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charts/chart36.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harts/chart37.xml" ContentType="application/vnd.openxmlformats-officedocument.drawingml.chart+xml"/>
  <Override PartName="/xl/drawings/drawing48.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4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50.xml" ContentType="application/vnd.openxmlformats-officedocument.drawing+xml"/>
  <Override PartName="/xl/charts/chart43.xml" ContentType="application/vnd.openxmlformats-officedocument.drawingml.chart+xml"/>
  <Override PartName="/xl/drawings/drawing51.xml" ContentType="application/vnd.openxmlformats-officedocument.drawing+xml"/>
  <Override PartName="/xl/charts/chart44.xml" ContentType="application/vnd.openxmlformats-officedocument.drawingml.chart+xml"/>
  <Override PartName="/xl/drawings/drawing52.xml" ContentType="application/vnd.openxmlformats-officedocument.drawing+xml"/>
  <Override PartName="/xl/drawings/drawing53.xml" ContentType="application/vnd.openxmlformats-officedocument.drawing+xml"/>
  <Override PartName="/xl/charts/chart45.xml" ContentType="application/vnd.openxmlformats-officedocument.drawingml.chart+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ola.silva\Documents\PLANEACIÓN 2016\PET 2016\PARA AMDA\Indicadores sociales\material ECOD-2104\"/>
    </mc:Choice>
  </mc:AlternateContent>
  <bookViews>
    <workbookView xWindow="270" yWindow="585" windowWidth="15570" windowHeight="11190" tabRatio="887"/>
  </bookViews>
  <sheets>
    <sheet name="Índice" sheetId="43" r:id="rId1"/>
    <sheet name="Definiciones" sheetId="63" r:id="rId2"/>
    <sheet name="PPI con Indicadores" sheetId="41" r:id="rId3"/>
    <sheet name="tendencia" sheetId="42" r:id="rId4"/>
    <sheet name="recoleccionF1yF2" sheetId="35" r:id="rId5"/>
    <sheet name="PPI" sheetId="33" r:id="rId6"/>
    <sheet name="Listado Indicadores" sheetId="36" r:id="rId7"/>
    <sheet name="Variables" sheetId="65" r:id="rId8"/>
    <sheet name="Demanda de Información" sheetId="32" r:id="rId9"/>
    <sheet name="Necesidades de información" sheetId="31" r:id="rId10"/>
    <sheet name="Metadato Estadístico" sheetId="19" r:id="rId11"/>
    <sheet name="Inventario Indicadores" sheetId="39" r:id="rId12"/>
    <sheet name="Ficha Técnica PPI" sheetId="2" r:id="rId13"/>
    <sheet name="Relacionadas con MOP " sheetId="30" r:id="rId14"/>
    <sheet name="Propósito" sheetId="59" r:id="rId15"/>
    <sheet name="PrincNorma" sheetId="58" r:id="rId16"/>
    <sheet name="Requerimientos - Lineamientos" sheetId="29" r:id="rId17"/>
    <sheet name="Tipo de normatividad" sheetId="28" r:id="rId18"/>
    <sheet name="Lineamientos Claros" sheetId="27" r:id="rId19"/>
    <sheet name="Usuarios" sheetId="45" r:id="rId20"/>
    <sheet name="Cantidad Usuarios" sheetId="44" r:id="rId21"/>
    <sheet name="Acciones para conocer necesidad" sheetId="23" r:id="rId22"/>
    <sheet name="Listado de Acciones para conoce" sheetId="22" r:id="rId23"/>
    <sheet name="OtraEntidad" sheetId="60" r:id="rId24"/>
    <sheet name="Participación en comité" sheetId="46" r:id="rId25"/>
    <sheet name="PPI documentadas" sheetId="26" r:id="rId26"/>
    <sheet name="Estado de la docum" sheetId="24" r:id="rId27"/>
    <sheet name="Uso de Conceptos" sheetId="21" r:id="rId28"/>
    <sheet name="Uso de Nomenclaturas y Clasific" sheetId="20" r:id="rId29"/>
    <sheet name="RazonesNoClasifica" sheetId="47" r:id="rId30"/>
    <sheet name="PoblaciónObjetivo" sheetId="48" r:id="rId31"/>
    <sheet name="CoberturaGeog" sheetId="49" r:id="rId32"/>
    <sheet name="Desagregación Geográfica" sheetId="18" r:id="rId33"/>
    <sheet name="UnidadesObser" sheetId="50" r:id="rId34"/>
    <sheet name="MarcoEst" sheetId="51" r:id="rId35"/>
    <sheet name="Métodos de recolección" sheetId="17" r:id="rId36"/>
    <sheet name="DatosOtraEnti" sheetId="53" r:id="rId37"/>
    <sheet name="Instrumentos de Recolección" sheetId="16" r:id="rId38"/>
    <sheet name="InvenInstrumentos" sheetId="64" r:id="rId39"/>
    <sheet name="Documentación que acompaña reco" sheetId="15" r:id="rId40"/>
    <sheet name="OtrosDocRec" sheetId="54" r:id="rId41"/>
    <sheet name="Consolidadción" sheetId="14" r:id="rId42"/>
    <sheet name="Sistemas de Información" sheetId="13" r:id="rId43"/>
    <sheet name="ValidaIncons" sheetId="55" r:id="rId44"/>
    <sheet name="Realiza Calculos" sheetId="61" r:id="rId45"/>
    <sheet name="TipoCalculo" sheetId="66" r:id="rId46"/>
    <sheet name="Analisis a la información produ" sheetId="12" r:id="rId47"/>
    <sheet name="Difusión" sheetId="11" r:id="rId48"/>
    <sheet name="Medios de difusión" sheetId="10" r:id="rId49"/>
    <sheet name="periodicidad de la difusion" sheetId="9" r:id="rId50"/>
    <sheet name="productos difundidos" sheetId="8" r:id="rId51"/>
    <sheet name="Problemas PPI para no difundir" sheetId="7" r:id="rId52"/>
    <sheet name="Listado otros problemas PP para" sheetId="6" r:id="rId53"/>
    <sheet name="acceso a la Informacion de PPI" sheetId="5" r:id="rId54"/>
    <sheet name="Presupuesto" sheetId="4" r:id="rId55"/>
    <sheet name="Instrumentos DANE" sheetId="56" r:id="rId56"/>
    <sheet name="AccionesSatis" sheetId="57" r:id="rId57"/>
    <sheet name="MacaAccionesSatisUsuarios" sheetId="3" r:id="rId58"/>
  </sheets>
  <definedNames>
    <definedName name="_xlnm._FilterDatabase" localSheetId="31" hidden="1">CoberturaGeog!$B$13:$E$124</definedName>
    <definedName name="_xlnm._FilterDatabase" localSheetId="11" hidden="1">'Inventario Indicadores'!$A$13:$J$994</definedName>
    <definedName name="_xlnm._FilterDatabase" localSheetId="22" hidden="1">'Listado de Acciones para conoce'!$B$14:$C$39</definedName>
    <definedName name="_xlnm._FilterDatabase" localSheetId="6" hidden="1">'Listado Indicadores'!$B$12:$J$992</definedName>
    <definedName name="_xlnm._FilterDatabase" localSheetId="10" hidden="1">'Metadato Estadístico'!$B$13:$I$125</definedName>
    <definedName name="_xlnm._FilterDatabase" localSheetId="2" hidden="1">'PPI con Indicadores'!$B$12:$G$123</definedName>
    <definedName name="_xlnm.Print_Area" localSheetId="0">Índice!$B$1:$K$95</definedName>
  </definedNames>
  <calcPr calcId="152511"/>
</workbook>
</file>

<file path=xl/calcChain.xml><?xml version="1.0" encoding="utf-8"?>
<calcChain xmlns="http://schemas.openxmlformats.org/spreadsheetml/2006/main">
  <c r="I18" i="14" l="1"/>
  <c r="H18" i="14" s="1"/>
  <c r="I19" i="14"/>
  <c r="H19" i="14" s="1"/>
  <c r="I20" i="14"/>
  <c r="H20" i="14" s="1"/>
  <c r="I21" i="14"/>
  <c r="H21" i="14" s="1"/>
  <c r="I22" i="14"/>
  <c r="H22" i="14" s="1"/>
  <c r="I23" i="14"/>
  <c r="H23" i="14" s="1"/>
  <c r="I24" i="14"/>
  <c r="H24" i="14" s="1"/>
  <c r="I25" i="14"/>
  <c r="H25" i="14" s="1"/>
  <c r="I26" i="14"/>
  <c r="H26" i="14" s="1"/>
  <c r="I27" i="14"/>
  <c r="H27" i="14" s="1"/>
  <c r="I28" i="14"/>
  <c r="H28" i="14" s="1"/>
  <c r="I29" i="14"/>
  <c r="H29" i="14" s="1"/>
  <c r="I30" i="14"/>
  <c r="H30" i="14" s="1"/>
  <c r="I31" i="14"/>
  <c r="H31" i="14" s="1"/>
  <c r="I32" i="14"/>
  <c r="H32" i="14" s="1"/>
  <c r="I16" i="14"/>
  <c r="F18" i="66" l="1"/>
  <c r="O21" i="66"/>
  <c r="O22" i="66"/>
  <c r="O23" i="66"/>
  <c r="O24" i="66"/>
  <c r="O25" i="66"/>
  <c r="O26" i="66"/>
  <c r="O27" i="66"/>
  <c r="O28" i="66"/>
  <c r="O29" i="66"/>
  <c r="O30" i="66"/>
  <c r="O31" i="66"/>
  <c r="O32" i="66"/>
  <c r="O33" i="66"/>
  <c r="O34" i="66"/>
  <c r="O18" i="66"/>
  <c r="O20" i="66"/>
  <c r="L21" i="66"/>
  <c r="L22" i="66"/>
  <c r="L23" i="66"/>
  <c r="L24" i="66"/>
  <c r="L25" i="66"/>
  <c r="L26" i="66"/>
  <c r="L27" i="66"/>
  <c r="L28" i="66"/>
  <c r="L29" i="66"/>
  <c r="L30" i="66"/>
  <c r="L31" i="66"/>
  <c r="L32" i="66"/>
  <c r="L33" i="66"/>
  <c r="L34" i="66"/>
  <c r="L18" i="66"/>
  <c r="L20" i="66"/>
  <c r="I21" i="66"/>
  <c r="I22" i="66"/>
  <c r="I23" i="66"/>
  <c r="I24" i="66"/>
  <c r="I25" i="66"/>
  <c r="I26" i="66"/>
  <c r="I27" i="66"/>
  <c r="I28" i="66"/>
  <c r="I29" i="66"/>
  <c r="I30" i="66"/>
  <c r="I31" i="66"/>
  <c r="I32" i="66"/>
  <c r="I33" i="66"/>
  <c r="I34" i="66"/>
  <c r="I18" i="66"/>
  <c r="I20" i="66"/>
  <c r="F29" i="66"/>
  <c r="F21" i="66"/>
  <c r="F22" i="66"/>
  <c r="F23" i="66"/>
  <c r="F24" i="66"/>
  <c r="F25" i="66"/>
  <c r="F26" i="66"/>
  <c r="F27" i="66"/>
  <c r="F28" i="66"/>
  <c r="F30" i="66"/>
  <c r="F31" i="66"/>
  <c r="F32" i="66"/>
  <c r="F33" i="66"/>
  <c r="F34" i="66"/>
  <c r="F20" i="66"/>
  <c r="F32" i="61"/>
  <c r="F31" i="61"/>
  <c r="F30" i="61"/>
  <c r="F29" i="61"/>
  <c r="F28" i="61"/>
  <c r="F27" i="61"/>
  <c r="F26" i="61"/>
  <c r="F25" i="61"/>
  <c r="F24" i="61"/>
  <c r="F23" i="61"/>
  <c r="F22" i="61"/>
  <c r="F21" i="61"/>
  <c r="F20" i="61"/>
  <c r="F19" i="61"/>
  <c r="F18" i="61"/>
  <c r="E16" i="61"/>
  <c r="F16" i="61" s="1"/>
  <c r="C16" i="61"/>
  <c r="H19" i="57"/>
  <c r="I19" i="57" s="1"/>
  <c r="H20" i="57"/>
  <c r="I20" i="57" s="1"/>
  <c r="H21" i="57"/>
  <c r="I21" i="57" s="1"/>
  <c r="H22" i="57"/>
  <c r="I22" i="57" s="1"/>
  <c r="H23" i="57"/>
  <c r="I23" i="57" s="1"/>
  <c r="H24" i="57"/>
  <c r="I24" i="57" s="1"/>
  <c r="H25" i="57"/>
  <c r="I25" i="57" s="1"/>
  <c r="H26" i="57"/>
  <c r="I26" i="57" s="1"/>
  <c r="H27" i="57"/>
  <c r="I27" i="57" s="1"/>
  <c r="H28" i="57"/>
  <c r="I28" i="57" s="1"/>
  <c r="H29" i="57"/>
  <c r="I29" i="57" s="1"/>
  <c r="H30" i="57"/>
  <c r="I30" i="57" s="1"/>
  <c r="H31" i="57"/>
  <c r="I31" i="57" s="1"/>
  <c r="H32" i="57"/>
  <c r="I32" i="57" s="1"/>
  <c r="H33" i="57"/>
  <c r="I33" i="57" s="1"/>
  <c r="H17" i="57"/>
  <c r="I17" i="57" s="1"/>
  <c r="F17" i="60"/>
  <c r="I20" i="60"/>
  <c r="I21" i="60"/>
  <c r="I22" i="60"/>
  <c r="I23" i="60"/>
  <c r="I24" i="60"/>
  <c r="I25" i="60"/>
  <c r="I26" i="60"/>
  <c r="I27" i="60"/>
  <c r="I28" i="60"/>
  <c r="I29" i="60"/>
  <c r="I30" i="60"/>
  <c r="I31" i="60"/>
  <c r="I32" i="60"/>
  <c r="I33" i="60"/>
  <c r="I17" i="60"/>
  <c r="I19" i="60"/>
  <c r="F20" i="60"/>
  <c r="F21" i="60"/>
  <c r="F22" i="60"/>
  <c r="F23" i="60"/>
  <c r="F24" i="60"/>
  <c r="F25" i="60"/>
  <c r="F26" i="60"/>
  <c r="F27" i="60"/>
  <c r="F28" i="60"/>
  <c r="F29" i="60"/>
  <c r="F30" i="60"/>
  <c r="F31" i="60"/>
  <c r="F32" i="60"/>
  <c r="F33" i="60"/>
  <c r="F19" i="60"/>
  <c r="F41" i="26"/>
  <c r="F19" i="57"/>
  <c r="F20" i="57"/>
  <c r="F21" i="57"/>
  <c r="F22" i="57"/>
  <c r="F23" i="57"/>
  <c r="F24" i="57"/>
  <c r="F25" i="57"/>
  <c r="F26" i="57"/>
  <c r="F27" i="57"/>
  <c r="F28" i="57"/>
  <c r="F29" i="57"/>
  <c r="F30" i="57"/>
  <c r="F31" i="57"/>
  <c r="F32" i="57"/>
  <c r="F33" i="57"/>
  <c r="F17" i="57"/>
  <c r="E32" i="56"/>
  <c r="E18" i="56"/>
  <c r="E19" i="56"/>
  <c r="E20" i="56"/>
  <c r="E21" i="56"/>
  <c r="E22" i="56"/>
  <c r="E23" i="56"/>
  <c r="E24" i="56"/>
  <c r="E25" i="56"/>
  <c r="E26" i="56"/>
  <c r="E27" i="56"/>
  <c r="E28" i="56"/>
  <c r="E29" i="56"/>
  <c r="E30" i="56"/>
  <c r="E31" i="56"/>
  <c r="E16" i="56"/>
  <c r="E17" i="4"/>
  <c r="E18" i="4"/>
  <c r="E19" i="4"/>
  <c r="E20" i="4"/>
  <c r="E21" i="4"/>
  <c r="E22" i="4"/>
  <c r="E23" i="4"/>
  <c r="E24" i="4"/>
  <c r="E25" i="4"/>
  <c r="E26" i="4"/>
  <c r="E27" i="4"/>
  <c r="E28" i="4"/>
  <c r="E29" i="4"/>
  <c r="E30" i="4"/>
  <c r="E31" i="4"/>
  <c r="E15" i="4"/>
  <c r="N17" i="5"/>
  <c r="N18" i="5"/>
  <c r="N19" i="5"/>
  <c r="N20" i="5"/>
  <c r="N21" i="5"/>
  <c r="N22" i="5"/>
  <c r="N23" i="5"/>
  <c r="N24" i="5"/>
  <c r="N25" i="5"/>
  <c r="N26" i="5"/>
  <c r="N27" i="5"/>
  <c r="N28" i="5"/>
  <c r="K17" i="5"/>
  <c r="K18" i="5"/>
  <c r="K19" i="5"/>
  <c r="K20" i="5"/>
  <c r="K21" i="5"/>
  <c r="K22" i="5"/>
  <c r="K23" i="5"/>
  <c r="K24" i="5"/>
  <c r="K25" i="5"/>
  <c r="K26" i="5"/>
  <c r="K27" i="5"/>
  <c r="K28" i="5"/>
  <c r="H17" i="5"/>
  <c r="H18" i="5"/>
  <c r="H19" i="5"/>
  <c r="H20" i="5"/>
  <c r="H21" i="5"/>
  <c r="H22" i="5"/>
  <c r="H23" i="5"/>
  <c r="H24" i="5"/>
  <c r="H25" i="5"/>
  <c r="H26" i="5"/>
  <c r="H27" i="5"/>
  <c r="H28" i="5"/>
  <c r="E17" i="5"/>
  <c r="E18" i="5"/>
  <c r="E19" i="5"/>
  <c r="E20" i="5"/>
  <c r="E21" i="5"/>
  <c r="E22" i="5"/>
  <c r="E23" i="5"/>
  <c r="E24" i="5"/>
  <c r="E25" i="5"/>
  <c r="E26" i="5"/>
  <c r="E27" i="5"/>
  <c r="E28" i="5"/>
  <c r="D15" i="5"/>
  <c r="C15" i="5"/>
  <c r="E15" i="5" s="1"/>
  <c r="G15" i="6"/>
  <c r="H18" i="6" s="1"/>
  <c r="H21" i="6"/>
  <c r="H17" i="6"/>
  <c r="M14" i="7"/>
  <c r="N14" i="7" s="1"/>
  <c r="C14" i="7"/>
  <c r="N27" i="7"/>
  <c r="N26" i="7"/>
  <c r="N25" i="7"/>
  <c r="N24" i="7"/>
  <c r="N23" i="7"/>
  <c r="N22" i="7"/>
  <c r="N21" i="7"/>
  <c r="N20" i="7"/>
  <c r="N19" i="7"/>
  <c r="N18" i="7"/>
  <c r="N17" i="7"/>
  <c r="N16" i="7"/>
  <c r="K27" i="7"/>
  <c r="K26" i="7"/>
  <c r="K25" i="7"/>
  <c r="K24" i="7"/>
  <c r="K23" i="7"/>
  <c r="K22" i="7"/>
  <c r="K21" i="7"/>
  <c r="K20" i="7"/>
  <c r="K19" i="7"/>
  <c r="K18" i="7"/>
  <c r="K17" i="7"/>
  <c r="K16" i="7"/>
  <c r="J14" i="7"/>
  <c r="K14" i="7" s="1"/>
  <c r="H16" i="7"/>
  <c r="H17" i="7"/>
  <c r="H18" i="7"/>
  <c r="H19" i="7"/>
  <c r="H20" i="7"/>
  <c r="H21" i="7"/>
  <c r="H22" i="7"/>
  <c r="H23" i="7"/>
  <c r="H24" i="7"/>
  <c r="H25" i="7"/>
  <c r="H26" i="7"/>
  <c r="H27" i="7"/>
  <c r="G14" i="7"/>
  <c r="H14" i="7" s="1"/>
  <c r="E16" i="7"/>
  <c r="E17" i="7"/>
  <c r="E18" i="7"/>
  <c r="E19" i="7"/>
  <c r="E20" i="7"/>
  <c r="E21" i="7"/>
  <c r="E22" i="7"/>
  <c r="E23" i="7"/>
  <c r="E24" i="7"/>
  <c r="E25" i="7"/>
  <c r="E26" i="7"/>
  <c r="E27" i="7"/>
  <c r="D14" i="7"/>
  <c r="E14" i="7" s="1"/>
  <c r="D59" i="8"/>
  <c r="D60" i="8"/>
  <c r="D61" i="8"/>
  <c r="D62" i="8"/>
  <c r="D63" i="8"/>
  <c r="D64" i="8"/>
  <c r="D65" i="8"/>
  <c r="D66" i="8"/>
  <c r="D67" i="8"/>
  <c r="D58" i="8"/>
  <c r="C40" i="9"/>
  <c r="D40" i="9"/>
  <c r="E40" i="9"/>
  <c r="F40" i="9"/>
  <c r="G40" i="9"/>
  <c r="H40" i="9"/>
  <c r="I40" i="9"/>
  <c r="J40" i="9"/>
  <c r="K40" i="9"/>
  <c r="L40" i="9"/>
  <c r="C41" i="9"/>
  <c r="D41" i="9"/>
  <c r="E41" i="9"/>
  <c r="F41" i="9"/>
  <c r="G41" i="9"/>
  <c r="H41" i="9"/>
  <c r="I41" i="9"/>
  <c r="J41" i="9"/>
  <c r="K41" i="9"/>
  <c r="L41" i="9"/>
  <c r="C42" i="9"/>
  <c r="D42" i="9"/>
  <c r="E42" i="9"/>
  <c r="F42" i="9"/>
  <c r="G42" i="9"/>
  <c r="H42" i="9"/>
  <c r="I42" i="9"/>
  <c r="J42" i="9"/>
  <c r="K42" i="9"/>
  <c r="L42" i="9"/>
  <c r="C43" i="9"/>
  <c r="D43" i="9"/>
  <c r="E43" i="9"/>
  <c r="F43" i="9"/>
  <c r="G43" i="9"/>
  <c r="H43" i="9"/>
  <c r="I43" i="9"/>
  <c r="J43" i="9"/>
  <c r="K43" i="9"/>
  <c r="L43" i="9"/>
  <c r="C44" i="9"/>
  <c r="D44" i="9"/>
  <c r="E44" i="9"/>
  <c r="F44" i="9"/>
  <c r="G44" i="9"/>
  <c r="H44" i="9"/>
  <c r="I44" i="9"/>
  <c r="J44" i="9"/>
  <c r="K44" i="9"/>
  <c r="L44" i="9"/>
  <c r="C45" i="9"/>
  <c r="D45" i="9"/>
  <c r="E45" i="9"/>
  <c r="F45" i="9"/>
  <c r="G45" i="9"/>
  <c r="H45" i="9"/>
  <c r="I45" i="9"/>
  <c r="J45" i="9"/>
  <c r="K45" i="9"/>
  <c r="L45" i="9"/>
  <c r="C46" i="9"/>
  <c r="D46" i="9"/>
  <c r="E46" i="9"/>
  <c r="F46" i="9"/>
  <c r="G46" i="9"/>
  <c r="H46" i="9"/>
  <c r="I46" i="9"/>
  <c r="J46" i="9"/>
  <c r="K46" i="9"/>
  <c r="L46" i="9"/>
  <c r="C47" i="9"/>
  <c r="D47" i="9"/>
  <c r="E47" i="9"/>
  <c r="F47" i="9"/>
  <c r="G47" i="9"/>
  <c r="H47" i="9"/>
  <c r="I47" i="9"/>
  <c r="J47" i="9"/>
  <c r="K47" i="9"/>
  <c r="L47" i="9"/>
  <c r="C48" i="9"/>
  <c r="D48" i="9"/>
  <c r="E48" i="9"/>
  <c r="F48" i="9"/>
  <c r="G48" i="9"/>
  <c r="H48" i="9"/>
  <c r="I48" i="9"/>
  <c r="J48" i="9"/>
  <c r="K48" i="9"/>
  <c r="L48" i="9"/>
  <c r="C49" i="9"/>
  <c r="D49" i="9"/>
  <c r="E49" i="9"/>
  <c r="F49" i="9"/>
  <c r="G49" i="9"/>
  <c r="H49" i="9"/>
  <c r="I49" i="9"/>
  <c r="J49" i="9"/>
  <c r="K49" i="9"/>
  <c r="L49" i="9"/>
  <c r="C50" i="9"/>
  <c r="D50" i="9"/>
  <c r="E50" i="9"/>
  <c r="F50" i="9"/>
  <c r="G50" i="9"/>
  <c r="H50" i="9"/>
  <c r="I50" i="9"/>
  <c r="J50" i="9"/>
  <c r="K50" i="9"/>
  <c r="L50" i="9"/>
  <c r="C51" i="9"/>
  <c r="D51" i="9"/>
  <c r="E51" i="9"/>
  <c r="F51" i="9"/>
  <c r="G51" i="9"/>
  <c r="H51" i="9"/>
  <c r="I51" i="9"/>
  <c r="J51" i="9"/>
  <c r="K51" i="9"/>
  <c r="L51" i="9"/>
  <c r="C52" i="9"/>
  <c r="D52" i="9"/>
  <c r="E52" i="9"/>
  <c r="F52" i="9"/>
  <c r="G52" i="9"/>
  <c r="H52" i="9"/>
  <c r="I52" i="9"/>
  <c r="J52" i="9"/>
  <c r="K52" i="9"/>
  <c r="L52" i="9"/>
  <c r="C53" i="9"/>
  <c r="D53" i="9"/>
  <c r="E53" i="9"/>
  <c r="F53" i="9"/>
  <c r="G53" i="9"/>
  <c r="H53" i="9"/>
  <c r="I53" i="9"/>
  <c r="J53" i="9"/>
  <c r="K53" i="9"/>
  <c r="L53" i="9"/>
  <c r="N16" i="10"/>
  <c r="N17" i="10"/>
  <c r="N18" i="10"/>
  <c r="N19" i="10"/>
  <c r="N20" i="10"/>
  <c r="N21" i="10"/>
  <c r="N22" i="10"/>
  <c r="N23" i="10"/>
  <c r="N24" i="10"/>
  <c r="N25" i="10"/>
  <c r="N26" i="10"/>
  <c r="N27" i="10"/>
  <c r="N28" i="10"/>
  <c r="N29" i="10"/>
  <c r="K16" i="10"/>
  <c r="K17" i="10"/>
  <c r="K18" i="10"/>
  <c r="K19" i="10"/>
  <c r="K20" i="10"/>
  <c r="K21" i="10"/>
  <c r="K22" i="10"/>
  <c r="K23" i="10"/>
  <c r="K24" i="10"/>
  <c r="K25" i="10"/>
  <c r="K26" i="10"/>
  <c r="K27" i="10"/>
  <c r="K28" i="10"/>
  <c r="K29" i="10"/>
  <c r="H16" i="10"/>
  <c r="H17" i="10"/>
  <c r="H18" i="10"/>
  <c r="H19" i="10"/>
  <c r="H20" i="10"/>
  <c r="H21" i="10"/>
  <c r="H22" i="10"/>
  <c r="H23" i="10"/>
  <c r="H24" i="10"/>
  <c r="H25" i="10"/>
  <c r="H26" i="10"/>
  <c r="H27" i="10"/>
  <c r="H28" i="10"/>
  <c r="H29" i="10"/>
  <c r="G14" i="10"/>
  <c r="H14" i="10" s="1"/>
  <c r="E16" i="10"/>
  <c r="E17" i="10"/>
  <c r="E18" i="10"/>
  <c r="E19" i="10"/>
  <c r="E20" i="10"/>
  <c r="E21" i="10"/>
  <c r="E22" i="10"/>
  <c r="E23" i="10"/>
  <c r="E24" i="10"/>
  <c r="E25" i="10"/>
  <c r="E26" i="10"/>
  <c r="E27" i="10"/>
  <c r="E28" i="10"/>
  <c r="E29" i="10"/>
  <c r="D14" i="10"/>
  <c r="E14" i="10" s="1"/>
  <c r="D15" i="16"/>
  <c r="C39" i="16" s="1"/>
  <c r="C15" i="16"/>
  <c r="R17" i="17"/>
  <c r="R18" i="17"/>
  <c r="R19" i="17"/>
  <c r="R20" i="17"/>
  <c r="R21" i="17"/>
  <c r="R22" i="17"/>
  <c r="R23" i="17"/>
  <c r="R24" i="17"/>
  <c r="R25" i="17"/>
  <c r="R26" i="17"/>
  <c r="R27" i="17"/>
  <c r="R28" i="17"/>
  <c r="R29" i="17"/>
  <c r="R30" i="17"/>
  <c r="R31" i="17"/>
  <c r="O17" i="17"/>
  <c r="O18" i="17"/>
  <c r="O19" i="17"/>
  <c r="O20" i="17"/>
  <c r="O21" i="17"/>
  <c r="O22" i="17"/>
  <c r="O23" i="17"/>
  <c r="O24" i="17"/>
  <c r="O25" i="17"/>
  <c r="O26" i="17"/>
  <c r="O27" i="17"/>
  <c r="O28" i="17"/>
  <c r="O29" i="17"/>
  <c r="O30" i="17"/>
  <c r="O31" i="17"/>
  <c r="L17" i="17"/>
  <c r="L18" i="17"/>
  <c r="L19" i="17"/>
  <c r="L20" i="17"/>
  <c r="L21" i="17"/>
  <c r="L22" i="17"/>
  <c r="L23" i="17"/>
  <c r="L24" i="17"/>
  <c r="L25" i="17"/>
  <c r="L26" i="17"/>
  <c r="L27" i="17"/>
  <c r="L28" i="17"/>
  <c r="L29" i="17"/>
  <c r="L30" i="17"/>
  <c r="L31" i="17"/>
  <c r="I17" i="17"/>
  <c r="I18" i="17"/>
  <c r="I19" i="17"/>
  <c r="I20" i="17"/>
  <c r="I21" i="17"/>
  <c r="I22" i="17"/>
  <c r="I23" i="17"/>
  <c r="I24" i="17"/>
  <c r="I25" i="17"/>
  <c r="I26" i="17"/>
  <c r="I27" i="17"/>
  <c r="I28" i="17"/>
  <c r="I29" i="17"/>
  <c r="I30" i="17"/>
  <c r="I31" i="17"/>
  <c r="F17" i="17"/>
  <c r="F18" i="17"/>
  <c r="F19" i="17"/>
  <c r="F20" i="17"/>
  <c r="F21" i="17"/>
  <c r="F22" i="17"/>
  <c r="F23" i="17"/>
  <c r="F24" i="17"/>
  <c r="F25" i="17"/>
  <c r="F26" i="17"/>
  <c r="F27" i="17"/>
  <c r="F28" i="17"/>
  <c r="F29" i="17"/>
  <c r="F30" i="17"/>
  <c r="F31" i="17"/>
  <c r="C41" i="26"/>
  <c r="G41" i="26"/>
  <c r="I43" i="26"/>
  <c r="I44" i="26"/>
  <c r="I45" i="26"/>
  <c r="I46" i="26"/>
  <c r="I47" i="26"/>
  <c r="I48" i="26"/>
  <c r="I49" i="26"/>
  <c r="I50" i="26"/>
  <c r="I51" i="26"/>
  <c r="I52" i="26"/>
  <c r="I53" i="26"/>
  <c r="I54" i="26"/>
  <c r="I55" i="26"/>
  <c r="I56" i="26"/>
  <c r="H41" i="26"/>
  <c r="I41" i="26" s="1"/>
  <c r="G43" i="26"/>
  <c r="G44" i="26"/>
  <c r="G45" i="26"/>
  <c r="G46" i="26"/>
  <c r="G47" i="26"/>
  <c r="G48" i="26"/>
  <c r="G49" i="26"/>
  <c r="G50" i="26"/>
  <c r="G51" i="26"/>
  <c r="G52" i="26"/>
  <c r="G53" i="26"/>
  <c r="G54" i="26"/>
  <c r="G55" i="26"/>
  <c r="G56" i="26"/>
  <c r="E43" i="26"/>
  <c r="E44" i="26"/>
  <c r="E45" i="26"/>
  <c r="E46" i="26"/>
  <c r="E47" i="26"/>
  <c r="E48" i="26"/>
  <c r="E49" i="26"/>
  <c r="E50" i="26"/>
  <c r="E51" i="26"/>
  <c r="E52" i="26"/>
  <c r="E53" i="26"/>
  <c r="E54" i="26"/>
  <c r="E55" i="26"/>
  <c r="E56" i="26"/>
  <c r="D41" i="26"/>
  <c r="E41" i="26" s="1"/>
  <c r="E17" i="26"/>
  <c r="C14" i="10"/>
  <c r="H17" i="11"/>
  <c r="H18" i="11"/>
  <c r="H19" i="11"/>
  <c r="H20" i="11"/>
  <c r="H21" i="11"/>
  <c r="H22" i="11"/>
  <c r="H23" i="11"/>
  <c r="H24" i="11"/>
  <c r="H25" i="11"/>
  <c r="H26" i="11"/>
  <c r="H27" i="11"/>
  <c r="H28" i="11"/>
  <c r="H29" i="11"/>
  <c r="H30" i="11"/>
  <c r="H31" i="11"/>
  <c r="H15" i="11"/>
  <c r="E17" i="11"/>
  <c r="E18" i="11"/>
  <c r="E19" i="11"/>
  <c r="E20" i="11"/>
  <c r="E21" i="11"/>
  <c r="E22" i="11"/>
  <c r="E23" i="11"/>
  <c r="E24" i="11"/>
  <c r="E25" i="11"/>
  <c r="E26" i="11"/>
  <c r="E27" i="11"/>
  <c r="E28" i="11"/>
  <c r="E29" i="11"/>
  <c r="E30" i="11"/>
  <c r="E31" i="11"/>
  <c r="E15" i="11"/>
  <c r="C41" i="12"/>
  <c r="D41" i="12"/>
  <c r="E41" i="12"/>
  <c r="F41" i="12"/>
  <c r="G41" i="12"/>
  <c r="C42" i="12"/>
  <c r="D42" i="12"/>
  <c r="E42" i="12"/>
  <c r="F42" i="12"/>
  <c r="G42" i="12"/>
  <c r="C43" i="12"/>
  <c r="D43" i="12"/>
  <c r="E43" i="12"/>
  <c r="F43" i="12"/>
  <c r="G43" i="12"/>
  <c r="C44" i="12"/>
  <c r="D44" i="12"/>
  <c r="E44" i="12"/>
  <c r="F44" i="12"/>
  <c r="G44" i="12"/>
  <c r="C45" i="12"/>
  <c r="D45" i="12"/>
  <c r="E45" i="12"/>
  <c r="F45" i="12"/>
  <c r="G45" i="12"/>
  <c r="C46" i="12"/>
  <c r="D46" i="12"/>
  <c r="E46" i="12"/>
  <c r="F46" i="12"/>
  <c r="G46" i="12"/>
  <c r="C47" i="12"/>
  <c r="D47" i="12"/>
  <c r="E47" i="12"/>
  <c r="F47" i="12"/>
  <c r="G47" i="12"/>
  <c r="C48" i="12"/>
  <c r="D48" i="12"/>
  <c r="E48" i="12"/>
  <c r="F48" i="12"/>
  <c r="G48" i="12"/>
  <c r="C49" i="12"/>
  <c r="D49" i="12"/>
  <c r="E49" i="12"/>
  <c r="F49" i="12"/>
  <c r="G49" i="12"/>
  <c r="C50" i="12"/>
  <c r="D50" i="12"/>
  <c r="E50" i="12"/>
  <c r="F50" i="12"/>
  <c r="G50" i="12"/>
  <c r="C51" i="12"/>
  <c r="D51" i="12"/>
  <c r="E51" i="12"/>
  <c r="F51" i="12"/>
  <c r="G51" i="12"/>
  <c r="C52" i="12"/>
  <c r="D52" i="12"/>
  <c r="E52" i="12"/>
  <c r="F52" i="12"/>
  <c r="G52" i="12"/>
  <c r="C53" i="12"/>
  <c r="D53" i="12"/>
  <c r="E53" i="12"/>
  <c r="F53" i="12"/>
  <c r="G53" i="12"/>
  <c r="C54" i="12"/>
  <c r="D54" i="12"/>
  <c r="E54" i="12"/>
  <c r="F54" i="12"/>
  <c r="G54" i="12"/>
  <c r="C55" i="12"/>
  <c r="D55" i="12"/>
  <c r="E55" i="12"/>
  <c r="F55" i="12"/>
  <c r="G55" i="12"/>
  <c r="G15" i="12"/>
  <c r="F39" i="12" s="1"/>
  <c r="C15" i="12"/>
  <c r="E15" i="12"/>
  <c r="D39" i="12"/>
  <c r="F15" i="12"/>
  <c r="E39" i="12"/>
  <c r="H15" i="12"/>
  <c r="G39" i="12"/>
  <c r="D15" i="12"/>
  <c r="C39" i="12"/>
  <c r="J16" i="14"/>
  <c r="E16" i="14"/>
  <c r="H16" i="14" s="1"/>
  <c r="G15" i="15"/>
  <c r="F39" i="15"/>
  <c r="F15" i="15"/>
  <c r="E15" i="15"/>
  <c r="D39" i="15" s="1"/>
  <c r="E64" i="15"/>
  <c r="E65" i="15"/>
  <c r="E66" i="15"/>
  <c r="E67" i="15"/>
  <c r="E68" i="15"/>
  <c r="E69" i="15"/>
  <c r="E70" i="15"/>
  <c r="E71" i="15"/>
  <c r="E72" i="15"/>
  <c r="E73" i="15"/>
  <c r="E74" i="15"/>
  <c r="E75" i="15"/>
  <c r="E76" i="15"/>
  <c r="E77" i="15"/>
  <c r="E63" i="15"/>
  <c r="C61" i="15"/>
  <c r="D15" i="15"/>
  <c r="C39" i="15"/>
  <c r="E43" i="15"/>
  <c r="H15" i="15"/>
  <c r="G39" i="15" s="1"/>
  <c r="I15" i="15"/>
  <c r="C41" i="15"/>
  <c r="D41" i="15"/>
  <c r="E41" i="15"/>
  <c r="F41" i="15"/>
  <c r="G41" i="15"/>
  <c r="H41" i="15"/>
  <c r="C42" i="15"/>
  <c r="D42" i="15"/>
  <c r="E42" i="15"/>
  <c r="F42" i="15"/>
  <c r="G42" i="15"/>
  <c r="H42" i="15"/>
  <c r="C43" i="15"/>
  <c r="D43" i="15"/>
  <c r="F43" i="15"/>
  <c r="G43" i="15"/>
  <c r="H43" i="15"/>
  <c r="C44" i="15"/>
  <c r="D44" i="15"/>
  <c r="E44" i="15"/>
  <c r="F44" i="15"/>
  <c r="G44" i="15"/>
  <c r="H44" i="15"/>
  <c r="C45" i="15"/>
  <c r="D45" i="15"/>
  <c r="E45" i="15"/>
  <c r="F45" i="15"/>
  <c r="G45" i="15"/>
  <c r="H45" i="15"/>
  <c r="C46" i="15"/>
  <c r="D46" i="15"/>
  <c r="E46" i="15"/>
  <c r="F46" i="15"/>
  <c r="G46" i="15"/>
  <c r="H46" i="15"/>
  <c r="C47" i="15"/>
  <c r="D47" i="15"/>
  <c r="E47" i="15"/>
  <c r="F47" i="15"/>
  <c r="G47" i="15"/>
  <c r="H47" i="15"/>
  <c r="C48" i="15"/>
  <c r="D48" i="15"/>
  <c r="E48" i="15"/>
  <c r="F48" i="15"/>
  <c r="G48" i="15"/>
  <c r="H48" i="15"/>
  <c r="C49" i="15"/>
  <c r="D49" i="15"/>
  <c r="E49" i="15"/>
  <c r="F49" i="15"/>
  <c r="G49" i="15"/>
  <c r="H49" i="15"/>
  <c r="C50" i="15"/>
  <c r="D50" i="15"/>
  <c r="E50" i="15"/>
  <c r="F50" i="15"/>
  <c r="G50" i="15"/>
  <c r="H50" i="15"/>
  <c r="C51" i="15"/>
  <c r="D51" i="15"/>
  <c r="E51" i="15"/>
  <c r="F51" i="15"/>
  <c r="G51" i="15"/>
  <c r="H51" i="15"/>
  <c r="C52" i="15"/>
  <c r="D52" i="15"/>
  <c r="E52" i="15"/>
  <c r="F52" i="15"/>
  <c r="G52" i="15"/>
  <c r="H52" i="15"/>
  <c r="C53" i="15"/>
  <c r="D53" i="15"/>
  <c r="E53" i="15"/>
  <c r="F53" i="15"/>
  <c r="G53" i="15"/>
  <c r="H53" i="15"/>
  <c r="C54" i="15"/>
  <c r="D54" i="15"/>
  <c r="E54" i="15"/>
  <c r="F54" i="15"/>
  <c r="G54" i="15"/>
  <c r="H54" i="15"/>
  <c r="C55" i="15"/>
  <c r="D55" i="15"/>
  <c r="E55" i="15"/>
  <c r="F55" i="15"/>
  <c r="G55" i="15"/>
  <c r="H55" i="15"/>
  <c r="E39" i="15"/>
  <c r="H39" i="15"/>
  <c r="C41" i="16"/>
  <c r="D41" i="16"/>
  <c r="E41" i="16"/>
  <c r="F41" i="16"/>
  <c r="G41" i="16"/>
  <c r="H41" i="16"/>
  <c r="C42" i="16"/>
  <c r="D42" i="16"/>
  <c r="E42" i="16"/>
  <c r="F42" i="16"/>
  <c r="G42" i="16"/>
  <c r="H42" i="16"/>
  <c r="C43" i="16"/>
  <c r="D43" i="16"/>
  <c r="E43" i="16"/>
  <c r="F43" i="16"/>
  <c r="G43" i="16"/>
  <c r="H43" i="16"/>
  <c r="C44" i="16"/>
  <c r="D44" i="16"/>
  <c r="E44" i="16"/>
  <c r="F44" i="16"/>
  <c r="G44" i="16"/>
  <c r="H44" i="16"/>
  <c r="C45" i="16"/>
  <c r="D45" i="16"/>
  <c r="E45" i="16"/>
  <c r="F45" i="16"/>
  <c r="G45" i="16"/>
  <c r="H45" i="16"/>
  <c r="C46" i="16"/>
  <c r="D46" i="16"/>
  <c r="E46" i="16"/>
  <c r="F46" i="16"/>
  <c r="G46" i="16"/>
  <c r="H46" i="16"/>
  <c r="C47" i="16"/>
  <c r="D47" i="16"/>
  <c r="E47" i="16"/>
  <c r="F47" i="16"/>
  <c r="G47" i="16"/>
  <c r="H47" i="16"/>
  <c r="C48" i="16"/>
  <c r="D48" i="16"/>
  <c r="E48" i="16"/>
  <c r="F48" i="16"/>
  <c r="G48" i="16"/>
  <c r="H48" i="16"/>
  <c r="C49" i="16"/>
  <c r="D49" i="16"/>
  <c r="E49" i="16"/>
  <c r="F49" i="16"/>
  <c r="G49" i="16"/>
  <c r="H49" i="16"/>
  <c r="C50" i="16"/>
  <c r="D50" i="16"/>
  <c r="E50" i="16"/>
  <c r="F50" i="16"/>
  <c r="G50" i="16"/>
  <c r="H50" i="16"/>
  <c r="C51" i="16"/>
  <c r="D51" i="16"/>
  <c r="E51" i="16"/>
  <c r="F51" i="16"/>
  <c r="G51" i="16"/>
  <c r="H51" i="16"/>
  <c r="C52" i="16"/>
  <c r="D52" i="16"/>
  <c r="E52" i="16"/>
  <c r="F52" i="16"/>
  <c r="G52" i="16"/>
  <c r="H52" i="16"/>
  <c r="C53" i="16"/>
  <c r="D53" i="16"/>
  <c r="E53" i="16"/>
  <c r="F53" i="16"/>
  <c r="G53" i="16"/>
  <c r="H53" i="16"/>
  <c r="C54" i="16"/>
  <c r="D54" i="16"/>
  <c r="E54" i="16"/>
  <c r="F54" i="16"/>
  <c r="G54" i="16"/>
  <c r="H54" i="16"/>
  <c r="C55" i="16"/>
  <c r="D55" i="16"/>
  <c r="E55" i="16"/>
  <c r="F55" i="16"/>
  <c r="G55" i="16"/>
  <c r="H55" i="16"/>
  <c r="E15" i="16"/>
  <c r="D39" i="16"/>
  <c r="F15" i="16"/>
  <c r="E39" i="16"/>
  <c r="G15" i="16"/>
  <c r="F39" i="16"/>
  <c r="H15" i="16"/>
  <c r="G39" i="16"/>
  <c r="I15" i="16"/>
  <c r="H39" i="16"/>
  <c r="H15" i="17"/>
  <c r="K15" i="17"/>
  <c r="L15" i="17" s="1"/>
  <c r="N15" i="17"/>
  <c r="Q15" i="17"/>
  <c r="R15" i="17" s="1"/>
  <c r="E15" i="17"/>
  <c r="E40" i="51"/>
  <c r="G23" i="51"/>
  <c r="I50" i="51"/>
  <c r="I52" i="51"/>
  <c r="I43" i="51"/>
  <c r="I51" i="51"/>
  <c r="I47" i="51"/>
  <c r="I46" i="51"/>
  <c r="I53" i="51"/>
  <c r="I44" i="51"/>
  <c r="I42" i="51"/>
  <c r="I49" i="51"/>
  <c r="I48" i="51"/>
  <c r="I45" i="51"/>
  <c r="I40" i="51"/>
  <c r="G50" i="51"/>
  <c r="G52" i="51"/>
  <c r="G43" i="51"/>
  <c r="G45" i="51"/>
  <c r="G51" i="51"/>
  <c r="G47" i="51"/>
  <c r="G46" i="51"/>
  <c r="G53" i="51"/>
  <c r="G44" i="51"/>
  <c r="G42" i="51"/>
  <c r="G49" i="51"/>
  <c r="G48" i="51"/>
  <c r="G40" i="51"/>
  <c r="E50" i="51"/>
  <c r="E52" i="51"/>
  <c r="E43" i="51"/>
  <c r="E45" i="51"/>
  <c r="E51" i="51"/>
  <c r="E47" i="51"/>
  <c r="E46" i="51"/>
  <c r="E53" i="51"/>
  <c r="E44" i="51"/>
  <c r="E42" i="51"/>
  <c r="E49" i="51"/>
  <c r="E48" i="51"/>
  <c r="E15" i="51"/>
  <c r="G15" i="51"/>
  <c r="G24" i="51"/>
  <c r="G17" i="51"/>
  <c r="G19" i="51"/>
  <c r="G30" i="51"/>
  <c r="G21" i="51"/>
  <c r="G22" i="51"/>
  <c r="G26" i="51"/>
  <c r="G20" i="51"/>
  <c r="G18" i="51"/>
  <c r="G27" i="51"/>
  <c r="G25" i="51"/>
  <c r="E27" i="51"/>
  <c r="E28" i="51"/>
  <c r="E29" i="51"/>
  <c r="E18" i="51"/>
  <c r="E20" i="51"/>
  <c r="E26" i="51"/>
  <c r="E22" i="51"/>
  <c r="E21" i="51"/>
  <c r="E30" i="51"/>
  <c r="E31" i="51"/>
  <c r="E19" i="51"/>
  <c r="E17" i="51"/>
  <c r="E24" i="51"/>
  <c r="E23" i="51"/>
  <c r="E25" i="51"/>
  <c r="D41" i="18"/>
  <c r="E41" i="18"/>
  <c r="F41" i="18"/>
  <c r="G41" i="18"/>
  <c r="H41" i="18"/>
  <c r="D42" i="18"/>
  <c r="E42" i="18"/>
  <c r="F42" i="18"/>
  <c r="G42" i="18"/>
  <c r="H42" i="18"/>
  <c r="D43" i="18"/>
  <c r="E43" i="18"/>
  <c r="F43" i="18"/>
  <c r="G43" i="18"/>
  <c r="H43" i="18"/>
  <c r="D44" i="18"/>
  <c r="E44" i="18"/>
  <c r="F44" i="18"/>
  <c r="G44" i="18"/>
  <c r="H44" i="18"/>
  <c r="D45" i="18"/>
  <c r="E45" i="18"/>
  <c r="F45" i="18"/>
  <c r="G45" i="18"/>
  <c r="H45" i="18"/>
  <c r="D46" i="18"/>
  <c r="E46" i="18"/>
  <c r="F46" i="18"/>
  <c r="G46" i="18"/>
  <c r="H46" i="18"/>
  <c r="D47" i="18"/>
  <c r="E47" i="18"/>
  <c r="F47" i="18"/>
  <c r="G47" i="18"/>
  <c r="H47" i="18"/>
  <c r="D48" i="18"/>
  <c r="E48" i="18"/>
  <c r="F48" i="18"/>
  <c r="G48" i="18"/>
  <c r="H48" i="18"/>
  <c r="D49" i="18"/>
  <c r="E49" i="18"/>
  <c r="F49" i="18"/>
  <c r="G49" i="18"/>
  <c r="H49" i="18"/>
  <c r="D50" i="18"/>
  <c r="E50" i="18"/>
  <c r="F50" i="18"/>
  <c r="G50" i="18"/>
  <c r="H50" i="18"/>
  <c r="D51" i="18"/>
  <c r="E51" i="18"/>
  <c r="F51" i="18"/>
  <c r="G51" i="18"/>
  <c r="H51" i="18"/>
  <c r="D52" i="18"/>
  <c r="E52" i="18"/>
  <c r="F52" i="18"/>
  <c r="G52" i="18"/>
  <c r="H52" i="18"/>
  <c r="D53" i="18"/>
  <c r="E53" i="18"/>
  <c r="F53" i="18"/>
  <c r="G53" i="18"/>
  <c r="H53" i="18"/>
  <c r="D54" i="18"/>
  <c r="E54" i="18"/>
  <c r="F54" i="18"/>
  <c r="G54" i="18"/>
  <c r="H54" i="18"/>
  <c r="D55" i="18"/>
  <c r="E55" i="18"/>
  <c r="F55" i="18"/>
  <c r="G55" i="18"/>
  <c r="H55" i="18"/>
  <c r="H15" i="18"/>
  <c r="G39" i="18" s="1"/>
  <c r="C15" i="18"/>
  <c r="C39" i="18" s="1"/>
  <c r="E15" i="18"/>
  <c r="D39" i="18" s="1"/>
  <c r="F15" i="18"/>
  <c r="E39" i="18" s="1"/>
  <c r="G15" i="18"/>
  <c r="F39" i="18" s="1"/>
  <c r="I15" i="18"/>
  <c r="H39" i="18" s="1"/>
  <c r="C41" i="18"/>
  <c r="C42" i="18"/>
  <c r="C43" i="18"/>
  <c r="C44" i="18"/>
  <c r="C45" i="18"/>
  <c r="C46" i="18"/>
  <c r="C47" i="18"/>
  <c r="C48" i="18"/>
  <c r="C49" i="18"/>
  <c r="C50" i="18"/>
  <c r="C51" i="18"/>
  <c r="C52" i="18"/>
  <c r="C53" i="18"/>
  <c r="C54" i="18"/>
  <c r="C55" i="18"/>
  <c r="D15" i="18"/>
  <c r="E24" i="46"/>
  <c r="O41" i="20"/>
  <c r="O42" i="20"/>
  <c r="O43" i="20"/>
  <c r="O44" i="20"/>
  <c r="O45" i="20"/>
  <c r="O46" i="20"/>
  <c r="O47" i="20"/>
  <c r="O48" i="20"/>
  <c r="O49" i="20"/>
  <c r="O50" i="20"/>
  <c r="O51" i="20"/>
  <c r="O52" i="20"/>
  <c r="O54" i="20"/>
  <c r="N39" i="20"/>
  <c r="O39" i="20"/>
  <c r="L41" i="20"/>
  <c r="L42" i="20"/>
  <c r="L43" i="20"/>
  <c r="L44" i="20"/>
  <c r="L45" i="20"/>
  <c r="L46" i="20"/>
  <c r="L47" i="20"/>
  <c r="L48" i="20"/>
  <c r="L49" i="20"/>
  <c r="L50" i="20"/>
  <c r="L51" i="20"/>
  <c r="L52" i="20"/>
  <c r="L54" i="20"/>
  <c r="K39" i="20"/>
  <c r="L39" i="20" s="1"/>
  <c r="I41" i="20"/>
  <c r="I42" i="20"/>
  <c r="I43" i="20"/>
  <c r="I44" i="20"/>
  <c r="I45" i="20"/>
  <c r="I46" i="20"/>
  <c r="I47" i="20"/>
  <c r="I48" i="20"/>
  <c r="I49" i="20"/>
  <c r="I50" i="20"/>
  <c r="I51" i="20"/>
  <c r="I52" i="20"/>
  <c r="I54" i="20"/>
  <c r="H39" i="20"/>
  <c r="I39" i="20"/>
  <c r="F41" i="20"/>
  <c r="F42" i="20"/>
  <c r="F43" i="20"/>
  <c r="F44" i="20"/>
  <c r="F45" i="20"/>
  <c r="F46" i="20"/>
  <c r="F47" i="20"/>
  <c r="F48" i="20"/>
  <c r="F49" i="20"/>
  <c r="F50" i="20"/>
  <c r="F51" i="20"/>
  <c r="F52" i="20"/>
  <c r="F54" i="20"/>
  <c r="E39" i="20"/>
  <c r="F39" i="20" s="1"/>
  <c r="H16" i="20"/>
  <c r="I16" i="20" s="1"/>
  <c r="H17" i="20"/>
  <c r="I17" i="20" s="1"/>
  <c r="H18" i="20"/>
  <c r="I18" i="20" s="1"/>
  <c r="H19" i="20"/>
  <c r="I19" i="20" s="1"/>
  <c r="H20" i="20"/>
  <c r="I20" i="20" s="1"/>
  <c r="H21" i="20"/>
  <c r="I21" i="20" s="1"/>
  <c r="H22" i="20"/>
  <c r="I22" i="20" s="1"/>
  <c r="H23" i="20"/>
  <c r="I23" i="20" s="1"/>
  <c r="H24" i="20"/>
  <c r="I24" i="20" s="1"/>
  <c r="H25" i="20"/>
  <c r="I25" i="20" s="1"/>
  <c r="H26" i="20"/>
  <c r="I26" i="20" s="1"/>
  <c r="H27" i="20"/>
  <c r="I27" i="20" s="1"/>
  <c r="H28" i="20"/>
  <c r="I28" i="20" s="1"/>
  <c r="H29" i="20"/>
  <c r="I29" i="20" s="1"/>
  <c r="H30" i="20"/>
  <c r="I30" i="20" s="1"/>
  <c r="H14" i="20"/>
  <c r="I14" i="20" s="1"/>
  <c r="F14" i="20"/>
  <c r="F16" i="20"/>
  <c r="F17" i="20"/>
  <c r="F18" i="20"/>
  <c r="F19" i="20"/>
  <c r="F20" i="20"/>
  <c r="F21" i="20"/>
  <c r="F22" i="20"/>
  <c r="F23" i="20"/>
  <c r="F24" i="20"/>
  <c r="F25" i="20"/>
  <c r="F26" i="20"/>
  <c r="F27" i="20"/>
  <c r="F28" i="20"/>
  <c r="F29" i="20"/>
  <c r="F30" i="20"/>
  <c r="N16" i="24"/>
  <c r="O16" i="24" s="1"/>
  <c r="C16" i="24"/>
  <c r="K16" i="24"/>
  <c r="L16" i="24"/>
  <c r="H16" i="24"/>
  <c r="I16" i="24"/>
  <c r="F18" i="24"/>
  <c r="E16" i="24"/>
  <c r="F16" i="24" s="1"/>
  <c r="O16" i="21"/>
  <c r="P16" i="21" s="1"/>
  <c r="M18" i="21"/>
  <c r="L16" i="21"/>
  <c r="M16" i="21" s="1"/>
  <c r="C16" i="21"/>
  <c r="J21" i="21"/>
  <c r="I16" i="21"/>
  <c r="J16" i="21" s="1"/>
  <c r="G30" i="21"/>
  <c r="G18" i="21"/>
  <c r="E16" i="21"/>
  <c r="G16" i="21" s="1"/>
  <c r="V18" i="21"/>
  <c r="V19" i="21"/>
  <c r="V20" i="21"/>
  <c r="V21" i="21"/>
  <c r="V22" i="21"/>
  <c r="V23" i="21"/>
  <c r="V24" i="21"/>
  <c r="V25" i="21"/>
  <c r="V26" i="21"/>
  <c r="V27" i="21"/>
  <c r="V28" i="21"/>
  <c r="V29" i="21"/>
  <c r="V30" i="21"/>
  <c r="V31" i="21"/>
  <c r="V32" i="21"/>
  <c r="U16" i="21"/>
  <c r="V16" i="21"/>
  <c r="S18" i="21"/>
  <c r="S19" i="21"/>
  <c r="S20" i="21"/>
  <c r="S21" i="21"/>
  <c r="S22" i="21"/>
  <c r="S23" i="21"/>
  <c r="S24" i="21"/>
  <c r="S25" i="21"/>
  <c r="S26" i="21"/>
  <c r="S27" i="21"/>
  <c r="S28" i="21"/>
  <c r="S29" i="21"/>
  <c r="S30" i="21"/>
  <c r="S31" i="21"/>
  <c r="S32" i="21"/>
  <c r="R16" i="21"/>
  <c r="S16" i="21" s="1"/>
  <c r="P18" i="21"/>
  <c r="P19" i="21"/>
  <c r="P20" i="21"/>
  <c r="P21" i="21"/>
  <c r="P22" i="21"/>
  <c r="P23" i="21"/>
  <c r="P24" i="21"/>
  <c r="P25" i="21"/>
  <c r="P26" i="21"/>
  <c r="P27" i="21"/>
  <c r="P28" i="21"/>
  <c r="P29" i="21"/>
  <c r="P30" i="21"/>
  <c r="P31" i="21"/>
  <c r="P32" i="21"/>
  <c r="M19" i="21"/>
  <c r="M20" i="21"/>
  <c r="M21" i="21"/>
  <c r="M22" i="21"/>
  <c r="M23" i="21"/>
  <c r="M24" i="21"/>
  <c r="M25" i="21"/>
  <c r="M26" i="21"/>
  <c r="M27" i="21"/>
  <c r="M28" i="21"/>
  <c r="M29" i="21"/>
  <c r="M30" i="21"/>
  <c r="M31" i="21"/>
  <c r="M32" i="21"/>
  <c r="J18" i="21"/>
  <c r="J19" i="21"/>
  <c r="J20" i="21"/>
  <c r="J22" i="21"/>
  <c r="J23" i="21"/>
  <c r="J24" i="21"/>
  <c r="J25" i="21"/>
  <c r="J26" i="21"/>
  <c r="J27" i="21"/>
  <c r="J28" i="21"/>
  <c r="J29" i="21"/>
  <c r="J30" i="21"/>
  <c r="J31" i="21"/>
  <c r="J32" i="21"/>
  <c r="G19" i="21"/>
  <c r="G20" i="21"/>
  <c r="G21" i="21"/>
  <c r="G22" i="21"/>
  <c r="G23" i="21"/>
  <c r="G24" i="21"/>
  <c r="G25" i="21"/>
  <c r="G26" i="21"/>
  <c r="G27" i="21"/>
  <c r="G28" i="21"/>
  <c r="G29" i="21"/>
  <c r="G31" i="21"/>
  <c r="G32" i="21"/>
  <c r="C88" i="24"/>
  <c r="E88" i="24"/>
  <c r="F88" i="24" s="1"/>
  <c r="H88" i="24"/>
  <c r="I88" i="24" s="1"/>
  <c r="F90" i="24"/>
  <c r="I90" i="24"/>
  <c r="F91" i="24"/>
  <c r="I91" i="24"/>
  <c r="F92" i="24"/>
  <c r="I92" i="24"/>
  <c r="F93" i="24"/>
  <c r="I93" i="24"/>
  <c r="F94" i="24"/>
  <c r="I94" i="24"/>
  <c r="F95" i="24"/>
  <c r="I95" i="24"/>
  <c r="F96" i="24"/>
  <c r="I96" i="24"/>
  <c r="F97" i="24"/>
  <c r="I97" i="24"/>
  <c r="F98" i="24"/>
  <c r="I98" i="24"/>
  <c r="F99" i="24"/>
  <c r="I99" i="24"/>
  <c r="F100" i="24"/>
  <c r="I100" i="24"/>
  <c r="F101" i="24"/>
  <c r="I101" i="24"/>
  <c r="F102" i="24"/>
  <c r="I102" i="24"/>
  <c r="F103" i="24"/>
  <c r="I103" i="24"/>
  <c r="O78" i="24"/>
  <c r="O77" i="24"/>
  <c r="O76" i="24"/>
  <c r="O75" i="24"/>
  <c r="O74" i="24"/>
  <c r="O73" i="24"/>
  <c r="O72" i="24"/>
  <c r="O71" i="24"/>
  <c r="O70" i="24"/>
  <c r="O69" i="24"/>
  <c r="O68" i="24"/>
  <c r="O67" i="24"/>
  <c r="O66" i="24"/>
  <c r="N64" i="24"/>
  <c r="O64" i="24" s="1"/>
  <c r="C64" i="24"/>
  <c r="F64" i="24" s="1"/>
  <c r="L78" i="24"/>
  <c r="L77" i="24"/>
  <c r="L76" i="24"/>
  <c r="L75" i="24"/>
  <c r="L74" i="24"/>
  <c r="L73" i="24"/>
  <c r="L72" i="24"/>
  <c r="L71" i="24"/>
  <c r="L70" i="24"/>
  <c r="L69" i="24"/>
  <c r="L68" i="24"/>
  <c r="L67" i="24"/>
  <c r="L66" i="24"/>
  <c r="K64" i="24"/>
  <c r="L64" i="24"/>
  <c r="I78" i="24"/>
  <c r="I77" i="24"/>
  <c r="I76" i="24"/>
  <c r="I75" i="24"/>
  <c r="I74" i="24"/>
  <c r="I73" i="24"/>
  <c r="I72" i="24"/>
  <c r="I71" i="24"/>
  <c r="I70" i="24"/>
  <c r="I69" i="24"/>
  <c r="I68" i="24"/>
  <c r="I67" i="24"/>
  <c r="I66" i="24"/>
  <c r="H64" i="24"/>
  <c r="I64" i="24" s="1"/>
  <c r="F78" i="24"/>
  <c r="F77" i="24"/>
  <c r="F76" i="24"/>
  <c r="F75" i="24"/>
  <c r="F74" i="24"/>
  <c r="F73" i="24"/>
  <c r="F72" i="24"/>
  <c r="F71" i="24"/>
  <c r="F70" i="24"/>
  <c r="F69" i="24"/>
  <c r="F68" i="24"/>
  <c r="F67" i="24"/>
  <c r="F66" i="24"/>
  <c r="E64" i="24"/>
  <c r="O55" i="24"/>
  <c r="O53" i="24"/>
  <c r="O52" i="24"/>
  <c r="O51" i="24"/>
  <c r="O50" i="24"/>
  <c r="O49" i="24"/>
  <c r="O48" i="24"/>
  <c r="O47" i="24"/>
  <c r="O46" i="24"/>
  <c r="O45" i="24"/>
  <c r="O44" i="24"/>
  <c r="O43" i="24"/>
  <c r="O42" i="24"/>
  <c r="N40" i="24"/>
  <c r="O40" i="24" s="1"/>
  <c r="C40" i="24"/>
  <c r="L55" i="24"/>
  <c r="L47" i="24"/>
  <c r="K40" i="24"/>
  <c r="L40" i="24"/>
  <c r="L53" i="24"/>
  <c r="L52" i="24"/>
  <c r="L51" i="24"/>
  <c r="L50" i="24"/>
  <c r="L49" i="24"/>
  <c r="L48" i="24"/>
  <c r="L46" i="24"/>
  <c r="L45" i="24"/>
  <c r="L44" i="24"/>
  <c r="L43" i="24"/>
  <c r="L42" i="24"/>
  <c r="I55" i="24"/>
  <c r="F55" i="24"/>
  <c r="I53" i="24"/>
  <c r="I52" i="24"/>
  <c r="I51" i="24"/>
  <c r="I50" i="24"/>
  <c r="I49" i="24"/>
  <c r="I48" i="24"/>
  <c r="I47" i="24"/>
  <c r="I46" i="24"/>
  <c r="I45" i="24"/>
  <c r="I44" i="24"/>
  <c r="I43" i="24"/>
  <c r="I42" i="24"/>
  <c r="H40" i="24"/>
  <c r="I40" i="24" s="1"/>
  <c r="F42" i="24"/>
  <c r="E40" i="24"/>
  <c r="F40" i="24"/>
  <c r="F53" i="24"/>
  <c r="F52" i="24"/>
  <c r="F51" i="24"/>
  <c r="F50" i="24"/>
  <c r="F49" i="24"/>
  <c r="F48" i="24"/>
  <c r="F47" i="24"/>
  <c r="F46" i="24"/>
  <c r="F45" i="24"/>
  <c r="F44" i="24"/>
  <c r="F43" i="24"/>
  <c r="O18" i="24"/>
  <c r="O19" i="24"/>
  <c r="O20" i="24"/>
  <c r="O21" i="24"/>
  <c r="O22" i="24"/>
  <c r="O23" i="24"/>
  <c r="O24" i="24"/>
  <c r="O25" i="24"/>
  <c r="O26" i="24"/>
  <c r="O27" i="24"/>
  <c r="O28" i="24"/>
  <c r="O29" i="24"/>
  <c r="L18" i="24"/>
  <c r="L19" i="24"/>
  <c r="L20" i="24"/>
  <c r="L21" i="24"/>
  <c r="L22" i="24"/>
  <c r="L23" i="24"/>
  <c r="L24" i="24"/>
  <c r="L25" i="24"/>
  <c r="L26" i="24"/>
  <c r="L27" i="24"/>
  <c r="L28" i="24"/>
  <c r="L29" i="24"/>
  <c r="I18" i="24"/>
  <c r="I19" i="24"/>
  <c r="I20" i="24"/>
  <c r="I21" i="24"/>
  <c r="I22" i="24"/>
  <c r="I23" i="24"/>
  <c r="I24" i="24"/>
  <c r="I25" i="24"/>
  <c r="I26" i="24"/>
  <c r="I27" i="24"/>
  <c r="I28" i="24"/>
  <c r="I29" i="24"/>
  <c r="F19" i="24"/>
  <c r="F20" i="24"/>
  <c r="F21" i="24"/>
  <c r="F22" i="24"/>
  <c r="F23" i="24"/>
  <c r="F24" i="24"/>
  <c r="F25" i="24"/>
  <c r="F26" i="24"/>
  <c r="F27" i="24"/>
  <c r="F28" i="24"/>
  <c r="F29" i="24"/>
  <c r="D63" i="28"/>
  <c r="D72" i="28" s="1"/>
  <c r="C17" i="28"/>
  <c r="I72" i="28" s="1"/>
  <c r="E63" i="28"/>
  <c r="F63" i="28"/>
  <c r="G63" i="28"/>
  <c r="H63" i="28"/>
  <c r="H72" i="28"/>
  <c r="I63" i="28"/>
  <c r="J63" i="28"/>
  <c r="J72" i="28"/>
  <c r="C75" i="28"/>
  <c r="D75" i="28"/>
  <c r="E75" i="28"/>
  <c r="F75" i="28"/>
  <c r="G75" i="28"/>
  <c r="H75" i="28"/>
  <c r="I75" i="28"/>
  <c r="J75" i="28"/>
  <c r="C76" i="28"/>
  <c r="D76" i="28"/>
  <c r="E76" i="28"/>
  <c r="F76" i="28"/>
  <c r="G76" i="28"/>
  <c r="H76" i="28"/>
  <c r="I76" i="28"/>
  <c r="J76" i="28"/>
  <c r="C77" i="28"/>
  <c r="D77" i="28"/>
  <c r="E77" i="28"/>
  <c r="F77" i="28"/>
  <c r="G77" i="28"/>
  <c r="H77" i="28"/>
  <c r="I77" i="28"/>
  <c r="J77" i="28"/>
  <c r="C78" i="28"/>
  <c r="D78" i="28"/>
  <c r="E78" i="28"/>
  <c r="F78" i="28"/>
  <c r="G78" i="28"/>
  <c r="H78" i="28"/>
  <c r="I78" i="28"/>
  <c r="J78" i="28"/>
  <c r="C79" i="28"/>
  <c r="D79" i="28"/>
  <c r="E79" i="28"/>
  <c r="F79" i="28"/>
  <c r="G79" i="28"/>
  <c r="H79" i="28"/>
  <c r="I79" i="28"/>
  <c r="J79" i="28"/>
  <c r="C80" i="28"/>
  <c r="D80" i="28"/>
  <c r="E80" i="28"/>
  <c r="F80" i="28"/>
  <c r="G80" i="28"/>
  <c r="H80" i="28"/>
  <c r="I80" i="28"/>
  <c r="J80" i="28"/>
  <c r="C81" i="28"/>
  <c r="D81" i="28"/>
  <c r="E81" i="28"/>
  <c r="F81" i="28"/>
  <c r="G81" i="28"/>
  <c r="H81" i="28"/>
  <c r="I81" i="28"/>
  <c r="J81" i="28"/>
  <c r="C82" i="28"/>
  <c r="D82" i="28"/>
  <c r="E82" i="28"/>
  <c r="F82" i="28"/>
  <c r="G82" i="28"/>
  <c r="H82" i="28"/>
  <c r="I82" i="28"/>
  <c r="J82" i="28"/>
  <c r="C83" i="28"/>
  <c r="D83" i="28"/>
  <c r="E83" i="28"/>
  <c r="F83" i="28"/>
  <c r="G83" i="28"/>
  <c r="H83" i="28"/>
  <c r="I83" i="28"/>
  <c r="J83" i="28"/>
  <c r="C84" i="28"/>
  <c r="D84" i="28"/>
  <c r="E84" i="28"/>
  <c r="F84" i="28"/>
  <c r="G84" i="28"/>
  <c r="H84" i="28"/>
  <c r="I84" i="28"/>
  <c r="J84" i="28"/>
  <c r="C85" i="28"/>
  <c r="D85" i="28"/>
  <c r="E85" i="28"/>
  <c r="F85" i="28"/>
  <c r="G85" i="28"/>
  <c r="H85" i="28"/>
  <c r="I85" i="28"/>
  <c r="J85" i="28"/>
  <c r="C86" i="28"/>
  <c r="D86" i="28"/>
  <c r="E86" i="28"/>
  <c r="F86" i="28"/>
  <c r="G86" i="28"/>
  <c r="H86" i="28"/>
  <c r="I86" i="28"/>
  <c r="J86" i="28"/>
  <c r="C88" i="28"/>
  <c r="D88" i="28"/>
  <c r="E88" i="28"/>
  <c r="F88" i="28"/>
  <c r="G88" i="28"/>
  <c r="H88" i="28"/>
  <c r="I88" i="28"/>
  <c r="J88" i="28"/>
  <c r="C89" i="28"/>
  <c r="D89" i="28"/>
  <c r="E89" i="28"/>
  <c r="F89" i="28"/>
  <c r="G89" i="28"/>
  <c r="H89" i="28"/>
  <c r="I89" i="28"/>
  <c r="J89" i="28"/>
  <c r="E74" i="28"/>
  <c r="D74" i="28"/>
  <c r="F74" i="28"/>
  <c r="G74" i="28"/>
  <c r="H74" i="28"/>
  <c r="I74" i="28"/>
  <c r="J74" i="28"/>
  <c r="C74" i="28"/>
  <c r="C63" i="28"/>
  <c r="C72" i="28" s="1"/>
  <c r="C50" i="29"/>
  <c r="C15" i="26"/>
  <c r="E30" i="26"/>
  <c r="E29" i="26"/>
  <c r="E28" i="26"/>
  <c r="E27" i="26"/>
  <c r="E26" i="26"/>
  <c r="E25" i="26"/>
  <c r="E24" i="26"/>
  <c r="E23" i="26"/>
  <c r="E22" i="26"/>
  <c r="E21" i="26"/>
  <c r="E20" i="26"/>
  <c r="E19" i="26"/>
  <c r="E18" i="26"/>
  <c r="D15" i="26"/>
  <c r="E15" i="26"/>
  <c r="D44" i="46"/>
  <c r="D49" i="46"/>
  <c r="D48" i="46"/>
  <c r="D47" i="46"/>
  <c r="D46" i="46"/>
  <c r="C44" i="46"/>
  <c r="C49" i="46"/>
  <c r="C48" i="46"/>
  <c r="C47" i="46"/>
  <c r="C46" i="46"/>
  <c r="E18" i="46"/>
  <c r="E20" i="46"/>
  <c r="E34" i="46"/>
  <c r="E33" i="46"/>
  <c r="E32" i="46"/>
  <c r="E31" i="46"/>
  <c r="E30" i="46"/>
  <c r="E29" i="46"/>
  <c r="E28" i="46"/>
  <c r="E27" i="46"/>
  <c r="E26" i="46"/>
  <c r="E25" i="46"/>
  <c r="E23" i="46"/>
  <c r="E22" i="46"/>
  <c r="E21" i="46"/>
  <c r="F18" i="27"/>
  <c r="D18" i="27"/>
  <c r="D17" i="28"/>
  <c r="H44" i="29"/>
  <c r="H43" i="29"/>
  <c r="H57" i="29"/>
  <c r="H17" i="29"/>
  <c r="I32" i="29"/>
  <c r="H41" i="29"/>
  <c r="D15" i="30"/>
  <c r="C15" i="30"/>
  <c r="D15" i="32"/>
  <c r="F14" i="33"/>
  <c r="F19" i="27"/>
  <c r="F20" i="27"/>
  <c r="F21" i="27"/>
  <c r="F22" i="27"/>
  <c r="F23" i="27"/>
  <c r="F24" i="27"/>
  <c r="F25" i="27"/>
  <c r="F26" i="27"/>
  <c r="F27" i="27"/>
  <c r="F28" i="27"/>
  <c r="F29" i="27"/>
  <c r="F30" i="27"/>
  <c r="F31" i="27"/>
  <c r="F32" i="27"/>
  <c r="F16" i="27"/>
  <c r="D19" i="27"/>
  <c r="D20" i="27"/>
  <c r="D21" i="27"/>
  <c r="D22" i="27"/>
  <c r="D23" i="27"/>
  <c r="D24" i="27"/>
  <c r="D25" i="27"/>
  <c r="D26" i="27"/>
  <c r="D27" i="27"/>
  <c r="D28" i="27"/>
  <c r="D29" i="27"/>
  <c r="D30" i="27"/>
  <c r="D31" i="27"/>
  <c r="D32" i="27"/>
  <c r="D16" i="27"/>
  <c r="H49" i="29"/>
  <c r="D16" i="31"/>
  <c r="D17" i="31"/>
  <c r="D18" i="31"/>
  <c r="D19" i="31"/>
  <c r="D20" i="31"/>
  <c r="D21" i="31"/>
  <c r="D22" i="31"/>
  <c r="D23" i="31"/>
  <c r="D15" i="31"/>
  <c r="D16" i="32"/>
  <c r="D17" i="32"/>
  <c r="D18" i="32"/>
  <c r="D19" i="32"/>
  <c r="D20" i="32"/>
  <c r="D21" i="32"/>
  <c r="D22" i="32"/>
  <c r="D23" i="32"/>
  <c r="D24" i="32"/>
  <c r="D25" i="32"/>
  <c r="D26" i="32"/>
  <c r="D27" i="32"/>
  <c r="D28" i="32"/>
  <c r="G14" i="33"/>
  <c r="G17" i="29"/>
  <c r="G41" i="29"/>
  <c r="F17" i="29"/>
  <c r="F41" i="29"/>
  <c r="E17" i="29"/>
  <c r="E41" i="29"/>
  <c r="D17" i="29"/>
  <c r="D41" i="29"/>
  <c r="C17" i="29"/>
  <c r="C41" i="29"/>
  <c r="G57" i="29"/>
  <c r="F57" i="29"/>
  <c r="E57" i="29"/>
  <c r="D57" i="29"/>
  <c r="C57" i="29"/>
  <c r="H56" i="29"/>
  <c r="G56" i="29"/>
  <c r="F56" i="29"/>
  <c r="E56" i="29"/>
  <c r="D56" i="29"/>
  <c r="C56" i="29"/>
  <c r="H55" i="29"/>
  <c r="G55" i="29"/>
  <c r="F55" i="29"/>
  <c r="E55" i="29"/>
  <c r="D55" i="29"/>
  <c r="C55" i="29"/>
  <c r="H54" i="29"/>
  <c r="G54" i="29"/>
  <c r="F54" i="29"/>
  <c r="E54" i="29"/>
  <c r="D54" i="29"/>
  <c r="C54" i="29"/>
  <c r="H53" i="29"/>
  <c r="G53" i="29"/>
  <c r="F53" i="29"/>
  <c r="E53" i="29"/>
  <c r="D53" i="29"/>
  <c r="C53" i="29"/>
  <c r="H52" i="29"/>
  <c r="G52" i="29"/>
  <c r="F52" i="29"/>
  <c r="E52" i="29"/>
  <c r="D52" i="29"/>
  <c r="C52" i="29"/>
  <c r="H51" i="29"/>
  <c r="G51" i="29"/>
  <c r="F51" i="29"/>
  <c r="E51" i="29"/>
  <c r="D51" i="29"/>
  <c r="C51" i="29"/>
  <c r="H50" i="29"/>
  <c r="G50" i="29"/>
  <c r="F50" i="29"/>
  <c r="E50" i="29"/>
  <c r="D50" i="29"/>
  <c r="G49" i="29"/>
  <c r="F49" i="29"/>
  <c r="E49" i="29"/>
  <c r="D49" i="29"/>
  <c r="C49" i="29"/>
  <c r="H48" i="29"/>
  <c r="G48" i="29"/>
  <c r="F48" i="29"/>
  <c r="E48" i="29"/>
  <c r="D48" i="29"/>
  <c r="C48" i="29"/>
  <c r="H47" i="29"/>
  <c r="G47" i="29"/>
  <c r="F47" i="29"/>
  <c r="E47" i="29"/>
  <c r="D47" i="29"/>
  <c r="C47" i="29"/>
  <c r="H46" i="29"/>
  <c r="G46" i="29"/>
  <c r="F46" i="29"/>
  <c r="E46" i="29"/>
  <c r="D46" i="29"/>
  <c r="C46" i="29"/>
  <c r="H45" i="29"/>
  <c r="G45" i="29"/>
  <c r="F45" i="29"/>
  <c r="E45" i="29"/>
  <c r="D45" i="29"/>
  <c r="C45" i="29"/>
  <c r="G44" i="29"/>
  <c r="F44" i="29"/>
  <c r="E44" i="29"/>
  <c r="D44" i="29"/>
  <c r="C44" i="29"/>
  <c r="E43" i="29"/>
  <c r="F43" i="29"/>
  <c r="G43" i="29"/>
  <c r="D43" i="29"/>
  <c r="C43" i="29"/>
  <c r="D15" i="35"/>
  <c r="C15" i="35"/>
  <c r="C22" i="3"/>
  <c r="D22" i="3"/>
  <c r="G15" i="5"/>
  <c r="H15" i="5" s="1"/>
  <c r="J15" i="5"/>
  <c r="K15" i="5" s="1"/>
  <c r="M15" i="5"/>
  <c r="N15" i="5" s="1"/>
  <c r="H37" i="8"/>
  <c r="C37" i="8"/>
  <c r="G37" i="8"/>
  <c r="F37" i="8"/>
  <c r="E37" i="8"/>
  <c r="D37" i="8"/>
  <c r="D14" i="8"/>
  <c r="E14" i="8"/>
  <c r="H14" i="8"/>
  <c r="G14" i="8"/>
  <c r="F14" i="8"/>
  <c r="D14" i="9"/>
  <c r="C38" i="9" s="1"/>
  <c r="C14" i="9"/>
  <c r="G17" i="33"/>
  <c r="G18" i="33"/>
  <c r="G19" i="33"/>
  <c r="G20" i="33"/>
  <c r="G21" i="33"/>
  <c r="G22" i="33"/>
  <c r="G23" i="33"/>
  <c r="G24" i="33"/>
  <c r="G25" i="33"/>
  <c r="G26" i="33"/>
  <c r="G27" i="33"/>
  <c r="G28" i="33"/>
  <c r="G29" i="33"/>
  <c r="G30" i="33"/>
  <c r="G16" i="33"/>
  <c r="F30" i="33"/>
  <c r="F29" i="33"/>
  <c r="F28" i="33"/>
  <c r="F27" i="33"/>
  <c r="F26" i="33"/>
  <c r="F25" i="33"/>
  <c r="F24" i="33"/>
  <c r="F23" i="33"/>
  <c r="F22" i="33"/>
  <c r="F21" i="33"/>
  <c r="F20" i="33"/>
  <c r="F19" i="33"/>
  <c r="F18" i="33"/>
  <c r="F17" i="33"/>
  <c r="F16" i="33"/>
  <c r="H14" i="9"/>
  <c r="G38" i="9" s="1"/>
  <c r="M22" i="3"/>
  <c r="C14" i="8"/>
  <c r="F14" i="9"/>
  <c r="E38" i="9" s="1"/>
  <c r="E14" i="9"/>
  <c r="D38" i="9" s="1"/>
  <c r="G15" i="11"/>
  <c r="D15" i="11"/>
  <c r="C15" i="17"/>
  <c r="O15" i="17" s="1"/>
  <c r="M14" i="9"/>
  <c r="L38" i="9" s="1"/>
  <c r="L14" i="9"/>
  <c r="K38" i="9" s="1"/>
  <c r="K14" i="9"/>
  <c r="J38" i="9" s="1"/>
  <c r="J14" i="9"/>
  <c r="I38" i="9" s="1"/>
  <c r="I14" i="9"/>
  <c r="H38" i="9" s="1"/>
  <c r="G14" i="9"/>
  <c r="F38" i="9" s="1"/>
  <c r="C15" i="11"/>
  <c r="B57" i="29"/>
  <c r="B56" i="29"/>
  <c r="B55" i="29"/>
  <c r="B54" i="29"/>
  <c r="B53" i="29"/>
  <c r="B52" i="29"/>
  <c r="B51" i="29"/>
  <c r="B50" i="29"/>
  <c r="B49" i="29"/>
  <c r="B48" i="29"/>
  <c r="B47" i="29"/>
  <c r="B46" i="29"/>
  <c r="B45" i="29"/>
  <c r="B44" i="29"/>
  <c r="B43" i="29"/>
  <c r="D61" i="15"/>
  <c r="E61" i="15"/>
  <c r="M14" i="10"/>
  <c r="N14" i="10" s="1"/>
  <c r="J14" i="10"/>
  <c r="K14" i="10" s="1"/>
  <c r="J22" i="3"/>
  <c r="G22" i="3"/>
  <c r="F72" i="28" l="1"/>
  <c r="E72" i="28"/>
  <c r="H15" i="6"/>
  <c r="H20" i="6"/>
  <c r="G72" i="28"/>
  <c r="F15" i="17"/>
  <c r="I15" i="17"/>
  <c r="H23" i="6"/>
  <c r="H19" i="6"/>
  <c r="H22" i="6"/>
</calcChain>
</file>

<file path=xl/sharedStrings.xml><?xml version="1.0" encoding="utf-8"?>
<sst xmlns="http://schemas.openxmlformats.org/spreadsheetml/2006/main" count="31039" uniqueCount="4716">
  <si>
    <t>Nombre</t>
  </si>
  <si>
    <t>Encuesta de caraterización de la producción de información estadística.</t>
  </si>
  <si>
    <t>Propósito de la Investigación</t>
  </si>
  <si>
    <t>Recopilar los insumos necesarios para la elaboración de diagnósticos y caracterizaciones, que contribuyan a la coordinación de la planificación y la formulación de planes estadísticos</t>
  </si>
  <si>
    <t>Área temática</t>
  </si>
  <si>
    <t>Administración pública</t>
  </si>
  <si>
    <t>Población Objetivo</t>
  </si>
  <si>
    <t>Las 17 dependencias de la Administración Central</t>
  </si>
  <si>
    <t>Cobertura Geográfica</t>
  </si>
  <si>
    <t>Municipal</t>
  </si>
  <si>
    <t>Unidades de Observación</t>
  </si>
  <si>
    <t>Unidades de Análisis</t>
  </si>
  <si>
    <t>Periodos de recolección</t>
  </si>
  <si>
    <t>Investigador Principal</t>
  </si>
  <si>
    <t>Financiación</t>
  </si>
  <si>
    <t>PQR</t>
  </si>
  <si>
    <t>Cultura y turismo</t>
  </si>
  <si>
    <t>Dagma</t>
  </si>
  <si>
    <t>Educación</t>
  </si>
  <si>
    <t>Gobierno</t>
  </si>
  <si>
    <t>Hacienda</t>
  </si>
  <si>
    <t>Planeación</t>
  </si>
  <si>
    <t>Salud</t>
  </si>
  <si>
    <t>Vivienda</t>
  </si>
  <si>
    <t>Alcaldía</t>
  </si>
  <si>
    <t>Otras</t>
  </si>
  <si>
    <t>PPI</t>
  </si>
  <si>
    <t>Bienestar</t>
  </si>
  <si>
    <t>Control Disciplinario</t>
  </si>
  <si>
    <t>Control Interno</t>
  </si>
  <si>
    <t>General</t>
  </si>
  <si>
    <t>Infraestructura</t>
  </si>
  <si>
    <t>Jurídica</t>
  </si>
  <si>
    <t>Tránsito</t>
  </si>
  <si>
    <t>Bienestar</t>
  </si>
  <si>
    <t>Cultura y turismo</t>
  </si>
  <si>
    <t>Dagma</t>
  </si>
  <si>
    <t>Educación</t>
  </si>
  <si>
    <t>General</t>
  </si>
  <si>
    <t>Gobierno</t>
  </si>
  <si>
    <t>Hacienda</t>
  </si>
  <si>
    <t>Infraestructura</t>
  </si>
  <si>
    <t>Planeación</t>
  </si>
  <si>
    <t>Salud</t>
  </si>
  <si>
    <t>Tránsito</t>
  </si>
  <si>
    <t>Vivienda</t>
  </si>
  <si>
    <t>Alcadía</t>
  </si>
  <si>
    <t>Por solicitud gratuita</t>
  </si>
  <si>
    <t>Otros</t>
  </si>
  <si>
    <t>Ninguna</t>
  </si>
  <si>
    <t>Dependencia</t>
  </si>
  <si>
    <t>negligencia</t>
  </si>
  <si>
    <t>No hace parte de las actividades</t>
  </si>
  <si>
    <t>no constituye una misión del proceso</t>
  </si>
  <si>
    <t>En mejora</t>
  </si>
  <si>
    <t>En proceso planeación de difusión</t>
  </si>
  <si>
    <t>No hay demanda</t>
  </si>
  <si>
    <t>Debido a que no es información que haya presentado demanda por parte del público.</t>
  </si>
  <si>
    <t>Reserva</t>
  </si>
  <si>
    <t>No hay demanda del público</t>
  </si>
  <si>
    <t>Otro difunde</t>
  </si>
  <si>
    <t>No se ha manifestado la necesidad de conocer esta información</t>
  </si>
  <si>
    <t>Directrices administrativas.</t>
  </si>
  <si>
    <t>No existen requerimientos ni demandas del público acerca de este tipo de información.</t>
  </si>
  <si>
    <t>Recusos</t>
  </si>
  <si>
    <t>No existe una demanda generalizada para este tipo de información.</t>
  </si>
  <si>
    <t>No se le ha pedido al grupo difundir</t>
  </si>
  <si>
    <t>Es de uso interno</t>
  </si>
  <si>
    <t>Se encuentra en planeación</t>
  </si>
  <si>
    <t>no esta dentro de lo solicitado por el publico</t>
  </si>
  <si>
    <t>bajo requerimiento</t>
  </si>
  <si>
    <t>SISVEA es el encargado de hacer la difusión de la información</t>
  </si>
  <si>
    <t>se difundían los informes trimestrales en la página web de la Alcaldía pero actualmente no se hace.</t>
  </si>
  <si>
    <t>información para toma de decisiones internas del grupo</t>
  </si>
  <si>
    <t>se realizan informes para toma de decisiones internas, por eso no publican al público general</t>
  </si>
  <si>
    <t>solo por requerimiento</t>
  </si>
  <si>
    <t>son propios de la administración (uso interno)</t>
  </si>
  <si>
    <t>Por reserva de la información</t>
  </si>
  <si>
    <t>No se exige la publicación información</t>
  </si>
  <si>
    <t>No a existido la necesidad de realziar la difusión de esta información, solo de consulta interna dentgro de la entidad.</t>
  </si>
  <si>
    <t>Información técnica de uso exclusivo</t>
  </si>
  <si>
    <t>No hay solicitud de información</t>
  </si>
  <si>
    <t>No sabe</t>
  </si>
  <si>
    <t>No se ha visto la necesidad</t>
  </si>
  <si>
    <t>Falta de recursos económicos</t>
  </si>
  <si>
    <t>Alcaldia</t>
  </si>
  <si>
    <t>Dagma</t>
  </si>
  <si>
    <t>Salud</t>
  </si>
  <si>
    <t>Gobierno</t>
  </si>
  <si>
    <t>Educación</t>
  </si>
  <si>
    <t>Tránsito</t>
  </si>
  <si>
    <t>Planeación</t>
  </si>
  <si>
    <t>Bienestar</t>
  </si>
  <si>
    <t>Hacienda</t>
  </si>
  <si>
    <t>General</t>
  </si>
  <si>
    <t>Cultura y turismo</t>
  </si>
  <si>
    <t>Vivienda</t>
  </si>
  <si>
    <t>Infraestructura</t>
  </si>
  <si>
    <t>Sin política de difusión</t>
  </si>
  <si>
    <t>Tablas de resultados</t>
  </si>
  <si>
    <t>Boletines</t>
  </si>
  <si>
    <t>Otro</t>
  </si>
  <si>
    <t>Series historicas</t>
  </si>
  <si>
    <t>Base de datos</t>
  </si>
  <si>
    <t>Informes</t>
  </si>
  <si>
    <t>Resoluciones</t>
  </si>
  <si>
    <t>Estrato socioeconómico</t>
  </si>
  <si>
    <t>Planos</t>
  </si>
  <si>
    <t>Boletin</t>
  </si>
  <si>
    <t>Mapas y gráficos</t>
  </si>
  <si>
    <t>Resoluciones de asignación de subsidios</t>
  </si>
  <si>
    <t>Planos;Informes (Eventuales)</t>
  </si>
  <si>
    <t>Accidentalidad diaria en la ciudad de Cali</t>
  </si>
  <si>
    <t>gráficos, mapas</t>
  </si>
  <si>
    <t>Documento final de análisis por área, grado de las institucionales y un consolidado y un informe particular por institución</t>
  </si>
  <si>
    <t>Alcaldia</t>
  </si>
  <si>
    <t>32. ¿Por qué medio difunde?</t>
  </si>
  <si>
    <t>Salud</t>
  </si>
  <si>
    <t>Educación</t>
  </si>
  <si>
    <t>Vivienda</t>
  </si>
  <si>
    <t>Planeación</t>
  </si>
  <si>
    <t>General</t>
  </si>
  <si>
    <t>Dagma</t>
  </si>
  <si>
    <t>Bienestar</t>
  </si>
  <si>
    <t>Tránsito</t>
  </si>
  <si>
    <t>Control Interno</t>
  </si>
  <si>
    <t>Gobierno</t>
  </si>
  <si>
    <t>Control Disciplinario</t>
  </si>
  <si>
    <t>Hacienda</t>
  </si>
  <si>
    <t>Jurídica</t>
  </si>
  <si>
    <t>Cultura y turismo</t>
  </si>
  <si>
    <t>Infraestructura</t>
  </si>
  <si>
    <t>Magnético</t>
  </si>
  <si>
    <t>31. ¿Difunde los datos o información de la investigación al público general?</t>
  </si>
  <si>
    <t>30. Cuáles de los siguientes procesos realiza a los resultados obtenidos:</t>
  </si>
  <si>
    <t>(respuesta de opción múltiple)</t>
  </si>
  <si>
    <t>Análisis de consistencia</t>
  </si>
  <si>
    <t>Análisis de contexto</t>
  </si>
  <si>
    <t>Evaluación de la información en comités internos</t>
  </si>
  <si>
    <t>Evaluación de la información en comités externos</t>
  </si>
  <si>
    <t>Nombre Operación Estadística</t>
  </si>
  <si>
    <t>Nombre Sistema de informació/Base de Datos</t>
  </si>
  <si>
    <t>Descripción</t>
  </si>
  <si>
    <t>Responsable</t>
  </si>
  <si>
    <t>email</t>
  </si>
  <si>
    <t>Discapacidad</t>
  </si>
  <si>
    <t>No</t>
  </si>
  <si>
    <t>RCLPCD (Registro de caracterización y localización de personas con discapacidad); SISPRO (Sistema de Protección Social)</t>
  </si>
  <si>
    <t>Base de datos que caracteriza a nivel nacional a las personas con discapacidad, desde las Unidades Gestoras de Datos (UGD) en todo el territorio</t>
  </si>
  <si>
    <t>SISPRO www.sispro.gov.co</t>
  </si>
  <si>
    <t>Planeación institucional</t>
  </si>
  <si>
    <t>DBAControl2</t>
  </si>
  <si>
    <t>Fabián Chavarriaga Lenis</t>
  </si>
  <si>
    <t>fabian1977@gmail.com</t>
  </si>
  <si>
    <t>Proceso de selección de candidatos a cubrir vacantes provisionales</t>
  </si>
  <si>
    <t>Si</t>
  </si>
  <si>
    <t>Aplicativo Humano</t>
  </si>
  <si>
    <t>Es la herramienta tecnológica diseñada para el ingreso de todos los funcionarios vinculados al Ministerio de Educación</t>
  </si>
  <si>
    <t>David de la Cruz; Yined Gómez</t>
  </si>
  <si>
    <t>ygomez0416@yahoo.com</t>
  </si>
  <si>
    <t>Directorio Único de Establecimientos Educativos DUE, SIET</t>
  </si>
  <si>
    <t>Se registran las novedades de los establecimientos de educación formal; Se registran las novedades de los establecimientos de educación para el trabajo</t>
  </si>
  <si>
    <t>Sandra Milena Rodríguez</t>
  </si>
  <si>
    <t>sandra_4477@hotmail.com</t>
  </si>
  <si>
    <t>Ambientes Escolares</t>
  </si>
  <si>
    <t>Autocad</t>
  </si>
  <si>
    <t>Visualización de áreas y espacios</t>
  </si>
  <si>
    <t>Ezra David Colorado</t>
  </si>
  <si>
    <t>edcolorado@semcali.gov.co</t>
  </si>
  <si>
    <t>Transporte escolar</t>
  </si>
  <si>
    <t>Base en Acces</t>
  </si>
  <si>
    <t>Etel Sánchez</t>
  </si>
  <si>
    <t>ethelsanchez2008@hotmail.com</t>
  </si>
  <si>
    <t>Atención al ususario</t>
  </si>
  <si>
    <t>Sistema de Gestión Documental : ORFEO</t>
  </si>
  <si>
    <t>Alberga toda la información con ls documentos asociados al ciudaduano: cedula, direccion. Se clasifica el documento como correspondencia, petición o tutela.</t>
  </si>
  <si>
    <t>Ingeniero Leonidas Andrade - Asesoria informática y telematica</t>
  </si>
  <si>
    <t>leonidas.andrade@cali.gov.co</t>
  </si>
  <si>
    <t>Caracterización de usuarios</t>
  </si>
  <si>
    <t>Software de Gestión Documental</t>
  </si>
  <si>
    <t>Leonidas Andrade</t>
  </si>
  <si>
    <t>Delitos contra la vida</t>
  </si>
  <si>
    <t>Sistema de Informacion de Hechos Violentos</t>
  </si>
  <si>
    <t>LUZ ERLY PINEDA GOMEZ</t>
  </si>
  <si>
    <t>luz.pineda@cali.gov.co</t>
  </si>
  <si>
    <t>Acta de visita a establecimientos comerciales</t>
  </si>
  <si>
    <t>sistema de información para el control de establecimientos</t>
  </si>
  <si>
    <t>Acopio de información y generación de resultados interpretativos. Acceso remoto a la información mediante dispositivo móvil</t>
  </si>
  <si>
    <t>Luis Nel Cortés</t>
  </si>
  <si>
    <t>cluisnel@yahoo.es</t>
  </si>
  <si>
    <t>Indicadores de gestión</t>
  </si>
  <si>
    <t>SAP</t>
  </si>
  <si>
    <t>Sistema de gestión financiera territorial , bases de datos, reportes</t>
  </si>
  <si>
    <t>Danilo Renteria</t>
  </si>
  <si>
    <t>danilo.renteria@cali.gov.co</t>
  </si>
  <si>
    <t>Priorizacion para mejoramiento de la malla vial de la ciudad de Cali</t>
  </si>
  <si>
    <t>Alexander Salazar</t>
  </si>
  <si>
    <t>weimarsa@hotmail.com</t>
  </si>
  <si>
    <t>Procesos Judiciales</t>
  </si>
  <si>
    <t>Siprojweb</t>
  </si>
  <si>
    <t>Siprojweb: sistema de informacion de procesos judiciales y el proceso de es: llega a la direccion la subdirectora realiza el reparto por competencia, se le envia area de archivo para folio y luego radicado en el sistema de información (escaneado y indexado).</t>
  </si>
  <si>
    <t>Martha Lucia Triana</t>
  </si>
  <si>
    <t>conciliacionesj@cali.gov.co</t>
  </si>
  <si>
    <t>Estratificación Socioeconómica – AREA URBANA MUNICIPIO DE SANTIAGO DE CALI- (22 Comunas de la ciudad) METODOLOGIA TIPO 1.</t>
  </si>
  <si>
    <t>Base de datos Estratificación socioeconómica de cali</t>
  </si>
  <si>
    <t>Calcula el estrato socioeconómico</t>
  </si>
  <si>
    <t>Milena Barreto</t>
  </si>
  <si>
    <t>milena.barreto@cali.gov.co</t>
  </si>
  <si>
    <t>Banco de proyectos</t>
  </si>
  <si>
    <t>Banco de Proyectos</t>
  </si>
  <si>
    <t>Híbrido entre herramientas tecnológicas provistas por Planeación Nacional y herramientas desarrolladas por DAPM – Banco de Proyectos</t>
  </si>
  <si>
    <t>Hector Fabio Gallego</t>
  </si>
  <si>
    <t>hector.gallego@cali.gov.co</t>
  </si>
  <si>
    <t>Sisben</t>
  </si>
  <si>
    <t>Visual fox</t>
  </si>
  <si>
    <t>Maria Virginia jordan</t>
  </si>
  <si>
    <t>Sistema de Vigilancia Epidemiológica en Salud Ambiental – SISVEA</t>
  </si>
  <si>
    <t>SISVEA</t>
  </si>
  <si>
    <t>Aplicativo</t>
  </si>
  <si>
    <t>Maria Eugenia Cuadros</t>
  </si>
  <si>
    <t>maria.cuadros@cali.gov.co</t>
  </si>
  <si>
    <t>Vigilancia y control a establecimientos de estética, belleza y peluquerías</t>
  </si>
  <si>
    <t>centros de estética y belleza</t>
  </si>
  <si>
    <t>juan Fernando Pedroza</t>
  </si>
  <si>
    <t>juan.pedroza@cali.gov.co</t>
  </si>
  <si>
    <t>Laboratorio de SSPM – análisis de agua potable (urbano y rural), tanques de almacenamiento y aguas de uso recreativos.</t>
  </si>
  <si>
    <t>generar reportes de calidad del agua potable</t>
  </si>
  <si>
    <t>Felipe López Lesmes</t>
  </si>
  <si>
    <t>felipelopezlesmes@gmail.com</t>
  </si>
  <si>
    <t>CENTINELA: monitoreo a hospitalizaciones de niños y niñas menores de 5 años en las IPS Comfenalco Valle, Hospital infantil Club Noel y Comfandi Tequendama.</t>
  </si>
  <si>
    <t>CENTINELA</t>
  </si>
  <si>
    <t>Carlos Eduardo Rengifo</t>
  </si>
  <si>
    <t>carledren2000@yahoo.com</t>
  </si>
  <si>
    <t>Natalidad y Mortalidad</t>
  </si>
  <si>
    <t>RUAF ND ; Aplicativo Secretaria de salud</t>
  </si>
  <si>
    <t>Bases de datos</t>
  </si>
  <si>
    <t>Liliana Osorio</t>
  </si>
  <si>
    <t>liliana.osorio@cali.gov.co</t>
  </si>
  <si>
    <t>Programa de prevención y control de Dengue</t>
  </si>
  <si>
    <t>Dengue</t>
  </si>
  <si>
    <t>Vigilancia y control del vector</t>
  </si>
  <si>
    <t>Juan Emilio Castillo</t>
  </si>
  <si>
    <t>sivigila@yahoo.com</t>
  </si>
  <si>
    <t>Riesgo del consumo de alimentos</t>
  </si>
  <si>
    <t>Base de datos Muestreo de alimentos; Base de datos componentes del consumo (capacitaciones, visitas y notificaciones de resultado de muestreo)</t>
  </si>
  <si>
    <t>Luisa Fernanda García López</t>
  </si>
  <si>
    <t>luisitamvz50@hotmail.com</t>
  </si>
  <si>
    <t>Estrategia escuelas Saludables</t>
  </si>
  <si>
    <t>Cada base de datos tiene el nombre de la ficha</t>
  </si>
  <si>
    <t>Sistematizar la información para el seguimiento de cada sede educativa</t>
  </si>
  <si>
    <t>Leidy Castaño</t>
  </si>
  <si>
    <t>jhojacast@hotmail.com</t>
  </si>
  <si>
    <t>Sistema de vigilancia epidemiológica de cali</t>
  </si>
  <si>
    <t>SIVIGILA</t>
  </si>
  <si>
    <t>Aplicativo con requisitos mínimos de Windows XP en adelante que registra enfermadades en salud pública a nivel nacional</t>
  </si>
  <si>
    <t>Grupo SIVIGILA</t>
  </si>
  <si>
    <t>Aseguramiento: Régimen subsidiado y susceptible de afiliación</t>
  </si>
  <si>
    <t>SUSCEPTIBLES; RŚUB(Régimen Subsidiado)</t>
  </si>
  <si>
    <t>2 repositorio de datos almacenados por mes desde el 2007.</t>
  </si>
  <si>
    <t>David Plaza</t>
  </si>
  <si>
    <t>david.plaza@cali.gov.co</t>
  </si>
  <si>
    <t>estilos de vida saludables y seguridad alimentaria y nutricional</t>
  </si>
  <si>
    <t>Base de datos Tiendas en Instituciones educativas</t>
  </si>
  <si>
    <t>William Sánchez</t>
  </si>
  <si>
    <t>wwillysanchezp@gmail.com</t>
  </si>
  <si>
    <t>Cobertura Util de Vacunación</t>
  </si>
  <si>
    <t>PAI WEB</t>
  </si>
  <si>
    <t>Programa ampliado de inmunizaciones, sistema de información web - Ministerio de salud</t>
  </si>
  <si>
    <t>Felipe Alejandro Rodriguez</t>
  </si>
  <si>
    <t>calisaludable@gmail.com</t>
  </si>
  <si>
    <t>Estrategia de atención primaria en salud</t>
  </si>
  <si>
    <t>base de datos de atención primaria en salud (una para indígenas y otra para no ondígenas)</t>
  </si>
  <si>
    <t>repositorio de las fichas diligenciadas por auxiliares de enfermería, monitoreadas por una profesional enfermera .</t>
  </si>
  <si>
    <t>Juan Emilio castillo (Salud pública y epidemiología)</t>
  </si>
  <si>
    <t>jucasti@hotmail.com</t>
  </si>
  <si>
    <t>Grupo de investigación y criminalística</t>
  </si>
  <si>
    <t>QX</t>
  </si>
  <si>
    <t>Tiene las características del formato IPAT y genera un archivo plano y está parametrIzado con la Web del ministerio de tránsito y transporte</t>
  </si>
  <si>
    <t>Secretario de Tránsito</t>
  </si>
  <si>
    <t>24. ¿Se consolida/integra la información recolectada/acopiada en bases de datos?</t>
  </si>
  <si>
    <t>¿El repositorio de los datos es excel?</t>
  </si>
  <si>
    <t>25. ¿Realiza procesos de validación de inconsistencias sobre la base de datos? (filtros, chequeos, etc.)</t>
  </si>
  <si>
    <t>26. ¿Realizan algún cálculo con la información consolidada/integrada?</t>
  </si>
  <si>
    <t>Manual de diligenciamiento</t>
  </si>
  <si>
    <t>Guías de diligenciamiento</t>
  </si>
  <si>
    <t>Bienestar</t>
  </si>
  <si>
    <t>Control Disciplinario</t>
  </si>
  <si>
    <t>Control Interno</t>
  </si>
  <si>
    <t>Cultura y turismo</t>
  </si>
  <si>
    <t>Dagma</t>
  </si>
  <si>
    <t>Educación</t>
  </si>
  <si>
    <t>General</t>
  </si>
  <si>
    <t>Gobierno</t>
  </si>
  <si>
    <t>Hacienda</t>
  </si>
  <si>
    <t>Infraestructura</t>
  </si>
  <si>
    <t>Jurídica</t>
  </si>
  <si>
    <t>Planeación</t>
  </si>
  <si>
    <t>Salud</t>
  </si>
  <si>
    <t>Tránsito</t>
  </si>
  <si>
    <t>Vivienda</t>
  </si>
  <si>
    <t>Tiene al menos un documento para la recolección</t>
  </si>
  <si>
    <t>Informes de gestión de los Coodinadores de atención a poblaciones</t>
  </si>
  <si>
    <t>Ruta Fichas de consulta</t>
  </si>
  <si>
    <t>Hoja de Vida del Trámite Concepto Técnico Sivicultural Arbóreo para Proyectos Urbanísticos</t>
  </si>
  <si>
    <t>Fichas técnicas de los puntos de agua subterránea</t>
  </si>
  <si>
    <t>Hoja de Vida del Servicio Entrega Material Vegetal Producido en Vivero Municipal</t>
  </si>
  <si>
    <t>Hoja de Vida del Trámite Aprovechamiento Árboles Aislados</t>
  </si>
  <si>
    <t>Hoja de vida del Trámite de Permiso de Emisión del Ruido</t>
  </si>
  <si>
    <t>Implementación del Sistema de Gestión de Calidad; manuales de los equipos; fichas técnicas; calibración</t>
  </si>
  <si>
    <t>Hoja de Vida del Trámite Permiso de Emisión de Atmosférica para Fuentes Fijas de Santiago de Cali</t>
  </si>
  <si>
    <t>Hoja de Vida del Trámite Licencia Ambiental de Santiago de Cali</t>
  </si>
  <si>
    <t>MEN: Manual del Ministerio</t>
  </si>
  <si>
    <t>Actas del supervisor del contrato</t>
  </si>
  <si>
    <t>Protocolo para que el encuestador dé información básica sobre el objetivo de la encuesta</t>
  </si>
  <si>
    <t>capacitaciones gratuitas a contribuyentes</t>
  </si>
  <si>
    <t>Manual técnico</t>
  </si>
  <si>
    <t>Las fichas se extraen de una gran cantidad de información que sí se diligencia, y que tienen manuales e instructivos del DNP</t>
  </si>
  <si>
    <t>Oficio que da lineamientos para realizar la solicitud</t>
  </si>
  <si>
    <t>Hoja de tramite</t>
  </si>
  <si>
    <t>ninguno</t>
  </si>
  <si>
    <t>La normatividad define los procedimientos para guiar el registro de los formatos de registro</t>
  </si>
  <si>
    <t>Orientación verbal</t>
  </si>
  <si>
    <t>Capacitación</t>
  </si>
  <si>
    <t>protocolos de aplicación del larvicidas de la OMS (fumigación con equipos: motomochila o equipo pesado)</t>
  </si>
  <si>
    <t>Instructivo solo existe para Formato de Tipificación y caracterización de sedes educativas.</t>
  </si>
  <si>
    <t>Protocolo SISVAN</t>
  </si>
  <si>
    <t>Manual de policía Judicial</t>
  </si>
  <si>
    <t>Manuales creados a partir de la experiencia</t>
  </si>
  <si>
    <t>Ninguno</t>
  </si>
  <si>
    <t>Vivienda</t>
  </si>
  <si>
    <t>las preguntas el formulario son faciles de entender entonces no tiene directamente un manual de diligenciamiento.</t>
  </si>
  <si>
    <t>Manual de diligenciamiento</t>
  </si>
  <si>
    <t>Guías de diligenciamiento</t>
  </si>
  <si>
    <t>formatos de control</t>
  </si>
  <si>
    <t>manual de capacitacion</t>
  </si>
  <si>
    <t>manuales de supervision</t>
  </si>
  <si>
    <t>otros documentos</t>
  </si>
  <si>
    <t>22. ¿Cuál es el instrumento de recolección de los datos?</t>
  </si>
  <si>
    <t>Formulario físico autodiligenciado</t>
  </si>
  <si>
    <t>Formulario físico asistido</t>
  </si>
  <si>
    <t>Dispositivo móvil de captura (DMC)</t>
  </si>
  <si>
    <t>Archivo correo electrónico</t>
  </si>
  <si>
    <t>Formulario vía Web</t>
  </si>
  <si>
    <t>Otro Instrumento</t>
  </si>
  <si>
    <t>Bienestar</t>
  </si>
  <si>
    <t>Control Disciplinario</t>
  </si>
  <si>
    <t>Control Interno</t>
  </si>
  <si>
    <t>Cultura y turismo</t>
  </si>
  <si>
    <t>Dagma</t>
  </si>
  <si>
    <t>Educación</t>
  </si>
  <si>
    <t>General</t>
  </si>
  <si>
    <t>Gobierno</t>
  </si>
  <si>
    <t>Hacienda</t>
  </si>
  <si>
    <t>Infraestructura</t>
  </si>
  <si>
    <t>Jurídica</t>
  </si>
  <si>
    <t>Planeación</t>
  </si>
  <si>
    <t>Salud</t>
  </si>
  <si>
    <t>Tránsito</t>
  </si>
  <si>
    <t>Vivienda</t>
  </si>
  <si>
    <t>20. ¿Cuál es el método de obtención de los datos?</t>
  </si>
  <si>
    <t>21. Si los datos provienen de otra entidad, indique cuál(es) entidad(es):</t>
  </si>
  <si>
    <t>Censo</t>
  </si>
  <si>
    <t>Registro Administrativo</t>
  </si>
  <si>
    <t>Datos de otra entidad</t>
  </si>
  <si>
    <t>Total PPI</t>
  </si>
  <si>
    <t>Bienestar</t>
  </si>
  <si>
    <t>Control Disciplinario</t>
  </si>
  <si>
    <t>Control Interno</t>
  </si>
  <si>
    <t>Cultura y turismo</t>
  </si>
  <si>
    <t>Dagma</t>
  </si>
  <si>
    <t>Educación</t>
  </si>
  <si>
    <t>General</t>
  </si>
  <si>
    <t>Gobierno</t>
  </si>
  <si>
    <t>Hacienda</t>
  </si>
  <si>
    <t>Infraestructura</t>
  </si>
  <si>
    <t>Jurídica</t>
  </si>
  <si>
    <t>Planeación</t>
  </si>
  <si>
    <t>Salud</t>
  </si>
  <si>
    <t>Tránsito</t>
  </si>
  <si>
    <t>Vivienda</t>
  </si>
  <si>
    <t>15. ¿A qué nivel de desagregación geográfica los resultados son representativos?</t>
  </si>
  <si>
    <t>Nacional</t>
  </si>
  <si>
    <t>Regional</t>
  </si>
  <si>
    <t>Departamental</t>
  </si>
  <si>
    <t>Área Metropolitana</t>
  </si>
  <si>
    <t>Bienestar</t>
  </si>
  <si>
    <t>Control Disciplinario</t>
  </si>
  <si>
    <t>Control Interno</t>
  </si>
  <si>
    <t>Cultura y turismo</t>
  </si>
  <si>
    <t>Dagma</t>
  </si>
  <si>
    <t>Educación</t>
  </si>
  <si>
    <t>General</t>
  </si>
  <si>
    <t>Gobierno</t>
  </si>
  <si>
    <t>Hacienda</t>
  </si>
  <si>
    <t>Infraestructura</t>
  </si>
  <si>
    <t>Jurídica</t>
  </si>
  <si>
    <t>Planeación</t>
  </si>
  <si>
    <t>Salud</t>
  </si>
  <si>
    <t>Tránsito</t>
  </si>
  <si>
    <t>Vivienda</t>
  </si>
  <si>
    <t>Nombre del Grupo</t>
  </si>
  <si>
    <t>Secretaría de desarrollo territorial y bienestar social – equipo de planeación</t>
  </si>
  <si>
    <t>Seguimiento a la planeación económica y social</t>
  </si>
  <si>
    <t>area social; participacion ciudadana; asistencia técnica directa rural a pequeños productores</t>
  </si>
  <si>
    <t>En el marco de las politicas públicas, el plan de desarrollo, hacer seguimiento a la inversión y a la atención de los grupos poblacionales</t>
  </si>
  <si>
    <t>Municipal: Rural (15 corregimientos) y urbana (22 comunas)</t>
  </si>
  <si>
    <t>Informes internos (informes de gestión de coordinadores)</t>
  </si>
  <si>
    <t>Secretaria de Bienestar Social</t>
  </si>
  <si>
    <t>Asistencia Tecnica directa Rural agropecuaria, ambiental , forestal y pesquero</t>
  </si>
  <si>
    <t>Asistencia tecnica directa rural ; agroambiental; ambiental; florestal; pisicola</t>
  </si>
  <si>
    <t>el obejtivo general es prestar el servicio de asistencia tecnica rural a los pequeños y medianos productores de la zona rural del municipio</t>
  </si>
  <si>
    <t>Pequeños y medianos productores</t>
  </si>
  <si>
    <t>15 corregimientos</t>
  </si>
  <si>
    <t>Secretaría de Desarrollo territorial y bienestar social</t>
  </si>
  <si>
    <t>Grupo Social, eje discapacidad</t>
  </si>
  <si>
    <t>Atención a los grupos de población vulnerables</t>
  </si>
  <si>
    <t>Personas con discapacidad de la ciudad de cali y su corregimientos</t>
  </si>
  <si>
    <t>Características sociales de las personas con discapacidad</t>
  </si>
  <si>
    <t>Area de participación ciudadana y gestión comunitaria</t>
  </si>
  <si>
    <t>Información de los dignatarios de organismos comunales de juntas de acción comunal, asocianones y federeación municipal</t>
  </si>
  <si>
    <t>Información personal de los dignatarios</t>
  </si>
  <si>
    <t>Todos los dignatarios del organismo comunal</t>
  </si>
  <si>
    <t>Área urbana y rural de Santiago de Cali</t>
  </si>
  <si>
    <t>22 Dignatarios de las Comunas y 1 dignatario del área rural</t>
  </si>
  <si>
    <t>S. de Bienestar Social y Desarrollo Territorial</t>
  </si>
  <si>
    <t>Atención de los C.A.L.I.S.</t>
  </si>
  <si>
    <t>Atencion al ciudadano</t>
  </si>
  <si>
    <t>Articular y coordinar acciones con el nivel sectorial</t>
  </si>
  <si>
    <t>Población atendida en los CALI</t>
  </si>
  <si>
    <t>Municipio</t>
  </si>
  <si>
    <t>Población atendida en los CALI; Población beneficiaria por comuna</t>
  </si>
  <si>
    <t>Dirección de Control Disciplinario interno</t>
  </si>
  <si>
    <t>Definir las actividades y recursos para desarrollar las funciones propias de la dependencia.</t>
  </si>
  <si>
    <t>Servidores públicos de planta de la Administración municipal</t>
  </si>
  <si>
    <t>municipal</t>
  </si>
  <si>
    <t>conducta del servidor público frente a su deber funcional</t>
  </si>
  <si>
    <t>Dirección de Control Interno y gestión de calidad</t>
  </si>
  <si>
    <t>Evaluación y seguimiento</t>
  </si>
  <si>
    <t>Subproceso de evaluación y seguimiento</t>
  </si>
  <si>
    <t>Generar un diagnóstico de la situación real de la Administración municipal en cuanto al cumplimiento de los requisito normativos e institucionales.</t>
  </si>
  <si>
    <t>todas las dependencias de la administración municipal de cali</t>
  </si>
  <si>
    <t>procesos y sub procesos</t>
  </si>
  <si>
    <t>Secretaría de Cultura y Turismo</t>
  </si>
  <si>
    <t>Beneficiarios del Estudio de Grabación Takeshima</t>
  </si>
  <si>
    <t>Cultura; Producción Audiovidual;</t>
  </si>
  <si>
    <t>Hacer seguimiento a la labor misional del Estudio de Grabación Takeshima</t>
  </si>
  <si>
    <t>Población Beneficiaria de los Servicios de los Estudios de Grabación Takeshima</t>
  </si>
  <si>
    <t>Nivel de satisfacción; Impacto de los proyectos</t>
  </si>
  <si>
    <t>Grupo de Fomento</t>
  </si>
  <si>
    <t>Seguimiento, control y análisis del Desarrollo de Festivales (Petronio Álvarez y Mundial de Salsa)</t>
  </si>
  <si>
    <t>Cultura; arte; musica; danza; teatro.</t>
  </si>
  <si>
    <t>Cumplir con una meta de plan de desarrollo que les permita tener una integración cultural-Artística con componentes nacionales e internacionales.</t>
  </si>
  <si>
    <t>Grupos artisticos</t>
  </si>
  <si>
    <t>Grupo</t>
  </si>
  <si>
    <t>Secretaría de Cultura y Turismo; Archivo Histórico de Cali</t>
  </si>
  <si>
    <t>Usuarios archivo histórico</t>
  </si>
  <si>
    <t>archivo; histórico;documental;investigadores</t>
  </si>
  <si>
    <t>Conservar , promover y difundir la historia de Cali</t>
  </si>
  <si>
    <t>Público en general usuario del archivo histórico y de las capacitaciones</t>
  </si>
  <si>
    <t>Usuarios</t>
  </si>
  <si>
    <t>Dagma - Recurso Hídrico</t>
  </si>
  <si>
    <t>Administración del agua superficial de la ciudad de Santiago de Cali.</t>
  </si>
  <si>
    <t>Ambiental; Control a Recursos Naturales; Recurso Hídrico; Agua superficial</t>
  </si>
  <si>
    <t>Contar con herramientas para realizar la adecuada administración del recurso hídrico superficial.</t>
  </si>
  <si>
    <t>Agua superficial del perímetro urbano de Santiago de Cali</t>
  </si>
  <si>
    <t>Perímetro urbano de Santiago de Cali</t>
  </si>
  <si>
    <t>Concepto Técnico de Manejo Silvicultural Arbóreo de Proyectos Urbanisticos en Santiago de Cali</t>
  </si>
  <si>
    <t>Área de mejoramiento ambiental</t>
  </si>
  <si>
    <t>Conceptos Técnicos de Manejo Silvicultural Arbóreo de Proyectos Urbanistico en Santiago de Cali</t>
  </si>
  <si>
    <t>Zona Urbana de Santiago de Cali</t>
  </si>
  <si>
    <t>Solicitudes de Concepto Técnico de Manejo Silvicultural Arboreo de Proyectos Urbanisticos en Santiago de Cali.</t>
  </si>
  <si>
    <t>Regulación del agua superficial de la ciudad de Santiago de Cali.</t>
  </si>
  <si>
    <t>Control del agua superficial de la ciudad de Santiago de Cali.</t>
  </si>
  <si>
    <t>Recurso Hídrico</t>
  </si>
  <si>
    <t>Administración del agua subterránea de la ciudad de Santiago de Cali</t>
  </si>
  <si>
    <t>Ambiental; Control a los Recursos Naturales; Recurso Hídrico; Agua subteránea</t>
  </si>
  <si>
    <t>Manejo para la protección del recurso hídrico subterráneo de la ciudad de Santiago de Cali.</t>
  </si>
  <si>
    <t>Agua subterránea del perímetro urbano de Santiago de Cali</t>
  </si>
  <si>
    <t>Sistemas y unidades acuíferas de la ciudad de Santiago de Cali</t>
  </si>
  <si>
    <t>Prospección del agua subterránea de la ciudad de Santiago de Cali</t>
  </si>
  <si>
    <t>Ambiental; Control a los Recursos Naturales; Recurso Hídrico; Agua subterránea; Prospección</t>
  </si>
  <si>
    <t>Fauna y Flora silvestre</t>
  </si>
  <si>
    <t>Regulación a la movilización de especímenes de la diversidad biológica en Santiago de Cali</t>
  </si>
  <si>
    <t>Ambiental; Diversidad Biológica; Fauna y Flora Silvestre</t>
  </si>
  <si>
    <t>Regular la movilización de especímenes de la diversidad biológica en Santiago de Cali</t>
  </si>
  <si>
    <t>Especímenes de la diversidad biológica a nivel nacional</t>
  </si>
  <si>
    <t>Titular del Salvoconducto; Persona que moviliza el especímen; Especímen de la diversidad biológica; Ruta de movilización</t>
  </si>
  <si>
    <t>Regulación al aprovechamiento de los especímenes de la diversidad biológica en Santiago de Cali</t>
  </si>
  <si>
    <t>Ambiente; Diversidad biológica; Fauna y Flora silvestre</t>
  </si>
  <si>
    <t>Actores de la cadena de viveros, de la cadena de la industria maderera y Zoológicos de Santiago de Cali</t>
  </si>
  <si>
    <t>Regulación a la exhibición de especímenes de la diversidad biológica en Santiago de Cali</t>
  </si>
  <si>
    <t>Zoológicos de Santiago de Cali</t>
  </si>
  <si>
    <t>Representantes legales de los Zoológicos de Santiago de Cali y especímenes de la diversidad biológica para los que se realice el trámite</t>
  </si>
  <si>
    <t>Entrega de material vegetal producido en el Vivero Municipal en Santiago de Cali</t>
  </si>
  <si>
    <t>Entregar árboles o plantas a la comunidad, con el fin de promover la realización de actividades ambientales orientadas a la recuperación o mejoramiento de parques y zonas verdes locales o comunitarios, ubicados en espacios públicos o de interés ambiental</t>
  </si>
  <si>
    <t>Entregas de material vegetal producido en el vivero Municipal de Satiago de Cali.</t>
  </si>
  <si>
    <t>Solicitudes de material vegetal producido en el vivero municipal de Santiago de Cali.</t>
  </si>
  <si>
    <t>Aprovechamiento de árboles aislados</t>
  </si>
  <si>
    <t>Evaluaciones técnicas para el Aprovechamiento de árboles aislados</t>
  </si>
  <si>
    <t>Actas de visita o informes de Campo</t>
  </si>
  <si>
    <t>Procesos Urbanísticos</t>
  </si>
  <si>
    <t>Vigilancia y Control a las nuevas construcciones</t>
  </si>
  <si>
    <t>Urbanística;Ambiental</t>
  </si>
  <si>
    <t>Control y seguimiento las obras nuevas del municipio de santiago de Cali para regular el uso y aprovechamiento de los recursos naturales en las construcciones</t>
  </si>
  <si>
    <t>Construcciones Públicos y Privadas</t>
  </si>
  <si>
    <t>Construcctoras</t>
  </si>
  <si>
    <t>Recurso Hídrico - Laboratorio Dagma</t>
  </si>
  <si>
    <t>Monitoreo al recurso hídrico</t>
  </si>
  <si>
    <t>Ambiental; Control a los Recursos Naturales; Recurso Hídrico</t>
  </si>
  <si>
    <t>Sistemas y unidades hídricas de la ciudad de Santiago de Cali</t>
  </si>
  <si>
    <t>Parques y espacio público</t>
  </si>
  <si>
    <t>Intervención de zonas verdes y espacio públicos</t>
  </si>
  <si>
    <t>Parques, Zonas Verdes</t>
  </si>
  <si>
    <t>Identificar y reportar las adecuaciones, mejoramientos y tratamientos de conservación y protección del paisaje, las zonas verdes y espacios públicos de la ciudad.</t>
  </si>
  <si>
    <t>Zonas verdes y espacio público de la zona Urbana de Santiago de Cali</t>
  </si>
  <si>
    <t>Zona urbana de Santiago de Cali</t>
  </si>
  <si>
    <t>Metro cuadrado</t>
  </si>
  <si>
    <t>Impactos Comunitarios</t>
  </si>
  <si>
    <t>Monitoreo, Vigilancia y control del ruido en la Ciudad de Santiago de Cali</t>
  </si>
  <si>
    <t>Emisiones, Ruido, Vertimientos</t>
  </si>
  <si>
    <t>Realizar un diagnostico del ruido en la ciudad para plantear planes de mejora y descontaminación de ruido.</t>
  </si>
  <si>
    <t>Pequeños Establecimientos comerciales e industriales</t>
  </si>
  <si>
    <t>Área urbana de Santiago de Cali</t>
  </si>
  <si>
    <t>Establecimiento</t>
  </si>
  <si>
    <t>DAGMA-Grupo de Calidad del Aire</t>
  </si>
  <si>
    <t>Sistema de Vigilancia de Calidad del Aire de Santiago de Cali</t>
  </si>
  <si>
    <t>Calidad del aire</t>
  </si>
  <si>
    <t>Brindar resultados confiables oportunos de la calidad del aire de Santiago de Cali a la ciudad y mantener en óptimas condiciones el funcionamiento los equipos del Sistema de Vigilancia para garantizar la calidad de los datos obtenidos.</t>
  </si>
  <si>
    <t>Aire (muestra de aire tomada por los aparatos de la estación de monitoreo)</t>
  </si>
  <si>
    <t>Área urbana del Municipio de Santiago de Cali</t>
  </si>
  <si>
    <t>El aire de la zona ubana del municipio de Santiago de Cali</t>
  </si>
  <si>
    <t>Auditoría a la información producida por los Centros de Diagnóstico Automotor (CDA) en Santiago de Cali</t>
  </si>
  <si>
    <t>Información producida por los centros de diagnóstico automotor</t>
  </si>
  <si>
    <t>Brindar información confiable de los resultados de la inspección de gases de los vehiculos, realizada por cada uno de los 15 CDAs en la ciudad de Cali</t>
  </si>
  <si>
    <t>Todos los vehículos de transporte inspeccionados por los CDAs de la ciudad de Cali</t>
  </si>
  <si>
    <t>Todos los vehículos de transporte inspeccionados por los CDAs en la ciudad de Cali</t>
  </si>
  <si>
    <t>Gestión ambiental empresarial-DAGMA</t>
  </si>
  <si>
    <t>Permiso de Emisión Atmosférica para Fuentes Fijas en Santiago de Cali</t>
  </si>
  <si>
    <t>Área de Vigilancia y control ambiental</t>
  </si>
  <si>
    <t>Autorizar para que dentro de los límites permisibles establecidos en las normas ambientales respectivas; se realice la descarga de humos, gases, vapores, polvos o partículas por ductos o chimeneas de establecimientos industriales, comerciales o de servicios; la incineración de residuos sólidos, líquidos y gaseosos (patológicos, industriales peligrosos, industriales no peligrosos, domésticos); y la operación de calderas o incineradores.</t>
  </si>
  <si>
    <t>Permisos de Emisiones Atmosféricas solicitados en el Grupo de Gestión Ambiental Empresarial</t>
  </si>
  <si>
    <t>Zona Urbana Santiago de Cali</t>
  </si>
  <si>
    <t>Permisos de Emisiones Atmosfericas radicados en el DAGMA</t>
  </si>
  <si>
    <t>Licencias ambientales recibidas en el Grupo de Gestión Ambiental Empresarial</t>
  </si>
  <si>
    <t>Licencias ambientales Radicadas en el DAGMA</t>
  </si>
  <si>
    <t>Secretaría de Educación Municipal</t>
  </si>
  <si>
    <t>Talento Humano</t>
  </si>
  <si>
    <t>Buscar los mejores candidatos con las competencias óptimas para desempeñar los cargos vacantes</t>
  </si>
  <si>
    <t>Candidatos a cubrir las vacantes</t>
  </si>
  <si>
    <t>Candidatos a ocupar una vacante</t>
  </si>
  <si>
    <t>Secretaría de Educación</t>
  </si>
  <si>
    <t>detencion debilidades y fortalezas de los funcionarios en objeto de evaluacion</t>
  </si>
  <si>
    <t>evaluacion; desempleño</t>
  </si>
  <si>
    <t>saber las debilidades y fortalezas de los funcionarios</t>
  </si>
  <si>
    <t>Funcionarios de carrera administrativa y docentes en periodo de prueba</t>
  </si>
  <si>
    <t>Municipal y rural</t>
  </si>
  <si>
    <t>historias laborales</t>
  </si>
  <si>
    <t>Secretaría de Educación - Inspección y Vigilancia</t>
  </si>
  <si>
    <t>Regulación del funcionamiento de los establecimientos de educación formal y para el trabajo trabajo y desarrollo humano.</t>
  </si>
  <si>
    <t>Velar porque el servicio educativo se preste por las instituciones educativas oficiales y privadas con sujeción en el marco jurídico que lo regula y actualizar las novedades (creación, cancelación y modificación) que presentan los Establecimientos Educativos en el Directorio Único de Establecimiento Educativos (DUE) del Ministerior de Educación Nacional (MEN).</t>
  </si>
  <si>
    <t>Establecimientos Educativos Oficiales y No Oficiales.</t>
  </si>
  <si>
    <t>Santiago de Cali (Zona Rural y Urbana)</t>
  </si>
  <si>
    <t>Establecimientos educativos conformados o con interés de conformarse</t>
  </si>
  <si>
    <t>Subsecretaría de Planeación Sectorial</t>
  </si>
  <si>
    <t>Diagnóstico de la infraestructura educativa</t>
  </si>
  <si>
    <t>Generar el diagnóstico de la infraestructura educativa</t>
  </si>
  <si>
    <t>Comunidad Escolar</t>
  </si>
  <si>
    <t>Establecimientos educativos;Docentes;Directivos docentes</t>
  </si>
  <si>
    <t>Apoyo Institucional</t>
  </si>
  <si>
    <t>Asistencia tecnia</t>
  </si>
  <si>
    <t>Generar la asistencia tecnica de la Secretaria de Educacion Municipal y de las Instituciones Educativas Oficiales</t>
  </si>
  <si>
    <t>Los establecimientos Educativos</t>
  </si>
  <si>
    <t>Establecimiento Educativo</t>
  </si>
  <si>
    <t>Evalución de desempeño de los docentes</t>
  </si>
  <si>
    <t>Evaluación Educativa</t>
  </si>
  <si>
    <t>Identificar fortalezas y debilidades en términos de la evaluación de desempeño de los docentes para generar estrategias de mejoramiento</t>
  </si>
  <si>
    <t>Los docentes bajo el Decreto 1278 de 2002 y las instituciones educativas de Santiago de Cali</t>
  </si>
  <si>
    <t>Docentes</t>
  </si>
  <si>
    <t>Gestión de la Matricula</t>
  </si>
  <si>
    <t>Matricula</t>
  </si>
  <si>
    <t>Gestionar la matricula oficial, privada y contratada del municipio de Santiago de Cali</t>
  </si>
  <si>
    <t>Estudiantes matriculados en el municipio</t>
  </si>
  <si>
    <t>Estudiantes</t>
  </si>
  <si>
    <t>Hacer seguimiento y generar estrategias de mejoramiento frente al desempeño de los estudiantes</t>
  </si>
  <si>
    <t>Secretaria de educacion</t>
  </si>
  <si>
    <t>Alimentación escolar</t>
  </si>
  <si>
    <t>Acceso y permanencia</t>
  </si>
  <si>
    <t>Determinar el porcentaje de IE benefiados con el programa de alimentación escolar</t>
  </si>
  <si>
    <t>Estudiantes beneficiarios de las IE</t>
  </si>
  <si>
    <t>Urbano;rural</t>
  </si>
  <si>
    <t>Estudiantes beneficiarios</t>
  </si>
  <si>
    <t>Acceso y permanecia</t>
  </si>
  <si>
    <t>Medir el porcentaje de estudiantes de IE ofiaciles beneficiados con estrategia de transporte rural o urbano</t>
  </si>
  <si>
    <t>Estudiantes de las IE Oficiales</t>
  </si>
  <si>
    <t>Urbano y rural</t>
  </si>
  <si>
    <t>Observatorio de la Educación</t>
  </si>
  <si>
    <t>Diagnóstico del sector Educativo</t>
  </si>
  <si>
    <t>Generar el diagnóstico del sector educativo</t>
  </si>
  <si>
    <t>Establecimientos educativos;Personal administrativo;Docentes;Estudiantes</t>
  </si>
  <si>
    <t>Secretaría General</t>
  </si>
  <si>
    <t>Oficina de convivencia</t>
  </si>
  <si>
    <t>Asesoría de Informática y Telemática</t>
  </si>
  <si>
    <t>Mantener en funcionamiento todos los recursos tecnológicos de la alcaldía de manera eficiente y eficaz</t>
  </si>
  <si>
    <t>Todos los funcionarios de la Alcaldía municipal y el ciudadano (trámites y portal virtual)</t>
  </si>
  <si>
    <t>servicios informáticos y telemáticos que se prestan al funcionario y al ciudadano</t>
  </si>
  <si>
    <t>Secreteraía General</t>
  </si>
  <si>
    <t>atencion al usuario; gestion documental; asesoria comunicaciones</t>
  </si>
  <si>
    <t>Recepción, radicación, seguimiento de las PQR y evaluación de la percepción del usuario</t>
  </si>
  <si>
    <t>Los ususarios externos e internos(todas las dependencias)</t>
  </si>
  <si>
    <t>Los documentos y solicitudes presentadas por los usuarios</t>
  </si>
  <si>
    <t>Secretaría General de la Alcaldía de Santiago de Cali</t>
  </si>
  <si>
    <t>Caracterización de los Jueces de paz y Jueces de Reconsideración del Municipio de Santiago de Cali</t>
  </si>
  <si>
    <t>Justicia de Paz; Convicencia y Seguridad Ciudadana</t>
  </si>
  <si>
    <t>Caracterizar a los Jueces de Paz y Jueces de Reconsideración del Municipio de Santiago de Cali con un enfoque diferencial</t>
  </si>
  <si>
    <t>Jueces de paz</t>
  </si>
  <si>
    <t>Caracterísitcas Generales de los Jueces de Paz y Jueces de Reconsideración de Santiago de Cali</t>
  </si>
  <si>
    <t>Población</t>
  </si>
  <si>
    <t>Caracterizar e identificar los usuarios o grupos de usuarios que comparten características similares en todos los procesos de la Administración del Municipio de Santiago de Cali</t>
  </si>
  <si>
    <t>Los usuarios de la Administración Municipal de Santiago de Cali</t>
  </si>
  <si>
    <t>Municipio de Santiago de Cali</t>
  </si>
  <si>
    <t>Usuario</t>
  </si>
  <si>
    <t>Asesoria de paz - DESEPAZ (Desarrollo Seguridad y Paz)</t>
  </si>
  <si>
    <t>Estadísticas del Programa Municipal de atención a víctimas</t>
  </si>
  <si>
    <t>Violencia por conflicto armado;Victimas ; Autos.</t>
  </si>
  <si>
    <t>Brindar a la población víctima del conflicto armado la la asistencia y atención humanitaria inmediata.</t>
  </si>
  <si>
    <t>Población víctima del conflicto</t>
  </si>
  <si>
    <t>Santiago de Cali</t>
  </si>
  <si>
    <t>Victima</t>
  </si>
  <si>
    <t>Secretaría de Gobierno, Convivencia y Seguridad;Observatorio Social</t>
  </si>
  <si>
    <t>Delitos contra el patrimonio económico</t>
  </si>
  <si>
    <t>hurtos; seguridad y convivencia</t>
  </si>
  <si>
    <t>Caracterizar la actividad delincuencial relacionada con el hurto en el espacio geográfico del municipio de Santiago de Cali con el propósito de apoyar la toma de decisión del consejo de seguridad.</t>
  </si>
  <si>
    <t>Todas las personas que han sido victimas de algún tipo de hurto en el municpio de Cali. Los datos provienen de los hurtos denunciados, flagrancia de la policia.</t>
  </si>
  <si>
    <t>Municipio de Santiago de Cali.</t>
  </si>
  <si>
    <t>hurtos denunciados; flagrancia de la policia.</t>
  </si>
  <si>
    <t>Seguridad y convivencia; Muertes violentas</t>
  </si>
  <si>
    <t>Identificar incidencia de casos por tipo de delito contra la vida en el espacio geográfico del municipio de Santiago de Cali con el propósito de apoyar la toma de decisión del consejo de seguridad.</t>
  </si>
  <si>
    <t>Todas las personas que han sido victimas de homicidios o murieron violentamente en el municipio de Cali.</t>
  </si>
  <si>
    <t>victimas</t>
  </si>
  <si>
    <t>Secretaría de Gobierno, Convivencia y Seguridad;Subsecretaría de Convivencia y Seguridad;Oficina de Convivencia</t>
  </si>
  <si>
    <t>Proceso de control y mantenimiento del orden público</t>
  </si>
  <si>
    <t>Visitan las comunas y controlan la documentación legal (uso del suelo, cámara de comercio, concepto sanitario, sayco y asimpro) de los establecimientos comerciales (restaurantes, discotecas, bares, ferreterías, tiendas).</t>
  </si>
  <si>
    <t>Establecimientos públicos comerciales</t>
  </si>
  <si>
    <t>Ciudad de Cali y sus corregimientos</t>
  </si>
  <si>
    <t>Establecimientos comerciales de la ciudad de cali</t>
  </si>
  <si>
    <t>Secretaría de Gobierno, Convivencia y Seguridad;Subsecretaría de Gobierno y Seguridad;Grupo Planeación</t>
  </si>
  <si>
    <t>Bienestar Social; Espacio Público</t>
  </si>
  <si>
    <t>Seguimiento y control a la legalidad de los establecimientos comerciales</t>
  </si>
  <si>
    <t>Establecimientos comerciales y espacio público</t>
  </si>
  <si>
    <t>personas (propietario) de Establecimientos comerciales</t>
  </si>
  <si>
    <t>Secretaria de Gobierno, Convivencia y Seguridad;Propiedad Horizontal</t>
  </si>
  <si>
    <t>Indicadores de Gestión sobre propiedad horizontal</t>
  </si>
  <si>
    <t>Propiedad Horizontal; Certificación y Registro de Propiedad Horizontal</t>
  </si>
  <si>
    <t>Consolidar el registro de los procesos expedidos en el mes para evaluar la eficacia y la eficiencia de la secretaría</t>
  </si>
  <si>
    <t>Propiedad Horizontal; Administrador o Representante Legal de la Propiedad Horizontal</t>
  </si>
  <si>
    <t>Representación Legal y Administrativa de Propiedades Horizontales; Certificación y Registro de la Administración de la Propiedad Horizontal</t>
  </si>
  <si>
    <t>Secretaría de Gobierno, Convivencia y Seguridad;Inspecciones de Policía</t>
  </si>
  <si>
    <t>Casos atendidos por Inspección de policía rural o de corregimiento</t>
  </si>
  <si>
    <t>Inspección de Policia rural o de corregimiento; Justicia; Convivencia; Inspección de Primera o Segunda Categoría</t>
  </si>
  <si>
    <t>Registrar las actividades realizadas en las inspecciones de policía rurales o de corregimientos e inspecciones de policia de primera y segunda categoría</t>
  </si>
  <si>
    <t>Inspecciones de Policía de Primera Categoría; Inspecciones de Segunda Categoría; Inspecciones de Policia Rural o de Corregimiento</t>
  </si>
  <si>
    <t>Secretaría de Gobierno, Convivencia y Seguridad; ComisarÍas de Familia</t>
  </si>
  <si>
    <t>Casos Atendidos por Comisaría de Familia</t>
  </si>
  <si>
    <t>Comisaría de Familia; Justicia; Convivencia</t>
  </si>
  <si>
    <t>Registrar las actividades realizadas en las comisarias de familia</t>
  </si>
  <si>
    <t>Comisarías de Familia</t>
  </si>
  <si>
    <t>Número de Casos Atendidos y Resueltos en Comisaría de Familia</t>
  </si>
  <si>
    <t>Armas y estupefacientes</t>
  </si>
  <si>
    <t>seguridad y convivencia</t>
  </si>
  <si>
    <t>Caracterizar la actividad delincuencial relacionada con el porte de armas y de estupefacientes en el espacio geográfico del municipio de Santiago de Cali con el propósito de apoyar la toma de decisión del consejo de seguridad.</t>
  </si>
  <si>
    <t>Las armas y estupefacientes incautados en el Municpio de Cali</t>
  </si>
  <si>
    <t>Armas; estupefacientes</t>
  </si>
  <si>
    <t>Departamento Administrativo de Hacienda</t>
  </si>
  <si>
    <t>Indicadores de gestión de pagos del Municipio de Santiago de Cali</t>
  </si>
  <si>
    <t>Pagos; Cuentas Municipales</t>
  </si>
  <si>
    <t>Medir la gestión del pago en el Muncupio de Santiado de Cali garantizando la transparencia y oportunidad</t>
  </si>
  <si>
    <t>Cuentas del Municipio</t>
  </si>
  <si>
    <t>NULL</t>
  </si>
  <si>
    <t>Departamento Administrativo de Hacienda Municipal</t>
  </si>
  <si>
    <t>Indicadores de Gestión de Cofinanciación y Regalías</t>
  </si>
  <si>
    <t>Cofinanciación de Proyectos; Regalías; Gestión de Recursos de Cooperación Nacional, Departamental e Internacional</t>
  </si>
  <si>
    <t>Medir la gestión del grupo de cofinanciación y regalías</t>
  </si>
  <si>
    <t>Recursos de cofinanciación y de regalias</t>
  </si>
  <si>
    <t>determinacion y liquidacion del impuesto de las diferentes rentas municipales (predian unificado, industria y comercio y rentas varias) Gestión Fiscal, Contable y Financiera</t>
  </si>
  <si>
    <t>impuestos y tributos municipales; gestión tributaria</t>
  </si>
  <si>
    <t>el proposito es generar una correcta determinacion y liquidacion del impuesto municipales y una apropiado recaudo de los impuestos.</t>
  </si>
  <si>
    <t>Personas naturales o juridicas en el municipio de santiago de cali que se constituyan en sujeto pasivo de los impuestos</t>
  </si>
  <si>
    <t>22 comunas y 15 corregimientos</t>
  </si>
  <si>
    <t>Hacienda - Subdirección de Tesorería- cartera</t>
  </si>
  <si>
    <t>cartera; recaudos; pagos</t>
  </si>
  <si>
    <t>Realizar la gestión de acuerdo a las etapas y procedimientos del cobro de cartera y realizar seguimineto y control para seguimiento de metas</t>
  </si>
  <si>
    <t>Contribuyentes en mora</t>
  </si>
  <si>
    <t>Municipal: Rural y urbana</t>
  </si>
  <si>
    <t>Contribuyentes y predios</t>
  </si>
  <si>
    <t>mejoramiento; malla vial; construcción; infraestructura</t>
  </si>
  <si>
    <t>Identificar el estado en que se encuentra la infraestructura vial y peatonal de la ciudad</t>
  </si>
  <si>
    <t>Infraestructura vial y peatonal del municipio</t>
  </si>
  <si>
    <t>El municipio (Urbana y Rural)</t>
  </si>
  <si>
    <t>Direccion juridica</t>
  </si>
  <si>
    <t>Defensa judicial; asesoria juridica; Procesos judiciales</t>
  </si>
  <si>
    <t>Las demandas</t>
  </si>
  <si>
    <t>Expediente</t>
  </si>
  <si>
    <t>DAPM</t>
  </si>
  <si>
    <t>Indicadores de Amenazas y gestión de Riesgos Naturales</t>
  </si>
  <si>
    <t>Gestión de Riesgo; Amenazas Naturales; Proyectos Urbanístico y Mineros</t>
  </si>
  <si>
    <t>Conocer qué zonas de la ciudad son de alto riesgo no mitigable para evitar su ocupación e identificar las zonas de bajo a alto riesgo con el fin de mejorar su habitalbilidad.</t>
  </si>
  <si>
    <t>Explotaciones Mineras; Terreno; Estructura de la vivienda;</t>
  </si>
  <si>
    <t>Departamento Administrativo de Planeación Municipal;SDI</t>
  </si>
  <si>
    <t>Proyecciones de población</t>
  </si>
  <si>
    <t>Población/Social;Demografía y Población</t>
  </si>
  <si>
    <t>Obtener las estimaciones y proyecciones de población a nivel de comuna, barrio y corregimiento</t>
  </si>
  <si>
    <t>Personas</t>
  </si>
  <si>
    <t>Departamento Administrativo de Planeación Municipal;SDI; Área Económica</t>
  </si>
  <si>
    <t>Cuentas Municipales</t>
  </si>
  <si>
    <t>Economía/ Comercio; Cuentas económicas</t>
  </si>
  <si>
    <t>Establecer el nivel de la actividad económica del municipio de Santiago de Cali para efectos de tomar desiciones de politica económica y establecer el comportamiento futuro de la economía local.</t>
  </si>
  <si>
    <t>La economia agregada del municipio en un periodo de tiempo determinado en el area geográfica del municipio de Santiago de Cali</t>
  </si>
  <si>
    <t>Empresas, Entidades Estatales Terriotriales, Unidades Familiares, etc</t>
  </si>
  <si>
    <t>Cali en cifras</t>
  </si>
  <si>
    <t>Social</t>
  </si>
  <si>
    <t>Mantener actualizada la información estadística del municipio</t>
  </si>
  <si>
    <t>Población de Cali</t>
  </si>
  <si>
    <t>personas, viviendas, empresas, administración pública: ingresos, gastos , recurso humano</t>
  </si>
  <si>
    <t>DAPM – Subdirección de Desarrollo Integral</t>
  </si>
  <si>
    <t>Estratificación socioeconómica</t>
  </si>
  <si>
    <t>Mantener actualizada la Estratificación socioeconómica del municipio Santiago de Cali</t>
  </si>
  <si>
    <t>todos los predios del municipio en la zona urbana</t>
  </si>
  <si>
    <t>Predios ubicados en cada uno de los lados de manzana.</t>
  </si>
  <si>
    <t>Estratificación socioeconómica cabecera corregimiento Montebello-METODOLOGIA TIPO II</t>
  </si>
  <si>
    <t>todos los predios del corregimiento Montebello de Cali</t>
  </si>
  <si>
    <t>Corregimiento de montebello</t>
  </si>
  <si>
    <t>Viviendas ubicadas en un lado de manzana.</t>
  </si>
  <si>
    <t>estratificación socioeconómica</t>
  </si>
  <si>
    <t>Viviendas de los corregimientos centros poblados hasta con 3000 habitantes de la ciudad de Cali.</t>
  </si>
  <si>
    <t>Corregimientos de Cali</t>
  </si>
  <si>
    <t>viviendas</t>
  </si>
  <si>
    <t>Banco de Proyectos del DAPM</t>
  </si>
  <si>
    <t>Proyectos presentados por las dependencias municipales para ejecución con presupuesto público</t>
  </si>
  <si>
    <t>Proyectos</t>
  </si>
  <si>
    <t>DAPM – Subdirección de desarrollo integral</t>
  </si>
  <si>
    <t>Estratificación socioeconómica Centros Poblados Especiales- Metodología para Centros Poblados Especiales.</t>
  </si>
  <si>
    <t>viviendas de los centros poblados Cantaclaro I y II, Chorro de Plata de la ciudad de Cali</t>
  </si>
  <si>
    <t>centros poblados Cantaclaro y Chorro de plata de Cali</t>
  </si>
  <si>
    <t>DAPM - Subdirección de POT - Planes Parciales</t>
  </si>
  <si>
    <t>Planes parciales</t>
  </si>
  <si>
    <t>Espacio publico;sistema ambiental;sistema de patrimonio; sistema de movilidad; sistema de equipamientos; servicios públicos</t>
  </si>
  <si>
    <t>Generar una norma urbana específica para un sector</t>
  </si>
  <si>
    <t>Ordenamiento territorial - territorio - Usuario de la solicitud</t>
  </si>
  <si>
    <t>Suelo urbano y suelo de expansión</t>
  </si>
  <si>
    <t>Planos; DTS: Documento tecnico de soporte de la formulación del plan parcial</t>
  </si>
  <si>
    <t>DAPM-Espacio publico – Ordenamiento urbanístico</t>
  </si>
  <si>
    <t>Licencia de Intervencion y Ocupacion del Espacio Publico</t>
  </si>
  <si>
    <t>espacio público; Intervención;Ocupación</t>
  </si>
  <si>
    <t>Hacer un seguimiento a las solicitudes de Licencia de intervención y ocupación del espacio público. Consolidando el espacio público para la comunidad, y realizando el cumplimiento de las obliaciones</t>
  </si>
  <si>
    <t>La comunidad de Santiago de Cali</t>
  </si>
  <si>
    <t>Solicitudes de licencia y Licencias expedidas</t>
  </si>
  <si>
    <t>Hogares; Vivienda; Caracterización socioeconomica</t>
  </si>
  <si>
    <t>Generar informacion estadistica sobre las difrentes tematicas del municipio salud , vivienda, que sirva de insumo para la planificación.</t>
  </si>
  <si>
    <t>Población vulnerable de santiago de cali, viviendas y hogares</t>
  </si>
  <si>
    <t>las 22 comunas y 15 corregimientos</t>
  </si>
  <si>
    <t>Personas; Viviendas; Hogares</t>
  </si>
  <si>
    <t>Secretaría de Salud Pública</t>
  </si>
  <si>
    <t>Centro de Zoonosis de la SSPM</t>
  </si>
  <si>
    <t>salud ambiental; prevención de la rabia animal; tenencia responsable de mascotas; prevención de la encefalitis equina</t>
  </si>
  <si>
    <t>Promocion, prevención, vigilancia y control de todos los riegos biológicos asociados a la zoonosis en la ciudad de Cali, especialmente la rabia, encefalitis equina, leptospirosis.</t>
  </si>
  <si>
    <t>toda las personas de la ciudad de Cali</t>
  </si>
  <si>
    <t>municipal, zona rural y urbana</t>
  </si>
  <si>
    <t>zoonosis (enfermedades comunes a los animales y los humanos)</t>
  </si>
  <si>
    <t>Secretaría de Salud Pública municipal</t>
  </si>
  <si>
    <t>salud ambiental</t>
  </si>
  <si>
    <t>Consolidación y análisis de información para la prevención y control de salud ambiental en Cali.</t>
  </si>
  <si>
    <t>Toda la población del municipio</t>
  </si>
  <si>
    <t>Eventos epidemiológicos de salud ambiental: riesgos físico, fisicoquímico, microbiológico, externos.</t>
  </si>
  <si>
    <t>Secretaría de Salud Pública Municipal</t>
  </si>
  <si>
    <t>establecimientos de estética, belleza y peluquerías</t>
  </si>
  <si>
    <t>Tener una información clara de la población municipal de establecimientos de estética y belleza y velar porque la población usuaria no este expuesta a riesgos físicos</t>
  </si>
  <si>
    <t>centros de estética y similares (peluquerías, SPA, escuelas de estética y belleza)</t>
  </si>
  <si>
    <t>municipio de Cali, zora rural y urbana</t>
  </si>
  <si>
    <t>Área de Salud Ambiental</t>
  </si>
  <si>
    <t>Programa de residuos solidos hospitalarios</t>
  </si>
  <si>
    <t>PGIRSH</t>
  </si>
  <si>
    <t>Realizar inspección, control y vigilancia sobre los residuos solidos hospitalarios</t>
  </si>
  <si>
    <t>Cementerios; Funerarias; Empresas de servicio publico de aseo comunes y peligrosos; Hospitales y similares; Centros de estetica; opticas ; laboratorios clinicos y bodegas de reciclaje</t>
  </si>
  <si>
    <t>Todos los establecimientos</t>
  </si>
  <si>
    <t>Riesgos físicoquímicos; salud ambiental</t>
  </si>
  <si>
    <t>Apoyar el área de salud ambiental mediante el análisis físico químico y micro biológico del agua potable, tanques y de uso recreativo para encaminar las acción de vigilancia y control</t>
  </si>
  <si>
    <t>Sistema de agua potable y de uso recreativo de la ciudad de cali, zona urbana y rural</t>
  </si>
  <si>
    <t>Agua para consumo humano y para uso recreativo</t>
  </si>
  <si>
    <t>salud ambiental, vigilancia epidemiológica</t>
  </si>
  <si>
    <t>Conocer de manera general el comportamiento de eventos recurrentes relacionados con el ambiente en la ciudad y que generan impacto directo en niños menores de 5 años para tomar acciones que reduzcan el riesgo de enfermedad en los eventos estudiados (EDA, ERA, Asma, Dengue, y otros eventos epidemiológicos de los que se puedan generar alertas tempranas)</t>
  </si>
  <si>
    <t>Niños y niñas hospitalizados en las IPS del estudio CENTINELA</t>
  </si>
  <si>
    <t>municipal, zona urbana</t>
  </si>
  <si>
    <t>hospitalizaciones de niños y niñas menores de 5 años en tres EPS de Cali</t>
  </si>
  <si>
    <t>Grupo de Epidemiología y Salud Pública -Línea de estilo de vida saludable y seguridad alimentaria nutricional</t>
  </si>
  <si>
    <t>Aplicativo base de datos institucionales de inscripción y control a los programas de hipertensión arterial (HTA) y diabetes mellitus (DM)</t>
  </si>
  <si>
    <t>Conocer las prevalencias de hipertensión arterial y diabetes en la red pública</t>
  </si>
  <si>
    <t>Las empresas sociales del estado (oriente, ladera, centro, norte y sur-oriente)</t>
  </si>
  <si>
    <t>Zona urbana y rural de Santiago de Cali</t>
  </si>
  <si>
    <t>Las personas atendidas en las empresas sociales del estado</t>
  </si>
  <si>
    <t>salud;población</t>
  </si>
  <si>
    <t>Conocer el perfil de natalidad y mortalidad de la ciudad de Cali. Permite cuantificar y describir las variables de tiempo, lugar y personas de los eventos relacionados con las muertes de los habitantes de todas las regiones de Colombia. Los datos generados tienen gran importancia en el proceso de vigilancia de los principales eventos de salud, en el diseño de planes de salud y en la distribución de los recursos destinados para la atención de las personas y el ambiente.</t>
  </si>
  <si>
    <t>Población Santiago de Cali</t>
  </si>
  <si>
    <t>Persona, tiempo, lugar</t>
  </si>
  <si>
    <t>Secretaría de salud Pública Municipal</t>
  </si>
  <si>
    <t>salud ambiental, vigilancia entomológica, dengue</t>
  </si>
  <si>
    <t>Mantener la población del vector (larval y adulta) transmisor del Dengue controlada en toda la ciudad de Cali, zona urbana y rural.</t>
  </si>
  <si>
    <t>Toda la población de Cali</t>
  </si>
  <si>
    <t>Cali, zona urbana y rural</t>
  </si>
  <si>
    <t>Vector (Zancudo Aedes aegypti)</t>
  </si>
  <si>
    <t>Salud ambiental</t>
  </si>
  <si>
    <t>Evitar eventos de intoxicación masiva y garantizar la comercialización de productos con calidad e inocuos.</t>
  </si>
  <si>
    <t>Municipio de Cali, zona rural y urbana</t>
  </si>
  <si>
    <t>Alimentos: preparados y preempacados; Expendio: tiendas, supermercados, graneros, plazas de mercado, hogares ICBF, expendedores de alimentos.</t>
  </si>
  <si>
    <t>Área Salud Pública: estilos de vida saludable y nutrición</t>
  </si>
  <si>
    <t>Seguiminetos a las acciones pedagogicas que promueven el aumento de consumo de frutas y verduras</t>
  </si>
  <si>
    <t>Proyectos pedagogicos en estilos de vida saludable</t>
  </si>
  <si>
    <t>Realizar asistencia tecnica para fortalecer el consumo de frutas y verduras en los escolares de las sedes educativas oficiales</t>
  </si>
  <si>
    <t>La comunidad educativa: escolares, padre y madres de familia, responsables de tiendas escolares, docentes y directivos docentes</t>
  </si>
  <si>
    <t>Municipio de santiago de cali</t>
  </si>
  <si>
    <t>Sedes educativas</t>
  </si>
  <si>
    <t>Secretaría de Salud</t>
  </si>
  <si>
    <t>Ejecución Presupuestal Plan Operativo Anual de Inversiones</t>
  </si>
  <si>
    <t>Plan Operativo Anual de Inversiones; Finanzas Públicas</t>
  </si>
  <si>
    <t>Hacer seguimiento a los proyectos de inversión</t>
  </si>
  <si>
    <t>Inversiones en Salud</t>
  </si>
  <si>
    <t>Proyectos de inversión en Salud</t>
  </si>
  <si>
    <t>promoción de la salud, fomento del autocuidado, solidaridad y convivencia pacífica</t>
  </si>
  <si>
    <t>Contribuir al desarrollo humano de los escolares, posibilitando la capacidad del establecimiento educativo para desarrollar conocimientos, actitudes y prácticas de promoción de la salud, fomento del autocuidado, solidaridad y convivencia pacífica, reduciendo las inequidades de la salud, incrementando la prevención, propiciando en la comunidad educativa laresponsabilidad por el cuidado de su propia salud y su relación con el entorno.</t>
  </si>
  <si>
    <t>Toda la comunidad educativa de escuelas públicas de básica primaria de Cali</t>
  </si>
  <si>
    <t>municipio de Cali, zona rural y urbana</t>
  </si>
  <si>
    <t>escuelas públicas de básica primaria de santiago de cali</t>
  </si>
  <si>
    <t>Vigilancia de comportamiento epidemiológico en la ciudad de cali</t>
  </si>
  <si>
    <t>Hacer seguimiento y control del comportamiento de los eventos epidemiológicos en la ciudad de Cali, mediante un proceso sistemático y constante de recolección, análisis, interpretación y divulgación de datos específicos relacionados con la salud.</t>
  </si>
  <si>
    <t>toda las personas de la ciudad de Cali con algún tipo de enfermedad identificada como evento epidemiológico</t>
  </si>
  <si>
    <t>Eventos de interés en salud pública</t>
  </si>
  <si>
    <t>Gestión para la prestación de servicios de salud a la población pobre no asegurada</t>
  </si>
  <si>
    <t>Prestación de servicios de salud a la población pobre no asegurada; Salud</t>
  </si>
  <si>
    <t>Medir la gestión para la prestación de servicios de salud a la población pobre no asegurada</t>
  </si>
  <si>
    <t>Población Pobre no asegurada del Municipio de Cali</t>
  </si>
  <si>
    <t>Municipio de Cali</t>
  </si>
  <si>
    <t>Número de atencion o servicios prestados a población pobre no asegurada</t>
  </si>
  <si>
    <t>Aseguramiento</t>
  </si>
  <si>
    <t>Administrar la base de datos del régimen subsidiado y selección de personas susceptibles de afiliación al régimen subsidiado de salud.</t>
  </si>
  <si>
    <t>Personas susceptibles de afiliación al régimen subsidiado y las personas ya afiliadas al SISBEN Régimen Subsidiado</t>
  </si>
  <si>
    <t>municipio de cali, zonas rural y urbana</t>
  </si>
  <si>
    <t>personas</t>
  </si>
  <si>
    <t>Aseguramiento y desarrollo de servicios</t>
  </si>
  <si>
    <t>Auditoría al régimen subsidiado</t>
  </si>
  <si>
    <t>Auditorias al regimen subsidiado</t>
  </si>
  <si>
    <t>EPS-S habilitadas en el regimen subsidiado en Santiago de Cali</t>
  </si>
  <si>
    <t>Caracterización cualitativa y cuantitativa de algunos aspectos de las EPS-S</t>
  </si>
  <si>
    <t>Area de salud pública: Grupo de estilos de vida saludable y nutrición</t>
  </si>
  <si>
    <t>SISVAN: sistema de vigilancia alimentaria y nutricional</t>
  </si>
  <si>
    <t>Nutrición y alimentación</t>
  </si>
  <si>
    <t>identificar en forma precisa y oportuna a la población gestante e infantil con alteraciones nutricionales y determinar comportamientos de los indicadores, nutricionales, que permita selaccionar y direccionar intervenciones efectivas que contribuyan a su continuo mejoramiento</t>
  </si>
  <si>
    <t>Niños menores de 5 años y mujeres en estado de gestación</t>
  </si>
  <si>
    <t>A partir de la red pública de salud</t>
  </si>
  <si>
    <t>seguridad alimentaria y nutricional</t>
  </si>
  <si>
    <t>promover la oferta de alimentos de alto nivel nutricional en las tiendas escolares de las sedes educativas oficiales de Cali</t>
  </si>
  <si>
    <t>tenderos escolares de sedes oficiales de Cali</t>
  </si>
  <si>
    <t>municipio, zona rural y urbana</t>
  </si>
  <si>
    <t>tienda escolar</t>
  </si>
  <si>
    <t>Morbilidad de enfermedades prevalentes de la infancia</t>
  </si>
  <si>
    <t>Atención integral al niño</t>
  </si>
  <si>
    <t>Contribuir a disminuir la morbimortalidad por enfermedades prevalentes en niños menores a cinco años</t>
  </si>
  <si>
    <t>Niños menores de cinco años</t>
  </si>
  <si>
    <t>Municipal área urbana y rural</t>
  </si>
  <si>
    <t>Secretaria de Salud - PAI</t>
  </si>
  <si>
    <t>salud;educación</t>
  </si>
  <si>
    <t>Comunidad de santiago de cali</t>
  </si>
  <si>
    <t>Población de santiago de cali</t>
  </si>
  <si>
    <t>Registro de vacunación diaria;</t>
  </si>
  <si>
    <t>Seguridad alimentaria y nutricional y estilos de vida saludables</t>
  </si>
  <si>
    <t>Realizar un diagnóstico de las condiciones de vivienda y entorno de las familias más vulnerables para generar una estrategia de atención primaria en salud.</t>
  </si>
  <si>
    <t>Comunidades residentes en barrios donde se priorizan las intervenciones sociales del estado local (TIOS: territorios de inclusión y oportunidades sociales)</t>
  </si>
  <si>
    <t>Municipal, zona urbana</t>
  </si>
  <si>
    <t>persona y familias de una misma vivienda</t>
  </si>
  <si>
    <t>Secretaría de transito y transporte-Área de Educación y cultura</t>
  </si>
  <si>
    <t>Programas en el área de Educación y Cultura</t>
  </si>
  <si>
    <t>Capacitaciones a instituciones y grupos organizacionales</t>
  </si>
  <si>
    <t>Medir mediante indicadores de gestión el cumplimiento de los 10 programas que se hace en el área de educación y cultura</t>
  </si>
  <si>
    <t>Las personas e instituciones de Santiago de Cali que esten involucradas en las capacitaciones</t>
  </si>
  <si>
    <t>Municipio: Área Urbana y Rural</t>
  </si>
  <si>
    <t>Programas de capacitación del área de educación y cultura de la Secretaría de transito y transporte</t>
  </si>
  <si>
    <t>Seguimiento a la cartera morosa de multas de transito</t>
  </si>
  <si>
    <t>Multas</t>
  </si>
  <si>
    <t>Gestionar el recaudo por la multas de tránsito que se encuentren en mora.</t>
  </si>
  <si>
    <t>Los infractores morosos de Santiago de Cali</t>
  </si>
  <si>
    <t>Infractor</t>
  </si>
  <si>
    <t>Transito - Regulación de tránsito</t>
  </si>
  <si>
    <t>Regulación de tránsito</t>
  </si>
  <si>
    <t>regulación; operatividad; control vial;</t>
  </si>
  <si>
    <t>Vigilar y garantizar la libre circulación y transporte de personas, vehículos y bienes</t>
  </si>
  <si>
    <t>Comunidad de Santiago de Cali y transeuntes</t>
  </si>
  <si>
    <t>Metropolitana - Municipal</t>
  </si>
  <si>
    <t>Formatos e informes de supervisores de tránsito</t>
  </si>
  <si>
    <t>Secretaría de Tránsito y Transporte</t>
  </si>
  <si>
    <t>Tasa de Accidentalidad</t>
  </si>
  <si>
    <t>Tasas de homicidos por Accidentes de Tránsito; Tasa de daños y lesiones por accidentes de tránsito; Tasas de Accidentalidad Vial</t>
  </si>
  <si>
    <t>Reducir la accidentalidad, lesiones y homicidios en la ciudad de Cali por accidentes de tránsito</t>
  </si>
  <si>
    <t>Usuarios de la vía de Santiago de Cali</t>
  </si>
  <si>
    <t>Accidentes de tránsito; Crecimiento del parque automotor; Población de Santiago de Cali</t>
  </si>
  <si>
    <t>Secretaría de Tránsito y Transporte Municipal</t>
  </si>
  <si>
    <t>Señalización, Demarcación y Semaforización Vial</t>
  </si>
  <si>
    <t>Medir el cumplimiento de las laborales misionales relacionadas con demarcación, semaforización y señalización.</t>
  </si>
  <si>
    <t>Usuarios de la vía pública</t>
  </si>
  <si>
    <t>Demarcaciones horizontales y verticales ; Semaforización</t>
  </si>
  <si>
    <t>Accidentes de tránsito</t>
  </si>
  <si>
    <t>Alcanzar la reparación de las víctimas en accidentes de tránsito</t>
  </si>
  <si>
    <t>Víctimas de accidentes de tránsito</t>
  </si>
  <si>
    <t>municipio, zona rural y urbana, y jurisdicción nacional (policía judicial)</t>
  </si>
  <si>
    <t>Accidentes de tránsito (incidencia en todos los participantes del accidente)</t>
  </si>
  <si>
    <t>indicadores de gestion</t>
  </si>
  <si>
    <t>renovacion urbana; atención a desplazados</t>
  </si>
  <si>
    <t>Identificar donde hay espacio libre, darle buen uso al suelo de Santiago de Cali y apoyar y fortalecer el desarrollo integral del teritorio</t>
  </si>
  <si>
    <t>Población victima del conflicto armado en Colombia</t>
  </si>
  <si>
    <t>Formato DUB</t>
  </si>
  <si>
    <t>Secretaria de Vivienda Social</t>
  </si>
  <si>
    <t>Gestión de la Secretaría de Vivienda Social en Titulación de Predios</t>
  </si>
  <si>
    <t>Vivienda; Titulación de Predios;</t>
  </si>
  <si>
    <t>Medir la gestión de la Secretaría en las titulaciones realizadas en el Municipio de Santiago de Cali en predios propiedad de la Secretaría de Vivienda Social</t>
  </si>
  <si>
    <t>Predios; Casas; Obras; Planos; Acentamientos</t>
  </si>
  <si>
    <t>Titulación de Predios; Subsidios para titulación de predios</t>
  </si>
  <si>
    <t>Gestión de la Secretaría de Vivienda Social en Regularización y Titulación de Predios</t>
  </si>
  <si>
    <t>Vivienda Social; Regularización y Legalización de Predios</t>
  </si>
  <si>
    <t>Hacer seguimiento a la gestión de regularizaciones urbanísticas y legalización de predios con el fin de formular acciones de mejora a partir del análisis de los resultados.</t>
  </si>
  <si>
    <t>Regularizaciones Viales y Urbanísticas</t>
  </si>
  <si>
    <t>Gestión de la Secretaría de Vivienda Social en Mitigación de Riesgo</t>
  </si>
  <si>
    <t>Vivienda Social; Mitigación de Riesgo</t>
  </si>
  <si>
    <t>Hacer seguimiento a la gestión en mitigación de riesgo de la Secretaría de Vivienda Social de Cali</t>
  </si>
  <si>
    <t>Obras de Mitigación; Solicitudes de Mitigación</t>
  </si>
  <si>
    <t>Indicadores de Gestión en Mejoramiento de Vivienda</t>
  </si>
  <si>
    <t>Hacer seguimiento a los mejoramientos proyectados y realizados por la Secretaría de Vivienda Social en el Municipio de Santiago de Cali</t>
  </si>
  <si>
    <t>Visitas y Solicitudes para Mejoramiento de vivienda; Subsidios para mejoramiento de vivienda</t>
  </si>
  <si>
    <t>Gestión de la Secretaría de Vivienda Social en Cartografía</t>
  </si>
  <si>
    <t>Vivienda; Cartografía en Vivienda Social</t>
  </si>
  <si>
    <t>Visitas y solicitudes para el servicio de cartografía</t>
  </si>
  <si>
    <t>Secretaria de vivienda</t>
  </si>
  <si>
    <t>Modulo subsidios</t>
  </si>
  <si>
    <t>Vivienda; Mejoramiento; Subsidios, adjudicaciones de vivienda; legalizaciones de vivienda</t>
  </si>
  <si>
    <t>unificar los diferentes tipos de subsidios</t>
  </si>
  <si>
    <t>Familias</t>
  </si>
  <si>
    <t>expediente</t>
  </si>
  <si>
    <t>11. ¿Qué tipo de nomenclaturas y clasificaciones utiliza?</t>
  </si>
  <si>
    <t>Económicas</t>
  </si>
  <si>
    <t>Geográficas</t>
  </si>
  <si>
    <t>Sociales</t>
  </si>
  <si>
    <t>Deporte</t>
  </si>
  <si>
    <t>Total</t>
  </si>
  <si>
    <t>Sin Nomenclaturas ni Clasificaciones</t>
  </si>
  <si>
    <t>Usa al menos una clasificación o nomenclatura</t>
  </si>
  <si>
    <t>10. Los principales conceptos utilizados en su investigación o proceso son tomados de:</t>
  </si>
  <si>
    <t>Referentes Internacionales</t>
  </si>
  <si>
    <t>Nacionales</t>
  </si>
  <si>
    <t>Leyes, decretos y otras normas</t>
  </si>
  <si>
    <t>Adaptaciones Propias</t>
  </si>
  <si>
    <t>Creación Propia</t>
  </si>
  <si>
    <t>6. ¿Realiza alguna acción para conocer las necesidades de los usuarios?</t>
  </si>
  <si>
    <t>Acciones</t>
  </si>
  <si>
    <t>Encuesta periodica de la satisfacion de los usuarios de la información</t>
  </si>
  <si>
    <t>Atención al publico los Miercoles: Información</t>
  </si>
  <si>
    <t>Buzón de sugerencias</t>
  </si>
  <si>
    <t>Socializaciones (Participación)</t>
  </si>
  <si>
    <t>Fiscales y jueces demandan tipos de información y recolección de análisis</t>
  </si>
  <si>
    <t>Se producen informes y se evalúa conjuntamente la información con el Ministerio</t>
  </si>
  <si>
    <t>la información específica detallada en el manual de gobierno en línea</t>
  </si>
  <si>
    <t>Fomrato de encuesta para medis la satisfacción al ususario</t>
  </si>
  <si>
    <t>El formato elaborado se realizó con base a los requerimientos del Ministerio de Educación</t>
  </si>
  <si>
    <t>Los usuarios solicitan información nueva que no se produce y actualmente analizan nueva información sobre monitoreo de aire con el DAGMA</t>
  </si>
  <si>
    <t>actúan bajo requerimiento del programa Riesgo físico del área Salud Ambiental</t>
  </si>
  <si>
    <t>Acciones intersectoriales e intrainstitucionales</t>
  </si>
  <si>
    <t>Recolección de información de la sede</t>
  </si>
  <si>
    <t>Planes de mejoramineto nutricionales con las ESES de la red publica de salud</t>
  </si>
  <si>
    <t>Encuesta de satisfacción</t>
  </si>
  <si>
    <t>Encuesta de satisfacción; instrumentos de caracterización; caracterización previa.</t>
  </si>
  <si>
    <t>Se cuentan con unos formatos en medio fisico para captura de la informacion.</t>
  </si>
  <si>
    <t>Dentro del plan de mejoramiento se solicitan a los usuarios que si hay inconsistencias o alguna particularidad que requieren nos lo hagan saber</t>
  </si>
  <si>
    <t>Al realizar evaluaciones técnicas los docentes expresan las necesidades respecto a la información para la realización de análisis</t>
  </si>
  <si>
    <t>ENCUESTA USUARIO PAIWEB</t>
  </si>
  <si>
    <t>La encuesta es producto de los programas de SSPM</t>
  </si>
  <si>
    <t>Atender las necesidades de los usuarios</t>
  </si>
  <si>
    <t>9. ¿Su investigación o proceso está documentado? ¿Qué tipo de documentación?</t>
  </si>
  <si>
    <t>9.1 ¿Cuál es el estado de la documentación utilizada?</t>
  </si>
  <si>
    <t>Metodología</t>
  </si>
  <si>
    <t>Completa</t>
  </si>
  <si>
    <t>Desactualizada</t>
  </si>
  <si>
    <t>En Construcción</t>
  </si>
  <si>
    <t>Estándar DANE</t>
  </si>
  <si>
    <t>Ficha Técnica</t>
  </si>
  <si>
    <t>Dagma</t>
  </si>
  <si>
    <t>Salud</t>
  </si>
  <si>
    <t>Educación</t>
  </si>
  <si>
    <t>Vivienda</t>
  </si>
  <si>
    <t>Planeación</t>
  </si>
  <si>
    <t>Tránsito</t>
  </si>
  <si>
    <t>General</t>
  </si>
  <si>
    <t>Gobierno</t>
  </si>
  <si>
    <t>Cultura y turismo</t>
  </si>
  <si>
    <t>Bienestar</t>
  </si>
  <si>
    <t>Control Interno</t>
  </si>
  <si>
    <t>Hacienda</t>
  </si>
  <si>
    <t>Control Disciplinario</t>
  </si>
  <si>
    <t>Jurídica</t>
  </si>
  <si>
    <t>Infraestructura</t>
  </si>
  <si>
    <t>9. ¿Su investigación o proceso está documentado?</t>
  </si>
  <si>
    <t>Procesos de Producción de Información</t>
  </si>
  <si>
    <t>PPI Documentados</t>
  </si>
  <si>
    <t>Manual, guía, protocolo y otros</t>
  </si>
  <si>
    <t>4. Encuentra que los lineamientos anteriormente expuestos son específicos y claros en términos de las acciones para la producción de información?</t>
  </si>
  <si>
    <t>Lineamientos claros</t>
  </si>
  <si>
    <t>3. a. ¿La producción de información está definida o regulada bajo alguno de los siguientes lineamientos?</t>
  </si>
  <si>
    <t>Constitución Política</t>
  </si>
  <si>
    <t>Tratado Internacional</t>
  </si>
  <si>
    <t>Ley</t>
  </si>
  <si>
    <t>Decreto</t>
  </si>
  <si>
    <t>Ordenanza</t>
  </si>
  <si>
    <t>Acuerdo</t>
  </si>
  <si>
    <t>Resolución</t>
  </si>
  <si>
    <t>3. ¿La producción de información está definida o regulada bajo alguno de los siguientes lineamientos?</t>
  </si>
  <si>
    <t>Necesidades de Información</t>
  </si>
  <si>
    <t>Planeación</t>
  </si>
  <si>
    <t>Bienestar</t>
  </si>
  <si>
    <t>Cultura y turismo</t>
  </si>
  <si>
    <t>Gobierno</t>
  </si>
  <si>
    <t>Infraestructura</t>
  </si>
  <si>
    <t>Tránsito</t>
  </si>
  <si>
    <t>General</t>
  </si>
  <si>
    <t>Salud</t>
  </si>
  <si>
    <t>Dagma</t>
  </si>
  <si>
    <t>Indicadores</t>
  </si>
  <si>
    <t>Deporte</t>
  </si>
  <si>
    <t>prod_formulario_f1_id</t>
  </si>
  <si>
    <t>orden</t>
  </si>
  <si>
    <t>indicador de Producto</t>
  </si>
  <si>
    <t>Indicador de eficacia</t>
  </si>
  <si>
    <t>Indicador de Eficiencia</t>
  </si>
  <si>
    <t>Número de Personas Atendidas</t>
  </si>
  <si>
    <t>Inversión Pública en los Territorios</t>
  </si>
  <si>
    <t>Alteraciones permanentes de personas con discapacidad</t>
  </si>
  <si>
    <t>Categoría de la discapacidad</t>
  </si>
  <si>
    <t>Beneficiario de Programas</t>
  </si>
  <si>
    <t>Actividades diarias que presentan dificultades en personas con discapacidad</t>
  </si>
  <si>
    <t>Causas de la discapacidad</t>
  </si>
  <si>
    <t>Que tipo de rehabilitación le ordenaron</t>
  </si>
  <si>
    <t>Nivel de escolaridad alcanzado</t>
  </si>
  <si>
    <t>Participación en actividades</t>
  </si>
  <si>
    <t>Ocupación durante los últimos seis meses</t>
  </si>
  <si>
    <t>Características de la vivienda de las personas con discapacidad</t>
  </si>
  <si>
    <t>Número total de afiliados</t>
  </si>
  <si>
    <t>Número total de dignatarios</t>
  </si>
  <si>
    <t>Número de afiliados por comuna</t>
  </si>
  <si>
    <t>Número de dignatarios por comuna</t>
  </si>
  <si>
    <t>Número de mujeres en los diferentes cargos</t>
  </si>
  <si>
    <t>Porcentaje de personas atendidas por proceso por proyecto por meta del Plan de Desarrollo</t>
  </si>
  <si>
    <t>Porcentaje de organizaciones atendidas por proceso por proyecto por meta del Plan de Desarrollo</t>
  </si>
  <si>
    <t>Porcentaje de pequeños productores atendidos por proceso por proyecto por meta del Plan de Desarrollo</t>
  </si>
  <si>
    <t>procesos finalizados durante el período</t>
  </si>
  <si>
    <t>número de quejas radicadas por periodo de evaluación</t>
  </si>
  <si>
    <t>porcentaje de quejas valoradas</t>
  </si>
  <si>
    <t>tiempo promedio de finalización de procesos disciplinarios</t>
  </si>
  <si>
    <t>número de fallos proferidos</t>
  </si>
  <si>
    <t>número de autos</t>
  </si>
  <si>
    <t>número de expedientes abiertos: presunta conducta, dependencia</t>
  </si>
  <si>
    <t>cobertura del programa anual de auditoría interna</t>
  </si>
  <si>
    <t>Número de Grupos Músicales Beneficiarios por Géneros</t>
  </si>
  <si>
    <t>Número de Participantes en Talleres de Capacitación y en Proyectos Musicales</t>
  </si>
  <si>
    <t>Nivel de ejecución de las producciones de audio y video</t>
  </si>
  <si>
    <t>Número de Grupos Grabados</t>
  </si>
  <si>
    <t>Número de Personas Capacitadas</t>
  </si>
  <si>
    <t>Número de Muestras Audivisuales Realizadas</t>
  </si>
  <si>
    <t>Número de Asistentes a las Muestras Audiovisuales</t>
  </si>
  <si>
    <t>Número de Entidades Involucradas en las Muestras Audiovisuales</t>
  </si>
  <si>
    <t>Número de Productos Audiovisuales Realizados y Circulados</t>
  </si>
  <si>
    <t>Nivel de uso en horas de la infraestructura - Horas ingreso</t>
  </si>
  <si>
    <t>Porcentaje de grupos que se presentaron al festival, con repeto a los festivales en los años pasados</t>
  </si>
  <si>
    <t>Calculo de promoción infantil (Pasar de edad infantil a la de mayores 13 años a 14 años)</t>
  </si>
  <si>
    <t>Números de grupos nacionales que interviene en cada festival.</t>
  </si>
  <si>
    <t>Cantidad de usuarios investigadores</t>
  </si>
  <si>
    <t>Cantidad de Usuarios generales</t>
  </si>
  <si>
    <t>Cantidad de asistentes a capacitaciones</t>
  </si>
  <si>
    <t>Porcentaje de Concesiones de Aguas Subterráneas, evaluadas</t>
  </si>
  <si>
    <t>Porcentaje de evaluaciones técnicas para el Aprovechamiento de árboles aislados realizadas</t>
  </si>
  <si>
    <t>Porcentaje de vehículos aprobados por las CDAs</t>
  </si>
  <si>
    <t>Resultado de la prueba de gases según el modelo del vehículo</t>
  </si>
  <si>
    <t>Tipo de servicio según el modelo del vehículo</t>
  </si>
  <si>
    <t>Tipo de servicio según el tipo de combustible del Vehículo</t>
  </si>
  <si>
    <t>Resultado de la prueba de gases según el tipo de servicio de vehículo</t>
  </si>
  <si>
    <t>Porcentaje de Certificaciones en Materia de Revisión de Gases Vehiculares evaluadas</t>
  </si>
  <si>
    <t>Porcentaje de Conceptos Técnicos de Manejo Silvicultural Arbóreo de Proyectos Urbanísticos evaluados</t>
  </si>
  <si>
    <t>Porcentaje de permisos de vertimientos evaluados</t>
  </si>
  <si>
    <t>Porcentaje de evaluaciones para la entrega de material vegetal producido en el Vivero Municipal realizadas</t>
  </si>
  <si>
    <t>Total de metros cuadrados de espacio público (Zonas duras y zonas verdes) intervenido por comuna</t>
  </si>
  <si>
    <t>Total de metros cuadrados de zonas verdes y zonas duras intervenidas por comuna</t>
  </si>
  <si>
    <t>Total de metros cuadrados adoptados en espacio público abierto en Santiago de Cali</t>
  </si>
  <si>
    <t>Número de árboles sembrados por comuna</t>
  </si>
  <si>
    <t>Total de metros cuadrados de espacio público (Zonas duras y zonas verdes) recibidos en Santiago de Cali</t>
  </si>
  <si>
    <t>Licencia Ambiental en Santiago de Cali</t>
  </si>
  <si>
    <t>Porcentaje de Licencias Ambientales evaluadas</t>
  </si>
  <si>
    <t>Nivel estático:m</t>
  </si>
  <si>
    <t>Temperatura: °C</t>
  </si>
  <si>
    <t>Conductividad eléctrica: uSimen/cm</t>
  </si>
  <si>
    <t>Turbiedad: NTU</t>
  </si>
  <si>
    <t>pH: unidades</t>
  </si>
  <si>
    <t>DQO: mg/L O2</t>
  </si>
  <si>
    <t>Demanda Bioquìmica de Oxígeno (DBO): mg/L O2</t>
  </si>
  <si>
    <t>Sólidos Suspendidos Totales (SST)</t>
  </si>
  <si>
    <t>Sólidos Disueltos Totales (SDT)</t>
  </si>
  <si>
    <t>Grasas y aceites: mg/L</t>
  </si>
  <si>
    <t>Oxígeno disuelto: mg/L O2</t>
  </si>
  <si>
    <t>Sólidos Totales: mg/L</t>
  </si>
  <si>
    <t>Índice de Calidad del Agua Superficial (ICA) [ríos]</t>
  </si>
  <si>
    <t>Índice de Calidad del Agua Superficial (ICA) [humedales]</t>
  </si>
  <si>
    <t>Total de Multas Expedidas.</t>
  </si>
  <si>
    <t>Porcentaje de Permisos de Emisión de Ruido para Eventos evaluados.</t>
  </si>
  <si>
    <t>Total de Eventos Monitoreados.</t>
  </si>
  <si>
    <t>Número de Capacitaciones a Infractores por Ruido</t>
  </si>
  <si>
    <t>Nivel de Ruido Ambiental (Medición en Decibeles y Mapa de Ruido).</t>
  </si>
  <si>
    <t>Total de Equipos de Amplificación e Instrumentos Musicales Decomisados</t>
  </si>
  <si>
    <t>Porcentaje de Permisos de emisiones atmosféricas para fuentes fijas evaluadas</t>
  </si>
  <si>
    <t>Porcentaje de Permisos para la prospección y exploración de aguas subterráneas y perforación de pozos, evaluados</t>
  </si>
  <si>
    <t>Porcentaje de permisos para propagación, exhibición, transformación y o comercialización de flora silvestre evaluados</t>
  </si>
  <si>
    <t>Porcentaje de las Autorizaciones para transporte de diversidad biológica (fauna y flora silvestres), evaluadas</t>
  </si>
  <si>
    <t>Porcentaje de Permisos para Comercializacion y Transformacion de Fauna Silvestre, evaluados</t>
  </si>
  <si>
    <t>Índice de Calidad del Aire</t>
  </si>
  <si>
    <t>Términos de Referencia en Santiago de Cali</t>
  </si>
  <si>
    <t>Porcentaje de Permisos Especiales de Extensión de Horarios y Operación de Equipos en Horarios Restringidos, Evaluados</t>
  </si>
  <si>
    <t>Porcentaje de Estudios Ambientales de Proyectos, Obras o Actividades, Evaluados</t>
  </si>
  <si>
    <t>Porcentaje de Viabilidades Ambientales para la Intervención y Ocupación de Espacio Público, Evaluados</t>
  </si>
  <si>
    <t>Aprobación de establecimientos educativos por creación, apertura o cambio de sede, ampliación o disminución de niveles o modalidad</t>
  </si>
  <si>
    <t>Número de Creaciones de nuevos establecimientos educativos</t>
  </si>
  <si>
    <t>Número de cancelaciones de establecimientos educativos.</t>
  </si>
  <si>
    <t>Número de novedades para establecimientos educativos.</t>
  </si>
  <si>
    <t>Porcentaje de estudiantes de IE oficiales beneficiados con el programa de alimentación escolar</t>
  </si>
  <si>
    <t>Número de aulas</t>
  </si>
  <si>
    <t>Área construida</t>
  </si>
  <si>
    <t>Área libre total</t>
  </si>
  <si>
    <t>Número de bibliotecas</t>
  </si>
  <si>
    <t>Indice de ocupación</t>
  </si>
  <si>
    <t>Aplicación, análisis y uso de los resultados de la evaluación a estudiantes de los ciclos 3, 5, 9, 11 las instituciones oficiales de Cali</t>
  </si>
  <si>
    <t>Clasificación de las instituciones de acuerdo a promedios por áreas y desviaciones estándar: inferior, bajo, medio, alto, superior, muy superior</t>
  </si>
  <si>
    <t>Tendencia de estudiantes satisfechos con la media tecnica</t>
  </si>
  <si>
    <t>Posibilidadaes economicas para estudio en el futuro</t>
  </si>
  <si>
    <t>Preferencias de las I.E.S por los estudiantes de las I.E.O</t>
  </si>
  <si>
    <t>numero de docentes que superan el periodo de prueba</t>
  </si>
  <si>
    <t>total de funcionarios en carrera evaluados</t>
  </si>
  <si>
    <t>Promedio municipal de desempeño docente anual</t>
  </si>
  <si>
    <t>Promedio por zona urbana y rural</t>
  </si>
  <si>
    <t>Promedio por niveles: preescolar, primaria, media y bachillerato</t>
  </si>
  <si>
    <t>Promedios por áreas: filosofía, matemáticas, ciencias, etc</t>
  </si>
  <si>
    <t>Consolidado institucional: cómo le fue a la institución</t>
  </si>
  <si>
    <t>Proporción del tipo de matricula Oficial</t>
  </si>
  <si>
    <t>Proporción del tipo de matricula Contratada</t>
  </si>
  <si>
    <t>Proporción del tipo de matricula Privada</t>
  </si>
  <si>
    <t>Tasa de Cobertura Bruta</t>
  </si>
  <si>
    <t>Tasa de Cobertura Neta</t>
  </si>
  <si>
    <t>Deserción Intra-anual</t>
  </si>
  <si>
    <t>Aprobación</t>
  </si>
  <si>
    <t>Reprobación</t>
  </si>
  <si>
    <t>Clasificación de planteles según nivel de desempeño</t>
  </si>
  <si>
    <t>Relación estudiantes/docentes</t>
  </si>
  <si>
    <t>Tasa bruta de ingreso en el primer grado de primaria</t>
  </si>
  <si>
    <t>Extraedad</t>
  </si>
  <si>
    <t>Repitición</t>
  </si>
  <si>
    <t>Duración del proceso de selección</t>
  </si>
  <si>
    <t>Porcentaje de estudiantes de IE oficiales que se benefician con la estrategia de transporte</t>
  </si>
  <si>
    <t>Días promedio de respuesta a los derechos de petición</t>
  </si>
  <si>
    <t>Asertividad en el direccionamiento de los derechos de petición</t>
  </si>
  <si>
    <t>Nivel de satisfacción del usuario</t>
  </si>
  <si>
    <t>Porcentaje de Juecez de Paz mujeres</t>
  </si>
  <si>
    <t>Proporción de Jueces de Paz según rango de edad</t>
  </si>
  <si>
    <t>Porcentajes de Jueces de Paz según Estado civil</t>
  </si>
  <si>
    <t>Proporción de Jueces de Paz por Nivel de Escolaridad</t>
  </si>
  <si>
    <t>Porcentaje de Jueces de Paz que estudian actualmente</t>
  </si>
  <si>
    <t>Barreras de los Jueces de Paz para estudiar</t>
  </si>
  <si>
    <t>Jueces de Paz y Seguridad Social</t>
  </si>
  <si>
    <t>Régimen al que pertenecen los Jueces de Paz</t>
  </si>
  <si>
    <t>Distribución Tipo de Vivienda de Jueces de Paz</t>
  </si>
  <si>
    <t>Tipo de Trabajo que Desempeñan los Jueces de Paz</t>
  </si>
  <si>
    <t>Sexo</t>
  </si>
  <si>
    <t>Ocupación</t>
  </si>
  <si>
    <t>Etnia</t>
  </si>
  <si>
    <t>Grupos organizados</t>
  </si>
  <si>
    <t>indicadores del Plan de Desarrollo</t>
  </si>
  <si>
    <t>Orfeo</t>
  </si>
  <si>
    <t>Portal</t>
  </si>
  <si>
    <t>Correo</t>
  </si>
  <si>
    <t>Porcentaje de visitas realizadas a establecimientos comerciales</t>
  </si>
  <si>
    <t>Número de registro de sanciones</t>
  </si>
  <si>
    <t>Registro de establecimientos cerrados</t>
  </si>
  <si>
    <t>Numero de expedientes abiertos</t>
  </si>
  <si>
    <t>Numero de establecimientos con documentos completos</t>
  </si>
  <si>
    <t>Numero de establecimientos con documentos incompletos</t>
  </si>
  <si>
    <t>Procentaje de quejas atendidas</t>
  </si>
  <si>
    <t>Número de resoluciones de multa</t>
  </si>
  <si>
    <t>Porcentaje de armas por tipo de arma x comuna</t>
  </si>
  <si>
    <t>porcentaje de armas incautadas por tipo de fabricacion por comuna</t>
  </si>
  <si>
    <t>Porcentaje de variación tipo de arma</t>
  </si>
  <si>
    <t>porcentaje de estupefacientes incautados por comuna según tipo</t>
  </si>
  <si>
    <t>Conteo de casos atendidos por tipo de caso (comisaría de familia)</t>
  </si>
  <si>
    <t>Conteo de casos atendidos por tipo de caso (policía rural)</t>
  </si>
  <si>
    <t>Conteo de casos atendidos por inspección de Policia de Primera Categoria</t>
  </si>
  <si>
    <t>Conteo de casos atendidos por inspección de Policia de Segunda Categoria</t>
  </si>
  <si>
    <t>Letalidad</t>
  </si>
  <si>
    <t>Tasa de hurto a personas</t>
  </si>
  <si>
    <t>Porcentaje por tipo de hurto</t>
  </si>
  <si>
    <t>Porcentaje de variación por tipo de hurto</t>
  </si>
  <si>
    <t>Tasa por tipo de muerte violenta</t>
  </si>
  <si>
    <t>Porcentaje por subtipo de muerte violenta</t>
  </si>
  <si>
    <t>Indice endémico de muerte violenta</t>
  </si>
  <si>
    <t>Porcentaje de variación por tipo de muerte violenta</t>
  </si>
  <si>
    <t>Gestión de quejas y Peticiones</t>
  </si>
  <si>
    <t>Gestión de inscripción, registro o expedición certificados</t>
  </si>
  <si>
    <t>Oportunidad en la expedición de resoluciones y certificados</t>
  </si>
  <si>
    <t>Porcentaje de establecimientos visitados que cumplen con los requisitos de ley.</t>
  </si>
  <si>
    <t>Porcentaje de visitas ejecutadas a establecimientos de comercio</t>
  </si>
  <si>
    <t>Porcentaje de Espacio Público Sostenido y Recuperado</t>
  </si>
  <si>
    <t>Porcentaje de Operativos Ejecutados de espacio publico</t>
  </si>
  <si>
    <t>Porcentaje de operativos ejecutados Protección al Consumidor</t>
  </si>
  <si>
    <t>Porcentaje Operativos ejecutados en Publicidad Exterior Visual</t>
  </si>
  <si>
    <t>Porcentaje numero de quejas y/o peticiones del espacio publico</t>
  </si>
  <si>
    <t>Porcentaje de quejas y peticiones de establecimientos de comercio</t>
  </si>
  <si>
    <t>Porcentaje de solicitudes de liquidación de los derechos de explotación sobre el juego de Rifas Locales atendidas.</t>
  </si>
  <si>
    <t>Dias Promedio para atender las Solicitudes de Liquidación de los derechos de explotación sobre el juego de rifas locales</t>
  </si>
  <si>
    <t>Porcentaje de solicitudes de liquidación del Impuesto de Delineación Urbana atendidas</t>
  </si>
  <si>
    <t>Dias Promedio para atender las Solicitudes Liquidación del Impuesto de Delineación Urbana</t>
  </si>
  <si>
    <t>Porcentaje de solicitudes de liquidación del Impuesto de Publicidad Exterior Visual atendidas.</t>
  </si>
  <si>
    <t>Dias Promedio para atender las Solicitudes Liquidación del Impuesto de Publicidad Exterior Visual</t>
  </si>
  <si>
    <t>Porcentaje de solicitudes de liquidación del Impuesto de Espectáculos Públicos atendidas.</t>
  </si>
  <si>
    <t>Dias Promedio para atender las Solicitudes Liquidación del Impuesto de Espectáculos Públicos</t>
  </si>
  <si>
    <t>Porcentaje de facturas de Impuesto Predial Unificado (IPU) emitidas y entregadas oportunamente</t>
  </si>
  <si>
    <t>Días Promedio para emitir y entregar la Liquidación del Impuesto Predial Unificado</t>
  </si>
  <si>
    <t>Porcentaje de solicitudes de liquidación del Impuesto de industria y comercio y su complementario de avisos y tableros atendidas</t>
  </si>
  <si>
    <t>Dias Promedio para atender las Solicitudes de liquidacion del Impuesto de Industria y Comercio</t>
  </si>
  <si>
    <t>Porcentaje de liquidaciones de Impuesto de sobretasa a la gasolina de los distribuidores mayoristas verificadas y revisadas</t>
  </si>
  <si>
    <t>Dias Promedio para atender las Solicitudes de revision y verificacion de las liquidaciones del Impuesto de Sobretasa a la Gasolina de los distribuidores mayoristas</t>
  </si>
  <si>
    <t>Porcentaje de solicitudes de liquidación del Impuesto a las Ventas por el Sistema de Clubes atendidas</t>
  </si>
  <si>
    <t>Dias Promedio para atender las Solicitudes de Liquidación del Impuesto a las Ventas por el Sistema de Clubes</t>
  </si>
  <si>
    <t>Porcentaje de solicitudes de liquidación del Impuesto de Degüello de Ganado Menor atendidas.</t>
  </si>
  <si>
    <t>Dias Promedio para atender las Solicitudes de Liquidación del Impuesto de Degüello de Ganado Menor</t>
  </si>
  <si>
    <t>Porcentaje de solicitudes para ser autorretenedor del impuesto de Industria y Comercio atendidas.</t>
  </si>
  <si>
    <t>Dias Promedio para atender las Solicitudes para ser autorretenedor del impuesto de Industria y Comercio</t>
  </si>
  <si>
    <t>Porcentaje de solicitudes para obtener Certificación de no deuda de espectáculos públicos sin valor comercial atendidas.</t>
  </si>
  <si>
    <t>Dias Promedio para atender las Solicitudes de Certificacion a los espectáculos públicos sin valor comercial</t>
  </si>
  <si>
    <t>Porcentaje de solicitudes para obtener la certificación anual del cumplimiento de requisitos de exoneración del impuesto de industria y comercio atendidas.</t>
  </si>
  <si>
    <t>Dias Promedio para atender las Solicitudes para obtener la certificación anual del cumplimiento de requisitos de exoneración del impuesto de industria y comercio</t>
  </si>
  <si>
    <t>Porcentaje de solicitudes para cancelar el registro de industria y comercio atendidas.</t>
  </si>
  <si>
    <t>Dias Promedio para atender las Solicitudes para cancelar el registro de industria y comercio</t>
  </si>
  <si>
    <t>Porcentaje de solicitudes de inscripción al régimen simplificado de industria y comercio atendidas.</t>
  </si>
  <si>
    <t>Dias Promedio para atender las Solicitudes de inscripción al régimen simplificado de industria y comercio</t>
  </si>
  <si>
    <t>Porcentaje de solicitudes de declaración de retención estampilla Procultura atendidas</t>
  </si>
  <si>
    <t>Dias Promedio para atender las Solicitudes de de declaración de retención estampilla Procultura</t>
  </si>
  <si>
    <t>Porcentaje de facturas de Impuesto Predial Unificado (IPU) expedidas</t>
  </si>
  <si>
    <t>Dias Promedio para atender las Solicitudes de expedición de la factura de Impuesto Predial Unificado (IPU)</t>
  </si>
  <si>
    <t>Número de saldos a favor proyectados para proximas vigencias.</t>
  </si>
  <si>
    <t>Porcentaje de la información validada y almacenada en el aplicativo.</t>
  </si>
  <si>
    <t>Días Promedio para validar y almacenar la información entregada por los contribuyentes.</t>
  </si>
  <si>
    <t>Recaudo por pago total de la deuda.</t>
  </si>
  <si>
    <t>Recaudo por convenios</t>
  </si>
  <si>
    <t>Numero de deudores con pago total de la deuda</t>
  </si>
  <si>
    <t>Numero de deudores con pago a través de convenios</t>
  </si>
  <si>
    <t>Porcentaje de cuentas bancarias embargadas</t>
  </si>
  <si>
    <t>Porcentaje total de recaudo por cartera embargada</t>
  </si>
  <si>
    <t>Porcentaje de recaudo por convenios suscritos</t>
  </si>
  <si>
    <t>Porcentaje de convenios de pago suscritos</t>
  </si>
  <si>
    <t>Porcentaje de recaudo de cartera por convenios</t>
  </si>
  <si>
    <t>Porcentaje de Recursos Gestionados</t>
  </si>
  <si>
    <t>Proporción de Recursos Aportados por el Municipio (contrapartida)</t>
  </si>
  <si>
    <t>Pagos realizados a tiempo</t>
  </si>
  <si>
    <t>Pagos realizados en el mes</t>
  </si>
  <si>
    <t>Oficios realizados y enviados a tiempo</t>
  </si>
  <si>
    <t>Oficios de apertura de cuenta realizados a tiempo</t>
  </si>
  <si>
    <t>Prioridad de Rehabilitación vial</t>
  </si>
  <si>
    <t>Prioridad en mantenimiento en vias urbanas (Bacheo)</t>
  </si>
  <si>
    <t>Prioridad en mantenimiento en vias rurales</t>
  </si>
  <si>
    <t>Prioridad en Construcciones nuevas</t>
  </si>
  <si>
    <t>Valor total de las pretenciones mensuales: por dependencia afectada, medio de control judicial, jurisdición y hecho generador</t>
  </si>
  <si>
    <t>Cantidad de procesos Mensual: por dependencia afectada, medio de control judicial, jurisdicion y hecho generador</t>
  </si>
  <si>
    <t>Predios estimados en el municipio por comunas y corregimientos en un periodo de tiempo</t>
  </si>
  <si>
    <t>Densidad de vivienda por comuna</t>
  </si>
  <si>
    <t>Estimaciones de vivienda según total, cabecera y resto, en Cali</t>
  </si>
  <si>
    <t>Población total por año</t>
  </si>
  <si>
    <t>Población en edad de trabajar</t>
  </si>
  <si>
    <t>Población económicamente activa</t>
  </si>
  <si>
    <t>PEA ocupada</t>
  </si>
  <si>
    <t>PEA desocupada</t>
  </si>
  <si>
    <t>Población económicamente inactiva</t>
  </si>
  <si>
    <t>Subempleados</t>
  </si>
  <si>
    <t>Coeficiente de empleo</t>
  </si>
  <si>
    <t>Tasa de desempleo</t>
  </si>
  <si>
    <t>% PET / PT</t>
  </si>
  <si>
    <t>Tasa de subempleo</t>
  </si>
  <si>
    <t>Capacidad hotelera según tipo.</t>
  </si>
  <si>
    <t>Licencias expedidas por usos</t>
  </si>
  <si>
    <t>Área a construir por usos</t>
  </si>
  <si>
    <t>Variación índice de precios al consumidor</t>
  </si>
  <si>
    <t>Índice de precios al consumidor ingresos altos y variación en Cali.</t>
  </si>
  <si>
    <t>Índice de precios al consumidor ingresos medios y variación en Cali</t>
  </si>
  <si>
    <t>Índice de precios al consumidor ingresos bajos y variación en Cali</t>
  </si>
  <si>
    <t>Índice de precios al consumidor en Cali, según grupos de bienes y servicios por niveles de ingreso</t>
  </si>
  <si>
    <t>Tasa de inflación Cali y Colombia</t>
  </si>
  <si>
    <t>Cali en cifras por comunas (Área bruta, población, Densidad bruta, viviendas, estrato moda, barrios, urbanizaciones y sectores, Predios construidos, Puestos de salud, Centros de salud y CAB, centro hospital, hospitales y clinicas, defunciones generales, Educación preescolar, Primaria, secndaria y media ( establecimientos y matricula), Inspecciones, comisaria, Estaciones de policia, Centro de Atención inmediata, Estaciones de bomberos, Violencia, Homicidios comunes, Homicios accidentes de transito, Suicidios, muertes accidentales, servicios publicos (acueducto, alcantarillado, energia, gas natural), lineas telefónicas, suscriptores aseo, hoteles y similares, salasde conferencias,bibliotecas, salas de exposicion, bancos, Inversión pública (presupuesto final, ejecución), Licencias de contrucción,n Area aprobada para construir, area a construir vivienda, unidades de vivienda aprobadas,</t>
  </si>
  <si>
    <t>Cali en cifras por corregimientos (Area, población, vivienda, puestos de salud, educación preescolar, primaria, secundaria y media (matricula y estableciientos), estaciones de policia, inversión (presupuesto y ejecucuión)</t>
  </si>
  <si>
    <t>Cuencas hidrográficas</t>
  </si>
  <si>
    <t>Distribución de lados de manzana por estrato</t>
  </si>
  <si>
    <t>Distribución de lados de manzana según estrato, por comuna</t>
  </si>
  <si>
    <t>Distribución de lados de manzana según estrato, por barrio.</t>
  </si>
  <si>
    <t>Distribución de viviendas según estrato, por centro poblado</t>
  </si>
  <si>
    <t>Distribución de lados de manzana según estrato, centro poblado tipo Il</t>
  </si>
  <si>
    <t>Distribución de viviendas según estrato, centro poblado especial</t>
  </si>
  <si>
    <t>Población, viviendas y hogares, según total, comunas y corregimientos - SISBÉN</t>
  </si>
  <si>
    <t>Población Sisbén por género, según puntaje Sisbén</t>
  </si>
  <si>
    <t>Población por zona, según puntaje Sisbén</t>
  </si>
  <si>
    <t>hogares por zona, según puntaje Sisbén.</t>
  </si>
  <si>
    <t>Población de 12 años y más, por estado civil, según puntaje Sisbén.</t>
  </si>
  <si>
    <t>Población entre 5 y 34 años, por nivel educativo, según edad.</t>
  </si>
  <si>
    <t>Población en edad escolar (5-16 años), por genero y asistencia a establecimiento educativo, según puntaje Sisbén</t>
  </si>
  <si>
    <t>Población afiliada a algún régimen de salud, según puntaje Sisbén</t>
  </si>
  <si>
    <t>Población registrada en Sisbén III, por género, según grupos de edad.</t>
  </si>
  <si>
    <t>Densidad de población (por km2)</t>
  </si>
  <si>
    <t>Porcentaje de población en el país</t>
  </si>
  <si>
    <t>Porcentaje de población que son niños</t>
  </si>
  <si>
    <t>Porcentaje de población que son jóvenes</t>
  </si>
  <si>
    <t>Porcentaje de población que son adultos</t>
  </si>
  <si>
    <t>Porcentaje de población que son adultos mayores</t>
  </si>
  <si>
    <t>Razón hombre - mujer (hombres por cada 100 mujeres)</t>
  </si>
  <si>
    <t>Razón de la población dependiente (ajustado por empleo)</t>
  </si>
  <si>
    <t>Porcentaje de población que son migrantes</t>
  </si>
  <si>
    <t>Hogares</t>
  </si>
  <si>
    <t>Unidades de viviendas ocupadas</t>
  </si>
  <si>
    <t>Personas por unidad de vivienda</t>
  </si>
  <si>
    <t>Densidad de vivienda (por km2)</t>
  </si>
  <si>
    <t>Tasa anual de inflación (promedio últimos 5 años)</t>
  </si>
  <si>
    <t>Distribución del ingreso (Coeficiente Gini)</t>
  </si>
  <si>
    <t>PIB Col(miles US$)</t>
  </si>
  <si>
    <t>PIB per cápita Col(US$)</t>
  </si>
  <si>
    <t>PIB per cápita Cali (US$)</t>
  </si>
  <si>
    <t>Porcentaje del PIB en el país</t>
  </si>
  <si>
    <t>Total de empleados</t>
  </si>
  <si>
    <t>Cambio en el % de empleados (base últimos 5 años)</t>
  </si>
  <si>
    <t>Número de negocios por cada 1000 habitantes</t>
  </si>
  <si>
    <t>Tasa de desempleo anual</t>
  </si>
  <si>
    <t>Avalúo Comercial/industrial como porcentaje del avalúo total</t>
  </si>
  <si>
    <t>Presupuesto (US$)</t>
  </si>
  <si>
    <t>Presupuesto per cápita (US$)</t>
  </si>
  <si>
    <t>Presupuesto de inversión (US$)</t>
  </si>
  <si>
    <t>Presupuesto de inversión per cápita (US$)</t>
  </si>
  <si>
    <t>Temperatura promedio anual (celsius)</t>
  </si>
  <si>
    <t>Precipitación promedio anual (mm)</t>
  </si>
  <si>
    <t>Camas hospitalización por cada 100.000 habitantes</t>
  </si>
  <si>
    <t>Metros cuadrados de espacio público para recreación per cápita al aire libre</t>
  </si>
  <si>
    <t>Metros cuadrados de espacio público para recreación per cápita en espacio cerrado</t>
  </si>
  <si>
    <t>Automóviles particulares por cada 100.000 habitantes</t>
  </si>
  <si>
    <t>Motos particulares por cada 100.000 habitantes</t>
  </si>
  <si>
    <t>Capacidad de conexión de vuelos comerciales (cantidad de destinos de vuelos comerciales directos nacionales e internacionales)</t>
  </si>
  <si>
    <t>Relación empleo / vivienda</t>
  </si>
  <si>
    <t>Área de asentamientos informales como proporción de la superficie de la ciudad</t>
  </si>
  <si>
    <t>Espacio público efectivo (ha) por cada 100.000 habitantes</t>
  </si>
  <si>
    <t>Ciudadanos elegidos a cargos públicos por cada 100.000 habitantes</t>
  </si>
  <si>
    <t>Porcentaje de puestos de trabajo en el sector cultural</t>
  </si>
  <si>
    <t>Producto Interno Bruto de la ciudad (US$ de 2005) por cada 100.000 habitantes</t>
  </si>
  <si>
    <t>Emisión de gases efecto invernadero (tCO2e) per cápita</t>
  </si>
  <si>
    <t>Porcentaje de la población viviendo en tugurios</t>
  </si>
  <si>
    <t>PIB Anual</t>
  </si>
  <si>
    <t>PIB trimestral</t>
  </si>
  <si>
    <t>PIB percapita</t>
  </si>
  <si>
    <t>PIB sectorial</t>
  </si>
  <si>
    <t>Matriz Insumo producto</t>
  </si>
  <si>
    <t>Ramas de actividad sector primario</t>
  </si>
  <si>
    <t>Ramas de actividad sector secundario</t>
  </si>
  <si>
    <t>Ramas de actividad sector terciario o servicios</t>
  </si>
  <si>
    <t>estrato socioeconómico</t>
  </si>
  <si>
    <t>Estratificación Socioeconómica – Centros Poblados ubicados en las Cabeceras de los 15 Corregimientos del Municipio de Cali. –Metodología Tipo III.</t>
  </si>
  <si>
    <t>Numero de solicitudes de concepto de riesgo para predios individuales</t>
  </si>
  <si>
    <t>Numero de solicitudes de concepto de riesgo para sectores</t>
  </si>
  <si>
    <t>Numero de conceptos de estabilidad y firmeza</t>
  </si>
  <si>
    <t>Numero de solicitudes para concepto de viabilidad minera</t>
  </si>
  <si>
    <t>Numero de viviendas afectas por fenómenos naturales en Cali</t>
  </si>
  <si>
    <t>Numero de viviendas afectas por fenómenos naturales por comuna</t>
  </si>
  <si>
    <t>viviendas en alto riesgo por comuna</t>
  </si>
  <si>
    <t>Asentamientos humanos de desarrollo incompleto</t>
  </si>
  <si>
    <t>Porcentaje de Licencias de Intervención y Ocupación del Espacio Público en los casos de Utilización de espacio aéreo o subsuelo para generar elementos de enlace urbano entre inmuebles privados o entre inmuebles privados y Elementos del espacio público, tales como: puentes peatonales o pasos subterráneos, Ciclorutas, Orejas de Puentes Vehiculares, Vías Peatonales, Escaleras, Rampas, Dotación de Amoblamiento Urbano e Instalación de Expresiones Artísticas expedidas-Eficacia</t>
  </si>
  <si>
    <t>Porcentaje de Licencias de Intervención y Ocupación del Espacio Público en los casos de Utilización de espacio aéreo o subsuelo para generar elementos de enlace urbano entre inmuebles privados o entre inmuebles privados y Elementos del espacio público, tales como: puentes peatonales o pasos subterráneos, Ciclorutas, Orejas de Puentes Vehiculares, Vías Peatonales, Escaleras, Rampas, Dotación de Amoblamiento Urbano e Instalación de Expresiones Artísticas expedidas-Eficiencia</t>
  </si>
  <si>
    <t>Porcentaje de Licencia de Intervención y Ocupación del Espacio Público para la Localización de Equipamiento Colectivo, Recreativo o Institucional expedidas-Eficacia</t>
  </si>
  <si>
    <t>Porcentaje de Licencia de Intervención y Ocupación del Espacio Público para la Localización de Equipamiento Colectivo, Recreativo o Institucional expedidas- Eficiencia</t>
  </si>
  <si>
    <t>Porcentaje de Licencia de Intervención y Ocupación del Espacio Público para la Construcción y Rehabilitación de Parques, Plazas, Alamedas y Zonas Verdes expedidas-Eficacia</t>
  </si>
  <si>
    <t>Porcentaje de Licencia de Intervención y Ocupación del Espacio Público para la Construcción y Rehabilitación de Parques, Plazas, Alamedas y Zonas Verdes expedidas-Eficiencia</t>
  </si>
  <si>
    <t>Cuantificador de Espacio publico y equipamientos</t>
  </si>
  <si>
    <t>Cuantificador de Areas de Actividad</t>
  </si>
  <si>
    <t>Densidad de habitantes proyectados</t>
  </si>
  <si>
    <t>Cantidad de metros cuadrados para provisión de VIS</t>
  </si>
  <si>
    <t>Promedio de valor del suelo</t>
  </si>
  <si>
    <t>Estimaciones de la población de Cali en cabecera y resto para el periodo 1938 - 2005</t>
  </si>
  <si>
    <t>proyecciones de la población de Cali en cabecera y resto para el periodo 2006 - 2036</t>
  </si>
  <si>
    <t>Estimación y proyecciones de la población de Cali, total, cabecera y resto, según sexo y grupos quinquenales de edad 2005 - 2030</t>
  </si>
  <si>
    <t>Proyecciones de la población de Cali en cabecera y resto Censo 2005 y Proyecciones 2006 – 2036</t>
  </si>
  <si>
    <t xml:space="preserve">Proyecciones quinquenales de población en cabecera, según sexo, por comuna Censo 2005 y Proyecciones 2010 - 2030
</t>
  </si>
  <si>
    <t xml:space="preserve">Proyecciones quinquenales de población en cabecera, según sexo y grupos de edad, por comuna en el periodo 2010 - 2020
</t>
  </si>
  <si>
    <t>Número de Personas por Hogar</t>
  </si>
  <si>
    <t>Número de Hogares por Vivienda</t>
  </si>
  <si>
    <t>Población según rangos de puntaje Sisbén, por comuna y corregimiento</t>
  </si>
  <si>
    <t>Población Sisbén III según zona, por rangos de puntaje</t>
  </si>
  <si>
    <t>Población total por grupos de edad</t>
  </si>
  <si>
    <t>Promedio de edad en años por género</t>
  </si>
  <si>
    <t>Promedio de edad en años por puntaje y género</t>
  </si>
  <si>
    <t>índice de masculinidad por grupo de edad</t>
  </si>
  <si>
    <t>Índice de Dependencia General</t>
  </si>
  <si>
    <t>Índice de Dependencia Juvenil</t>
  </si>
  <si>
    <t>Índice de Dependencia Senil</t>
  </si>
  <si>
    <t>Índice de Envejecimiento</t>
  </si>
  <si>
    <t>Población según deciles y rangos de puntaje, por grupos de edad</t>
  </si>
  <si>
    <t>Población según tipo de documento de identidad, por puntaje y género</t>
  </si>
  <si>
    <t>Población según tipo de documento de identidad</t>
  </si>
  <si>
    <t>Población según tipo de documento de identidad, por puntaje</t>
  </si>
  <si>
    <t>Población según tipo de documento de identidad, por genero</t>
  </si>
  <si>
    <t>Población de 12 años y más por estado civil según rango de puntaje y género</t>
  </si>
  <si>
    <t>Población de 12 años y más por estado civil según género</t>
  </si>
  <si>
    <t>Población afiliada a algún régimen de salud, por rango de puntaje y zona</t>
  </si>
  <si>
    <t>Población afiliada a algún régimen de salud por zona</t>
  </si>
  <si>
    <t>Población femenina en edad reproductiva en condición de embarazo o que han tenido hijos, según rangos de puntaje Sisbén y grupo de edad</t>
  </si>
  <si>
    <t>Población femenina en edad reproductiva en condición de embarazo o que han tenido hijos, según grupo de edad</t>
  </si>
  <si>
    <t>Mujeres en embarazo o que han tenido hijos por rango de puntaje Sisben</t>
  </si>
  <si>
    <t>Promedio de mujeres embarazadas o que ya son madres por puntaje</t>
  </si>
  <si>
    <t>Mujeres en edad reproductiva en condición de embarazo o que han tenido
hijos, según estado civil, por grupos de edad .</t>
  </si>
  <si>
    <t>porcentaje de mujeres en condición de embarazo o que han tenido hijos por afiliación a salud.</t>
  </si>
  <si>
    <t>Población discapacitada según género, por grupos de edad</t>
  </si>
  <si>
    <t>Población discapacitada según género.</t>
  </si>
  <si>
    <t>Población discapacitada por género, según tipo de discapacidad</t>
  </si>
  <si>
    <t>Total de personas que asisten a centro educativo según rango de puntaje, por grupo de edad.</t>
  </si>
  <si>
    <t>Total de población entre 2 y 34 años que asiste a un centro educativo, según género, por grupo de edad</t>
  </si>
  <si>
    <t>Total de población en edad escolar (5-16 años), según género y asistencia a establecimiento educativo, por rango de puntaje Sisbén</t>
  </si>
  <si>
    <t>Tasa de escolaridad bruta de educación básica primaria</t>
  </si>
  <si>
    <t>Tasa de escolaridad neta de educación básica primaria.</t>
  </si>
  <si>
    <t>Tasa de escolaridad bruta de educación básica secundaria.</t>
  </si>
  <si>
    <t>Tasa de escolaridad neta de educación básica secundaria.</t>
  </si>
  <si>
    <t>población de 5 años y más según rango de puntaje Sisbén, por nivel educativo
y asistencia escolar</t>
  </si>
  <si>
    <t>población entre 6 y 34 años, según nivel educativo, por grupos de edad</t>
  </si>
  <si>
    <t>Población de 12 años y más, según actividad económica, por rango de puntaje Sisbén y zona</t>
  </si>
  <si>
    <t>Población de 12 años y más, según actividad económica, por grupo de edad</t>
  </si>
  <si>
    <t>Porcentaje de población en edad de trabajar (PET)</t>
  </si>
  <si>
    <t>Tasa global de Participación</t>
  </si>
  <si>
    <t>Tasa bruta de Participación</t>
  </si>
  <si>
    <t>Tasa global de Inactividad</t>
  </si>
  <si>
    <t>Tasa bruta de Inactividad</t>
  </si>
  <si>
    <t>Tasa de Desempleo</t>
  </si>
  <si>
    <t>Tasa de Ocupación</t>
  </si>
  <si>
    <t>Tasa de Empleo</t>
  </si>
  <si>
    <t>Indicadores de actividad económica por puntaje Sisbén</t>
  </si>
  <si>
    <t>Población de 12 años y más desempleada según género, por número de semanas buscando trabajo</t>
  </si>
  <si>
    <t>Población de 12 años y más según ingresos mensuales, por rango de puntaje Sisbén y zona</t>
  </si>
  <si>
    <t>Población de 12 años y más según ingreso mensual, por grupo de edad</t>
  </si>
  <si>
    <t>Población de 12 años y más que percibe ingresos (laborales, arriendos, subsidios, transferencias en especie) según género, por grupo de edad</t>
  </si>
  <si>
    <t>Viviendas según tipo, por zona</t>
  </si>
  <si>
    <t>Distribución de las viviendas por material predominante en pisos y paredes</t>
  </si>
  <si>
    <t>Distribución de las viviendas por obtención principal del agua para consumo</t>
  </si>
  <si>
    <t>Distribución de las viviendas por eliminación principal de la basura</t>
  </si>
  <si>
    <t>Distribución de las viviendas por número cuartos en la vivienda</t>
  </si>
  <si>
    <t>Distribución de las viviendas por número de hogares</t>
  </si>
  <si>
    <t>Distribución de las viviendas por estrato socioeconómico</t>
  </si>
  <si>
    <t>Hogares según rango de puntaje Sisbén, por comuna o corregimiento</t>
  </si>
  <si>
    <t>Hogares según zona, por rango de puntaje Sisbén</t>
  </si>
  <si>
    <t>Hogares según rango de puntaje Sisbén, por tenencia de vivienda</t>
  </si>
  <si>
    <t>Hogares según tipo de vivienda, por rango de puntaje Sisbén</t>
  </si>
  <si>
    <t>Cuartos para dormir en el hogar, según rango de puntaje Sisbén</t>
  </si>
  <si>
    <t>Personas en el hogar, según número de cuartos para dormir</t>
  </si>
  <si>
    <t>Servicio sanitario de los hogares, según rango de puntaje Sisbén</t>
  </si>
  <si>
    <t>Ubicación del servicio sanitario por hogar</t>
  </si>
  <si>
    <t>uso del servicio sanitario por hogar</t>
  </si>
  <si>
    <t>Personas en el hogar, por número de sanitarios</t>
  </si>
  <si>
    <t>Ubicación de la cocina o sitio para preparar los alimentos del hogar</t>
  </si>
  <si>
    <t>Hogares según rango de puntaje Sisbén, por tipo de combustible para cocinar</t>
  </si>
  <si>
    <t>Hogares según rango de puntaje Sisbén, por tipo de alumbrado</t>
  </si>
  <si>
    <t>Ingreso del hogar</t>
  </si>
  <si>
    <t>numero Jefe de hogar de 15 años y más según género, por grupo de edad</t>
  </si>
  <si>
    <t>numero Jefes de hogar de 15 años y más, por estado civil, según género</t>
  </si>
  <si>
    <t>numero de Jefes de hogar con discapacidad, según grupos de edad y género</t>
  </si>
  <si>
    <t>numero de Jefes de hogar afiliados a algún régimen de salud por rango de puntaje Sisbén y género</t>
  </si>
  <si>
    <t>numero de jefes de hogar según tipo de actividad economica en el último mes, por género</t>
  </si>
  <si>
    <t>Ingreso mensual del Jefe de hogar por género</t>
  </si>
  <si>
    <t>Hogares según tipo de carencia, encuesta Sisbén, por corregimiento</t>
  </si>
  <si>
    <t>Hogares según tipo de carencia, encuesta Sisbén, por comuna</t>
  </si>
  <si>
    <t>Hogares con necesidades básicas insatisfechas (NBI) en la encuesta Sisbén, por comuna</t>
  </si>
  <si>
    <t>Hogares con necesidades básicas insatisfechas (NBI) en la encuesta Sisbén, por corregimiento</t>
  </si>
  <si>
    <t>Hogares por tipo de carencia</t>
  </si>
  <si>
    <t>numero de Hogares en los barrios más necesitados por número de carencias</t>
  </si>
  <si>
    <t>numero de Hogares con 2 o más carencias por barrios o sectores más necesitados</t>
  </si>
  <si>
    <t>Hogares en los barrios más necesitados, según tipo de carencia</t>
  </si>
  <si>
    <t>Hogares por tipo de carencia area rural</t>
  </si>
  <si>
    <t>numero de Hogares por número de carencias area rural</t>
  </si>
  <si>
    <t>Grupo de edad de los pacientes de las Empresas sociales del estado</t>
  </si>
  <si>
    <t>Clasificación de HTA según el grupo de edad de los pacientes de las empresas sociales del estado</t>
  </si>
  <si>
    <t>Clasificación de DM según el grupo de edad de los pacientes de las empresas sociales del estado</t>
  </si>
  <si>
    <t>cantidad de usuarios afiliados subsidiados y contributivos</t>
  </si>
  <si>
    <t>Cantidad y porcentaje de afiliación por EPS subsidiada</t>
  </si>
  <si>
    <t>afiliados a régimen subsidiado por grupo etáreo y sexo</t>
  </si>
  <si>
    <t>afiliados a régimen subsidiado por grupo poblacional y nivel</t>
  </si>
  <si>
    <t>consolidado de afiliación en el año al régimen subsidiado y contributivo</t>
  </si>
  <si>
    <t>consolidado en el año de afiliados al régimen subsidiado por EPS</t>
  </si>
  <si>
    <t>población susceptible de afiliación por nivel</t>
  </si>
  <si>
    <t>personas susceptibles de afiliación por comuna y ESE</t>
  </si>
  <si>
    <t>susceptibles de afiliación por grupo etareo y sexo</t>
  </si>
  <si>
    <t>% de hospitalizaciones por comuna y barrio</t>
  </si>
  <si>
    <t>distribución por barrios de cada evento por semanas epidemiológicas</t>
  </si>
  <si>
    <t>% de hospitalizaciones por diagnóstico</t>
  </si>
  <si>
    <t>% de hospitalizaciones por rangos de edad y sexo</t>
  </si>
  <si>
    <t>% de alojamiento notificados EEV</t>
  </si>
  <si>
    <t>% de casos notificados correctamente observados por leptospirosis.</t>
  </si>
  <si>
    <t>% de cumplimiento atención de solicitudes sanitarias por enfermedades zoonóticas (SINTRÓPICOS)</t>
  </si>
  <si>
    <t>% de solicitudes atendidas por demanda del servicio de ARTRÓPODOS</t>
  </si>
  <si>
    <t>Cobertura de inmunización primera dosis de Fiebre amarilla en niñas y niños de 1 año</t>
  </si>
  <si>
    <t>Cobertura de vacunacióncon unica dosis BCG en niñas y niños menores de un año</t>
  </si>
  <si>
    <t>Cobertura de inmunización con terceras dosis de DPT en niñas y niños menores de 1 años</t>
  </si>
  <si>
    <t>Cobertura de inmunización con terceras dosis Hepatitits B en niñas y niños menores de 1 años</t>
  </si>
  <si>
    <t>Cobertura de inmunización con terceras dosis polio en niñas y niños menores de 1 año</t>
  </si>
  <si>
    <t>Cobertura de inmunización primera dosis de Triple viral en niñas y niños de 1 año</t>
  </si>
  <si>
    <t>Cobertura de inmunizaciónsegunda dosis de Rotavirus en niñas y niños de 1 año</t>
  </si>
  <si>
    <t>Cobertura de inmunización con terceras dosis de neumococo en niñas y niños de 1 año</t>
  </si>
  <si>
    <t>Cobertura de vacunacióncon unica dosis hepatitis B en recien nacidos.</t>
  </si>
  <si>
    <t>Porcentaje de la Ejecución</t>
  </si>
  <si>
    <t>oferta de alimentos de alto valor nutricional</t>
  </si>
  <si>
    <t>manejo de residuos</t>
  </si>
  <si>
    <t>condiciones del manipulador</t>
  </si>
  <si>
    <t>Total de visitas realizadas a familias</t>
  </si>
  <si>
    <t>Total de viviendas visitadas</t>
  </si>
  <si>
    <t>Promedio de familias por vivienda</t>
  </si>
  <si>
    <t>Proporción de familias con teléfono fijo</t>
  </si>
  <si>
    <t>Proporción de familias con teléfono celular de contacto</t>
  </si>
  <si>
    <t>Número de personas encontradas en las familias</t>
  </si>
  <si>
    <t>Promedio de personas por familia</t>
  </si>
  <si>
    <t>Proporción de menores de cinco años</t>
  </si>
  <si>
    <t>Proporción de mujeres de 10 a 69 años</t>
  </si>
  <si>
    <t>Proporción de personas mayores de 35 años</t>
  </si>
  <si>
    <t>Proporción de personas mayores de 60 años</t>
  </si>
  <si>
    <t>Proporción de mujeres a hombres</t>
  </si>
  <si>
    <t>Porcentaje de personas sin documento de identificación</t>
  </si>
  <si>
    <t>Proporción de personas en condición de desplazamiento o victimas del conlicto armado</t>
  </si>
  <si>
    <t>Porcentaje de personas mayores de 7 años que estudia</t>
  </si>
  <si>
    <t>Proporción de niños entre 7 y 12 años que no estudia</t>
  </si>
  <si>
    <t>Porcentaje de población no afiliada a la Seguridad Social en Salud</t>
  </si>
  <si>
    <t>Porcentaje de población con carta de SISBEN sin aseguramiento en salud</t>
  </si>
  <si>
    <t>Porcentaje de población cubierta por el régimen subsidiado en salud</t>
  </si>
  <si>
    <t>Porcentaje de población cubierta por el régimen contributivo en salud</t>
  </si>
  <si>
    <t>Proporción de personas con régimenes especiales de afiliación en salud</t>
  </si>
  <si>
    <t>Porcentaje de menores de cinco años que asiste al Programa de Crecimiento y Desarrollo</t>
  </si>
  <si>
    <t>Porcentaje de menores de dos años cuyo último control de Crecimiento y Desarrollo fue hace menos de cuatro (4) meses</t>
  </si>
  <si>
    <t>Porcentaje de indígenas mayores de dos años y menores de cinco años cuyo último control de Crecimiento y Desarrollo fue hace menos de seis (6) meses</t>
  </si>
  <si>
    <t>Proporción de mujeres de 10 a 69 años que utiliza algún método de planificación familiar</t>
  </si>
  <si>
    <t>Porcentaje de mujeres de 10 a 69 años que asiste a control de planificación familiar</t>
  </si>
  <si>
    <t>Proporción de mujeres de 10 a 69 años en estado de embarazo</t>
  </si>
  <si>
    <t>Proporción de mujeres de 10 a 69 años embarazadas que asisten regularmente al control prenatal</t>
  </si>
  <si>
    <t>Tiempo promedio de gestación de las embarazadas indígenas al momento de la visita domiciliaria</t>
  </si>
  <si>
    <t>Porcentaje de mujeres de 10 a 69 años que se ha realizado la citología vaginal</t>
  </si>
  <si>
    <t>Proporción de mujeres de 10 a 69 años que se ha realizado la citología vaginal hace menos de un año</t>
  </si>
  <si>
    <t>Proporción de fichas familiares con observaciones</t>
  </si>
  <si>
    <t>Porcentaje de población identificada como sistomático respiratoria</t>
  </si>
  <si>
    <t>Proporción de familias con al menos una persona afectada por tuberculosis</t>
  </si>
  <si>
    <t>Porcentaje de personas afectadas por tuberculosis que reciben tratamiento adecuado</t>
  </si>
  <si>
    <t>Promedio de personas de contacto del paciente con tuberculosis</t>
  </si>
  <si>
    <t>Porcentaje de niños menores de cinco años con esquema de vacunación incompleto para la edad</t>
  </si>
  <si>
    <t>Número de muertes sin causa clara en menores de cinco años ocurridas en el último mes previo a la visita domiciliaria</t>
  </si>
  <si>
    <t>Proporción de menores de cinco años con malformaciones congénitas de algún tipo</t>
  </si>
  <si>
    <t>Porcentaje de menores de cinco años con malformaciones congénitas atendido regularmente por la EPS asignada</t>
  </si>
  <si>
    <t>Porcentaje de menores de cinco años con malformaciones congénitas no atendido por la EPS por alguna causa</t>
  </si>
  <si>
    <t>Porcentaje de menores de cinco años con malformaciones congénitas atendidos por la EPS que se encuentran en fase de inicio</t>
  </si>
  <si>
    <t>Porcentaje de menores de cinco años con malformaciones congénitas atendidos por la EPS que se encuentran en fase de control</t>
  </si>
  <si>
    <t>Porcentaje de familias con recién nacidos en casa</t>
  </si>
  <si>
    <t>Proporción de recién nacidos con peso al nacer menor de 2.500 gramos</t>
  </si>
  <si>
    <t>Proporción de recién nacidos vacunados para Neumococo</t>
  </si>
  <si>
    <t>Porcentaje de mayores de 35 años con medición especial de glucometría, perímetro abdominal, peso, talla y presión arterial</t>
  </si>
  <si>
    <t>Proporción de personas mayores de 35 años con Índice de masa corporal normal</t>
  </si>
  <si>
    <t>Proporción de mujeres mayores de 35 años con perímetro abdominal mayor de 90 centímetros</t>
  </si>
  <si>
    <t>Proporción de mujeres mayores de 35 años con perímetro abdominal menor de 90 centímetros</t>
  </si>
  <si>
    <t>Proporción de hombres mayores de 35 años con perímetro abdominal mayor de 110 centímetros</t>
  </si>
  <si>
    <t>Proporción de hombres mayores de 35 años con perímetro abdominal menor de 110 centímetros</t>
  </si>
  <si>
    <t>Proporción de mujeres mayores de 35 años con presión arterial anormal</t>
  </si>
  <si>
    <t>Proporción de mujeres mayores de 35 años con presión arterial normal</t>
  </si>
  <si>
    <t>Proporción de hombres mayores de 35 años con presión arterial anormal</t>
  </si>
  <si>
    <t>Proporción de hombres mayores de 35 años con presión arterial normal</t>
  </si>
  <si>
    <t>Proporción de mujeres mayores de 35 años con glucometría anormal</t>
  </si>
  <si>
    <t>Proporción de mujeresmayores de 35 años con glucometría normal</t>
  </si>
  <si>
    <t>Proporción de hombres mayores de 35 años con glucometría anormal</t>
  </si>
  <si>
    <t>Proporción de hombres mayores de 35 años con glucometría normal</t>
  </si>
  <si>
    <t>Proporción de personas (M y F) mayores de 35 años con riesgo cardiovascular</t>
  </si>
  <si>
    <t>Proporción de mujeres mayores de 35 años con riesgo cardiovascular</t>
  </si>
  <si>
    <t>Proporción de hombres indígenas mayores de 35 años con riesgo cardiovacular</t>
  </si>
  <si>
    <t>Porcentaje de viviendas con ventilación e iluminación deficiente</t>
  </si>
  <si>
    <t>Porcentaje de viviendas con hacinamiento crítico</t>
  </si>
  <si>
    <t>Porcentaje de viviendas con pisos inadecuados</t>
  </si>
  <si>
    <t>Porcentaje de viviendas con paredes inadecuadas</t>
  </si>
  <si>
    <t>Porcentaje de viviendas con techos inadecuados</t>
  </si>
  <si>
    <t>Porcentaje de viviendas con conexiones eléctricas inadecuadas</t>
  </si>
  <si>
    <t>Porcentaje de viviendas con higiene inadecuada de la vivienda</t>
  </si>
  <si>
    <t>Porcentaje de viviendas que carecen de agua potable</t>
  </si>
  <si>
    <t>Porcentaje de viviendas que carecen de suministro de agua</t>
  </si>
  <si>
    <t>Porcentaje de viviendas donde se realiza algún tipo de tratamiento al agua</t>
  </si>
  <si>
    <t>Porcentaje de viviendas con redes de distribución interna inadecuadas</t>
  </si>
  <si>
    <t>Porcentaje de viviendas con instalaciones sanitarias inadecuadas</t>
  </si>
  <si>
    <t>Porcentaje de viviendas que almacen agua en forma inadecuada</t>
  </si>
  <si>
    <t>Porcentaje de viviendas que carecen de conexión a un sistema de recolección de aguas residuales</t>
  </si>
  <si>
    <t>Porcentaje de viviendas con aparatos sanitarios en condiciones inadecuadas</t>
  </si>
  <si>
    <t>Porcentaje de viviendas con almacenamiento inadecuado de residuos sólidos</t>
  </si>
  <si>
    <t>Porcentaje de viviendas donde se aprovechan los residuos por algún método</t>
  </si>
  <si>
    <t>Porcentaje de viviendas con animales domésticos</t>
  </si>
  <si>
    <t>Porcentaje de viviendas con perros o gatos no esterilizados</t>
  </si>
  <si>
    <t>Porcentaje de viviendas con perros de raza de manejo especial</t>
  </si>
  <si>
    <t>Porcentaje de viviendas con perros, gatos o caballos sin vacunar o sin desparasitar</t>
  </si>
  <si>
    <t>Porcentaje de viviendas donde realizan manejo inadecuado de excrementos de animales domésticos</t>
  </si>
  <si>
    <t>Porcentaje de viviendas con sitios inadecuados para dormida de animales domésticos</t>
  </si>
  <si>
    <t>Porcentaje de viviendas con persona responsable de los animales domésticos</t>
  </si>
  <si>
    <t>Porcentaje de viviendas donde crían animales para consumo</t>
  </si>
  <si>
    <t>Porcentaje de viviendas con evidencia de insectos, palomas, murciélagos o roedores</t>
  </si>
  <si>
    <t>Porcentaje de viviendas donde los techos, pisos o paredes favorecen el acceso de insectos, palomas, murciélagos o roedores</t>
  </si>
  <si>
    <t>Porcentaje de viviendas con materiales inservibles u otros materiales que favorecen el crecimiento larvario</t>
  </si>
  <si>
    <t>Porcentaje de viviendas con materiales abandonados o inservibles que favorecen la anidación o cría de roedores</t>
  </si>
  <si>
    <t>Porcentaje de viviendas con áreas o superficies de la cocina inadecuadas (mesones, pisos, paredes, techos)</t>
  </si>
  <si>
    <t>Porcentaje de viviendas con utensilios y equipos de cocina inadecuados (licuadora, ollas, vajilla, cucharones o tablas de picar)</t>
  </si>
  <si>
    <t>Porcentaje de viviendas con almacenamiento inadecuado de alimentos</t>
  </si>
  <si>
    <t>Porcentaje de viviendas donde se producen alimentos a mediana o gran escala</t>
  </si>
  <si>
    <t>Porcentaje de viviendas con higiene inadecuada de la cocina</t>
  </si>
  <si>
    <t>Porcentaje de viviendas que manejan o almacenan productos químicos en forma inadecuada (productos de aseo, plaguicidas, etc.)</t>
  </si>
  <si>
    <t>Porcentaje de viviendas que tienen cilindros de gas en condiciones deficientes</t>
  </si>
  <si>
    <t>Porcentaje de viviendas en donde se hace manejo inadecuado de medicamentos.</t>
  </si>
  <si>
    <t>Porcentaje de jefe de familia Femenino</t>
  </si>
  <si>
    <t>Porcentaje de familias indígenas con personas discapacitadas</t>
  </si>
  <si>
    <t>Porcentaje de personas indígenas que hablan su propio idioma</t>
  </si>
  <si>
    <t>Porcentaje de indígenas mayor de siete años con nivel educativo hasta nivel de secundaria</t>
  </si>
  <si>
    <t>Porcentaje de indígenas adultos con nivel de estudio superior</t>
  </si>
  <si>
    <t>Porcentaje de familias indígenas en vivienda - Casa</t>
  </si>
  <si>
    <t>Porcentaje de familias indígenas en vivienda - Apartamento</t>
  </si>
  <si>
    <t>Porcentaje de familias indígenas en vivienda - Cuarto</t>
  </si>
  <si>
    <t>Porcentaje de familias indígenas con vivienda propia</t>
  </si>
  <si>
    <t>Porcentaje de familias indígenas con vivienda alquilada</t>
  </si>
  <si>
    <t>Porcentaje de familias indígenas que conoce su plan de vida</t>
  </si>
  <si>
    <t>Porcentaje de familias indígenas que conoce su plan salvaguarda de la comunidad a la que pertenece</t>
  </si>
  <si>
    <t>Porcentaje de familias indígenas que reconoce la organización del Cabildo con el que tiene arraigo</t>
  </si>
  <si>
    <t>Porcentaje de familias indígenas con algún Agente de Salud Intercultural</t>
  </si>
  <si>
    <t>Porcentaje de familias indígenas que acostumbran prácticas tradicionales para los integrantes del núcleo familiar</t>
  </si>
  <si>
    <t>nivel de desarrollo de las sedes educativas</t>
  </si>
  <si>
    <t>implementación de proyectos</t>
  </si>
  <si>
    <t>Número de ancianos con atención en albergue</t>
  </si>
  <si>
    <t>Número de supervisiones realizadas a contratos suscritos con las ESE</t>
  </si>
  <si>
    <t>Proporción de certificaciones de pago a las diferentes IPS de otros Municipios por atención primer nivel de complejidad</t>
  </si>
  <si>
    <t>Proporción de población pobre no asegurada atendida</t>
  </si>
  <si>
    <t>IRCA (Indice de riesgo de calidad del agua para consumo humano)</t>
  </si>
  <si>
    <t>IRABAm (indice de riesgo municipal por abastecimiento de agua para consumo humano)</t>
  </si>
  <si>
    <t>Calificación de calidad de agua para piscina</t>
  </si>
  <si>
    <t>IRAPI (indice de riesgo para agua de estanque de piscina)</t>
  </si>
  <si>
    <t>Tasa de mortalidad infantil</t>
  </si>
  <si>
    <t>Tasa de mortalidad menor de cinco años</t>
  </si>
  <si>
    <t>Cinco primeras causas de mortalidad neonatal (desde el día primero hasta el 27)</t>
  </si>
  <si>
    <t>Cinco primeras causas de mortalidad infantil</t>
  </si>
  <si>
    <t>Cinco primeras causas de mortalidad de menores de cinco años</t>
  </si>
  <si>
    <t>Número de casos de mortalidad y morbilidad en el último año por EDA, IRA y desnutrición</t>
  </si>
  <si>
    <t>Número de casos de niños con VIH</t>
  </si>
  <si>
    <t>Mortalidad por causas externas</t>
  </si>
  <si>
    <t>Niños con desnutrición menores de 5 años</t>
  </si>
  <si>
    <t>Lactancia materna (0 a 6 meses)</t>
  </si>
  <si>
    <t>Porcentaje de niños de 0 a 6 meses que asisten a crecimiento y desarrollo</t>
  </si>
  <si>
    <t>Porcentaje de niños de que asisten a crecimiento y desarrollo</t>
  </si>
  <si>
    <t>Porcentaje de niños de 1 a 4 años que asisten a crecimiento y desarrollo</t>
  </si>
  <si>
    <t>Tasa de morbilidad por enfermedad diarreica en menores de cinco años</t>
  </si>
  <si>
    <t>Tasa de morbilidad aguda por infección respiratoria aguda en menores de cinco años</t>
  </si>
  <si>
    <t>Tasa de Fecundidad</t>
  </si>
  <si>
    <t>Fecundidad según edad de la madre</t>
  </si>
  <si>
    <t>Fecundidad según residencia de la madre</t>
  </si>
  <si>
    <t>Porcentaje según características socio demográficas</t>
  </si>
  <si>
    <t>Porcentaje según peso al nacer</t>
  </si>
  <si>
    <t>Porcentaje nacidos según talla</t>
  </si>
  <si>
    <t>Tipo de parto</t>
  </si>
  <si>
    <t>Edad Gestacional</t>
  </si>
  <si>
    <t>Mortalidad por causa</t>
  </si>
  <si>
    <t>Mortalidad por edad</t>
  </si>
  <si>
    <t>Mottalidad por Genero</t>
  </si>
  <si>
    <t>Mortalidad por residencia</t>
  </si>
  <si>
    <t>índice aedico</t>
  </si>
  <si>
    <t>índice de Cúlex</t>
  </si>
  <si>
    <t>Indice de pupas (presencia de pupas)</t>
  </si>
  <si>
    <t>indice de Breteau (larvas y pupas)</t>
  </si>
  <si>
    <t>larvicida (cantidad y tipo de producto)</t>
  </si>
  <si>
    <t>porcentaje de cobertura de visitas</t>
  </si>
  <si>
    <t>porcentaje de cumplimiento de la norma</t>
  </si>
  <si>
    <t>total de establecimientos visitados</t>
  </si>
  <si>
    <t>total de muestras analizadas</t>
  </si>
  <si>
    <t>total de muestras aceptadas y rechazadas</t>
  </si>
  <si>
    <t>causales de rechazo</t>
  </si>
  <si>
    <t>número de capacitaciones y personas capacitadas</t>
  </si>
  <si>
    <t>Prevalencia de consumo de frutas y verduras</t>
  </si>
  <si>
    <t>Aciones realizadas con escolares, padre y madres de familia, responsables de tiendas escolares, docentes y directivos docentes</t>
  </si>
  <si>
    <t>Acciones para la motivación de la comunidad escolar</t>
  </si>
  <si>
    <t>trabajos de aulas sobre consumo de frutas y verduras</t>
  </si>
  <si>
    <t>Ejecucion de eventos colectivos para el consumo de frutas y verduras</t>
  </si>
  <si>
    <t>Capacitación del tendero escolar para la promoción d el consumo de frutas y verduras</t>
  </si>
  <si>
    <t>propuestas de los tenderos sobre necesidades de capacitación</t>
  </si>
  <si>
    <t>conocimineto de los tenderos sobre habitos saludables</t>
  </si>
  <si>
    <t>Alternativas para mejorar el consumo de frutas y verduras</t>
  </si>
  <si>
    <t>Cumplimiento</t>
  </si>
  <si>
    <t>Oportuniudad en notificación</t>
  </si>
  <si>
    <t>Oportunidad en ajustes</t>
  </si>
  <si>
    <t>Cumplimiento en IPS</t>
  </si>
  <si>
    <t>Cumplimiento en secretaría</t>
  </si>
  <si>
    <t>correlación SIVIGILA RUAF (%)</t>
  </si>
  <si>
    <t>porcentaje de unidad de análisis por cada uno de los eventos</t>
  </si>
  <si>
    <t>Tasa de mortalidad perinatal y neonatal tardía</t>
  </si>
  <si>
    <t>Tasa de Mortalidad Materna</t>
  </si>
  <si>
    <t>Tasa de mortalidad por cáncer de cérvix</t>
  </si>
  <si>
    <t>Tasa de Incidencia de VIH – SIDA</t>
  </si>
  <si>
    <t>Tasa de mortalidad quinquenal por VIH/SIDA</t>
  </si>
  <si>
    <t>Tasa de incidencia de infección de VIH/SIDA adquirido por transmisión vertical</t>
  </si>
  <si>
    <t>tasa de incidencia de sífilis congénita</t>
  </si>
  <si>
    <t>Prevalencia de aislamientos bacterianos obtenidos en muestras de sangre de 
pacientes en UCI y servicios no UCI.</t>
  </si>
  <si>
    <t>Prevalencia de fenotipos de resistencia bacteriana obtenidos en muestras de sangre 
de pacientes en UCI y servicios no UCI.</t>
  </si>
  <si>
    <t>tasa de mortalidad por 100.000 habitantes</t>
  </si>
  <si>
    <t>tasa de mortalidad específica por grupos de edad</t>
  </si>
  <si>
    <t>tasa de lesionados por pólvora</t>
  </si>
  <si>
    <t>calidad de la atención</t>
  </si>
  <si>
    <t>Tasa de mortalidad por cien mil habitantes</t>
  </si>
  <si>
    <t>Tasa de mortalidad por tuberculosis</t>
  </si>
  <si>
    <t>Tasa de mortalidad con tuberculosis</t>
  </si>
  <si>
    <t>Tasa de mortalidad por y con TB por comuna</t>
  </si>
  <si>
    <t>Porcentaje según tipo de tuberculosis</t>
  </si>
  <si>
    <t>Tasa por grupo de edad</t>
  </si>
  <si>
    <t>Porcentaje de casos según afiliación</t>
  </si>
  <si>
    <t>Frecuencia de casos según EPS</t>
  </si>
  <si>
    <t>Frecuencia y porcentaje de retrasos en la atención</t>
  </si>
  <si>
    <t>Condición de VIH</t>
  </si>
  <si>
    <t>Morbilidad por intoxicaciones</t>
  </si>
  <si>
    <t>Número de Personas que intentan suicidares por intoxicación</t>
  </si>
  <si>
    <t>Número de personas muertas por intoxicación</t>
  </si>
  <si>
    <t>Número de Personas muertas por sobredosis de droga</t>
  </si>
  <si>
    <t>Número de Personas reportadas con sobredosis de drogas vivas</t>
  </si>
  <si>
    <t>Niños intoxicadas por accidente = menores de 14 años</t>
  </si>
  <si>
    <t>Niños intoxicadas por suicidio = menores de 14 años</t>
  </si>
  <si>
    <t>Accidentes de intoxicación en adultos no suicidas</t>
  </si>
  <si>
    <t>intento de suicidio por intoxicación</t>
  </si>
  <si>
    <t>Suicidios por intoxicación</t>
  </si>
  <si>
    <t>Muertes no suicidas por intoxicación</t>
  </si>
  <si>
    <t>Casos de intoxicación por burundanga</t>
  </si>
  <si>
    <t>Cálculo del consumo de antibióticos en DDD</t>
  </si>
  <si>
    <t>Tasa de densidad de incidencia de neumonías asociadas a ventilador 
mecánico (NAV) en Unidades de Cuidado Intensivo adulto o pediátrica o 
neonatal en un mes de seguimiento.</t>
  </si>
  <si>
    <t>Proporción de agentes etiológicos de Neumonía Asociada a Ventilador 
mecánico (NAV) en Unidades de Cuidado Intensivo (UCI) adulto o pediátrica o 
neonatal en un mes de seguimiento</t>
  </si>
  <si>
    <t>Tasa de densidad de incidencia de Infección del Torrente Sanguíneo 
Asociada a Catéter Central (ITS-AC) en Unidades de cuidado intensivo Adulto o 
Pediátrica o Neonatal en un mes de seguimiento</t>
  </si>
  <si>
    <t>Proporción de agentes etiológicos de Infección Primaria del Torrente 
Sanguíneo Asociada a Catéter Central (ITS-AC) en Unidades de Cuidado Intensivo 
(UCI) adulto o pediátrica o neonatal en un mes de seguimiento.</t>
  </si>
  <si>
    <t>Tasa de densidad de incidencia de Infección Sintomática del Tracto Urinario 
Asociada a Catéter Urinario en Unidades de cuidado intensivo Adulto o Pediátrica 
en un mes de seguimiento</t>
  </si>
  <si>
    <t>Proporción de agentes etiológicos de Infección Sintomática del Tracto 
Urinario Asociada a Catéter Urinario (ISTU-AC) en Unidades de Cuidado Intensivo 
(UCI) adulto o pediátrica en un mes de seguimiento</t>
  </si>
  <si>
    <t>Porcentaje de uso de Ventilador Mecánico (VM)</t>
  </si>
  <si>
    <t>Porcentaje de uso de Catéter Central (C.C)</t>
  </si>
  <si>
    <t>Porcentaje de uso de Catéter Urinario (CU)</t>
  </si>
  <si>
    <t>Proporción de Incidencia de Leptospirosis</t>
  </si>
  <si>
    <t>Letalidad (Leptospirosis)</t>
  </si>
  <si>
    <t>Proporción de mortalidad (leptospirosis)</t>
  </si>
  <si>
    <t>Porcentaje de casos confirmados de leptospirosis</t>
  </si>
  <si>
    <t>Porcentaje de investigaciones de campo de mortalidad por Leptospirosis</t>
  </si>
  <si>
    <t>Proporción de Incidencia de varicela</t>
  </si>
  <si>
    <t>porcentaje de casos conformados de varicela</t>
  </si>
  <si>
    <t>Letalidad (varicela)</t>
  </si>
  <si>
    <t>Porcentaje de casos probables de dengue grave por periodo epidemiológico (Dengue)</t>
  </si>
  <si>
    <t>Incidencia de dengue clásico/dengue grave</t>
  </si>
  <si>
    <t>Letalidad por dengue grave</t>
  </si>
  <si>
    <t>Proporción de hospitalizaciones por dengue</t>
  </si>
  <si>
    <t>Porcentaje de aislamientos virales realizados (Dengue)</t>
  </si>
  <si>
    <t>IPA (Incidencia Parasitaria Anual) de Malaria</t>
  </si>
  <si>
    <t>Incidencia parasitaria por especie infectante en Malaria (P. vivax, P.falciparum, P.malariae, Infeccion mixta)</t>
  </si>
  <si>
    <t>Razón P.vivax/P.falciparum (Malaria)</t>
  </si>
  <si>
    <t>Número de casos de Chagas totales confirmados</t>
  </si>
  <si>
    <t>Proporción de casos de Chagas agudos confirmados</t>
  </si>
  <si>
    <t>Porcentaje de casos agudos tratados de chagas</t>
  </si>
  <si>
    <t>Letalidad por Chagas agudo</t>
  </si>
  <si>
    <t>Porcentaje de estudios de foco realizados (chagas)</t>
  </si>
  <si>
    <t>Proporción de Incidencia de rabia en humanos</t>
  </si>
  <si>
    <t>Proporción de Incidencia de rabia en perros</t>
  </si>
  <si>
    <t>Porcentaje de vacunación en perros</t>
  </si>
  <si>
    <t>según área (Rabia)</t>
  </si>
  <si>
    <t>Porcentaje de resultados de laboratorio reportados oportunamente para rabia animal (perros, gatos, etc.)</t>
  </si>
  <si>
    <t>Incidencia anual por forma clínica (leishmaniasis)</t>
  </si>
  <si>
    <t>Letalidad leishmaniasis visceral</t>
  </si>
  <si>
    <t>Proporción de recaídas después de tratamiento (leishmaniasis)</t>
  </si>
  <si>
    <t>Porcentaje de casos tratados (leishmaniasis)</t>
  </si>
  <si>
    <t>tasa de intento de suicidio</t>
  </si>
  <si>
    <t>Paralisis Flácida Aguda</t>
  </si>
  <si>
    <t>La tasa de Parálisis Flácida Agudo (PFA)</t>
  </si>
  <si>
    <t>Porcentajes de los casos investigados oportunamente</t>
  </si>
  <si>
    <t>Porcentajes de casos con muestras de heces tomadas oportunamente</t>
  </si>
  <si>
    <t>Porcentaje de UPGD que notifican semanalmente.</t>
  </si>
  <si>
    <t>Sarampión / Rubeola</t>
  </si>
  <si>
    <t>Porcentaje de los casos investigados oportunamente de Sarampión / Rubeola</t>
  </si>
  <si>
    <t>Porcentaje de casos con muestra de suero oportuna</t>
  </si>
  <si>
    <t>Porcentaje de muestras recibidas en el INS oportunamente</t>
  </si>
  <si>
    <t>Porcentaje de muestras recibidas en el INS en menos de 5 días</t>
  </si>
  <si>
    <t>Tasa de notificación de casos sospechosos de sarampión/rubeola</t>
  </si>
  <si>
    <t>Proporción de casos sospechosos de rubéola congénita notificados al Sivigila</t>
  </si>
  <si>
    <t>Incidencia de tétanos neonatal</t>
  </si>
  <si>
    <t>Porcentaje de casos probables que fueron confirmados y descartados por laboratorio.</t>
  </si>
  <si>
    <t>Proporción de incidencia general de tos ferina</t>
  </si>
  <si>
    <t>Proporción de incidencia tos ferina en menores de 5 años</t>
  </si>
  <si>
    <t>Letalidad tos ferina</t>
  </si>
  <si>
    <t>Incidencia de casos de Meningitis por Neumococo en menores de cinco años</t>
  </si>
  <si>
    <t>Incidencia de casos de HIb en menores de cinco años</t>
  </si>
  <si>
    <t>Distribución espacial de casos: EDA, ERA</t>
  </si>
  <si>
    <t>Índice de Calidad del aire clasificado por día del mes 
Zona Norte, Centro y Sur</t>
  </si>
  <si>
    <t>IVC Establecimientos: Alimentos, Centros gastronómico</t>
  </si>
  <si>
    <t>motivos de rechazo por concepto fisicoquímico y microbiológicos en Muestras alimentos preempacados</t>
  </si>
  <si>
    <t>Muestras de alimentos preparados y preempacados por comunas</t>
  </si>
  <si>
    <t>Indice de riesgo de agua para consumo humano, IRKA urbano y rural para santiago de Cali</t>
  </si>
  <si>
    <t>Distribución espacial casos Dengue</t>
  </si>
  <si>
    <t>Distribución de casos hospitalizaciones Dengue por comunas</t>
  </si>
  <si>
    <t>Promedio índice de recipientes (sumideros) de larvas y pupas por comunas</t>
  </si>
  <si>
    <t>vacunación antirrábica por comunas</t>
  </si>
  <si>
    <t>cumplimiento en acciones de control población caninos y felinos</t>
  </si>
  <si>
    <t>Porcentaje medidas de control implementadas por concentraciones humanas</t>
  </si>
  <si>
    <t>Resultados del índice IRCA por corregimiento</t>
  </si>
  <si>
    <t>Condiciones sanitarias en Tanques de almacenamiento de sujetos visitados</t>
  </si>
  <si>
    <t>IVC Establecimientos Públicos de Alta Afluencia de Público</t>
  </si>
  <si>
    <t>Visitas Establecimientos en Manejo de Residuos Sólidos Comunes</t>
  </si>
  <si>
    <t>Cumplimiento Establecimientos Públicos en Manejo de Residuos Hospitalarios y Similares</t>
  </si>
  <si>
    <t xml:space="preserve">
IVC Condiciones Higiénico-Locativas en Establecimientos Públicos</t>
  </si>
  <si>
    <t>Porcentajes de Cumplimiento de Condiciones Técnico - Sanitarias en Establecimientos para la Salud Visual</t>
  </si>
  <si>
    <t>Cumplimiento Normas Bioseguridad en establecimientos sin métodos invasivos</t>
  </si>
  <si>
    <t>IVC en Expendios de Productos Químicos</t>
  </si>
  <si>
    <t>Visitas de Inspección y Vigilancia a Equipos Emisores de Radiaciones Ionizantes (Rayos X)</t>
  </si>
  <si>
    <t>IVC en Establecimientos de Expendedores de Mayor y Menor Riesgo</t>
  </si>
  <si>
    <t>IVC en Establecimientos del Sector Gastronómico</t>
  </si>
  <si>
    <t>IVC en Establecimientos Plazas de Mercados – Ventas Ambulantes</t>
  </si>
  <si>
    <t>IVC en Expendios de Licores</t>
  </si>
  <si>
    <t>IVC en Expendios de Productos Naturales, Cosméticos y Aseo</t>
  </si>
  <si>
    <t>Motivos de rechazo por concepto fisicoquímico en Muestras de Alimentos Preempacados</t>
  </si>
  <si>
    <t>Motivos de rechazo por concepto microbiológico en Muestras de Alimentos Preparados</t>
  </si>
  <si>
    <t>Comparativo por UESP IVC Establecimientos Expendedores Alimentos mayor y menor riesgo</t>
  </si>
  <si>
    <t>Comportamiento casos de hospitalizaciones en niños &lt; de 5 años, para las tres Instituciones Centinelas</t>
  </si>
  <si>
    <t>Distribución en Semanas Epidemiológicas del Porcentaje de Hospitalizaciones por IRA, EDA y DENGUE de la Ciudad de Cali</t>
  </si>
  <si>
    <t>Comportamiento temporal de enfermedades respiratorias según sistema de vigilancia centinela</t>
  </si>
  <si>
    <t>Distribución de Casos por Comuna de Hospitalizaciones por ERA en Unidades Médicas Centinela de la Ciudad de Cali</t>
  </si>
  <si>
    <t>Distribución de Casos por Comuna de Hospitalizaciones por EDA en Unidades Médicas Centinela de la Ciudad de Cali</t>
  </si>
  <si>
    <t>Distribución de Casos por Comuna de Hospitalizaciones por Dengue en Unidades Médicas Centinela de la Ciudad de Cali</t>
  </si>
  <si>
    <t>Distribución del total de hospitalizaciones del sistema centinela en Santiago de Cali.</t>
  </si>
  <si>
    <t>Desnutrición global</t>
  </si>
  <si>
    <t>Desnutrición crónica</t>
  </si>
  <si>
    <t>Desnutrición aguda</t>
  </si>
  <si>
    <t>Sobrepeso</t>
  </si>
  <si>
    <t>Obesidad</t>
  </si>
  <si>
    <t>anémia</t>
  </si>
  <si>
    <t>Concepto sanitario (no cumple, concepto sanitario favorable, concepto sanitario con requerimiento)</t>
  </si>
  <si>
    <t>hipótesis del accidente</t>
  </si>
  <si>
    <t>cualidad de la víctima</t>
  </si>
  <si>
    <t>hora de ocurrencia y de levantamiento</t>
  </si>
  <si>
    <t>Capacitación a docentes</t>
  </si>
  <si>
    <t>Construcción de patrullas escolares</t>
  </si>
  <si>
    <t>Servicio social a tránsito</t>
  </si>
  <si>
    <t>Sensibilación a estudiantes</t>
  </si>
  <si>
    <t>Capacitación a conductores infractores</t>
  </si>
  <si>
    <t>Capacitación a grupos organizados</t>
  </si>
  <si>
    <t>Capacitaciones a conductores de transporte público</t>
  </si>
  <si>
    <t>Aulas móviles</t>
  </si>
  <si>
    <t>Capacitación a conductores que aspiran obtener licencia de conducción A1, A2</t>
  </si>
  <si>
    <t>Tiempo de atención de accidentes de transito</t>
  </si>
  <si>
    <t>Eficiencia en atencion de los accidentes</t>
  </si>
  <si>
    <t>Número de operativos de control vial</t>
  </si>
  <si>
    <t>Número de Homicidios por tipo o condición</t>
  </si>
  <si>
    <t>Número de quejas atendidas</t>
  </si>
  <si>
    <t>Disminución de la cartera morosa.</t>
  </si>
  <si>
    <t>Total valor pagado por multas</t>
  </si>
  <si>
    <t>Nivel de instalación de señales verticales</t>
  </si>
  <si>
    <t>Nivel de demarcación (señalización horizontal)</t>
  </si>
  <si>
    <t>Mantenimiento Correctivo del Sistema de Semaforización</t>
  </si>
  <si>
    <t>Soluciones viales complementarias</t>
  </si>
  <si>
    <t>Tasas de Accidentalidad Vial</t>
  </si>
  <si>
    <t>Tasa de daños y lesiones por accidentes de tránsito</t>
  </si>
  <si>
    <t>Tasas de homicidos por Accidentes de Tránsito</t>
  </si>
  <si>
    <t>Porcentaje del Número de Visitas Realizadas de Cartografía</t>
  </si>
  <si>
    <t>Porcentaje Numero de Solicitudes de Cartografia</t>
  </si>
  <si>
    <t>Porcentaje Numero de Encuestas de satisfacción de Usuarios Cartografia</t>
  </si>
  <si>
    <t>Porcentaje del Número de Solicitudes Respondidas para Mitigación de Riesgos</t>
  </si>
  <si>
    <t>Porcentaje número Obras de Mitigacion Realizadas</t>
  </si>
  <si>
    <t>Porcentaje número Visitas Realizadas</t>
  </si>
  <si>
    <t>Numero de Regularizaciones Viales y Urbanisticas</t>
  </si>
  <si>
    <t>Porcentaje Numero de solicitudes recibidas para Regularizacion Vial y Urbanisticas realizados</t>
  </si>
  <si>
    <t>Porcentaje valor Regularizaciones Viales y Urbanisticas</t>
  </si>
  <si>
    <t>Porcentaje de Visitas para Regularizaciones Viales y Urbanisticas</t>
  </si>
  <si>
    <t>Porcentaje predios Titulados</t>
  </si>
  <si>
    <t>Porcentaje de solicitudes aprobadas para titulacion.</t>
  </si>
  <si>
    <t>Porcentaje Visitas Realizadas para Titulacion de Predios</t>
  </si>
  <si>
    <t>Porcentaje de subsidios asignados en gastos de Titulacion</t>
  </si>
  <si>
    <t>Porcentaje de mejoramientos realizados</t>
  </si>
  <si>
    <t>Porcentaje de visitas realizas con base en las solicitadas en los sectores TIOS</t>
  </si>
  <si>
    <t>Porcentaje de solicitudes efectivas para mejoramiento de vivienda</t>
  </si>
  <si>
    <t>Porcentaje del Cumplimiento de la Adopción de los Planes Parciales en el Plazo</t>
  </si>
  <si>
    <t>Porcentaje del Número de Planes Parciales Adoptados</t>
  </si>
  <si>
    <t>Porcentaje del Número de Solicitudes de Planes Parciales Aprobados en el Plazo</t>
  </si>
  <si>
    <t>Porcentaje de Visitas Realizadas para Mejoramiento de Vivienda</t>
  </si>
  <si>
    <t>Porcentaje Subsidios Otorgados para Mejoramiento de Vivienda</t>
  </si>
  <si>
    <t>Porcentaje del valor Subsidios Otorgados para Mejoramiento de Vivienda</t>
  </si>
  <si>
    <t>Porcentaje de encuestas que den como resultado satisfechos</t>
  </si>
  <si>
    <t>Numero de subsidios Asignados por tipo de subsidio</t>
  </si>
  <si>
    <t>Numero de familias favorecidas</t>
  </si>
  <si>
    <t>Regulada por normatividad</t>
  </si>
  <si>
    <t>Politica sectorial</t>
  </si>
  <si>
    <t>Otros lineamientos</t>
  </si>
  <si>
    <t>Requerimiento internacional</t>
  </si>
  <si>
    <t>Plan nacional de desarrollo</t>
  </si>
  <si>
    <t>Construcción</t>
  </si>
  <si>
    <t>PPI con indicadores</t>
  </si>
  <si>
    <t>ENCUESTA DE SATISFACCION DE USUARIOS Y O CLIENTES</t>
  </si>
  <si>
    <t>Tener en cuenta y atender las necedidades del usuario cuando presenta inquietudes</t>
  </si>
  <si>
    <t>Encuestas en la prestación del servicio, ya que los trámites catastrales son rogados a solicitud de parte.</t>
  </si>
  <si>
    <t>Encuesta de satisfacción del usuario</t>
  </si>
  <si>
    <t>Encuestas de clientes externos e internos</t>
  </si>
  <si>
    <t>Por ciclo vital con enfoque diferencial: Niños, niñas, adolescentes, jovenes y familia, Mujer, discapacitados, Adulto mayor, Población afro, indigenas, Recuperadores ambientales, victimas del conflicto y ex-carretilleros</t>
  </si>
  <si>
    <t>Registro de Usuario (RUAT)</t>
  </si>
  <si>
    <t>Cumplir con la función de vigilancia y control para atender directamente a los organismos comunales en sus procesos de promoción y fortalecimiento organizacional, también para que participen en los planes, programas y proyectos de la administración municipal.</t>
  </si>
  <si>
    <t>Cuerpos de agua del perímetro urbano de Santiago de Cali</t>
  </si>
  <si>
    <t>Grupo de Arborización y Zonas Verdes- DAGMA</t>
  </si>
  <si>
    <t>Evaluar el lote donde se encuentran los individuos arbóreos de un proyecto urbanístico para determinar si se conservan, se trasladan o se erradican conceptuando su viabilidad y la compensación requerida según el caso</t>
  </si>
  <si>
    <t>Regular el aprovechamiento de los especimines de la diversidad biológica en la ciudad de Santiago de Cali</t>
  </si>
  <si>
    <t>Actores de la cadena de viveros y de la cadena de la industria maderera</t>
  </si>
  <si>
    <t>Regular el aprovechamiento de los especímenes de la diversidad biológica en la ciudad de Santiago de Cali</t>
  </si>
  <si>
    <t>Evaluar el estado de las especies forestales ubicadas en terrenos de dominio público o privado que por razones de su ubicación, estado sanitario o daños mecánicos estén causando alguna clase de perjuicio, riesgo o afectacion y que por lo tanto requieran de traslado, tala, poda, siembra u otros tratamientos diagnosticados por la autoridad ambiental</t>
  </si>
  <si>
    <t>Autorizar una obra o actividad, sujeta al cumplimiento que la misma establezca en relación con la prevención, mitigación, corrección, compensación y manejo de los efectos ambientales del proyecto, obra o actividad autorizada; está licencia incluirá los permisos, autorizaciones o concesiones para el uso, aprovechamiento o afectación de los recursos naturales renovables, que sean necesarios para el desarrollo y operación del proyecto, obra o actividad.</t>
  </si>
  <si>
    <t>Subsecretaría de Desarrollo Pedagógico- Evaluación de la Calidad Educativa</t>
  </si>
  <si>
    <t>Subsecretaría de Desarrollo Pedagógico</t>
  </si>
  <si>
    <t>Estudiantes de los ciclos 3, 5, 9, 11 las instituciones oficiales de Cali</t>
  </si>
  <si>
    <t>Casos Resueltos y Atendidos en Inspecciones de Primera y Segunda Categoría e Inspecciones de Policia Rurales o de Corregimiento</t>
  </si>
  <si>
    <t>Recursos aportados y gestionados (contrapartida) por el Municipio para proyectos de cofinanciación en proyectos de regalías o proyectos de cooperación internacional, nacional o departamental; Recursos aportados por agencias de cooperación nacional o internacional</t>
  </si>
  <si>
    <t>Departamento Administrativo de Hacienda Municipal - Subdirección de Catastro</t>
  </si>
  <si>
    <t>Actualización y Conservación del censo inmobiliario Municipal</t>
  </si>
  <si>
    <t>Gestión Catastral</t>
  </si>
  <si>
    <t>Identificar los resultados de la Actualización y Conservación del inventario de todos los bienes inmuebles públicos y privados de Cali, que reflejan la situación actual del mercado inmobiliario, en sus componentes físico, jurídico y económico.</t>
  </si>
  <si>
    <t>Lo (propietarios de) predios del Municipio de Santiago de Cali (urbanos-rurales).</t>
  </si>
  <si>
    <t>22 comunas urbanas y 15 corregimientos rurales del Municipio de Santiago de Cali</t>
  </si>
  <si>
    <t>El Predio</t>
  </si>
  <si>
    <t>Departamento Administrativo de Hacienda Municipal;Subdirección de Impuestos y Rentas</t>
  </si>
  <si>
    <t>Gestion tributaria</t>
  </si>
  <si>
    <t>Proceso de gestión tributaria; Sub Proceso de fiscalización; sub proceso de determinación; sub proceso de Administración de cuenta corriente y atención al contribuyente;</t>
  </si>
  <si>
    <t>Fiscalizar, determinar, facturar, atender, actualizar la cuenta corriente de los contribuyentes permanentemente, a fin de obtener la presentación y pago de las obligaciones tributarias a cargo de los contribuyentes y administradas por la Subdirección de Impuestos y Rentas en el Municipio de Santiago de Cali.</t>
  </si>
  <si>
    <t>El municipio de santiago de Cali</t>
  </si>
  <si>
    <t>Contribuyentes</t>
  </si>
  <si>
    <t>Adminstracion de Tesoreria</t>
  </si>
  <si>
    <t>Departamento Administrativo de Hacienda Municipal; Subdirección de Tesoreria de Rentas</t>
  </si>
  <si>
    <t>Gestionar y administrar la coseciución de los recursos economicos y financieros del Municipio asegurando la correcta asignación de los mismos entre las diferentes dependencias de la organización para contribuir al progreso, desarrollo económico y mejoramiento de la calidad de vida de la comunidad.</t>
  </si>
  <si>
    <t>Contribuyentes Municipio de Cali</t>
  </si>
  <si>
    <t>Municipal; Comuna;Barrio;Manzana</t>
  </si>
  <si>
    <t>Contribuyentes; predios</t>
  </si>
  <si>
    <t>Contabilidad General</t>
  </si>
  <si>
    <t>Presentar información financiera confiable y oportuna que permita a los diferentes responsables de la administración tomar decisiones tendientes a optimizar el manejo de los recursos</t>
  </si>
  <si>
    <t>Toda la población perteneciente al Municipio Santiago de Cali y su área de influencia</t>
  </si>
  <si>
    <t>Municipio Santiago de Cali</t>
  </si>
  <si>
    <t>Dependencias de la Administración Central</t>
  </si>
  <si>
    <t>Departamento Administrativo de Hacienda Municipal - Subdirección de Finanzas Publicas</t>
  </si>
  <si>
    <t>Gestión de Finanzas Públicas</t>
  </si>
  <si>
    <t>Gestión Presupuestal y Crédito Publico</t>
  </si>
  <si>
    <t xml:space="preserve">
Generar la información necesaria, que permita diagnosticar la situación financiera del Municipio de Santiago de Cali, de acuerdo con los principios de economía, eficiencia y eficacia.
</t>
  </si>
  <si>
    <t>Recursos Financieros del Municipio de Santiago de Cali</t>
  </si>
  <si>
    <t>Ingresos y gastos del Municipio de Santiago de Cali</t>
  </si>
  <si>
    <t xml:space="preserve">Secretaria de Infraestructura y Valorización;Oficina Interventoria Urbana 
</t>
  </si>
  <si>
    <t>Tramo vial y peatonal (cuadra, dirección, etc)</t>
  </si>
  <si>
    <t>llevar un seguimiento de cuantos procesos judiciales y pretensiones se general en la alcaldía y caracterizarlas por dependencia afectada, medio de control judicial, jurisdicción y hecho generador</t>
  </si>
  <si>
    <t>Municipal urbano</t>
  </si>
  <si>
    <t>Como instrumento para el proceso de Planificación, registra y sistematiza los proyectos evaluados como viables jurídica, técnica, ambiental, socioeconómica e institucionalmente, susceptibles de ser financiados con recursos públicos</t>
  </si>
  <si>
    <t>Lotes, proyectos urbanísticos y mineros y viviendas de la Ciudad de Santiago de Cali y su ladera</t>
  </si>
  <si>
    <t>Población de comunas, corregimientos y barrios de santiago de cali</t>
  </si>
  <si>
    <t>Registro de inscripción y seguimiento en programa HTA-DM</t>
  </si>
  <si>
    <t>Expendios y transportes de alimentos (IVC de cualquier establecimientos públicos y lugares donde se comercialicen alimentos)</t>
  </si>
  <si>
    <t>Verificar el cumplimiento del marco normativo por parte de las EPS-S responsables de garantizar el acceso a los servicios de salud de la población afiliada al régimen subsidiado.</t>
  </si>
  <si>
    <t>Señalización Vial; Semaforización Vial; Demarcación Vial; Infraestructura Vial</t>
  </si>
  <si>
    <t>Cobro Coactivo</t>
  </si>
  <si>
    <t>Subsecretaria de Renovacion Urbana y proyectos especiales - Area Planeación</t>
  </si>
  <si>
    <t>Vivienda; Subsidios para Mejoramiento Urbano;</t>
  </si>
  <si>
    <t>Brindar información de los predios propiedad de la Secretaría de Vivienda Social que usan el servicio de cartografía</t>
  </si>
  <si>
    <t>sap;solicitudes</t>
  </si>
  <si>
    <t>Circulares; oficios</t>
  </si>
  <si>
    <t>nro_formulario</t>
  </si>
  <si>
    <t>51.0</t>
  </si>
  <si>
    <t>Agricultura, ganadería y pesca</t>
  </si>
  <si>
    <t>Agricultura y Silvicultura</t>
  </si>
  <si>
    <t>50.0</t>
  </si>
  <si>
    <t>Administración Pública</t>
  </si>
  <si>
    <t>53.0</t>
  </si>
  <si>
    <t>Demografía y población</t>
  </si>
  <si>
    <t>103.0</t>
  </si>
  <si>
    <t>52.0</t>
  </si>
  <si>
    <t>59.0</t>
  </si>
  <si>
    <t>social</t>
  </si>
  <si>
    <t>56.0</t>
  </si>
  <si>
    <t>64.0</t>
  </si>
  <si>
    <t>Cultura, recreación y deporte</t>
  </si>
  <si>
    <t>65.0</t>
  </si>
  <si>
    <t>66.0</t>
  </si>
  <si>
    <t>21.0</t>
  </si>
  <si>
    <t>Medio Ambiente</t>
  </si>
  <si>
    <t>Recursos Naturales</t>
  </si>
  <si>
    <t>20.0</t>
  </si>
  <si>
    <t>Porcentaje de concesiones de agua superficial evaluados</t>
  </si>
  <si>
    <t>29.0</t>
  </si>
  <si>
    <t>35.0</t>
  </si>
  <si>
    <t>Gestión Ambiental</t>
  </si>
  <si>
    <t>17.0</t>
  </si>
  <si>
    <t>19.0</t>
  </si>
  <si>
    <t>28.0</t>
  </si>
  <si>
    <t>32.0</t>
  </si>
  <si>
    <t>Gestión ambiental</t>
  </si>
  <si>
    <t>37.0</t>
  </si>
  <si>
    <t>23.0</t>
  </si>
  <si>
    <t>33.0</t>
  </si>
  <si>
    <t>36.0</t>
  </si>
  <si>
    <t>22.0</t>
  </si>
  <si>
    <t>27.0</t>
  </si>
  <si>
    <t>25.0</t>
  </si>
  <si>
    <t>26.0</t>
  </si>
  <si>
    <t>18.0</t>
  </si>
  <si>
    <t>Porcentaje de Permisos de ocupación de cauces evaluados</t>
  </si>
  <si>
    <t>34.0</t>
  </si>
  <si>
    <t>Porcentaje de excedencias de PM10: Hora - Año, Dia - Año</t>
  </si>
  <si>
    <t>Porcentaje de excedencias de O3: Hora - Año, Dia - Año</t>
  </si>
  <si>
    <t>30.0</t>
  </si>
  <si>
    <t>75.0</t>
  </si>
  <si>
    <t>Educación, ciencia, tecnología e innovación</t>
  </si>
  <si>
    <t>113.0</t>
  </si>
  <si>
    <t>106.0</t>
  </si>
  <si>
    <t>112.0</t>
  </si>
  <si>
    <t>107.0</t>
  </si>
  <si>
    <t>73.0</t>
  </si>
  <si>
    <t>108.0</t>
  </si>
  <si>
    <t>109.0</t>
  </si>
  <si>
    <t>111.0</t>
  </si>
  <si>
    <t>74.0</t>
  </si>
  <si>
    <t>114.0</t>
  </si>
  <si>
    <t>69.0</t>
  </si>
  <si>
    <t>71.0</t>
  </si>
  <si>
    <t>Justicia</t>
  </si>
  <si>
    <t>Situación Laboral de los Jueces de Paz</t>
  </si>
  <si>
    <t>101.0</t>
  </si>
  <si>
    <t>70.0</t>
  </si>
  <si>
    <t>45.0</t>
  </si>
  <si>
    <t>44.0</t>
  </si>
  <si>
    <t>Seguridad y defensa</t>
  </si>
  <si>
    <t>39.0</t>
  </si>
  <si>
    <t>40.0</t>
  </si>
  <si>
    <t>42.0</t>
  </si>
  <si>
    <t>43.0</t>
  </si>
  <si>
    <t>38.0</t>
  </si>
  <si>
    <t>41.0</t>
  </si>
  <si>
    <t>118.0</t>
  </si>
  <si>
    <t>Avaluó Catastral</t>
  </si>
  <si>
    <t>Comercio</t>
  </si>
  <si>
    <t>Finanzas públicas y estadísticas fiscales</t>
  </si>
  <si>
    <t>IVP</t>
  </si>
  <si>
    <t>Predios nuevos</t>
  </si>
  <si>
    <t>Metros cuadrados incorporados en área de terreno y construcción</t>
  </si>
  <si>
    <t>Cambios de propietarios</t>
  </si>
  <si>
    <t>Cambio de destinos</t>
  </si>
  <si>
    <t>Cambio de estrato</t>
  </si>
  <si>
    <t>120.0</t>
  </si>
  <si>
    <t>Clasificación de deudores por cuantias</t>
  </si>
  <si>
    <t>121.0</t>
  </si>
  <si>
    <t>Razón corriente</t>
  </si>
  <si>
    <t>prueba ácida</t>
  </si>
  <si>
    <t>razón de tesorería</t>
  </si>
  <si>
    <t>posición defensiva</t>
  </si>
  <si>
    <t>razón de endeudamiento</t>
  </si>
  <si>
    <t>Solvencia</t>
  </si>
  <si>
    <t>apalancamiento total</t>
  </si>
  <si>
    <t>indicadores de gestion del proceso</t>
  </si>
  <si>
    <t>61.0</t>
  </si>
  <si>
    <t>Porcentaje de solicitudes de devolución de saldos a favor en sus declaraciones tributarias</t>
  </si>
  <si>
    <t>Dias Promedio para atender las Solicitudes de devolución de saldos a favor en sus declaraciones tributarias</t>
  </si>
  <si>
    <t>devoluciones de los pagos en exceso o de lo no debido atendidas.</t>
  </si>
  <si>
    <t>devoluciones de los pagos en exceso o de lo no debido</t>
  </si>
  <si>
    <t>122.0</t>
  </si>
  <si>
    <t>Porcentaje de recursos gestionados</t>
  </si>
  <si>
    <t>Porcentaje de recursos aportados por el Municipio (contrapartida)</t>
  </si>
  <si>
    <t>capacidad de endeudamiento</t>
  </si>
  <si>
    <t>solvencia de la deuda</t>
  </si>
  <si>
    <t>sostenibilidad de la deuda</t>
  </si>
  <si>
    <t>Indicador Ley 617 de 2000 - ICLD</t>
  </si>
  <si>
    <t>Porcentaje cumplimiento de la ejecución presupuestal de ingresos y gastos</t>
  </si>
  <si>
    <t>Ejecución presupuestal pasiva y activa</t>
  </si>
  <si>
    <t>Porcentaje de cumplimiento de las modificaciones aprobadas</t>
  </si>
  <si>
    <t>saldos de reservas</t>
  </si>
  <si>
    <t>saldos certificado de disponibilidad (procesos licitatorios)</t>
  </si>
  <si>
    <t>Superávit primario</t>
  </si>
  <si>
    <t>Categorización del municipio</t>
  </si>
  <si>
    <t>Participación de la inversión dentro del gasto</t>
  </si>
  <si>
    <t>119.0</t>
  </si>
  <si>
    <t>Incadores de tramites y servicios</t>
  </si>
  <si>
    <t>porcentaje de contribuyentes de omisos fiscalizados</t>
  </si>
  <si>
    <t>porcentaje de liquidación de aforo</t>
  </si>
  <si>
    <t>porcentaje de liquidaciones oficiales de impuesto predial unificado</t>
  </si>
  <si>
    <t>proporción del valos ajustado a la cuenta corriente de los predios propiedad del municipio</t>
  </si>
  <si>
    <t>proporción de los predios ajustados en la cuneta corriente de predios propiedad del municipio</t>
  </si>
  <si>
    <t>nivel de satisfacción del usuario durante un periodo determinado en la facturación</t>
  </si>
  <si>
    <t>porcentaje de liquidaciones realizadas en la vigencia de análisis</t>
  </si>
  <si>
    <t>porcentaje de contribuyentes del programa de revisiones fiscalizados</t>
  </si>
  <si>
    <t>62.0</t>
  </si>
  <si>
    <t>Porcentaje de recaudo de cartera en cobro coactivo</t>
  </si>
  <si>
    <t>Acreencias presentadas</t>
  </si>
  <si>
    <t>Acreencias reconocidas</t>
  </si>
  <si>
    <t>Pago por concepto de cartera Postconcursal.</t>
  </si>
  <si>
    <t>60.0</t>
  </si>
  <si>
    <t>63.0</t>
  </si>
  <si>
    <t>55.0</t>
  </si>
  <si>
    <t>Transporte</t>
  </si>
  <si>
    <t>54.0</t>
  </si>
  <si>
    <t>117.0</t>
  </si>
  <si>
    <t>Todas sociales</t>
  </si>
  <si>
    <t>Porcentaje de viviendas con servicio de recolección de residuos sólidos</t>
  </si>
  <si>
    <t>Toneladas año de residuos sólidos generados por habitante</t>
  </si>
  <si>
    <t>Toneladas año de residuos sólidos residencial generados por habitante</t>
  </si>
  <si>
    <t>Porcentaje de viviendas con servicio de alcantarillado</t>
  </si>
  <si>
    <t>Porcentaje de aguas residuales que no reciben tratamiento</t>
  </si>
  <si>
    <t>Porcentaje de aguas residuales que reciben tratamiento primario</t>
  </si>
  <si>
    <t>Porcentaje de viviendas con servicio de agua potable</t>
  </si>
  <si>
    <t>Porcentaje de población de la ciudad con acceso sostenible a fuentes mejoradas de agua</t>
  </si>
  <si>
    <t>Porcentaje de personas viviendo en pobreza (pobreza por ingresos)</t>
  </si>
  <si>
    <t>Conexiones de internet (teléfono y banda ancha) por cada 100.000 habitantes</t>
  </si>
  <si>
    <t>115.0</t>
  </si>
  <si>
    <t>Cuentas Económicas</t>
  </si>
  <si>
    <t>8.0</t>
  </si>
  <si>
    <t>Nivel, calidad y condiciones de vida</t>
  </si>
  <si>
    <t>10.0</t>
  </si>
  <si>
    <t>9.0</t>
  </si>
  <si>
    <t>15.0</t>
  </si>
  <si>
    <t>100.0</t>
  </si>
  <si>
    <t>Eventos Naturales</t>
  </si>
  <si>
    <t>14.0</t>
  </si>
  <si>
    <t>16.0</t>
  </si>
  <si>
    <t>116.0</t>
  </si>
  <si>
    <t>13.0</t>
  </si>
  <si>
    <t>Coeficiente de variación del ICV por comuna y corregimiento</t>
  </si>
  <si>
    <t>Componenetes de ICV promedio de los hogares SISBEN</t>
  </si>
  <si>
    <t>componenetes que mas contribuyen al cambio del ICV por comuna y corregimiento</t>
  </si>
  <si>
    <t>Factores del Índice de condiciones de vida de los hogares encuestados SISBEN nivel II y III para total, comunas y corregimientos de Cali</t>
  </si>
  <si>
    <t>Indice de condiciones de Vida de los hogares SISBEN para el municipio de Cali y sus componentes</t>
  </si>
  <si>
    <t>Corregimientos y comunas con mayor ICV por año</t>
  </si>
  <si>
    <t>Comunas y barrios con ICV por debajo del nivel normativo</t>
  </si>
  <si>
    <t>Índice de condiciones de vida promedio de hogares encuestados en SISBEN II y III en Cali</t>
  </si>
  <si>
    <t>Número de Personas por Vivienda</t>
  </si>
  <si>
    <t>Número de Personas atendidas por puesto de atención</t>
  </si>
  <si>
    <t>Porcentaje de hogares encuestados SISBEN II y III que alcanzan el ICV minimo normativo para el total de Cali, comunas y corregimientos</t>
  </si>
  <si>
    <t>Tasa de escolaridad bruta de educación superior (técnica, tecnológica y universidad).</t>
  </si>
  <si>
    <t>Tasa de escolaridad neta de educación superior (técnica, tecnológica y universidad).</t>
  </si>
  <si>
    <t>Total de Población por género Sisben III</t>
  </si>
  <si>
    <t>Total de población por rangos de puntaje Sisbén</t>
  </si>
  <si>
    <t>Variación porcentual del ICV y de las componentes</t>
  </si>
  <si>
    <t>comunas con ICV por encima del nivel del municipio</t>
  </si>
  <si>
    <t>barrios con ICV por encima del nivel del municipio</t>
  </si>
  <si>
    <t>corregimientos con ICV por encima del nivel del municipio</t>
  </si>
  <si>
    <t>95.0</t>
  </si>
  <si>
    <t>93.0</t>
  </si>
  <si>
    <t>81.0</t>
  </si>
  <si>
    <t>76.0</t>
  </si>
  <si>
    <t>% de cumplimiento de vacunación de equinos</t>
  </si>
  <si>
    <t>% de equinos certificados</t>
  </si>
  <si>
    <t>% de cumplimiento investigación de casos encefalitis equina oportunamente notificados</t>
  </si>
  <si>
    <t>% de cumplimiento en el número de areas intervenidas (roedores)</t>
  </si>
  <si>
    <t>% de avance en canales intervenidos(roedores)</t>
  </si>
  <si>
    <t>% de casos notificados correctamente observados por mordedura de roedores</t>
  </si>
  <si>
    <t>% de cumplimiento animales vacunados contra la rabia</t>
  </si>
  <si>
    <t>% de cumplimiento esterilizaciones quirúrgicas realizadas</t>
  </si>
  <si>
    <t>% cumplimiento operativos de control animal realizados</t>
  </si>
  <si>
    <t>% de cumplimiento animales eutanasiados</t>
  </si>
  <si>
    <t>% de cumplimiento animales atendidos en consultas médico veterinarias</t>
  </si>
  <si>
    <t>%de cumplimiento animales atendidos en procedimientos quirurgicos y farmacológicos</t>
  </si>
  <si>
    <t>cantidad de muestras de cerebros recogidos en vía pública</t>
  </si>
  <si>
    <t>% de cumplimiento en el número de solicitudes atendidas por ARTRÓPODOS</t>
  </si>
  <si>
    <t>% de cumplimiento establecimientos visitados que prestan servicios veterinarios</t>
  </si>
  <si>
    <t>TRM: % de control de transporte de mascotas en vía pública</t>
  </si>
  <si>
    <t>% de cumplimiento operativos en venta de mascotas</t>
  </si>
  <si>
    <t>% de cumplimiento de establecimientos que comercializan mascotas intervenidos</t>
  </si>
  <si>
    <t>% de cumplimiento de establecimientos de exhibición de animales intervenidos</t>
  </si>
  <si>
    <t>% de cumplimiento operativos empresas de vigilancia</t>
  </si>
  <si>
    <t>% de cumplimiento control de riesgo biológico en plazas de mercado</t>
  </si>
  <si>
    <t>% de cumplimiento de control albergues y criaderos de animales intervenidos</t>
  </si>
  <si>
    <t>% de cumplimiento control de riesgo biológico asociado a animales en unidades residenciales</t>
  </si>
  <si>
    <t>% de cumplimiento de ciclovías intervenidas</t>
  </si>
  <si>
    <t>% de control de transporte de mascotas en vía pública</t>
  </si>
  <si>
    <t>% de cumplimiento de sedes educativas intervenidas</t>
  </si>
  <si>
    <t>% de cumplimiento de áreas priorizadas intervenidas con jornadas integrales de TRM</t>
  </si>
  <si>
    <t>% de solicitudes de control felino atendidos</t>
  </si>
  <si>
    <t>% de cumplimiento capacitaciones en TRM a la comunidad</t>
  </si>
  <si>
    <t>% de alojamiento notificados</t>
  </si>
  <si>
    <t>86.0</t>
  </si>
  <si>
    <t>Cobertura de inmunización con terceras dosis de Haemophilus influenzae tipo B en niñas y niños menores de 1 años</t>
  </si>
  <si>
    <t>Cobertura de inmunización primer refuerzo de Triple viral en niñas y niños de 5 años</t>
  </si>
  <si>
    <t>97.0</t>
  </si>
  <si>
    <t>91.0</t>
  </si>
  <si>
    <t>87.0</t>
  </si>
  <si>
    <t>90.0</t>
  </si>
  <si>
    <t>92.0</t>
  </si>
  <si>
    <t>82.0</t>
  </si>
  <si>
    <t>80.0</t>
  </si>
  <si>
    <t>85.0</t>
  </si>
  <si>
    <t>83.0</t>
  </si>
  <si>
    <t>78.0</t>
  </si>
  <si>
    <t>84.0</t>
  </si>
  <si>
    <t>94.0</t>
  </si>
  <si>
    <t>88.0</t>
  </si>
  <si>
    <t>Tasa de malaria complicada</t>
  </si>
  <si>
    <t>Letalidad por malaria</t>
  </si>
  <si>
    <t>Tasa de mortalidad por malaria</t>
  </si>
  <si>
    <t>Tasa de letalidad por malaria ( P. falciparum)</t>
  </si>
  <si>
    <t>77.0</t>
  </si>
  <si>
    <t>Distribución Temporal proporciones ERA, EDA y Dengue en Niños &lt; 5 años. 2008-2013</t>
  </si>
  <si>
    <t>89.0</t>
  </si>
  <si>
    <t>79.0</t>
  </si>
  <si>
    <t>49.0</t>
  </si>
  <si>
    <t>104.0</t>
  </si>
  <si>
    <t>48.0</t>
  </si>
  <si>
    <t>105.0</t>
  </si>
  <si>
    <t>46.0</t>
  </si>
  <si>
    <t>47.0</t>
  </si>
  <si>
    <t>6.0</t>
  </si>
  <si>
    <t>4.0</t>
  </si>
  <si>
    <t>3.0</t>
  </si>
  <si>
    <t>2.0</t>
  </si>
  <si>
    <t>1.0</t>
  </si>
  <si>
    <t>5.0</t>
  </si>
  <si>
    <t>7.0</t>
  </si>
  <si>
    <t>sistematización, seguimiento y control a la información de los procesos disciplinarios</t>
  </si>
  <si>
    <t>Un sistema de informacion desarrollado para el observatorio social que consta de una base de datos estructurada desarrollada - software de analisis estadistico , software de georreferenciacion y visualizacion de datos geograficos</t>
  </si>
  <si>
    <t>Sistema de información geográfica catastral - SIGCAT / SAS/Argis</t>
  </si>
  <si>
    <t>Almacenamiento de la información física, jurídica, económica y geográfica, mutaciones catastrales.</t>
  </si>
  <si>
    <t>Danilo Antonio Rentería Salazar</t>
  </si>
  <si>
    <t>SISTEMA DE GESTION DE INFORMACION FINANCIERA TERRITORIAL -SGFT</t>
  </si>
  <si>
    <t>Recopila toda la informacion financiera del Municipio Santiago de Cali</t>
  </si>
  <si>
    <t>Sistema de Gestión Financiero Territorial SGFT - SAP</t>
  </si>
  <si>
    <t>Contribuye al cumplimiento del programa del fortalecimiento y actualización tecnológica de las finanzas publicas</t>
  </si>
  <si>
    <t>VICAGUAS (base datos acta de toma de muestra y del informe final de muestra de laboratorio). Versión 1.2; SIVICAP (Subsistema de vigilancia de calidad de agua potable – programa del INS con puntos concertados de muestreo SSPM y EMCALI)</t>
  </si>
  <si>
    <t>Área Temática DANE</t>
  </si>
  <si>
    <t>Subarea DANE</t>
  </si>
  <si>
    <t>Área Temática Grupo</t>
  </si>
  <si>
    <t>Informes de Gestión</t>
  </si>
  <si>
    <t>Sin Clasificar</t>
  </si>
  <si>
    <t>Producción de Indicadores</t>
  </si>
  <si>
    <t>Operación Estadística</t>
  </si>
  <si>
    <t>Estudios Estadísticos</t>
  </si>
  <si>
    <t>Economía</t>
  </si>
  <si>
    <t>Todas</t>
  </si>
  <si>
    <t>Procesos de producción de Información de la Administración Central de Santiago de Cali</t>
  </si>
  <si>
    <t>Dependencias de la Administración Central, Procesos de producción de Información  y la entidad Alcaldía de Cali.</t>
  </si>
  <si>
    <t>Concepto sanitario (favorabe, no comple, favorable con requerimiento)</t>
  </si>
  <si>
    <t xml:space="preserve">Relacion Indicadores/PPI </t>
  </si>
  <si>
    <t>Relacion Indicadores/PPI  con indicadores</t>
  </si>
  <si>
    <t>Cantidad de Indicadores</t>
  </si>
  <si>
    <t>Mediana</t>
  </si>
  <si>
    <t>En construcción</t>
  </si>
  <si>
    <t>%</t>
  </si>
  <si>
    <t>Estudio de Insuficiencia</t>
  </si>
  <si>
    <t>Gestión de la Matrícula</t>
  </si>
  <si>
    <t>Recolectar la información de los establecimientos  educativos (privados) e instituciones educativas (públicas) y los estudiantes del municipio de Cali</t>
  </si>
  <si>
    <t>Instituciones educativas oficiales, establecimientos educativos privados, estudiantes y docentes</t>
  </si>
  <si>
    <t>Establecimientos, Instituciones, Estudiantes, Docentes, personal administrativo</t>
  </si>
  <si>
    <t>Nombre dependencia</t>
  </si>
  <si>
    <t>Tipo de producción</t>
  </si>
  <si>
    <t>Demandas satisfechas</t>
  </si>
  <si>
    <t>A.3. IDENTIFICACIÓN DEL MODELO DE OPERACION POR PROCESOS</t>
  </si>
  <si>
    <t>5. ¿Cuáles son los principales usuarios de la investigación?</t>
  </si>
  <si>
    <t>7. ¿Tiene conocimiento de otra entidad o dependencia que produzca información similar a la que esta área produce?</t>
  </si>
  <si>
    <t>8. ¿Su entidad o área participa en alguna comisión o comité interinstitucional o intersectorial relacionada con la información producida?</t>
  </si>
  <si>
    <t>12. Si la respuesta es NO para todas las opciones anteriores, ¿cuáles son las principales razones por las que no utiliza clasificaciones y nomenclaturas?</t>
  </si>
  <si>
    <t>13. ¿Cuál es la población objetivo?</t>
  </si>
  <si>
    <t>14. ¿Cuál es la cobertura geográfica?</t>
  </si>
  <si>
    <t>16. ¿Cuáles son las unidades de observación? (sobre las cuales se miden las características/datos de la producción estadística)</t>
  </si>
  <si>
    <t>17. ¿La investigación hace uso de un marco estadístico?</t>
  </si>
  <si>
    <t>23. ¿Con cuales de los siguientes documentos cuenta para la etapa de recolección?</t>
  </si>
  <si>
    <t>27. ¿Qué tipo de cálculos realiza con la información?</t>
  </si>
  <si>
    <t xml:space="preserve">31. ¿Difunde los datos o información de la investigación al público general? </t>
  </si>
  <si>
    <t>MÓDULO E. PROCESO ESTADÍSTICO - ANÁLISIS</t>
  </si>
  <si>
    <t>MÓDULO F. PROCESO ESTADÍSTICO - DIFUSIÓN Y ACCESO</t>
  </si>
  <si>
    <t xml:space="preserve">32. ¿Por qué medio difunde? </t>
  </si>
  <si>
    <t xml:space="preserve">34. ¿Cuál es la periodicidad de la difusión ? </t>
  </si>
  <si>
    <t>36. ¿Qué productos difunde?</t>
  </si>
  <si>
    <t>37. Si no difunde, ¿cuáles son las principales razones por las que no difunde?</t>
  </si>
  <si>
    <t>38.  Si no se difunde , ¿existe alguna forma de acceder a los resultados o a la información?</t>
  </si>
  <si>
    <t xml:space="preserve">MÓDULO G. ASPECTOS TÉCNICOS </t>
  </si>
  <si>
    <t xml:space="preserve">41. ¿Se ha determinado cuál es el presupuesto específico destinado para el proceso de producción estadística? </t>
  </si>
  <si>
    <t xml:space="preserve">42. ¿Conoce los instrumentos con los que cuenta el DANE para el fortalecimiento de la producción estadística? </t>
  </si>
  <si>
    <t xml:space="preserve">43. ¿Cuenta con acciones para identificar y/o evaluar la satisfacción de la información que reciben los usuarios? </t>
  </si>
  <si>
    <t>44. ¿Qué tipo de mecanismos?</t>
  </si>
  <si>
    <t>No relacionadascon MOP</t>
  </si>
  <si>
    <t>Listado de Acciones para conocer las necesidades de los usuarios</t>
  </si>
  <si>
    <t xml:space="preserve">21. Si los datos provienen de otra entidad, indique cuál(es) entidad(es): </t>
  </si>
  <si>
    <t xml:space="preserve">   Sistemas de información reportados</t>
  </si>
  <si>
    <t>Anual</t>
  </si>
  <si>
    <t>Semestral</t>
  </si>
  <si>
    <t>Trimestral</t>
  </si>
  <si>
    <t>Bimestral</t>
  </si>
  <si>
    <t>Mensual</t>
  </si>
  <si>
    <t>Quincenal</t>
  </si>
  <si>
    <t>Semanal</t>
  </si>
  <si>
    <t>Diaria</t>
  </si>
  <si>
    <t>Otra</t>
  </si>
  <si>
    <t>PPI Difunde</t>
  </si>
  <si>
    <t>Cual otro</t>
  </si>
  <si>
    <t>Informe sisben en cifras</t>
  </si>
  <si>
    <t>Entrevistas</t>
  </si>
  <si>
    <t>Articulo de investigación</t>
  </si>
  <si>
    <t>Cartilla estrategia escuelas saludables</t>
  </si>
  <si>
    <t>Informes de cada obligación contractual</t>
  </si>
  <si>
    <t>Cali en cifras (1000 ejemplares)</t>
  </si>
  <si>
    <t>Gaceta tributaría;publicaciones de devoluciones de correo por ley de requerimiento;informes de gestión</t>
  </si>
  <si>
    <t>Estados financieros</t>
  </si>
  <si>
    <t>Deficiencia tecnológica</t>
  </si>
  <si>
    <t>Recurso humano insuficiente</t>
  </si>
  <si>
    <t xml:space="preserve">Recodificación </t>
  </si>
  <si>
    <t>Uso interno</t>
  </si>
  <si>
    <t>PPI que no difunden</t>
  </si>
  <si>
    <t>Sub área tematica DANE</t>
  </si>
  <si>
    <t xml:space="preserve">Señalización, Demarcación y Semaforización Vial </t>
  </si>
  <si>
    <t xml:space="preserve">Programas en el área de Educación y Cultura </t>
  </si>
  <si>
    <t xml:space="preserve">Actualización y Conservación del censo inmobiliario  Municipal </t>
  </si>
  <si>
    <t xml:space="preserve">Contabilidad General </t>
  </si>
  <si>
    <t xml:space="preserve"> Aprobación de establecimientos educativos por creación, apertura o cambio de sede,  ampliación o disminución de niveles o modalidad</t>
  </si>
  <si>
    <t>Estratificación Socioeconómica – Centros Poblados ubicados en las  Cabeceras de los 15 Corregimientos del Municipio de Cali. –Metodología Tipo III.</t>
  </si>
  <si>
    <t>Licencia  Ambiental en Santiago de Cali</t>
  </si>
  <si>
    <t xml:space="preserve">Evalución de desempeño de los docentes </t>
  </si>
  <si>
    <t xml:space="preserve">Acta de visita a establecimientos comerciales </t>
  </si>
  <si>
    <t>Aplicación, análisis y uso de los resultados de la evaluación a estudiantes de los ciclos  3, 5, 9, 11 las instituciones oficiales de Cali</t>
  </si>
  <si>
    <t>Orden por cantidad de usuarios</t>
  </si>
  <si>
    <t>Usuario reportado</t>
  </si>
  <si>
    <t>ACADEMIA</t>
  </si>
  <si>
    <t>Instituciones Educativas</t>
  </si>
  <si>
    <t xml:space="preserve"> Instituciones educativas</t>
  </si>
  <si>
    <t xml:space="preserve"> las sedes educativas oficilaes</t>
  </si>
  <si>
    <t>USC</t>
  </si>
  <si>
    <t>Universidades de Santiago de Cali</t>
  </si>
  <si>
    <t>Universidades</t>
  </si>
  <si>
    <t>Universidades publicas o privadas</t>
  </si>
  <si>
    <t>UniValle</t>
  </si>
  <si>
    <t>Universidad del Valle</t>
  </si>
  <si>
    <t>Javeriana</t>
  </si>
  <si>
    <t xml:space="preserve"> Javeriana</t>
  </si>
  <si>
    <t>Universidades de la Región</t>
  </si>
  <si>
    <t>Todas las Universidades de la Región</t>
  </si>
  <si>
    <t xml:space="preserve"> Universidad del Valle</t>
  </si>
  <si>
    <t>Icesi</t>
  </si>
  <si>
    <t xml:space="preserve"> Icesi</t>
  </si>
  <si>
    <t>CISALVA- Universidad del Valle</t>
  </si>
  <si>
    <t xml:space="preserve"> Universidad Icesi</t>
  </si>
  <si>
    <t xml:space="preserve"> Universidad Javeriana</t>
  </si>
  <si>
    <t>Universidades Locales</t>
  </si>
  <si>
    <t>Universidad Libre</t>
  </si>
  <si>
    <t>estudiantes de Epidemiología</t>
  </si>
  <si>
    <t xml:space="preserve"> estudiantes de Epidemiología</t>
  </si>
  <si>
    <t>Universidades de la región</t>
  </si>
  <si>
    <t xml:space="preserve">Universidad del Valle </t>
  </si>
  <si>
    <t>Las universidades en general.</t>
  </si>
  <si>
    <t>Universidad ICESI (Estudiante en particular)</t>
  </si>
  <si>
    <t>UAO</t>
  </si>
  <si>
    <t xml:space="preserve"> Universidad Autónoma</t>
  </si>
  <si>
    <t>Instituciones Educativas Oficiales</t>
  </si>
  <si>
    <t>SENA</t>
  </si>
  <si>
    <t>UNIVALLE – Dpto. de Historia</t>
  </si>
  <si>
    <t xml:space="preserve"> otras universidades</t>
  </si>
  <si>
    <t>instituciones de formación técnica y tecnológica</t>
  </si>
  <si>
    <t xml:space="preserve"> instituciones de formación técnica y tecnológica</t>
  </si>
  <si>
    <t>colegios</t>
  </si>
  <si>
    <t xml:space="preserve"> colegios</t>
  </si>
  <si>
    <t>Universidad del Valle - CISALVA</t>
  </si>
  <si>
    <t>Universidad Javeriana</t>
  </si>
  <si>
    <t>Univalle</t>
  </si>
  <si>
    <t>Centros de Investigacion</t>
  </si>
  <si>
    <t xml:space="preserve"> Centros de Investigacion</t>
  </si>
  <si>
    <t>investigadores</t>
  </si>
  <si>
    <t xml:space="preserve"> investigadores</t>
  </si>
  <si>
    <t>ESAP</t>
  </si>
  <si>
    <t xml:space="preserve"> Universidad Autonoma</t>
  </si>
  <si>
    <t>Instituciones de Nivel Superior y Técnico</t>
  </si>
  <si>
    <t xml:space="preserve"> Universidades</t>
  </si>
  <si>
    <t xml:space="preserve"> Entidades educativas</t>
  </si>
  <si>
    <t>Establecimientos Educativos</t>
  </si>
  <si>
    <t>DEP_ADMIN</t>
  </si>
  <si>
    <t>DNP</t>
  </si>
  <si>
    <t xml:space="preserve"> DNP</t>
  </si>
  <si>
    <t>DANE</t>
  </si>
  <si>
    <t xml:space="preserve"> DANE</t>
  </si>
  <si>
    <t>DAFP</t>
  </si>
  <si>
    <t>DANE suroccidente</t>
  </si>
  <si>
    <t>DAS</t>
  </si>
  <si>
    <t xml:space="preserve">DANE </t>
  </si>
  <si>
    <t>DESCENTRALIZADAS</t>
  </si>
  <si>
    <t>Metrocali</t>
  </si>
  <si>
    <t xml:space="preserve"> METROCALI</t>
  </si>
  <si>
    <t>EMRU</t>
  </si>
  <si>
    <t xml:space="preserve"> EMRU</t>
  </si>
  <si>
    <t>EMRU- Empresa de Renovación Urbana: Movilidad, espacio público</t>
  </si>
  <si>
    <t>IPS de la red pública</t>
  </si>
  <si>
    <t>ESEs</t>
  </si>
  <si>
    <t xml:space="preserve"> ESE</t>
  </si>
  <si>
    <t>ESE-Empresas sociales del estado</t>
  </si>
  <si>
    <t>EMCALI</t>
  </si>
  <si>
    <t xml:space="preserve"> EMCALI</t>
  </si>
  <si>
    <t>ENTE_CONTROL</t>
  </si>
  <si>
    <t>Fiscalía</t>
  </si>
  <si>
    <t xml:space="preserve"> Fiscalía General de la Nación</t>
  </si>
  <si>
    <t>Contraloría</t>
  </si>
  <si>
    <t>Contraloria General de Santiago de Cali</t>
  </si>
  <si>
    <t>Procuraduría</t>
  </si>
  <si>
    <t xml:space="preserve"> Procuradoria General de Santiago de Cali</t>
  </si>
  <si>
    <t>Personería</t>
  </si>
  <si>
    <t xml:space="preserve"> Personeria Municipal de Santiago de Cali </t>
  </si>
  <si>
    <t>Contraloria</t>
  </si>
  <si>
    <t>INTERNO</t>
  </si>
  <si>
    <t xml:space="preserve"> Control Interno</t>
  </si>
  <si>
    <t xml:space="preserve"> Procuraduria</t>
  </si>
  <si>
    <t xml:space="preserve"> Contraloría</t>
  </si>
  <si>
    <t xml:space="preserve"> Procuraduría</t>
  </si>
  <si>
    <t>Contraloría Municipal</t>
  </si>
  <si>
    <t xml:space="preserve"> Personería Municipal</t>
  </si>
  <si>
    <t xml:space="preserve"> Personería.</t>
  </si>
  <si>
    <t>Procuraduria</t>
  </si>
  <si>
    <t xml:space="preserve"> Contraloria</t>
  </si>
  <si>
    <t xml:space="preserve">Contraloría </t>
  </si>
  <si>
    <t xml:space="preserve"> Procuradoría</t>
  </si>
  <si>
    <t xml:space="preserve">Contraloría General de Santiago de Cali </t>
  </si>
  <si>
    <t xml:space="preserve"> Personería</t>
  </si>
  <si>
    <t>Defensoría del Pueblo</t>
  </si>
  <si>
    <t xml:space="preserve"> Defensoría del Pueblo</t>
  </si>
  <si>
    <t>Fiscalia</t>
  </si>
  <si>
    <t xml:space="preserve">Contraloria </t>
  </si>
  <si>
    <t xml:space="preserve"> control interno</t>
  </si>
  <si>
    <t>ENTIDAD_AUTONOMA</t>
  </si>
  <si>
    <t>Registraduria</t>
  </si>
  <si>
    <t xml:space="preserve"> Registraduria</t>
  </si>
  <si>
    <t>Notaria</t>
  </si>
  <si>
    <t xml:space="preserve"> Notaria</t>
  </si>
  <si>
    <t>MINISTERIO</t>
  </si>
  <si>
    <t>Medicina Legal</t>
  </si>
  <si>
    <t xml:space="preserve"> Medicina Legal</t>
  </si>
  <si>
    <t>Procuradurúa</t>
  </si>
  <si>
    <t>Veedores Municipales</t>
  </si>
  <si>
    <t xml:space="preserve"> Veedores Municipales</t>
  </si>
  <si>
    <t xml:space="preserve"> Personeria</t>
  </si>
  <si>
    <t>Personeria</t>
  </si>
  <si>
    <t xml:space="preserve"> contraloria</t>
  </si>
  <si>
    <t xml:space="preserve"> personería</t>
  </si>
  <si>
    <t xml:space="preserve"> Personería </t>
  </si>
  <si>
    <t xml:space="preserve"> procuraduría</t>
  </si>
  <si>
    <t>OTRO_EXTERNO</t>
  </si>
  <si>
    <t>Cámara de Comercio</t>
  </si>
  <si>
    <t>CONTRALORIA</t>
  </si>
  <si>
    <t xml:space="preserve"> PROCURADURIA</t>
  </si>
  <si>
    <t>Contraloría Nacional</t>
  </si>
  <si>
    <t xml:space="preserve"> Fiscalía</t>
  </si>
  <si>
    <t xml:space="preserve"> Contraloría Municipal</t>
  </si>
  <si>
    <t>Contraloria Nacional</t>
  </si>
  <si>
    <t>Contraloría General del Municipio</t>
  </si>
  <si>
    <t xml:space="preserve"> Personeria Municipal</t>
  </si>
  <si>
    <t>Contraloría General de la Nación</t>
  </si>
  <si>
    <t xml:space="preserve"> Contraloría General del Municipio </t>
  </si>
  <si>
    <t>Unidad de Vida de la Fiscalia</t>
  </si>
  <si>
    <t xml:space="preserve"> Fiscalia</t>
  </si>
  <si>
    <t>UNIDAD_ESPECIAL</t>
  </si>
  <si>
    <t>Contaduría General de la Nación</t>
  </si>
  <si>
    <t>veedores publicos</t>
  </si>
  <si>
    <t>Personería-Mesa Municipal de participación y fortalecimiento de víctimas</t>
  </si>
  <si>
    <t>Concejo de Cali</t>
  </si>
  <si>
    <t xml:space="preserve"> Concejo de Cali</t>
  </si>
  <si>
    <t xml:space="preserve"> concejo municipal</t>
  </si>
  <si>
    <t>Concejo de cali</t>
  </si>
  <si>
    <t xml:space="preserve"> Concejo Municipal</t>
  </si>
  <si>
    <t>CVC</t>
  </si>
  <si>
    <t>Corporación Autónoma Regional del Valle del Cauca (CVC)</t>
  </si>
  <si>
    <t>Consultorias ambientales</t>
  </si>
  <si>
    <t>Concejo Municipal</t>
  </si>
  <si>
    <t>Unidad Administrativa Especial Sistema de Parques Nacionales Naturales (UAESPNN)</t>
  </si>
  <si>
    <t xml:space="preserve"> CVC</t>
  </si>
  <si>
    <t>Instituto de Geográfico Agustín Codazzi - IGAC</t>
  </si>
  <si>
    <t>Incoder</t>
  </si>
  <si>
    <t xml:space="preserve"> Incoder</t>
  </si>
  <si>
    <t>Camara de Comercio</t>
  </si>
  <si>
    <t>Concejo municipal</t>
  </si>
  <si>
    <t>comision nacional del servicio civil</t>
  </si>
  <si>
    <t>concejo municipal</t>
  </si>
  <si>
    <t>Planeación Municipal</t>
  </si>
  <si>
    <t xml:space="preserve">  Hacienda</t>
  </si>
  <si>
    <t>Secretaría de Vivienda</t>
  </si>
  <si>
    <t xml:space="preserve"> DAPM</t>
  </si>
  <si>
    <t xml:space="preserve"> DAGMA</t>
  </si>
  <si>
    <t>Secretaría de Vivienda Social</t>
  </si>
  <si>
    <t>DAPM-SISBEN</t>
  </si>
  <si>
    <t>Secretaria General</t>
  </si>
  <si>
    <t xml:space="preserve"> Secretaria de Educación</t>
  </si>
  <si>
    <t xml:space="preserve"> Secretaria de Salud Publica</t>
  </si>
  <si>
    <t xml:space="preserve"> Secretaria de Desarrollo Territorial y Bienestar Social</t>
  </si>
  <si>
    <t xml:space="preserve"> Secretaria de Vivienda Social</t>
  </si>
  <si>
    <t xml:space="preserve"> Secretaria de Cultura y Turismo</t>
  </si>
  <si>
    <t xml:space="preserve"> Secretaria de Infraestructura Vial y Valorización</t>
  </si>
  <si>
    <t xml:space="preserve"> Secretaria de Transito y Transporte</t>
  </si>
  <si>
    <t xml:space="preserve"> Secretaria de Gobierno, Convivencia y Seguridad</t>
  </si>
  <si>
    <t xml:space="preserve"> Secretaria de Deporte y Recreación</t>
  </si>
  <si>
    <t xml:space="preserve"> Dirección Jurídica</t>
  </si>
  <si>
    <t>Administrativo</t>
  </si>
  <si>
    <t xml:space="preserve"> Dirección de Desarrollo Administrativo</t>
  </si>
  <si>
    <t xml:space="preserve"> Dirección de Control Interno</t>
  </si>
  <si>
    <t xml:space="preserve"> Dirección de Control Disciplinario</t>
  </si>
  <si>
    <t xml:space="preserve"> Departamento Administrativo de Hacienda</t>
  </si>
  <si>
    <t xml:space="preserve"> Departamento Administrativo de Planeación</t>
  </si>
  <si>
    <t xml:space="preserve"> Departamento Administrativo de Gestión del Medio Ambiente</t>
  </si>
  <si>
    <t>Dagma-Grupo de Arborización y Zonas Verdes</t>
  </si>
  <si>
    <t>Dagma-Arborización</t>
  </si>
  <si>
    <t xml:space="preserve"> Dagma-recurso hídrico</t>
  </si>
  <si>
    <t xml:space="preserve"> Dagma-Gestión del riesgo</t>
  </si>
  <si>
    <t xml:space="preserve"> Dagma-Áreas protegidas.</t>
  </si>
  <si>
    <t>Dagma-Área de Financiera</t>
  </si>
  <si>
    <t>Departamento Administrativo de Gestión del Medio Ambiente</t>
  </si>
  <si>
    <t xml:space="preserve"> Secretaría de Salud</t>
  </si>
  <si>
    <t>Dagma-Grupo de calidad del aire</t>
  </si>
  <si>
    <t>Dagma-Grupo de Gestión Ambiental Empresarial</t>
  </si>
  <si>
    <t>Secretaría de Gobierno, Convivencia y Seguridad - Subsecretaría de Convivencia y Seguridad</t>
  </si>
  <si>
    <t>Secretaría de Gobierno, Convivencia y Seguridad</t>
  </si>
  <si>
    <t>Despacho Alcalde</t>
  </si>
  <si>
    <t>Alcalde</t>
  </si>
  <si>
    <t xml:space="preserve"> El despacho de Secretaría de Gobierno</t>
  </si>
  <si>
    <t>DAGMA</t>
  </si>
  <si>
    <t xml:space="preserve"> S. de Salud</t>
  </si>
  <si>
    <t xml:space="preserve"> S. Infraestructura</t>
  </si>
  <si>
    <t xml:space="preserve"> area de planeación de Secretaria de Gobierno</t>
  </si>
  <si>
    <t xml:space="preserve"> area jurídica de la secretaría gobierno</t>
  </si>
  <si>
    <t xml:space="preserve"> Gobierno-Subsecretaría de policía y justicia</t>
  </si>
  <si>
    <t xml:space="preserve"> Gobierno-subsecretaria de convivencia y seguridad</t>
  </si>
  <si>
    <t xml:space="preserve"> DAPM-oficina de estadística</t>
  </si>
  <si>
    <t xml:space="preserve"> DAPM-Idesc</t>
  </si>
  <si>
    <t xml:space="preserve"> secretaría de tránsito y transporte</t>
  </si>
  <si>
    <t xml:space="preserve"> Secretaría de Bienestar Social y Desarrollo territorial</t>
  </si>
  <si>
    <t>Consejo Municipal para Gestión del Riesgo y Desastres</t>
  </si>
  <si>
    <t xml:space="preserve"> Consejo Municipal para Gestión del Riesgo y Desastres</t>
  </si>
  <si>
    <t xml:space="preserve"> area jurídica de la secretaría</t>
  </si>
  <si>
    <t xml:space="preserve"> Subsecretaría de policía y justicia</t>
  </si>
  <si>
    <t xml:space="preserve"> subsecretaria de convivencia y seguridad</t>
  </si>
  <si>
    <t>Dirección de Control Interno</t>
  </si>
  <si>
    <t>Secretaria de Infraestructura y mantenimiento vial</t>
  </si>
  <si>
    <t xml:space="preserve">Juridica </t>
  </si>
  <si>
    <t>SDTBS -Bienestar Social- Grupo Planeación</t>
  </si>
  <si>
    <t>Secretaría de Desarrollo territorial y Bienestar social</t>
  </si>
  <si>
    <t>Departamento de Hacienda Municipal</t>
  </si>
  <si>
    <t xml:space="preserve">Secretería General </t>
  </si>
  <si>
    <t>Educacion-Gestión del Talento Humano (Planta, carrera, Selección, Nómina, etc)</t>
  </si>
  <si>
    <t xml:space="preserve"> Secretaria de Salud-centro de Zoonosis</t>
  </si>
  <si>
    <t>SSPM</t>
  </si>
  <si>
    <t xml:space="preserve"> Consejo Territorial en Salud ambiental</t>
  </si>
  <si>
    <t>secretaría de salud pública municipal</t>
  </si>
  <si>
    <t>Salud Ambiental</t>
  </si>
  <si>
    <t xml:space="preserve"> Planeación</t>
  </si>
  <si>
    <t>SSPM Salud Ambiental</t>
  </si>
  <si>
    <t>Secretaría de Salud pública Municipal</t>
  </si>
  <si>
    <t>Secretaria de Salud Pública-Despacho Secretario de Salud</t>
  </si>
  <si>
    <t>Secretaria de Salud Pública-Unidad de Epidemiologia</t>
  </si>
  <si>
    <t>Secretaria de Salud Pública-Unidad de aseguramiento</t>
  </si>
  <si>
    <t xml:space="preserve"> Secretaria de Salud Pública-Planeación Salud</t>
  </si>
  <si>
    <t xml:space="preserve">  Secretaria de Desarrollo Territorial y Bienestar Social</t>
  </si>
  <si>
    <t>Salud- SISVEA (Sistema de vigilancia en epidemiología ambiental)</t>
  </si>
  <si>
    <t>Salud pública municipal</t>
  </si>
  <si>
    <t>Secretaría de Salud Municipal</t>
  </si>
  <si>
    <t>Grupo promoción a la afiliación de la Secretaría de Salud Pública</t>
  </si>
  <si>
    <t xml:space="preserve"> la Secretaría de Salud pública.</t>
  </si>
  <si>
    <t>Asmet Salud</t>
  </si>
  <si>
    <t xml:space="preserve"> Asmet Salud</t>
  </si>
  <si>
    <t>Area de Salud Publica para dardireccionaminetos en el componente nutriciuonal</t>
  </si>
  <si>
    <t xml:space="preserve"> Planeación Municipal</t>
  </si>
  <si>
    <t xml:space="preserve"> educación</t>
  </si>
  <si>
    <t>Línea estilos de vida saludable de la Secretaría de Salud Pública</t>
  </si>
  <si>
    <t>Departamento Administrativo de Planeación Municipal</t>
  </si>
  <si>
    <t>Cultura-Grupo de patrimonio (Archivo histórico y gestión documental)</t>
  </si>
  <si>
    <t>Cultura- Grupo de poblaciones</t>
  </si>
  <si>
    <t>Educación-Equipo de Matrícula SEM</t>
  </si>
  <si>
    <t xml:space="preserve"> Departamento de Hacienda</t>
  </si>
  <si>
    <t xml:space="preserve">Otras areas de la misma secretaría tránsito </t>
  </si>
  <si>
    <t>Área de financiera de la secretaria de tránsito</t>
  </si>
  <si>
    <t>Educación-Subsecretaría de Planeación</t>
  </si>
  <si>
    <t xml:space="preserve"> Educación-Subsecretaría de Desarrollo Pedagogico</t>
  </si>
  <si>
    <t>Secretaria de Educacion Municipal</t>
  </si>
  <si>
    <t>Las instituciones educativas a ellas se les entregan las evaluaciones</t>
  </si>
  <si>
    <t>Educacion-  El equipo de mejoramiento de la Subsecretaría que tiene 12  procedimientos PEI</t>
  </si>
  <si>
    <t>SEM</t>
  </si>
  <si>
    <t xml:space="preserve"> Despacho del alcalde</t>
  </si>
  <si>
    <t xml:space="preserve"> Salud</t>
  </si>
  <si>
    <t>Educacion-Subsecretaría de Desarrollo Pedagógico</t>
  </si>
  <si>
    <t>Educacion- Subsecretaría de Planeación</t>
  </si>
  <si>
    <t>Secretario de Gobierno</t>
  </si>
  <si>
    <t>Gobierno-Oficina de espacio público</t>
  </si>
  <si>
    <t>Gobierno- Establecimientos de comercio</t>
  </si>
  <si>
    <t>Gobierno- Area de publicidad exterior visual</t>
  </si>
  <si>
    <t>Gobierno-Area de convivencia</t>
  </si>
  <si>
    <t>Dirección de Desarrollo Administrativo</t>
  </si>
  <si>
    <t>Secretaria de salud publica</t>
  </si>
  <si>
    <t>secretaría de salud pública</t>
  </si>
  <si>
    <t>Comité Interinstitucional de Muertes Violentas</t>
  </si>
  <si>
    <t>Hacienda-Subdirección de tesorería y rentas</t>
  </si>
  <si>
    <t xml:space="preserve"> Departamento Adminsitrativo de Hacienda</t>
  </si>
  <si>
    <t xml:space="preserve"> Dirección de control interno</t>
  </si>
  <si>
    <t>Director de tránsito</t>
  </si>
  <si>
    <t xml:space="preserve"> Secretaría de gobierno</t>
  </si>
  <si>
    <t>Secretaría de Bienestar Social</t>
  </si>
  <si>
    <t xml:space="preserve"> Secretaría de Gobierno</t>
  </si>
  <si>
    <t xml:space="preserve"> Hacienda</t>
  </si>
  <si>
    <t xml:space="preserve"> Secretaría General.</t>
  </si>
  <si>
    <t>Dirección de control interno</t>
  </si>
  <si>
    <t>Dirección Jurídica</t>
  </si>
  <si>
    <t>Hacienda-Subdireccion de Tesoreria de Rentas</t>
  </si>
  <si>
    <t>Hacienda-Subdireccion de Impuestos y Rentas</t>
  </si>
  <si>
    <t xml:space="preserve"> Hacienda-Subdirección de finanzas públicas</t>
  </si>
  <si>
    <t xml:space="preserve"> Secretaria General</t>
  </si>
  <si>
    <t xml:space="preserve"> Fondo Especial de Vivienda</t>
  </si>
  <si>
    <t xml:space="preserve">auditorías de Control Interno </t>
  </si>
  <si>
    <t>Control Interno Municipal</t>
  </si>
  <si>
    <t>Departamento Administrativo de Planeación Municiapl de Santiago de Cali</t>
  </si>
  <si>
    <t>Hacienda: Datos catastrales</t>
  </si>
  <si>
    <t>Departamento Administrativo de Planeación Municipal (DAPM)</t>
  </si>
  <si>
    <t>planeacion Municipal</t>
  </si>
  <si>
    <t>Hacienda Municipal</t>
  </si>
  <si>
    <t xml:space="preserve"> Desarrollo Administrativo</t>
  </si>
  <si>
    <t>Departamento administrativo de Planeación Municipal</t>
  </si>
  <si>
    <t xml:space="preserve"> Departamento Administrativo de Planeación Municipal </t>
  </si>
  <si>
    <t xml:space="preserve"> DAGMA </t>
  </si>
  <si>
    <t xml:space="preserve"> Departamento Administrativo de Planeación Departamental</t>
  </si>
  <si>
    <t>Gobierno-Observatorio Social</t>
  </si>
  <si>
    <t xml:space="preserve">Secretaría de deporte </t>
  </si>
  <si>
    <t xml:space="preserve"> la secretaria de educación</t>
  </si>
  <si>
    <t xml:space="preserve"> Infracciones  de Tránsito</t>
  </si>
  <si>
    <t>MinTransporte</t>
  </si>
  <si>
    <t>Ministerio de Tránsito y Transporte</t>
  </si>
  <si>
    <t>MinAmbiente</t>
  </si>
  <si>
    <t>Ministerio de Ambiente y Desarrollo Sostenible</t>
  </si>
  <si>
    <t>MinVivienda</t>
  </si>
  <si>
    <t>Ministerio de Vivienda</t>
  </si>
  <si>
    <t>vivienda</t>
  </si>
  <si>
    <t>Ministerio de vivienda, ciudad y territorio: Datos sobre espacio publico generado y sobre metros cuadrados de planes parciales cn tratamiento de renovación</t>
  </si>
  <si>
    <t xml:space="preserve">Ministerio de Ambiente y Desarrollo Sostenible </t>
  </si>
  <si>
    <t>IDEAM</t>
  </si>
  <si>
    <t xml:space="preserve"> IDEAM</t>
  </si>
  <si>
    <t>Ministerio de Transporte</t>
  </si>
  <si>
    <t>MinInterior</t>
  </si>
  <si>
    <t>Ministerio del Interior</t>
  </si>
  <si>
    <t>MinJusticia</t>
  </si>
  <si>
    <t xml:space="preserve"> Ministerio de justicia y del derecho</t>
  </si>
  <si>
    <t>Ejercito de Colombia-Gaula</t>
  </si>
  <si>
    <t xml:space="preserve"> Ejercito de Colombia-Gaula</t>
  </si>
  <si>
    <t>Ministerio de justicia</t>
  </si>
  <si>
    <t>MinCultura</t>
  </si>
  <si>
    <t>Ministerio de agricultura y desarrollo rural</t>
  </si>
  <si>
    <t>MinSalud</t>
  </si>
  <si>
    <t>Ministerio de Salud y la Protección Social</t>
  </si>
  <si>
    <t>Ministerio de Cultura</t>
  </si>
  <si>
    <t>MinTIC</t>
  </si>
  <si>
    <t>Ministerio de las TIC</t>
  </si>
  <si>
    <t>MinEducación</t>
  </si>
  <si>
    <t>Ministerio de Educación</t>
  </si>
  <si>
    <t>ministerio de educacion</t>
  </si>
  <si>
    <t>ministerio de salud</t>
  </si>
  <si>
    <t>INS</t>
  </si>
  <si>
    <t xml:space="preserve"> INS</t>
  </si>
  <si>
    <t>ministerio de salud y protección social</t>
  </si>
  <si>
    <t>Ministerio de la protección social</t>
  </si>
  <si>
    <t>Ministerio de salud y protección social</t>
  </si>
  <si>
    <t>Ministerio de Salud</t>
  </si>
  <si>
    <t>Ministerio de Salud y Protección social</t>
  </si>
  <si>
    <t>INVIMA</t>
  </si>
  <si>
    <t xml:space="preserve"> INVIMA</t>
  </si>
  <si>
    <t>Ministerio de Salud y la protección Social</t>
  </si>
  <si>
    <t xml:space="preserve"> instituto Nacional de Salud</t>
  </si>
  <si>
    <t>Ministerio de Salud y protección social</t>
  </si>
  <si>
    <t>Ministerio Salud</t>
  </si>
  <si>
    <t>MEN</t>
  </si>
  <si>
    <t xml:space="preserve"> Ministerio de Vivienda</t>
  </si>
  <si>
    <t xml:space="preserve"> Ministerio de Salud y Protección Social</t>
  </si>
  <si>
    <t>Ministerios asociados al tema de víctimas.</t>
  </si>
  <si>
    <t xml:space="preserve"> Ministerios asociados al tema de víctimas.</t>
  </si>
  <si>
    <t>Ministerio del interior</t>
  </si>
  <si>
    <t>Ministerio de Trasporte</t>
  </si>
  <si>
    <t>Ministerio de Educación Nacional</t>
  </si>
  <si>
    <t>Ministerio de salud</t>
  </si>
  <si>
    <t>Ministerio de transporte</t>
  </si>
  <si>
    <t>Ministerio de Hacienda y Crédito Publico</t>
  </si>
  <si>
    <t xml:space="preserve"> Ministerio de Vivienda Ciudad y Territorio</t>
  </si>
  <si>
    <t xml:space="preserve"> Ministerio de Vivienda, ciudad y territorio</t>
  </si>
  <si>
    <t xml:space="preserve"> Ministerio de Educación</t>
  </si>
  <si>
    <t xml:space="preserve"> Ministerio del Interior </t>
  </si>
  <si>
    <t>Superintendecia Nacional de Salud</t>
  </si>
  <si>
    <t>DIAN</t>
  </si>
  <si>
    <t xml:space="preserve"> DIAN</t>
  </si>
  <si>
    <t>Súper Intendencia de Notariado y Registro</t>
  </si>
  <si>
    <t xml:space="preserve"> Súper Intendencia de Notariado y Registro</t>
  </si>
  <si>
    <t>SUPER INTENDENCIA DE SERVICIOS PUBLICOS DOMICILIARIOS</t>
  </si>
  <si>
    <t xml:space="preserve"> SUPER INTENDENCIA DE SERVICIOS PUBLICOS DOMICILIARIOS</t>
  </si>
  <si>
    <t>Instituto Nacional de Salud</t>
  </si>
  <si>
    <t>ICFES</t>
  </si>
  <si>
    <t xml:space="preserve"> ICFES</t>
  </si>
  <si>
    <t>ICBF</t>
  </si>
  <si>
    <t xml:space="preserve"> ICBF</t>
  </si>
  <si>
    <t>Unidad de Restitución de Tierras</t>
  </si>
  <si>
    <t xml:space="preserve"> Unidad de Restitución de Tierras</t>
  </si>
  <si>
    <t>Oficina de instrumentos públicos</t>
  </si>
  <si>
    <t xml:space="preserve"> Metrocali</t>
  </si>
  <si>
    <t>La Ciudadania</t>
  </si>
  <si>
    <t xml:space="preserve"> Municipio Cali-ciudadanos</t>
  </si>
  <si>
    <t xml:space="preserve"> ciudadanos</t>
  </si>
  <si>
    <t>Red pública de salud- ESE</t>
  </si>
  <si>
    <t>ESE- Empresas sociales del estado (oriente, ladera, centro, norte y sur-oriente)</t>
  </si>
  <si>
    <t>EPS</t>
  </si>
  <si>
    <t xml:space="preserve"> EPS </t>
  </si>
  <si>
    <t xml:space="preserve"> ESES municipales</t>
  </si>
  <si>
    <t>Las EPS</t>
  </si>
  <si>
    <t>Emssanar</t>
  </si>
  <si>
    <t xml:space="preserve"> Emssanar</t>
  </si>
  <si>
    <t>Coosalud</t>
  </si>
  <si>
    <t xml:space="preserve"> Coosalud</t>
  </si>
  <si>
    <t>Caprecón</t>
  </si>
  <si>
    <t xml:space="preserve"> Caprecón</t>
  </si>
  <si>
    <t>Cafésalud</t>
  </si>
  <si>
    <t xml:space="preserve"> Cafésalud</t>
  </si>
  <si>
    <t xml:space="preserve"> EPS Indigena Mallamas</t>
  </si>
  <si>
    <t xml:space="preserve"> comunidad </t>
  </si>
  <si>
    <t>ESE- Empresas Sociales del Estado</t>
  </si>
  <si>
    <t>Secretaría Departamental de Salud</t>
  </si>
  <si>
    <t>Cali Cómo Vamos</t>
  </si>
  <si>
    <t>Fundaciones</t>
  </si>
  <si>
    <t>Diario el Pais</t>
  </si>
  <si>
    <t>Sector Privado</t>
  </si>
  <si>
    <t>Tercer Sector</t>
  </si>
  <si>
    <t xml:space="preserve"> Tercer Sector</t>
  </si>
  <si>
    <t>Camacol</t>
  </si>
  <si>
    <t>camacol</t>
  </si>
  <si>
    <t>EMPRRESAS DE SERVICIOS PUBLICOS DOMICILIARIOS</t>
  </si>
  <si>
    <t xml:space="preserve"> COMUNIDAD EN GENERAL</t>
  </si>
  <si>
    <t>ENTIDADES DEL ORDEN DEPARTAMENTAL</t>
  </si>
  <si>
    <t xml:space="preserve"> ENTIDADES DEL ORDEN DEPARTAMENTAL </t>
  </si>
  <si>
    <t>Entidades del orden MUNICIPAL</t>
  </si>
  <si>
    <t xml:space="preserve"> Entidades del orden MUNICIPAL</t>
  </si>
  <si>
    <t>La comunidad</t>
  </si>
  <si>
    <t xml:space="preserve"> Público en general</t>
  </si>
  <si>
    <t>Los usuarios</t>
  </si>
  <si>
    <t>Zoológico de Santiago de Cali</t>
  </si>
  <si>
    <t>Constructoras</t>
  </si>
  <si>
    <t xml:space="preserve"> Persona Natural </t>
  </si>
  <si>
    <t xml:space="preserve"> persona juridicas.</t>
  </si>
  <si>
    <t>Camara Colombiana de la Construcción (CAMACOL)</t>
  </si>
  <si>
    <t xml:space="preserve"> Camara De Comercio</t>
  </si>
  <si>
    <t>Cualquier usuario común que requiera información</t>
  </si>
  <si>
    <t>Los centros de diagnóstico ambiental</t>
  </si>
  <si>
    <t>Naciones Unidas</t>
  </si>
  <si>
    <t>BID</t>
  </si>
  <si>
    <t xml:space="preserve"> BID</t>
  </si>
  <si>
    <t>Fondo de Prevención Vial</t>
  </si>
  <si>
    <t>Prensa</t>
  </si>
  <si>
    <t>comunidad de personas con discapacidad</t>
  </si>
  <si>
    <t>ONGs</t>
  </si>
  <si>
    <t>Rama Judicial</t>
  </si>
  <si>
    <t xml:space="preserve">  Rama Judicial</t>
  </si>
  <si>
    <t>Lideres comunitarios</t>
  </si>
  <si>
    <t xml:space="preserve"> Lideres comunitarios</t>
  </si>
  <si>
    <t>FENAVI</t>
  </si>
  <si>
    <t>Asociación de Porcicultores</t>
  </si>
  <si>
    <t xml:space="preserve"> Asociación de Porcicultores</t>
  </si>
  <si>
    <t>Policía</t>
  </si>
  <si>
    <t xml:space="preserve"> Policía</t>
  </si>
  <si>
    <t>Comunidad educativa</t>
  </si>
  <si>
    <t>veedores de salud</t>
  </si>
  <si>
    <t xml:space="preserve"> veedores de salud</t>
  </si>
  <si>
    <t xml:space="preserve"> Comunidad</t>
  </si>
  <si>
    <t>Comunidad</t>
  </si>
  <si>
    <t>IPS</t>
  </si>
  <si>
    <t xml:space="preserve"> IPS</t>
  </si>
  <si>
    <t xml:space="preserve"> EPS</t>
  </si>
  <si>
    <t>Grupos representativos poblacionales</t>
  </si>
  <si>
    <t>Grupos de salsa</t>
  </si>
  <si>
    <t xml:space="preserve"> Grupos de salsa</t>
  </si>
  <si>
    <t>grupos de teatro</t>
  </si>
  <si>
    <t xml:space="preserve"> grupos de teatro</t>
  </si>
  <si>
    <t>asociaciones afro</t>
  </si>
  <si>
    <t xml:space="preserve"> asociaciones afro</t>
  </si>
  <si>
    <t xml:space="preserve"> Comunidad.</t>
  </si>
  <si>
    <t>Juzgados Municipales</t>
  </si>
  <si>
    <t xml:space="preserve"> Juzgados Municipales</t>
  </si>
  <si>
    <t>Consejería Municpal</t>
  </si>
  <si>
    <t>Sociedad civil</t>
  </si>
  <si>
    <t xml:space="preserve"> Sociedad civil</t>
  </si>
  <si>
    <t>Empresas</t>
  </si>
  <si>
    <t>Juzgados</t>
  </si>
  <si>
    <t xml:space="preserve"> Juzgados</t>
  </si>
  <si>
    <t xml:space="preserve"> Comunidad en general</t>
  </si>
  <si>
    <t>SIMIT Sistemas de Información de Multas</t>
  </si>
  <si>
    <t xml:space="preserve"> SIMIT Sistemas de Información de Multas</t>
  </si>
  <si>
    <t>Federación de Municipios</t>
  </si>
  <si>
    <t xml:space="preserve"> Federación de Municipios</t>
  </si>
  <si>
    <t>Cámara de comercio</t>
  </si>
  <si>
    <t>medios de comunicación</t>
  </si>
  <si>
    <t xml:space="preserve"> medios de comunicación</t>
  </si>
  <si>
    <t>Investigadores</t>
  </si>
  <si>
    <t xml:space="preserve">Investigadores </t>
  </si>
  <si>
    <t>ciudadanos</t>
  </si>
  <si>
    <t>Entidades vacunadoras</t>
  </si>
  <si>
    <t>ciudadania</t>
  </si>
  <si>
    <t>Sector Publico</t>
  </si>
  <si>
    <t xml:space="preserve"> ONGs</t>
  </si>
  <si>
    <t>Gobernación</t>
  </si>
  <si>
    <t xml:space="preserve"> Gobernación</t>
  </si>
  <si>
    <t>Bancos</t>
  </si>
  <si>
    <t>Sector Financiero</t>
  </si>
  <si>
    <t>Banco de la Republica</t>
  </si>
  <si>
    <t xml:space="preserve"> Banco de la Republica</t>
  </si>
  <si>
    <t xml:space="preserve"> Cámara y Comercio de Santiago de Cali</t>
  </si>
  <si>
    <t xml:space="preserve"> Ciudadanía en General</t>
  </si>
  <si>
    <t>Secretaria de salud departamental</t>
  </si>
  <si>
    <t>UPGDS (IPS)</t>
  </si>
  <si>
    <t>FOSIGA (base de datos única de afiliados)</t>
  </si>
  <si>
    <t>Unidad para la Atención y la Reparación Integral a las Víctimas.</t>
  </si>
  <si>
    <t>UIAF</t>
  </si>
  <si>
    <t>Dirección Nacional Estupefacientes</t>
  </si>
  <si>
    <t xml:space="preserve"> Dirección Nacional Estupefacientes </t>
  </si>
  <si>
    <t>PRESIDENCIA</t>
  </si>
  <si>
    <t>Primera infancia</t>
  </si>
  <si>
    <t>Usuario estandarizado</t>
  </si>
  <si>
    <t xml:space="preserve">      Cantidad de usuarios por PPI</t>
  </si>
  <si>
    <t>PPI Participa en Comité</t>
  </si>
  <si>
    <t>¿Participa en comité?</t>
  </si>
  <si>
    <t>Sin estas clasificaciones y nomenclaturas la información ha sido manejado efectivamente. No existen requerimientos por normatividad que exija el uso de clasificaciones y  nomenclaturas.</t>
  </si>
  <si>
    <t>Porque nos guiamos de lo que pide GP1000</t>
  </si>
  <si>
    <t>Porque no se requiere, debido a que la operación estadística es para un indicador de gestión</t>
  </si>
  <si>
    <t>No se ha presenado la necesidad de su utilización.</t>
  </si>
  <si>
    <t>No ha sido de utilidad para el manejo interno de la información del grupo debido a las especificidades de la información que se maneja</t>
  </si>
  <si>
    <t xml:space="preserve">No se ha manifestado una necesidad, y se realiza la clasificación por las especies silvestres y sus nombres cientificos. </t>
  </si>
  <si>
    <t>No se ha manifestado la necesidad de claisificar la información utilizando este tipo de nomenclaturas.</t>
  </si>
  <si>
    <t>No es necesaria la utilización de nomenclatura en el momento</t>
  </si>
  <si>
    <t>No existen protocolos que indiquen la necesidad de aplicar nomenclatura</t>
  </si>
  <si>
    <t>No es necesario el uso de nomenclatura para los procesos</t>
  </si>
  <si>
    <t>Porque la normativa no espicífica la clasificación ni la caracterización  de la información suministrada por los CDAs</t>
  </si>
  <si>
    <t>Siempre se ha hecho sin una nomenclatura y no se ha dado una directriz para vincularlos con alguna nomenclatura.</t>
  </si>
  <si>
    <t>No ha sido necesario usar nomenclaturas. Es dificil articular conceptos técnicos con los comisarios, los comisarios no cuentan con el tiempo ni los recursos necesarios como para agregar otros coneptos a la elaboración de los indicadores</t>
  </si>
  <si>
    <t>No es necesario para el procedimiento</t>
  </si>
  <si>
    <t>Mas que nomenclatura las tipifica de igual manera que se hace en la rama judicial</t>
  </si>
  <si>
    <t>Desconomiento, no hay una política que dicte llevar a cabo nomenclaturas.</t>
  </si>
  <si>
    <t>El funcionario no tiene conocimiento de nomenclaturas o clasificaciones relaciondas con su área de temática.</t>
  </si>
  <si>
    <t>por que no se ha visto la necesidad de aplicar una nomenclatura expecifica</t>
  </si>
  <si>
    <t>Porque todos los registros de vigilancia y control están determinados por la Ley</t>
  </si>
  <si>
    <t>se realizan muestras de acuerdo a un protocolo  estandarizado por la normatividad</t>
  </si>
  <si>
    <t>por que no están creadas o se desconocen</t>
  </si>
  <si>
    <t>Desconocimiento de las nomenclaturas</t>
  </si>
  <si>
    <t>No ha sido necesario para el proceso</t>
  </si>
  <si>
    <t>No las conoce</t>
  </si>
  <si>
    <t>Está en la construcción del sistema de información, cuando este sea implementado se evaluara la necesidad de la aplicación de la nomenclatura.</t>
  </si>
  <si>
    <t>Porque no se presenta la nesecidad de usarlas</t>
  </si>
  <si>
    <t>No se ha requerido</t>
  </si>
  <si>
    <t>No se requiere</t>
  </si>
  <si>
    <t>No se requieren</t>
  </si>
  <si>
    <t>No se ve la necesidad</t>
  </si>
  <si>
    <t>No se ha reglamentado</t>
  </si>
  <si>
    <t>En este momento están validado el uso de nomenclaturas con los Planes de Desarrollo de Cominas, Corregimiento, y el Plan de Desarrollo Municipal.</t>
  </si>
  <si>
    <t xml:space="preserve"> Contabilidad General </t>
  </si>
  <si>
    <t>Razón para no usar las Nomenclaturas y clasificaciones</t>
  </si>
  <si>
    <t>No se ha presentado la necesidad de su utilización.</t>
  </si>
  <si>
    <t>Cuerpos de agua del perímetro urbano de  Santiago de Cali</t>
  </si>
  <si>
    <t>Municipal  urbano</t>
  </si>
  <si>
    <t xml:space="preserve">Municipal </t>
  </si>
  <si>
    <t xml:space="preserve">las 22 comunas y 15 corregimientos </t>
  </si>
  <si>
    <t>Actores de la cadena de viveros  y de la cadena de la industria maderera</t>
  </si>
  <si>
    <t xml:space="preserve"> Entregas de material vegetal producido en el vivero Municipal de Satiago de Cali.</t>
  </si>
  <si>
    <t xml:space="preserve"> Evaluaciones técnicas para el Aprovechamiento de árboles aislados</t>
  </si>
  <si>
    <t xml:space="preserve">Casos Resueltos y Atendidos en Inspecciones de Primera y Segunda Categoría e  Inspecciones de Policia Rurales o de Corregimiento </t>
  </si>
  <si>
    <t xml:space="preserve">Número de Casos Atendidos y Resueltos en Comisaría de Familia </t>
  </si>
  <si>
    <t xml:space="preserve"> hurtos denunciados; flagrancia de la policia.</t>
  </si>
  <si>
    <t xml:space="preserve">Todas las personas que han sido victimas de homicidios o murieron violentamente en el municipio de Cali. </t>
  </si>
  <si>
    <t>Tramo vial y peatonal  (cuadra, dirección, etc)</t>
  </si>
  <si>
    <t>Por ciclo vital con enfoque diferencial: Niños, niñas, adolescentes, jovenes y familia,  Mujer, discapacitados,  Adulto mayor, Población afro, indigenas, Recuperadores ambientales, victimas del conflicto y ex-carretilleros</t>
  </si>
  <si>
    <t xml:space="preserve">Pequeños y medianos productores </t>
  </si>
  <si>
    <t>Registro de Usuario  (RUAT)</t>
  </si>
  <si>
    <t xml:space="preserve">Recursos de cofinanciación y de regalias </t>
  </si>
  <si>
    <t>Recursos aportados  y gestionados (contrapartida) por el Municipio para proyectos de cofinanciación en proyectos de regalías o proyectos de cooperación internacional, nacional o departamental; Recursos aportados por agencias de cooperación nacional o internacional</t>
  </si>
  <si>
    <t>DANE; Ministerio de salud</t>
  </si>
  <si>
    <t>Expendios y transportes  de alimentos (IVC de cualquier establecimientos públicos y lugares donde se comercialicen alimentos)</t>
  </si>
  <si>
    <t>Lotes, proyectos urbanísticos  y mineros y viviendas de la Ciudad de Santiago de Cali y su ladera</t>
  </si>
  <si>
    <t xml:space="preserve">Explotaciones Mineras; Terreno; Estructura de la vivienda; </t>
  </si>
  <si>
    <t xml:space="preserve"> 22 Dignatarios de las Comunas y 1 dignatario del área rural </t>
  </si>
  <si>
    <t xml:space="preserve">Las personas e instituciones de Santiago de Cali que esten involucradas en las capacitaciones  </t>
  </si>
  <si>
    <t xml:space="preserve">Los establecimientos Educativos </t>
  </si>
  <si>
    <t xml:space="preserve">Establecimiento Educativo </t>
  </si>
  <si>
    <t>Estudiantes de los ciclos  3, 5, 9, 11 las instituciones oficiales de Cali</t>
  </si>
  <si>
    <t xml:space="preserve">Usuarios </t>
  </si>
  <si>
    <t>Población de comunas, corregimientos y barrios de  santiago de cali</t>
  </si>
  <si>
    <t xml:space="preserve"> 22 comunas urbanas y 15 corregimientos rurales del Municipio de Santiago de Cali</t>
  </si>
  <si>
    <t xml:space="preserve">Contribuyentes </t>
  </si>
  <si>
    <t xml:space="preserve">Dependencias de la Administración Central </t>
  </si>
  <si>
    <t>Completo</t>
  </si>
  <si>
    <t>Desactualizado</t>
  </si>
  <si>
    <t xml:space="preserve">Volver al índice </t>
  </si>
  <si>
    <t>Empresas Municipales de Cali (EMCALI E.I.C.E. E.S.P.)</t>
  </si>
  <si>
    <t>EMCALI; DAGMA; CVC; Metrocali; Bienes Inmuebles; Secretaria de transito; Secretaria de valorización;MVCT; Curaduria</t>
  </si>
  <si>
    <t>DAGMA; Bienes e inmuebles</t>
  </si>
  <si>
    <t>Autoridades ambientales a nivel nacional</t>
  </si>
  <si>
    <t>CAMACOL, IDESC (DAPM), Bienes inmuebles; curadurias</t>
  </si>
  <si>
    <t>Laboratorios contratados</t>
  </si>
  <si>
    <t>Subdirección de Recurso Físico y Bienes Inmuebles (Calidad del bien), Catastro (Ficha Fiscal), SITAWEB (Información predial: Propietario)</t>
  </si>
  <si>
    <t>Cámara de comercio: Nuevos locales por medio de un aplicativo</t>
  </si>
  <si>
    <t>De los 15 centros de diagnóstico automotor de Santiago de Cali</t>
  </si>
  <si>
    <t>policia metropolitana</t>
  </si>
  <si>
    <t>Policía; Fiscalía</t>
  </si>
  <si>
    <t>Fiscalia; Medicina Legal; Policia</t>
  </si>
  <si>
    <t>Departamento de Hacienda</t>
  </si>
  <si>
    <t>Sistema General de Regalias</t>
  </si>
  <si>
    <t>Todas las dependencias</t>
  </si>
  <si>
    <t>Registraduría Nacional del Estado Civil;</t>
  </si>
  <si>
    <t>Comisión Nacional del Servicio Civil</t>
  </si>
  <si>
    <t>Otra información que utiliza SISVEA proviene de: DAGMA, IDEAM; DAPM; Club noel, COMFANDI, COMFENALCO</t>
  </si>
  <si>
    <t>provienen de las EPS cuando han sido afiliados efectivamente y reportados al FOSIGA, pero los registros salen de la encuesta SISBEN</t>
  </si>
  <si>
    <t>Unidad de víctimas; DANE; secretaria de salud; secretaria de educación.</t>
  </si>
  <si>
    <t>CDAV</t>
  </si>
  <si>
    <t>Gestión de la matricula; Planeación y mejoramiento de ambientes escolares; Gestión Tecnologica; Gestión del Talento Humano.</t>
  </si>
  <si>
    <t>PAI; DANE; Ministerio de educación</t>
  </si>
  <si>
    <t>Medicina legal, Fondo de prevención vial</t>
  </si>
  <si>
    <t>DANE,  Empresas Prestadoras de Servicios Públicos, Empresas</t>
  </si>
  <si>
    <t>Departamento Administrativo de Planeación; Departamento Administrativo de Hacienda; Secretaría de Deporte y Recreación; Secretaría de Educación Municipal; Secretaría de Salud Pública Municipal; Secretaría de Tránsito y Transporte Municipal; Secretaría de Desarrollo Territorial y Bienestar Social; Secretaría de Gobierno, Convivencia y Seguridad
Dirección de Desarrollo Administrativo; EMCALI; EMSIRVA en Liquidación; Metrocali S.A.; Concejo Santiago de Cali; Contraloría Santiago de Cali Personería Santiago de Cali
Secretaría de Hacienda Departamental;Instituto Geográfico Agustín Codazzi; Instituto de Hidrología, Meteorología y Estudios Ambientales; Instituto Colombiano para el Fomento de la Educación Superior; Departamento Administrativo Nacional de Estadística; Dirección de Impuestos y Aduanas Nacionales; Ministerio de Tecnologías de la información y las Comunicaciones MinTIC; Ministerio de Educación Nacional;Policía Metropolitana Santiago de Cali; Corporación Autónoma Regional del Valle del Cauca
Dirección Seccional Cali de la Fiscalía General de la Nación; Consejo Seccional de la Judicatura del Valle del Cauca; Red Nacional de Museos; Hospital Psiquiátrico Universitario del Valle; Hospital San Juan de Dios; Hospital Mario Correa Rengifo; Hospital Isaías Duarte Cancino; Hospital Geriátrico Ancianato San Miguel; Red de Salud del Norte
Red de Salud de Ladera; Clínica de Occidente; Clínica Dime; Clínica Farallones; Clínica Fundación Valle del Lili; Clínica Fundación Infantil Club Noel; Clínica Ginecológica
Clínica Imbanaco; Clínica Nuestra Señora de Fátima; Clínica Nuestra Señora de Los Remedios; Clínica Oftalmología de Cali; Clínica Oriente; Clínica Rey David; Clínica San José
Clínica Versalles; Comfandi; Comfenalco;Cuerpo de Bomberos Voluntarios de Cali; MAS AMBIENTE SAS; Gases de Occidente; Asociación de Ayuda Comunitaria; Asocomuval
Asomercali; Asomóviles;Cine Colombia, Cinépolis, Royal Films; Salas de cine: La Tertulia, Proartes; Teatros; Grupos de teatro; Salas de exposición y Galerías de arte;Bibliotecas, Centros de documentación; Corporación para la Recreación Popular; Hoteles, apartaholes y hostales; Cotelvalle; Curadurías Urbanas / Camacol; Páginas web Bancos; Cámara de Comercio de Cali; Directorio Telefónico / Publicar S.A.;  Universidad ICESI</t>
  </si>
  <si>
    <t>Departamento Administrativo de Planeación Municipal; Oficina de Registro e Instrumentos Públicos</t>
  </si>
  <si>
    <t>Dependencias de la Administración Central; entidades descentralizadas; establecimientos públicos de orden municipal; DNP; Ministerio de Hacienda</t>
  </si>
  <si>
    <t>Entidad de la que provienen los datos</t>
  </si>
  <si>
    <t>TOTAL INDICADORES</t>
  </si>
  <si>
    <t>Promedio</t>
  </si>
  <si>
    <t>Desviación</t>
  </si>
  <si>
    <t>Moda</t>
  </si>
  <si>
    <t>Nombre PPI</t>
  </si>
  <si>
    <t>Determinacion y liquidacion del impuesto de las diferentes rentas municipales (predian unificado, industria y comercio y rentas varias) Gestión Fiscal, Contable y Financiera</t>
  </si>
  <si>
    <t>Tipo de produccion</t>
  </si>
  <si>
    <t>a.  (...) Cifra aún no disponible</t>
  </si>
  <si>
    <t xml:space="preserve">  (...) </t>
  </si>
  <si>
    <t>NOTA: Los indicadores son los reportados en el formulario diligenciado</t>
  </si>
  <si>
    <t>Fecha</t>
  </si>
  <si>
    <t xml:space="preserve">Tipo de Formulario </t>
  </si>
  <si>
    <t>Producción (F1)</t>
  </si>
  <si>
    <t>Demanda (F2)</t>
  </si>
  <si>
    <t>TOTAL</t>
  </si>
  <si>
    <t>Nombre del PPI</t>
  </si>
  <si>
    <t>Descripcion del indicador</t>
  </si>
  <si>
    <t>Difundido</t>
  </si>
  <si>
    <t>Nombre del Proceso de producción de información PPI</t>
  </si>
  <si>
    <t>Relacionada con MOP</t>
  </si>
  <si>
    <t>A3. ¿Las actividades en el proceso de producción están relacionadas con actividades documentadas en el MOP?</t>
  </si>
  <si>
    <t>TOTAL ALCALDIA</t>
  </si>
  <si>
    <t>Agregados macroeconomicos</t>
  </si>
  <si>
    <t>Regulada normatividad</t>
  </si>
  <si>
    <t>No soportada por normatividad</t>
  </si>
  <si>
    <t>22ª</t>
  </si>
  <si>
    <t>243ª</t>
  </si>
  <si>
    <t>391ª</t>
  </si>
  <si>
    <t>ª1 PPI sin indicadores</t>
  </si>
  <si>
    <t xml:space="preserve">                   2014</t>
  </si>
  <si>
    <t>Fuente: Formulario de Oferta de información Estadística-DAPM / DANE</t>
  </si>
  <si>
    <t>(…)</t>
  </si>
  <si>
    <t>Participación (%)</t>
  </si>
  <si>
    <t>Fuente: Formulario de Demanda de información Estadística-DAPM / DANE</t>
  </si>
  <si>
    <t>Tabla 3.1: Lineamientos que regulan la producción de información por dependencia</t>
  </si>
  <si>
    <t>Tabla 3.2: Participación por tipo de lineamiento que regulan la producción de información por dependencia</t>
  </si>
  <si>
    <t>Tabla 3.3:  Regulación de la producción de información por dependencia</t>
  </si>
  <si>
    <t>Tabla 3.4: Cantidad de Procesos de Producción de Información por tipo de normatividad que regula la producción de información por dependencia</t>
  </si>
  <si>
    <t>Tabla 3.4: Participación del tipo de normatividad que regula la producción de información de los  Procesos de Producción de Información por por dependencia</t>
  </si>
  <si>
    <t>Tabla 4: Claridad en los lineamientos para la producción de información por dependencia</t>
  </si>
  <si>
    <t>Lineamientos no claros</t>
  </si>
  <si>
    <t xml:space="preserve">Tabla 5.1: Cantidad de usuarios por PPI </t>
  </si>
  <si>
    <t>Tipo de usuario</t>
  </si>
  <si>
    <t>TOTAL ALCALDÍA</t>
  </si>
  <si>
    <t xml:space="preserve"> TOTAL PPI</t>
  </si>
  <si>
    <t>Tabla 6: Acciones para conocer las necesidades de los usuarios</t>
  </si>
  <si>
    <t>Tipo de Producción de información</t>
  </si>
  <si>
    <t>PPI que participan en comité</t>
  </si>
  <si>
    <t>Tabla 8.1: Participación en comisión o comités interinstitucional o intersectorial relacionada con la información producida por dependencia</t>
  </si>
  <si>
    <t>Tabla 8.2: Participación en comisión o comités interinstitucional o intersectorial relacionada con la información producida por tipo de producción de información</t>
  </si>
  <si>
    <t>Tabla 8.3: Participación en comisión o comités interinstitucional o intersectorial relacionada con la información producida por tipo de producción de información</t>
  </si>
  <si>
    <t>Total Ficha técnica</t>
  </si>
  <si>
    <t>Total Metodología</t>
  </si>
  <si>
    <t>Total Manuales, guías, protocolos</t>
  </si>
  <si>
    <t>TOTAL PPI</t>
  </si>
  <si>
    <t>Proceso documentado</t>
  </si>
  <si>
    <t>PPI con Metodología</t>
  </si>
  <si>
    <t>PPI con Ficha Técnica</t>
  </si>
  <si>
    <t>PPI con Manuales, guías, protocolos</t>
  </si>
  <si>
    <t>PPI documentadas con documentos desactualizados o en construcción</t>
  </si>
  <si>
    <t>Tabla 9.1.2 PPI documentados con Ficha técnica y su estado por dependencia</t>
  </si>
  <si>
    <t>Tabla 9.1.1 PPI documentados con metodologías y su estado por dependencia</t>
  </si>
  <si>
    <t>Tabla 9.1.3 PPI documentados con Manuales, guias, protocolos y su estado por dependencia</t>
  </si>
  <si>
    <t>Tabla 9.1.4 Estado general de la documentación de los PPI por dependencia</t>
  </si>
  <si>
    <t>Tabla 10. Procedencia de los conceptos utilizados por los PPI por dependencia</t>
  </si>
  <si>
    <t>Tabla 11.2 Tipo de nomenclatura y clasificaciones que utilizan los PPI por dependencia</t>
  </si>
  <si>
    <t>Tabla 11.1 Uso de nomenclatura y clasificaciones que utilizan los PPI por dependencia</t>
  </si>
  <si>
    <t>Tabla 12. Razones para no utilizar clasificaciones ni nomenclaturas</t>
  </si>
  <si>
    <t>Tabla 13.Listado de la población objetivo de los PPI</t>
  </si>
  <si>
    <t>Tabla 14. Cobertura geográfica de los PPI</t>
  </si>
  <si>
    <t>Participación(%)</t>
  </si>
  <si>
    <t>Realiza acciones para conocer necesidades de los usuarios</t>
  </si>
  <si>
    <t>No realiza</t>
  </si>
  <si>
    <t>Si realiza</t>
  </si>
  <si>
    <t>Tabla 6: Listado de acciones para conocer las necesidades de los usuarios por dependencia</t>
  </si>
  <si>
    <t>Tipo de documentación</t>
  </si>
  <si>
    <t>Tabla 15.1 Nivel de desagregación geográfica en que los resultados son representativos</t>
  </si>
  <si>
    <t>Fuente: Tabla 15.1</t>
  </si>
  <si>
    <t>Fuente: tabla iv</t>
  </si>
  <si>
    <t>Fuente: Tabla 1</t>
  </si>
  <si>
    <t>Fuente:Tabla 3.1</t>
  </si>
  <si>
    <t>Fuente: Tabla 3.4</t>
  </si>
  <si>
    <t>Fuente: Tabla 4</t>
  </si>
  <si>
    <t>Fuente: Tabla 6</t>
  </si>
  <si>
    <t>Fuente: Tabla 8.1</t>
  </si>
  <si>
    <t>Fuente: Tabla 8.2</t>
  </si>
  <si>
    <t>Fuente: Tabla 8.3</t>
  </si>
  <si>
    <t>Fuente: Tabla 11.1</t>
  </si>
  <si>
    <t>Unidades de observacion</t>
  </si>
  <si>
    <t>Estado de la documentación</t>
  </si>
  <si>
    <t>Uso marco estadístico</t>
  </si>
  <si>
    <t>Tabla 17.1 Uso de marco estadístico por dependencia</t>
  </si>
  <si>
    <t>Tabla 17.2 Estado del marco estadístico por dependencia</t>
  </si>
  <si>
    <t xml:space="preserve">PPI usan marco </t>
  </si>
  <si>
    <t>Encuesta</t>
  </si>
  <si>
    <t>Tabla 22.1 Instrumento de recolección de los datos por dependencia</t>
  </si>
  <si>
    <t>Formatos de control</t>
  </si>
  <si>
    <t>Manual de capacitacion</t>
  </si>
  <si>
    <t>Manuales de supervision</t>
  </si>
  <si>
    <t>Otros documentos</t>
  </si>
  <si>
    <t>Tabla 23.1 Documentos con los que cuenta para la etapa de recolecciòn por dependencia</t>
  </si>
  <si>
    <t>Fuente Tabla 23.1</t>
  </si>
  <si>
    <t>TOTAL ALCALDÌA</t>
  </si>
  <si>
    <t>Tabla 23.3 PPI que cuentan con al menos 1 documento para la etapa de recolección por dependencia</t>
  </si>
  <si>
    <t>Otro documento para la recolección</t>
  </si>
  <si>
    <t>Fuente Tabla 23.3</t>
  </si>
  <si>
    <t>No consolida en base de datos</t>
  </si>
  <si>
    <t>Consolida en base de datos</t>
  </si>
  <si>
    <t>TOTAL Consolida Base de Datos</t>
  </si>
  <si>
    <t>24. Sistemas de información reportados</t>
  </si>
  <si>
    <t>Tabla 24.1 Consolidación de los datos por dependencia</t>
  </si>
  <si>
    <t>Fuente: Tabla 24.1</t>
  </si>
  <si>
    <t>Tabla 24.1 Listado de sistemas de información reportados</t>
  </si>
  <si>
    <t>Tabla 30.1: Procesos que realiza a los resultados obtenidos en el PPI por dependencia</t>
  </si>
  <si>
    <t>Fuente: Tabla 30.2</t>
  </si>
  <si>
    <t>Difunde  al público</t>
  </si>
  <si>
    <t>Tabla 31: Difusión de los datos del PPI al público en general por dependencia</t>
  </si>
  <si>
    <t>Fuente: Tabla 31</t>
  </si>
  <si>
    <t>Web</t>
  </si>
  <si>
    <t>Fisico</t>
  </si>
  <si>
    <t>TOTAL PPI Difunde</t>
  </si>
  <si>
    <t>TOTAL PPI Documentados</t>
  </si>
  <si>
    <t>Tabla 9.1: Documentación de los PPI por dependencia</t>
  </si>
  <si>
    <t>Tabla 9.2: Tipo de documentación de los PPI por dependencia</t>
  </si>
  <si>
    <t>Método de obtención de los datos</t>
  </si>
  <si>
    <t>Fuente: Tabla 20</t>
  </si>
  <si>
    <t>Tabla 20 Método de obtención de los datos</t>
  </si>
  <si>
    <t>Tabla 21: Listado de Otra entidad de donde provienen los datos</t>
  </si>
  <si>
    <t>Medio por el que difunde la información</t>
  </si>
  <si>
    <t>--</t>
  </si>
  <si>
    <t>s.i</t>
  </si>
  <si>
    <t>Procedencia de los conceptos empleados por los PPI</t>
  </si>
  <si>
    <t>Nivel de desagregación geográfica en que los resultados son representativos</t>
  </si>
  <si>
    <t>Tabla 15.2 Participación del Nivel de desagregación geográfica en que los resultados son representativos</t>
  </si>
  <si>
    <t>Tabla 22.2 Participación de los Instrumento de recolección de los datos por dependencia</t>
  </si>
  <si>
    <t>Tabla 23.2 Participación de los documentos con los que cuenta para la etapa de recolección por dependencia</t>
  </si>
  <si>
    <t>Tabla 30.2: Participación de los procesos que realiza a los resultados obtenidos en el PPI por dependencia</t>
  </si>
  <si>
    <t>Fuente: Tabla 32</t>
  </si>
  <si>
    <t>Tabla 32: Medio por el cual el PPI difunde la información por dependencia</t>
  </si>
  <si>
    <t>Mayor a anual</t>
  </si>
  <si>
    <t>Periodicidad de difusión</t>
  </si>
  <si>
    <t>Tabla 34.1: Periodicidad de la difusión de los PPI por dependencia</t>
  </si>
  <si>
    <t>Tabla 34.2: Participación de la periodicidad de la difusión de los PPI por dependencia</t>
  </si>
  <si>
    <t>Fuente: Tabla 34.2</t>
  </si>
  <si>
    <t>Producto que difunde</t>
  </si>
  <si>
    <t>Tabla 36.1: Productos que difunde (Sin recategorización de registros de la categoría otros)</t>
  </si>
  <si>
    <t>Fuente: Tabla 36.3</t>
  </si>
  <si>
    <t>Productos que se difunden en la Alcaldía</t>
  </si>
  <si>
    <t>Informe pormenorizado del estado del control interno</t>
  </si>
  <si>
    <t>Documentación del proceso; base conceptual y legal; elementos del contexto, aspectos operativos</t>
  </si>
  <si>
    <t>Recategorización de cual otro</t>
  </si>
  <si>
    <t>Otroª</t>
  </si>
  <si>
    <t>Tabla 36.2: Productos que difunde (Recategorizando Boletines incluidos en la categoría otros)</t>
  </si>
  <si>
    <t>Tabla 36.3: Productos que se difunden en la Alcaldía con recodificación de la categoría Otros</t>
  </si>
  <si>
    <t>NOTA: La categoría Otros se abre en: Estrato, Resoluciones, Planos, Mapas y gráficos.</t>
  </si>
  <si>
    <t>ª Ver Tabla 36.4 de recodificación de la categoría Otros</t>
  </si>
  <si>
    <t>Tabla 36.4: Recoficación de la Categoría Otros</t>
  </si>
  <si>
    <t>Razones para no difundir la información al público</t>
  </si>
  <si>
    <t>TOTAL No difunde</t>
  </si>
  <si>
    <t>Problemas</t>
  </si>
  <si>
    <t xml:space="preserve">    Listado de Otras razones para no difundir</t>
  </si>
  <si>
    <t>ª Ver  Listado de otras razones para no difundir</t>
  </si>
  <si>
    <t>Recursos</t>
  </si>
  <si>
    <t>Razón</t>
  </si>
  <si>
    <t>Cantidad</t>
  </si>
  <si>
    <t>Tabla 37.1: Listado de Otras razones para no difundir recodificado</t>
  </si>
  <si>
    <t xml:space="preserve">Tabla 37.2: Resumen de otras razones para no difundir </t>
  </si>
  <si>
    <t>Fuente: Tabla37.2</t>
  </si>
  <si>
    <t>Modo de acceso a la información</t>
  </si>
  <si>
    <t>Tabla 38: Modo de acceder a la información producida por dependencia</t>
  </si>
  <si>
    <t xml:space="preserve">PPI presupuestada </t>
  </si>
  <si>
    <t>Tabla 41: PPI que han presupuestado la producción estadística por dependencia</t>
  </si>
  <si>
    <t>Tabla 42: Conocimiento de instrumentos DANE para fortalecimiento de producción estadística</t>
  </si>
  <si>
    <t xml:space="preserve">Conoce instrumentos DANE </t>
  </si>
  <si>
    <t>Acciones identificar satisfaccion</t>
  </si>
  <si>
    <t>Encuesta de satisfaccion</t>
  </si>
  <si>
    <t>Buzon de sugerencias</t>
  </si>
  <si>
    <t>Mecanismos para identificar la satisfacción del los usuarios</t>
  </si>
  <si>
    <t>Descripcion indicador</t>
  </si>
  <si>
    <t>Temática DANE</t>
  </si>
  <si>
    <t>Tabla 44: Uso de mecanísmos para identificar la satisfacción de los usuarios por depedencia</t>
  </si>
  <si>
    <t>Cuenta con acciones para identificar satisfacción en usuarios</t>
  </si>
  <si>
    <t xml:space="preserve">
Inicio          Fin            Período
2013-10-02 2013-12-19 Primera Fase
2014-03-28 2014-04-30 Segunda Fase                                                   2014-10-20 2014-11-20 Tercera Fase</t>
  </si>
  <si>
    <t>PLAN ESTADÍSTICO TERRITORIAL DEL MUNICIPIO DE SANTIAGO DE CALI</t>
  </si>
  <si>
    <t xml:space="preserve">TABLAS DE RESUMEN </t>
  </si>
  <si>
    <t>Poblacion objetivo</t>
  </si>
  <si>
    <t>2015 - 2019</t>
  </si>
  <si>
    <t>Tabla I. Procesos de producción de información con área temática DANE, tipo de producción y cantidad de indicadores por dependencia</t>
  </si>
  <si>
    <t>Tabla III. Detalle de Recolección de Formularios F1 y F2</t>
  </si>
  <si>
    <t xml:space="preserve">Tabla IV. Indicadores por dependencia y relación de indicadores por Proceso de información </t>
  </si>
  <si>
    <t>Tabla II. Medidas de tendencia central y dispersión de los indicadores por dependencia</t>
  </si>
  <si>
    <t>Tabla  I. Procesos de producción de información con área temática DANE, tipo de producción y cantidad de indicadores por dependencia</t>
  </si>
  <si>
    <t>Tabla III. Detalle de recolección de formularios por fecha de diligenciamiento</t>
  </si>
  <si>
    <t>Twitter: @SISocialesCali</t>
  </si>
  <si>
    <t>Fuente: Tabla II</t>
  </si>
  <si>
    <t>Fuente: Tabla III</t>
  </si>
  <si>
    <t>Orden</t>
  </si>
  <si>
    <t>Fuente: Tabla VI</t>
  </si>
  <si>
    <t>Fuente: Tabla VII</t>
  </si>
  <si>
    <t>Alcaldía de Santiago de Cali</t>
  </si>
  <si>
    <t>1. ¿Cuál es el propósito general de esta investigación o proceso?</t>
  </si>
  <si>
    <t>Tabla XI: Relación de los Procesos de Producción de información con el MOP</t>
  </si>
  <si>
    <t>2. ¿Cuál es la principal normatividad que regula las funciones de la entidad?</t>
  </si>
  <si>
    <t>Decreto 0203 de 2001</t>
  </si>
  <si>
    <t>Municipal 0203  Titulo I Capitulo 1 Capitulo 4 y Capitulo 5; Decreto Nacional  1319 de 1993; Decreto Nacional  1507 de 1998; Decreto Nacional  540 de 1998; Decreto Nacional  879 de 1998; Decreto Nacional  1052 de 1998; Decreto Nacional  1420 de 1998; Decreto Nacional  1504 de 1998; Decreto Nacional  1507 de 1998; Decreto Nacional  150 de 1999; Decreto Nacional  1547 de 2000; Decreto Nacional  2320 de 2000; Decreto Nacional  2569 de 2000; Decreto Nacional  216 de 2003; Decreto Nacional  4110 de 2004; Decreto Nacional  1600 de 2005; Decreto Nacional  564 de 2006 ; Decreto Nacional 2181 de 2006; Decreto Nacional  4300 de 2007; Decreto Nacional  4065 de 2008; Decreto Nacional  3680 de 2011</t>
  </si>
  <si>
    <t>Ley 753 de 2001 Plan Nacional de Manejo de Riesgo</t>
  </si>
  <si>
    <t>Ley Nacional 2190 del 2009</t>
  </si>
  <si>
    <t>Brindar  información de los predios propiedad de la Secretaría de Vivienda Social que usan el servicio de cartografía</t>
  </si>
  <si>
    <t>Ley 3 de 1991</t>
  </si>
  <si>
    <t>Constitucion Politica</t>
  </si>
  <si>
    <t>Ley 142 de 1994</t>
  </si>
  <si>
    <t>Como  instrumento para el proceso de Planificación, registra y sistematiza los proyectos evaluados como viables jurídica, técnica, ambiental, socioeconómica e institucionalmente, susceptibles de ser financiados con recursos públicos</t>
  </si>
  <si>
    <t>Decretos nacionale 841 de 1990; Decreto Nacional 1569; Decreto Nacional 2240 de 1991</t>
  </si>
  <si>
    <t xml:space="preserve">POT Plan de ordenamiento territorial;  </t>
  </si>
  <si>
    <t xml:space="preserve"> Evaluar el lote donde se encuentran los individuos arbóreos de un proyecto urbanístico para determinar si se conservan, se trasladan o se erradican  conceptuando  su viabilidad y la compensación requerida según el caso</t>
  </si>
  <si>
    <t>Decreto Extraordinario 0203 de 2001</t>
  </si>
  <si>
    <t>Decreto 0203 del 2001</t>
  </si>
  <si>
    <t>152 de 1994</t>
  </si>
  <si>
    <t>Regular el aprovechamiento de los especimines de la diversidad biológica en la ciudad de  Santiago de Cali</t>
  </si>
  <si>
    <t>Regular el aprovechamiento de los especímenes de la diversidad biológica en la ciudad de  Santiago de Cali</t>
  </si>
  <si>
    <t xml:space="preserve">  Entregar árboles o plantas a la comunidad, con el fin de promover la realización de actividades ambientales orientadas a la recuperación o mejoramiento de parques y zonas verdes locales o comunitarios, ubicados en espacios públicos o de interés ambiental</t>
  </si>
  <si>
    <t>Evaluar el estado de las especies forestales ubicadas en terrenos de dominio público o privado que por razones de su ubicación, estado sanitario o daños mecánicos estén causando alguna clase de perjuicio, riesgo o  afectacion y que por lo tanto requieran de traslado, tala, poda, siembra u otros tratamientos diagnosticados por la autoridad ambiental</t>
  </si>
  <si>
    <t>Decreto 0203 de 2001;Ley 99 de 1993</t>
  </si>
  <si>
    <t>Decreto 0203 del 2001; Ley 99 de1993; Decreto 1504 de 1998</t>
  </si>
  <si>
    <t>Ley 99 de 1993 decreto extraordinario 0203 de 2001</t>
  </si>
  <si>
    <t xml:space="preserve">Brindar resultados confiables oportunos de la calidad del aire de Santiago de Cali a la ciudad y mantener en óptimas condiciones el funcionamiento los equipos del Sistema de Vigilancia para garantizar la calidad de los datos obtenidos. </t>
  </si>
  <si>
    <t xml:space="preserve">Ley 99 de 1993 ; Decreto 0203 de 2001 </t>
  </si>
  <si>
    <t xml:space="preserve">Ley 99 de 1993; Decreto 0203 de 2001 </t>
  </si>
  <si>
    <t xml:space="preserve">Autorizar una obra o actividad, sujeta al cumplimiento que la misma  establezca en relación con la prevención, mitigación, corrección, compensación y manejo de los efectos ambientales del proyecto, obra o actividad autorizada; está licencia incluirá los permisos, autorizaciones o concesiones para el uso, aprovechamiento o afectación de los recursos naturales renovables, que sean necesarios para el desarrollo y operación del proyecto, obra o actividad. </t>
  </si>
  <si>
    <t xml:space="preserve">Ley 675 de agosto 3 de 2001; Decreto 0518 de septiembre 27 de 2001 </t>
  </si>
  <si>
    <t xml:space="preserve">Ley 418 de 1997; Ley 746 de 2002; </t>
  </si>
  <si>
    <t>Ley 1098 de 1996; 575 de 2000; 294 de 1996</t>
  </si>
  <si>
    <t>Decreto municipal 0203 de 2001</t>
  </si>
  <si>
    <t>Ley 769 código Nacional de Tránsito</t>
  </si>
  <si>
    <t xml:space="preserve">Medir el cumplimiento de las laborales misionales relacionadas con demarcación, semaforización y señalización. </t>
  </si>
  <si>
    <t xml:space="preserve">Ley 769 de 2002  Código de Tránsito </t>
  </si>
  <si>
    <t>Ley 906 de 2004 Código de procedimiento penal</t>
  </si>
  <si>
    <t>Ley 87 de 1993</t>
  </si>
  <si>
    <t>Decreto 0203</t>
  </si>
  <si>
    <t>llevar un seguimiento de cuantos procesos judiciales y pretensiones se general en la alcaldía y caracterizarlas  por dependencia afectada, medio de control judicial, jurisdicción y hecho generador</t>
  </si>
  <si>
    <t>decreto 0033 de 2012</t>
  </si>
  <si>
    <t xml:space="preserve">Decreto 0203 de 2001 y demás normas y Decretos Reglamentarios </t>
  </si>
  <si>
    <t>607 del 2000</t>
  </si>
  <si>
    <t>Decreto Municipal 411200982 de 2007</t>
  </si>
  <si>
    <t>Ley 1530 del 2012</t>
  </si>
  <si>
    <t xml:space="preserve"> Decreto Municipal 275 de 2001</t>
  </si>
  <si>
    <t>Manual de Gobierno en línea versión 3</t>
  </si>
  <si>
    <t>Ley 497 de 1999</t>
  </si>
  <si>
    <t>911 del 2004</t>
  </si>
  <si>
    <t xml:space="preserve">Drecreto 2257 de 1986 </t>
  </si>
  <si>
    <t>CONPES 3550 de 2008  salud ambiental</t>
  </si>
  <si>
    <t>resolución 2263 de 2004; resolución 2827 de 2006; resolución 1164 de 2002</t>
  </si>
  <si>
    <t>Ley 9 de 1979</t>
  </si>
  <si>
    <t>Resolución 2115 de 2007 instrumentos básicos y frecuencias para vigilancia y control de agua de consumo humano; 1575 de 2007 calidad del agua para consumo humano, características fisicoquímicas y microbiológicas; Resolución 1618 de 2010 parámetros del agua para uso recreativo</t>
  </si>
  <si>
    <t>CONPES 3550 de 2008 salud ambiental</t>
  </si>
  <si>
    <t>Ley 100 de 1993; Ley 9 de 1973</t>
  </si>
  <si>
    <t>Resolución 1229 de 2013</t>
  </si>
  <si>
    <t>decreto 0203 de 2001</t>
  </si>
  <si>
    <t>Decreto nacional 0196 de 2013  Sistema General de Participaciones</t>
  </si>
  <si>
    <t>Política de Entornos saludables del Ministerio de Salud, la Ley 115 de 1994 y Ley 100 de 1993</t>
  </si>
  <si>
    <t>Decreto 3518 de 2006</t>
  </si>
  <si>
    <t>1122 del 2011; 715 del 2007</t>
  </si>
  <si>
    <t>Acuerdo 415 de 2009</t>
  </si>
  <si>
    <t>Verificar el cumplimiento del marco normativo por parte de las EPS-S responsables de garantizar el acceso a los servicios de salud de la población afiliada al  régimen subsidiado.</t>
  </si>
  <si>
    <t>Plan decenal de salud publica; PDM; Ley 100 ; Ley 1438 de 2011; Ley 715 del 2001</t>
  </si>
  <si>
    <t>Decreto municipal 0666 de 2010</t>
  </si>
  <si>
    <t>decreto 982 del 2008</t>
  </si>
  <si>
    <t>Ley 397 de 1997 Plan de Desarrollo Municipal.</t>
  </si>
  <si>
    <t xml:space="preserve">Velar porque el servicio educativo se preste por las instituciones educativas oficiales y privadas con sujeción en el marco jurídico que lo regula y actualizar las novedades (creación, cancelación y modificación) que presentan los Establecimientos Educativos en el Directorio Único de Establecimiento Educativos (DUE) del Ministerior de Educación Nacional (MEN). </t>
  </si>
  <si>
    <t>Acuerdo Municipal 069 del 2000</t>
  </si>
  <si>
    <t>Ley 1437 de 2011</t>
  </si>
  <si>
    <t>Ley 387 de 1997; Sentencia T025 de 2004; Ley 1448 de 2011; decreto reglamentario 4800 de 2011; Enfoque diferencial: Decreto reglamentario 4633 de 2011 de indígenas; Decreto 4634 de 2011 Pueblos ROM o Gitanos, Decreto 4635 de 2011 Comunidad afro.</t>
  </si>
  <si>
    <t>Cumplir con la función de vigilancia y control para  atender directamente a los organismos comunales en sus procesos de promoción y fortalecimiento organizacional, también para que participen en los planes, programas y proyectos de la administración municipal.</t>
  </si>
  <si>
    <t>Decreto Extraordinario de 0203 de 2001</t>
  </si>
  <si>
    <t>Ley 769 de 2002</t>
  </si>
  <si>
    <t>Código de transito ley 769 (140 y 159) de 2002; Estatuto tributario.</t>
  </si>
  <si>
    <t>NTC 4595; Norma técnica de señalizacion escolar 4596; NSR 2010</t>
  </si>
  <si>
    <t xml:space="preserve">Generar la asistencia tecnica de la Secretaria de Educacion Municipal y de las Instituciones Educativas Oficiales </t>
  </si>
  <si>
    <t>Ley 715; Ley 115</t>
  </si>
  <si>
    <t>Hay un procedimiento establecido por el Ministerio de Educación Decreto 3782 que específica como se evalúan lo docentes</t>
  </si>
  <si>
    <t>Resolucion 5360 del 2006;Ley 715;Resolución 166 del 2008;Ley 115;Decreto nacional 2253 de 1995;Decreto 1526 de Julio 24 2002;Decreto 3011 de 1997</t>
  </si>
  <si>
    <t>Ministerio de Educación  Nacional</t>
  </si>
  <si>
    <t>Ley 152 de 15 de Julio de 1994; Ley 115 de 1994;  Ley 60 de 1993; Ley 715 de Diciembre 21 del 2001; Documento CONPES 026 de Mayo 11 de 1994; Decreto 0559 de noviembre 7 del 2002; Decreto 0203 de 2001; Decreto 1526 de julio 24 del 2002</t>
  </si>
  <si>
    <t>Ley 232 de 1995</t>
  </si>
  <si>
    <t>Ley 734 de 2002</t>
  </si>
  <si>
    <t>Constitución  Art 8  72 y 74</t>
  </si>
  <si>
    <t>1438 de 2011</t>
  </si>
  <si>
    <t>Decreto 0982 de 2007</t>
  </si>
  <si>
    <t xml:space="preserve"> Ley 769 de 2002; Constitución </t>
  </si>
  <si>
    <t>Ley 14 de 1983, Decreto Nacional 3496 de 1983
y la Resolución 70 del 2011 del IGAC</t>
  </si>
  <si>
    <t>Decreto 0982 de 2007.</t>
  </si>
  <si>
    <t>Acuerdo Municipal 132 del 2004; Resolucion 354 DE 2007 de la Contaduria General de la Nación;Resolución 355 y 356 de 2007 de la Contaduria General de la Nación;Resolución 357 de 2008 de la Contaduria General de la Nación,Decreto 624 del 1989 Decreto Nacional;Acuerdo 0321 del 2009;Ordenanza 301 del 2009; Acuerdo 051 de 1990; Decreto Nacional 1537 del 2001</t>
  </si>
  <si>
    <t>Generar la información necesaria, que permita diagnosticar la situación financiera del Municipio de Santiago de Cali, de acuerdo con los principios de economía, eficiencia y eficacia.</t>
  </si>
  <si>
    <t>Titulo XII \</t>
  </si>
  <si>
    <t>Propósito de la investigacion</t>
  </si>
  <si>
    <t>Principal normatividad</t>
  </si>
  <si>
    <t>Tabla 1: Propósito de la Investigación</t>
  </si>
  <si>
    <t>Tabla 2: Principal normatividad que regula las funciones de la entidad</t>
  </si>
  <si>
    <t>Tabla 5.1: Estandarización de Usuarios de los PPI de la Alcaldía</t>
  </si>
  <si>
    <t>6. ¿Realiza alguna acción para conocer las necesidades de los usuarios? ¿Cuáles?</t>
  </si>
  <si>
    <t>A través de entrevistas; correo electrónicos y circulares.</t>
  </si>
  <si>
    <t>Sabe si otra entidad o dependencia produce información similar</t>
  </si>
  <si>
    <t>Tabla 7: Conocimiento de otra entidad o dependencia produciendo información similar a la del PPI</t>
  </si>
  <si>
    <t>Nota: s.i: Sin información</t>
  </si>
  <si>
    <t>Cobertura geografica</t>
  </si>
  <si>
    <t>28. ¿Cuáles son los principales resultados agregados o indicadores calculados?  (Ver Tabla V)</t>
  </si>
  <si>
    <t>TOTAL OTRAS RAZONES</t>
  </si>
  <si>
    <t>NOTA: La categoría Otras se abre en: No hace parte de las actividades, En mejora, No hay demanda, Reserva, Otro difunde, Directrices administrativas, Recusos</t>
  </si>
  <si>
    <t>Otrasª</t>
  </si>
  <si>
    <t>Usa exclusivamente  manejador de Base de datos</t>
  </si>
  <si>
    <t>Cuenta con manejador de base de datos</t>
  </si>
  <si>
    <t>Tabla 26. PPI que realizan calculos con la información</t>
  </si>
  <si>
    <t>Realiza cálculos con la información</t>
  </si>
  <si>
    <t>Tabla 25. Validación de los datos por dependencia</t>
  </si>
  <si>
    <t>Valida inconsistencias sobre la base de datos</t>
  </si>
  <si>
    <t>Definición</t>
  </si>
  <si>
    <t>Es el conjunto de procesos y actividades que partiendo de la recolección sistemática de datos, conduce a la producción de resultados agregados. Esta conformada por los procesos de detección y análisis de requerimientos, diseño, producción, análisis y difusión. Se hace enfasis en que se emplea está categoría cuando el diseño de los instrumentos de recolección y en general, de los aspectos metodologicos son de autoría de la entidad. Se pueden distinguir tres grandes tipos de operaciones: censos, encuestas e integración de registros administrativos.En esta categoría se dejarán aquellas cuyo diseño es propio de la alcaldía.</t>
  </si>
  <si>
    <t>La producción de indicadores se distingue de la operación estadística cuando la entidad está implementando diseños estadísticos creados por las entidades del orden nacional o por otras entidades limitandose a la consolidación, recolección y procesamiento de los datos, como es el caso del SISBEN o del SIVIGILA. En esta categoría tambien se encuentra la producción de indicadores integrando datos producidos por otras entidades.</t>
  </si>
  <si>
    <t>Los estudios estadísticos son procesos donde se realiza un análisis investigativo a partir de otras operaciones y producciones estadísticas, y se emiten informes de análisis coyunturales.</t>
  </si>
  <si>
    <t>Son producción de indicadores que se concentra en la medición aspectos operativos del funcionamiento de la entidad; en tal caso el área temática de la producción deberia corresponder a la de Administración pública.</t>
  </si>
  <si>
    <t>Definiciones</t>
  </si>
  <si>
    <t>Agricultura y silvicultura</t>
  </si>
  <si>
    <t>Las operaciones estadísticas de lo agrícola hacen referencia a la producción primaria, área, rendimientos, comercio, precios mayoristas, al productor y al consumidor, factores que influyen en la producción (costos, insumos, riego), infraestructura, frontera agrícola, usos y potencialidad del suelo, recursos genéticos, innovación tecnológica y medidas sanitarias y fitosanitarias, de cultivos permanentes y transitorios. Se incluye información de silvicultura con respecto a áreas de plantaciones, extracción, y demás factores asociados al aprovechamiento que se obtiene, como madera, leña y frutos.</t>
  </si>
  <si>
    <t>Ganadería</t>
  </si>
  <si>
    <t>Agrupa información estadística referente a los productos de animales vivos y sacrificados, áreas, uso del suelo, infraestructura, insumos pecuarios, inventarios, sacrificios, comercio, precios, y medidas sanitarias de la actividad apícola, avícola, bovina, bufalina, caprina, porcina, ovina, de especies menores y otras especies.</t>
  </si>
  <si>
    <t>Pesca y acuicultura</t>
  </si>
  <si>
    <t>La información estadística pesquera recoge lo relacionado con las actividades en agua dulce y agua de mar, áreas, comercio, precios, mediciones biológicas, esfuerzo, y otros componentes asociados a la extracción de peces y otros organismos acuáticos. Para la información acuícola se toman en cuenta las granjas productoras de diferentes especies, unidades de producción, áreas, insumos, comercio, precios, extracción y otros componentes asociados al mejoramiento de la producción de peces y otros organismos acuáticos.</t>
  </si>
  <si>
    <t>Comercio interno y externo</t>
  </si>
  <si>
    <t>Incluye operaciones estadísticas sobre características de los establecimientos, ingresos, ventas, producción, consumo, inventarios, valor agregado, empleo, salarios e inversiones de las actividades relacionadas con el intercambio de bienes, al por mayor o al por menor y de servicios relacionados con dichas ventas (reparaciones, instalaciones, entregas, etc.).</t>
  </si>
  <si>
    <t>Industria</t>
  </si>
  <si>
    <t>Comprende información estadística relacionada con características de las empresas, ingresos, precios, ventas, producción, consumo, inventarios, pedidos, valor agregado, personal ocupado, salarios y fomento empresarial de las actividades económicas en las que se dan transformaciones industriales de bienes y como resultado se obtiene un nuevo producto.</t>
  </si>
  <si>
    <t>Servicios (Turismo, hoteles y restaurantes y otros)</t>
  </si>
  <si>
    <t>Se encuentra la información estadística relacionada con el comercio de servicios, el cual no puede intercambiarse por separado de su producción, siendo proporcionado por parte de hogares, empresas y establecimientos como tiendas, hoteles, restaurantes, teatros, talleres y oficinas. Adicionalmente con relación a la actividad turística se incluyen las características del visitante y el viaje de turismo, los gastos de turismo, la clasificación de los productos y las actividades productivas del turismo, la perspectiva de la oferta y el empleo.</t>
  </si>
  <si>
    <t>Tecnologías de información y las comunicaciones</t>
  </si>
  <si>
    <t>Agrupa las operaciones estadísticas que dan cuenta de la cobertura, calidad, acceso y aprovechamiento de las Tecnologías de la Información y las Comunicaciones (TICs) en la sociedad, las tarifas de internet, telefonía fija y móvil, así como la gestión eficiente del espectro electromagnético.</t>
  </si>
  <si>
    <t>Operaciones estadísticas que se refieren específicamente a la actividad constructora de edificaciones, la cual comprende unidades habitacionales o residenciales y unidades para el desarrollo de actividades económicas tales como oficinas, locales y centros comerciales, industrias y fábricas, edificios públicos, escuelas, entre otros. Asimismo incluye información sobre la tipología de las viviendas, clasificadas en VIS y no VIS. También se incluye información referente a la financiación y subsidio de vivienda, especialmente para la vivienda de interés social.</t>
  </si>
  <si>
    <t>Cuentas económicas</t>
  </si>
  <si>
    <t>Incluye operaciones estadísticas de los agregados económicos según estructura de cuentas nacionales y departamentales, el nivel agregado del producto, el ingreso, el ahorro, el consumo, los gastos nacionales y la inversión en la economía.</t>
  </si>
  <si>
    <t>Moneda, banca y finanzas</t>
  </si>
  <si>
    <t>Incluye operaciones estadísticas sobre los estados financieros de las sociedades y entidades financieras, la cobertura de los fondos de pensiones, la operación bancaria, los agregados monetarios, la balanza cambiaria y las transacciones en moneda extranjera.</t>
  </si>
  <si>
    <t>Operaciones estadísticas que informan sobre las actividades financieras públicas y fiscales del Estado, donde se inscriben los componentes de la política fiscal del Estado, las políticas presupuestales e impositivas, la deuda interna y externa, la política de tributos externos, y el sistema de seguridad social. Esta información sobre las finanzas del Estado no solo se refiere a un nivel nacional, sino a nivel territorial.</t>
  </si>
  <si>
    <t>Índices de precios y costos</t>
  </si>
  <si>
    <t>Operaciones estadísticas que hacen referencia a la medición de la evolución de los precios de una canasta representativa de bienes y servicios, que sirve como base en la evaluación de dicho comportamiento en un tiempo específico. Agrupa agregados como el consumo final de los hogares y sectores como construcción, vivienda, transporte, educación superior, producción y alimentos.</t>
  </si>
  <si>
    <t>Minero energético</t>
  </si>
  <si>
    <t>Conjunto de operaciones estadísticas relacionadas con la exploración, explotación, distribución y comercialización de hidrocarburos y minerales. De igual forma, incluye operaciones estadísticas relacionadas con las actividades de generación, transmisión, distribución y comercialización en materia de energía eléctrica; y el aprovechamiento de otras fuentes energéticas.</t>
  </si>
  <si>
    <t>Información estadística de las actividades relacionadas con el servicio de transporte carretero, marítimo, fluvial, férreo y aéreo, en términos de movilidad, infraestructura, personal, equipamiento, tráfico y seguridad en la operación del servicio.</t>
  </si>
  <si>
    <t>Actividad política y asociativa</t>
  </si>
  <si>
    <t>agrupa las operaciones estadísticas que informan sobre la cultura política colombiana, el censo electoral, las estadísticas electorales, la evolución de las cooperativas y sus estados financieros, y el sector solidario en su conjunto.</t>
  </si>
  <si>
    <t>agrupa las operaciones estadísticas que informan sobre las actividades inherentes al Estado, tales como función y gestión pública, actuación administrativa y recurso humano para el ejercicio de la administración pública. Asimismo, abarca operaciones relacionadas con registro e identificación ciudadana y cooperación internacional.</t>
  </si>
  <si>
    <t>incluye las operaciones estadísticas que proporcionan información acerca de la producción de bienes y servicios culturales, infraestructura, dotaciones y espacios, población beneficiaria de programas culturales y formación artística. Así mismo, incluye la información estadística relacionada con la infraestructura, recurso humano y eventos, en el ámbito deportivo y recreativo.</t>
  </si>
  <si>
    <t>incluye las operaciones estadísticas relacionadas con el tamaño, dinámica y las características específicas de las personas tales como: nacimientos, defunciones, fecundidad, mortalidad, movimientos poblacionales y migraciones, estado civil, presencia de discapacidades y etnia.</t>
  </si>
  <si>
    <t>incluye las operaciones estadísticas que dan cuenta del panorama del sistema educativo en términos de calidad, cobertura, infraestructura y recurso humano, para la educación regular formal y la educación superior. Igualmente, contiene las operaciones estadísticas relacionadas con actividades de investigación, innovación y desarrollo tecnológico.</t>
  </si>
  <si>
    <t>incluye operaciones estadísticas sobre la información presupuestaria, recursos humanos, costos, gestión judicial y acceso al sistema de justicia formal y alternativo; el volumen, características y seguimiento de los procesos para cada una de las especialidades y jurisdicciones del derecho; la ejecución y cumplimiento de penas, así como la reparación de víctimas de la violencia.</t>
  </si>
  <si>
    <t>Mercado laboral y seguridad social</t>
  </si>
  <si>
    <t>incluye las operaciones estadísticas que proporcionan información acerca del tamaño y estructura de la fuerza de trabajo (empleo, desempleo e inactividad) y la calidad del empleo. Así mismo, comprende las operaciones estadísticas relacionadas con la afiliación a seguridad social integral, sistema pensional y riesgos profesionales.</t>
  </si>
  <si>
    <t>contiene las operaciones estadísticas que permiten cuantificar y caracterizar las condiciones de vida de las personas, incluyendo información relacionada con características de la vivienda y los miembros del hogar, estructura de ingresos y gastos, tenencia de bienes y las condiciones de vida en el hogar en general. También incluye las estadísticas relacionadas con las necesidades básicas insatisfechas y la población en condición de vulnerabilidad.</t>
  </si>
  <si>
    <t>conjunto de operaciones estadísticas que dan cuenta de la situación nutricional y en salud de la población, de los determinantes de la salud, del aseguramiento de la salud de la población por regímenes de afiliación. Adicionalmente, incluye información sobre la prestación de los servicios de salud, en términos de acceso, calidad, eficiencia, infraestructura y dotación, de la investigación y seguimiento de la salud pública, y de la información financiera institucional.</t>
  </si>
  <si>
    <t>agrupa las operaciones estadísticas que dan cuenta de las diferentes actividades delictivas que ocurren en el país, tanto en términos de cuantificación, como de caracterización del delito. De igual forma, incluye información que da cuenta de las acciones y resultados destinados a prevenir y reducir amenazas internas y externas contra el Estado.</t>
  </si>
  <si>
    <t>Servicios públicos domiciliarios</t>
  </si>
  <si>
    <t>incluye las operaciones estadísticas que proporcionan información sobre las tarifas, la cobertura, la regulación y la infraestructura de los servicios públicos domiciliarios como acueducto, alcantarillado, aseo, energía eléctrica y gas natural.</t>
  </si>
  <si>
    <t>Eventos naturales</t>
  </si>
  <si>
    <t>agrupa operaciones estadísticas acerca del número, intensidad y ubicación de eventos sísmicos, vulcanológicos, hidrológicos y forestales; así como las acciones de monitoreo, prevención, mitigación y estabilización de dichos eventos.</t>
  </si>
  <si>
    <t>contiene operaciones estadísticas que dan cuenta de las acciones del sector público en planeación, ordenamiento, administración, control y aprovechamiento de los recursos naturales; así como las del sector privado dirigidas hacia la producción más limpia.</t>
  </si>
  <si>
    <t>Recursos naturales</t>
  </si>
  <si>
    <t>incluye operaciones estadísticas acerca de la situación en cantidad y calidad de los recursos naturales atmosféricos (aire y clima), hidrológicos (aguas subterráneas y superficiales) y biológicos (fauna, flora y bosque).</t>
  </si>
  <si>
    <t>Residuos</t>
  </si>
  <si>
    <t>agrupa operaciones estadísticas acerca de la generación, aprovechamiento y disposición final de los residuos sólidos convencionales no peligrosos, residuos de carácter peligroso y residuos provenientes de materiales radiactivos.</t>
  </si>
  <si>
    <t>Sub Area</t>
  </si>
  <si>
    <t>Área</t>
  </si>
  <si>
    <t>Clasificación temática DANE</t>
  </si>
  <si>
    <t>Tipos de Procesos de Producción de información</t>
  </si>
  <si>
    <t>Término</t>
  </si>
  <si>
    <t>Tipo</t>
  </si>
  <si>
    <t>DEFINICIONES</t>
  </si>
  <si>
    <t>Equipo Indicadores Sociales- DAPM</t>
  </si>
  <si>
    <t>Tabla 16. Listado de unidades de observación por PPI</t>
  </si>
  <si>
    <t>Tabla 23.4 Listado de otros documentos con los que cuenta para la etapa de recolección por dependencia</t>
  </si>
  <si>
    <t>MÓDULO B.1. LINEAMIENTOS DE LA PRODUCCIÓN</t>
  </si>
  <si>
    <t>MÓDULO B.2. USUARIOS DE LA INFORMACIÓN</t>
  </si>
  <si>
    <t>MÓDULO B.3. COORDINACIÓN INTERINSTITUCIONAL</t>
  </si>
  <si>
    <t>MÓDULO C.1. DISEÑO METODOLÓGICO</t>
  </si>
  <si>
    <t>MÓDULO C.2 DISEÑO ESTADÍSTICO</t>
  </si>
  <si>
    <t>MÓDULO D1. RECOLECCIÓN</t>
  </si>
  <si>
    <t>MÓDULO D2. PROCESAMIENTO</t>
  </si>
  <si>
    <t>Proceso de Producción de Información (PPI)</t>
  </si>
  <si>
    <t>León Darío Espinosa Restrepo</t>
  </si>
  <si>
    <t>Subdirección de Desarrollo Integral</t>
  </si>
  <si>
    <t>María Virginia Jordán Quintero</t>
  </si>
  <si>
    <t>Coordinación Plan Estadístico Territorial Alcaldía Santiago de Cali</t>
  </si>
  <si>
    <t>Guido Escobar Morales</t>
  </si>
  <si>
    <t xml:space="preserve">Contacto </t>
  </si>
  <si>
    <t>Correo: indicadoressociales@cali.gov.co</t>
  </si>
  <si>
    <t>Equipo Técnico Formulación Plan Estadístico Territorial Alcaldía Santiago de Cali</t>
  </si>
  <si>
    <t>Carlos Andrés Torres Ricaurte</t>
  </si>
  <si>
    <t>María Eugenia Peláez Caporali</t>
  </si>
  <si>
    <t>Juan Fernando Correa Caicedo</t>
  </si>
  <si>
    <t>Vanessa Ospina López</t>
  </si>
  <si>
    <t>Paola Andrea Silva Rozo</t>
  </si>
  <si>
    <t>Vanessa Donado Escobar</t>
  </si>
  <si>
    <t>Equipo de apoyo aplicación formularios F1 y F2</t>
  </si>
  <si>
    <t>Fernando Cardona Hansen</t>
  </si>
  <si>
    <t>Ricardo Coutin Lenis</t>
  </si>
  <si>
    <t>Lahiry Ortíz Valencia</t>
  </si>
  <si>
    <t>Equipo de apoyo del Observatorio Ambiental (DAGMA) en la aplicación formularios F1 y F2</t>
  </si>
  <si>
    <t>Katherine Sánchez Zambrano</t>
  </si>
  <si>
    <t>Anderson Castañeda Trujillo</t>
  </si>
  <si>
    <t>Julieth Andrea Arcos Montezuma</t>
  </si>
  <si>
    <t>Sindy Jineth Nova Perez</t>
  </si>
  <si>
    <t>ÍNDICE</t>
  </si>
  <si>
    <t>Planificación Estadística</t>
  </si>
  <si>
    <t>La Planificación Estadística es un “proceso dinámico y permanente de coordinación y regulación de la actividad estadística, que permite optimizar en un tiempo determinado y con unos recursos establecidos, la gestión, utilidad y aprovechamiento de la información estadística” (DANE)</t>
  </si>
  <si>
    <t>Plan Estaístico Territorial (PET)</t>
  </si>
  <si>
    <t xml:space="preserve">"Un plan estadístico es el resultado tangible de este proceso y se constituye en un instrumento técnico permanente. Identifica la información estadística y sus requerimientos para facilitar el seguimiento y la evaluación de las políticas, planes y programas de gobierno. Contribuye a planificar el uso eficiente de los recursos financieros, tecnológicos y humanos disponibles y necesarios para la actividad estadística del país; así mismo permite proyectar la actividad estadística y fortalecer el Sistema Estadístico Nacional (SEN)."
</t>
  </si>
  <si>
    <t>Asesoría Técnica</t>
  </si>
  <si>
    <t>Dirección de Regulación, Planeación, Estandarización y Normalización (DIRPEN)</t>
  </si>
  <si>
    <t>Proceso de Producción de Información (PPI), es una forma general de hacer referencia a las actividades y tareas que desarrollan las diferentes de pendencia en torno a la planeación, diseño y uso de instrumentos de captura, almacenamiento, procesamiento, análisis, difusión y acceso de información de tipo cuantitativa o cualitativa. Se efinene 4 tipos de PPI: Operación Estadística, Producción de Indicadores, Estudios Estadísticos e Informes de Gestión.</t>
  </si>
  <si>
    <t>Operación Estadística (OE)</t>
  </si>
  <si>
    <t>Producción de Indicadores (PI)</t>
  </si>
  <si>
    <t>Estudios Estadísticos (EE)</t>
  </si>
  <si>
    <t>Informes de Gestión (IG)</t>
  </si>
  <si>
    <t>Instrumentos de recolección</t>
  </si>
  <si>
    <t>Formulario de Oferta - F1</t>
  </si>
  <si>
    <t xml:space="preserve">Es un instrumento de la planificación estadística, con el que se identifican las operaciones estadísticas, sus principales atributos y características tales como: objetivo general, variables e indicadores generados y difundidos, cobertura y desagregación geográfica, periodicidades, vigencia, documentación de metodologías, usuarios de la información, divulgación y publicación de los resultados agregados y documentación complementaria, y los enlaces directos en la web que dispone la entidad productora para la consulta al público. </t>
  </si>
  <si>
    <t>Formato Nacional</t>
  </si>
  <si>
    <t>Formato Alcaldia</t>
  </si>
  <si>
    <t>RUAT</t>
  </si>
  <si>
    <t>Registro para la localización de personas con discapacidad- DANE</t>
  </si>
  <si>
    <t>Listado de Asistencia MAGT04.03.14.12.P01.F05
; Formato de Acta MAGT04.03.14.12.P01.F04</t>
  </si>
  <si>
    <t>ENCUESTA PARA MEDIR LA SATISFACCIÓN DEL USUARIO:MMPS04.02.18.P02.F01
/FORMATO CONSULTA DE DOCUMENTOS:MAGT04.03.18.P01.F05</t>
  </si>
  <si>
    <t>FORMULARIO ÚNICO NACIONAL DE SOLICITUD DE CONCESIÓN DE AGUAS SUBTERRÁNEAS</t>
  </si>
  <si>
    <t>FORMULARIO ÚNICO NACIONAL DE SOLICITUD DE CONCESIÓN DE AGUAS SUPERFICIALES</t>
  </si>
  <si>
    <t>APROVECHAMIENTO DE ARBOLES AISLADOS MMDI02.04.06.18.P01.F01</t>
  </si>
  <si>
    <t>SOLICITUD DE CERTIFICACIÓN EN MATERIA DE REVISIÓN DE GASES VEHICULARES</t>
  </si>
  <si>
    <t>Solicitud de Concepto Técnico de Manejo Silvicultural Arbóreo, de la Cobertura Vegetal Arbórea en Predios Privados para el 
Desarrollo de Proyectos Urbanísticos - MMDI02.04.06.18.P03.F01</t>
  </si>
  <si>
    <t>FORMULARIO ÚNICO NACIONAL DE SOLICITUD DE PERMISO DE VERTIMIENTOS</t>
  </si>
  <si>
    <t>SOLICITUD DE MATERIAL VEGETAL PRODUCIDO EN EL VIVERO MUNICIPAL MMDI02.04.06.18.P02.F01</t>
  </si>
  <si>
    <t>Formato Único Nacional de Solicitud de Licencia 
Ambiental</t>
  </si>
  <si>
    <t>SOLICITUD DE PERMISO DE EMISIÓN DE RUIDO MMDI02.04.05.18.P10.F01</t>
  </si>
  <si>
    <t>FORMATO ÚNICO NACIONAL DE SOLICITUD DE PERMISO DE EMISIONES ATMOSFÉRICAS FUENTES FIJAS</t>
  </si>
  <si>
    <t>FORMULARIO ÚNICO NACIONAL DE SOLICITUD DE PROSPECCIÓN Y EXPLORACIÓN DE AGUAS SUBTERRÁNEAS</t>
  </si>
  <si>
    <t>Salvoconducto Único Nacional para la Movilización de Especímenes de la Diversidad Biológica.</t>
  </si>
  <si>
    <t>Solicitud de Autorización para transporte de diversidad biológica (fauna y flora silvestres) - MMDI02.04.05.18.P05.F01</t>
  </si>
  <si>
    <t>INVESTIGACIÓN CIENTÍFICA EN DIVERSIDAD BIOLÓGICA</t>
  </si>
  <si>
    <t>SOLICITUD DE PERMISO DE APROVECHAMIENTO DE FAUNA SILVESTRE MMDI02.04.05.18.P02.F01; SOLICITUD DE LICENCIA DE 
FUNCIONAMIENTO DE ZOOLÓGICOS MMDI02.04.05.18.P07.F01;</t>
  </si>
  <si>
    <t>FORMULARIO ÚNICO NACIONAL DE SOLICITUD DE OCUPACION DE CAUCES, PLAYAS Y LECHOS</t>
  </si>
  <si>
    <t>FORMATO DE SOLICITUD DE PERMISO ESPECIAL DE EXTENSIÓN DE HORARIOS Y OPERACIÓN DE EQUIPOS EN HORARIOS RESTRINGIDOS: MMDI02.04.01.18.P12.F01; FORMATO AMBIENTAL DE CONSTRUCCION DE PROYECTOS URBANISTICOS</t>
  </si>
  <si>
    <t>Prueba Saber del Icfes</t>
  </si>
  <si>
    <t>Reg. Admin. (Formato Lista de Chequeo de Requisitos para la Modificación de Licencias de Funcionamiento por Cambio de Propietario o de Razón Social: MMDS01.01.1.18.F04; Formato de Lista de Chequeo de Requisitos para Creación de Establecimientos de Educación Formal o Apertura de Nueva Sede: MMDS01.01.1.18.F01; Formato Lista de Chequeo de Requisitos para Modificación de Licencia de Funcionamiento por Cambio de Sede: MMDS01.01.1.18.F11; Lista de Chequeo de Requisitos para Ampliación o Disminución de Niveles o Modalidades: MMDS01.01.1.18.F03; Formato para Cambio de Rector: MMDS01.01.1.18.F05; Formato para Cambio de Rector II: MMDS01.01.1.18.F15)</t>
  </si>
  <si>
    <t>Evaluación anual del desempeño laboral protocolo para la evaluación de docentes / Evaluación anual del desempeño laboral protocolo para la evaluación de directivos docentes</t>
  </si>
  <si>
    <t>Formato Encuesta para medir la satisfacción del usuario: MMPS04.02.18.P02.F02; Formato Presentación de derechos de petición: MMPS04.P01.F01</t>
  </si>
  <si>
    <t>FUD Formulario Único de Declaración</t>
  </si>
  <si>
    <t>Formulario de declaración ICA</t>
  </si>
  <si>
    <t>Formato: Formulario de recalificación Tipo I (Formato de recolección de datos en campo)</t>
  </si>
  <si>
    <t>Formulario Estratificación socioeconómica de cabeceras municipales Tipo III y localidades o centros poblados hasta con 3000 habitantes</t>
  </si>
  <si>
    <t>Formulario Estratificación socioeconómica cabeceras Municipales tipo 2 y Localidades o centros poblados con más de 3000 habitantes</t>
  </si>
  <si>
    <t>Formulario Estratificación Socioeconómica de centros poblados especiales.</t>
  </si>
  <si>
    <t>FORMATO SOLICITUD DE LICENCIA DE INTERVENCIÓN Y OCUPACIÓN DEL ESPACIO PÚBLICO :MMDI02.02.07.18.P03.F01</t>
  </si>
  <si>
    <t>Ficha de clasificación socioeconómica - Sistema de identificación de potenciales beneficiarios de programas sociales</t>
  </si>
  <si>
    <t>Ficha de notificación - Subsitema nacional SIVIGILA - Rabia animal - Vigilancia avtiva de la rabia por laboratorio codigo INS 652</t>
  </si>
  <si>
    <t>FORMATO DE RECOLECCION DE DATOS JORNADA NACIONAL DE VACUNACION DE LAS AMERICAS 2013; Encuesta de Usuario PAI web;Sistema de Información Nacional PAI nventario Saldos Iniciales;Registro diario de vacunación de recién nacidos</t>
  </si>
  <si>
    <t>Certificado de Nacido vivo; Cerificado de defunción</t>
  </si>
  <si>
    <t>Formatos Notificación SIVIGILA</t>
  </si>
  <si>
    <t>Orden de Comparendo Único Nacional</t>
  </si>
  <si>
    <t>Informe Policial de Accidentes de Tránsito</t>
  </si>
  <si>
    <t>CARCTERIZACÓN DEL DUB (DESTINARIO-USARIO-BENFICARIO) MPS04.218.P0F3</t>
  </si>
  <si>
    <t xml:space="preserve">    Inventario de instrumentos de recolección</t>
  </si>
  <si>
    <t>Tabla 22.3: Inventario de Formatos empleados para la recolección de información</t>
  </si>
  <si>
    <t>Tenencia de la tierra</t>
  </si>
  <si>
    <t>Uso del suelo</t>
  </si>
  <si>
    <t>Manejo inadecuado</t>
  </si>
  <si>
    <t>Cartografia</t>
  </si>
  <si>
    <t>Diagnostico</t>
  </si>
  <si>
    <t>Conteo de los casos atendios en los CALI por tipo de casos i, i= pago de servicios públicos, recaudo de Hacienda, atención a quejas y reclamos, orientación a la comunidad, Atención de Jueces de Paz, atención de comisaría de familia o inspecciones de policia</t>
  </si>
  <si>
    <t>Activiades o componenete de proyectos ejecutados en comunas y corregimientos</t>
  </si>
  <si>
    <t>identidad</t>
  </si>
  <si>
    <t>participación</t>
  </si>
  <si>
    <t>trabajo</t>
  </si>
  <si>
    <t>localización</t>
  </si>
  <si>
    <t>educación</t>
  </si>
  <si>
    <t>Comuna o Corregimiento</t>
  </si>
  <si>
    <t>Nombre del afiliado</t>
  </si>
  <si>
    <t>Nombre del dignatario</t>
  </si>
  <si>
    <t>Cédula</t>
  </si>
  <si>
    <t>Dirección</t>
  </si>
  <si>
    <t>Correo electrónico</t>
  </si>
  <si>
    <t>Telefono</t>
  </si>
  <si>
    <t>Edad</t>
  </si>
  <si>
    <t>Escolaridad</t>
  </si>
  <si>
    <t>Cargo que ocupa</t>
  </si>
  <si>
    <t>Grupo de atención: Niños , niñas, adolescentes, Jovenes, familias, mujer, discapacitados, Adulto mayor, Poblaciones (afrodesendientes, indigenas, Rec. Ambientales, Victimas del conflicto)</t>
  </si>
  <si>
    <t>Participación ciudadana: JAL, JAC</t>
  </si>
  <si>
    <t>pequeños productores rurales</t>
  </si>
  <si>
    <t>Comité de planificación comunal</t>
  </si>
  <si>
    <t>Nivel educativo:Primaria, secundaria, univaeritaria, tecnica, postgrado, ninguno</t>
  </si>
  <si>
    <t>Causa de la actividad: Solicita Información, Solicitud de visita, Solicitud de Asesoría, Solicitud de Consultoría, Solicitud de Capacitación, Presenta queja, Presenta propuesta, Presenta Demanda, Explotación económica de Menor, Sospecha de abandono, Sospecha de maltrato físico, Sospecha de abuso sexual, Sospecha de violencia sexual, sospecha de maltrato emocional, Consumo substancias Psicoactivas, Sospecha trata de personas, Indigencia, Desplazamiento, Contagio ETS, Evento catastrófico, Otro tipo de accidente, Ejecución del Plan Operativo, Otra, No Aplica</t>
  </si>
  <si>
    <t>Servicios de promoción:Educativos (charlas, conferencias, foros, panel, taller, jornada, celebración), Informativos (pendones, volantes, vallas, pasacalles), comunicación (videos, chat, mensajes, email, redes sociales, prensa, radio, televiónweb, perifoneo)</t>
  </si>
  <si>
    <t>Servicios de prevención: Albergue (atención en centros dia), asesoria (orientación, asistencia técnica, jurídica), Monitoreo (casos en la ruta), trámite (referencia y contrareferencia, denuncia de caso)</t>
  </si>
  <si>
    <t>Servicios de detección temprana: Atención (peticiones, quejas y reclamos, linea dorada, visita de veriicación)</t>
  </si>
  <si>
    <t>Servicioss de mitigación: Hospedaje, consulta ( medica, sicologíca, trabajo social, juridica), sesiones ludicas, suministro de alimentos, suministro de vestuario, suministro de ayudas técnicas, servicios funerarios, interpretacion (sordos), subsidio de transorte</t>
  </si>
  <si>
    <t>Servicios de restitución: Económicos (derecho al trabajo, alimentación, vestido), sociales ( buen trato, seguridad social, educación, asistencia especial, vivienda digna, registro civil, deporte y recreación, movilidad, minimos vitales), culturales (identidad y patrimonio cultural, referencias a comunidades cultarales, acceso y participación cultural, educación y formación, información y comunicación, cooperación cultural)</t>
  </si>
  <si>
    <t>Servicios de asistencia tecnica agropecuaria</t>
  </si>
  <si>
    <t>Proyectos de inclusión social en la Gestión Integral de Residuos Sólidos</t>
  </si>
  <si>
    <t>Implementar un programa de capacitación en emprendimiento para la población con discapacidad y carretilleros</t>
  </si>
  <si>
    <t>Iniciativas comunitarias para la apropiación de espacio público desarrolladas</t>
  </si>
  <si>
    <t>Equipamientos comunitarios con mantenimiento</t>
  </si>
  <si>
    <t xml:space="preserve">Mejoramiento la infraestructura física de los CALI en las comunas 7 13 15 y 18
</t>
  </si>
  <si>
    <t>Alianzas público privadas para promover la capacidad de generación de ingresos y empleabilidad para las víctimas del conflicto armado interno</t>
  </si>
  <si>
    <t>Formulación de la política pública municipal de Participación Ciudadana</t>
  </si>
  <si>
    <t>Personas capacitadas en la Escuela de Formación de Liderazgo Participativo</t>
  </si>
  <si>
    <t>Proceso de elecciones y conformación de organización territorial</t>
  </si>
  <si>
    <t>Estrategias, instrumentos y mecanismos de participación diseñados e implementados</t>
  </si>
  <si>
    <t>Programa de capacitación a los jóvenes caleños para el ejercicio de control social</t>
  </si>
  <si>
    <t xml:space="preserve">
</t>
  </si>
  <si>
    <t>Personas capacitadas en competencias para el trabajo y el emprendimiento en convenio con el SENA</t>
  </si>
  <si>
    <t xml:space="preserve">Gestión para la constitución de alianzas de microcréditos
</t>
  </si>
  <si>
    <t>Adecuación de paradas de la ruta fluvial sobre el Río Cauca, en los corregimientos El Hormiguero y Navarro</t>
  </si>
  <si>
    <t>Asistencia técnica para el fortalecimiento de sitios con potencial para el turismo de naturaleza y su aprovechamiento ambiental</t>
  </si>
  <si>
    <t xml:space="preserve">Estrategias de promoción de los sitios de turismo de naturaleza
</t>
  </si>
  <si>
    <t>Centros de Administración Local Integrada CALI con ventanilla única involucrado en un proceso progresivo de traslado y aplicación de la desconcentración</t>
  </si>
  <si>
    <t>Programa transversal para la promoción y fomento del control social a la gestión pública</t>
  </si>
  <si>
    <t xml:space="preserve">Requisitos de la Norma NTCGP1000:2009 implementados 
</t>
  </si>
  <si>
    <t xml:space="preserve">Proyectos de inclusión social en la Gestión Integral de Residuos Sólidos
</t>
  </si>
  <si>
    <t>Formulación de la Política Pública para el Adulto mayor</t>
  </si>
  <si>
    <t>Proyecto de Acuerdo presentado al Concejo Municipal sobre la creación de la Estampilla Pro Adulto Mayor</t>
  </si>
  <si>
    <t>Atención integral al adulto mayor con enfoque diferencial</t>
  </si>
  <si>
    <t>Personas con discapacidad que reciben ayudas técnicas</t>
  </si>
  <si>
    <t>Personas con discapacidad con apoyo para su movilidad urbana en el MIO</t>
  </si>
  <si>
    <t>Atención a personas con discapacidad y sus familias</t>
  </si>
  <si>
    <t>Hogar de paso habitante de y en calle</t>
  </si>
  <si>
    <t>Área en zona rural en proceso de restauración o rehabilitación</t>
  </si>
  <si>
    <t>Nacimientos hídricos con implementación de acciones de recuperación y aislamientos de zonas estratégicas de captación de agua</t>
  </si>
  <si>
    <t>Modelo piloto de compensación por servicios ambientales en el territorio rural implementado</t>
  </si>
  <si>
    <t>Áreas restauradas de bosque</t>
  </si>
  <si>
    <t>Comerciantes informales del centro de la ciudad que se vinculan a programas de emprendimiento</t>
  </si>
  <si>
    <t>Adecuación y mantenimiento casas de la juventud</t>
  </si>
  <si>
    <t>Adecuación</t>
  </si>
  <si>
    <t>mantenimiento y dotación CALI</t>
  </si>
  <si>
    <t>Mantenimiento sedes comunales</t>
  </si>
  <si>
    <t>Construcción equipamiento comunitario</t>
  </si>
  <si>
    <t>Diseño e implementación del programa Agua para Todos mínimo vital</t>
  </si>
  <si>
    <t>Alianzas publico privadas para la atención a NNAJ vinculados al conflicto</t>
  </si>
  <si>
    <t>Formulación e implementación de una estrategia permanente de lucha contra la explotación sexual</t>
  </si>
  <si>
    <t>laboral y comercial de NNAJ</t>
  </si>
  <si>
    <t>Intervención a jóvenes a través de talleres vivenciales en los TIOs</t>
  </si>
  <si>
    <t>Capacitación en la política pública de primera infancia</t>
  </si>
  <si>
    <t>infancia y adolescencia en TIOs</t>
  </si>
  <si>
    <t>Puntos de información y orientación sobre programas sociales y rutas de acceso funcionando en los CALI de las comunas de los TIOS</t>
  </si>
  <si>
    <t>Atención integral a Mujeres víctimas de violencia basada en genero familiar y sexual</t>
  </si>
  <si>
    <t>Estrategia de cualificación en convivencia familiar a líderes comunitarios y agentes institucionales</t>
  </si>
  <si>
    <t>Estrategias IEC con talentos locales para la movilización social</t>
  </si>
  <si>
    <t>la promoción de la convivencia pacífica y la prevención del consumo de sustancias psicoactivas SPA</t>
  </si>
  <si>
    <t xml:space="preserve">
Estrategia IEC con adultos mayores para el intercambio de saberes</t>
  </si>
  <si>
    <t>Jóvenes vinculados a programas de capacitación para el trabajo y emprendimiento con enfoque diferencial</t>
  </si>
  <si>
    <t>Personas con discapacidad beneficiadas por el Banco de Ayudas Técnicas</t>
  </si>
  <si>
    <t>Personas de los grupos étnicos (Afros e indígenas), con fortalecimiento de las capacidades humanas y saberes ancestrales</t>
  </si>
  <si>
    <t>Planes de vida de los pueblos indígenas y del consejo comunitario Playa renaciente, formulados</t>
  </si>
  <si>
    <t>Creación de la escuela de derecho propio de los pueblos indígenas del municipio de Santiago de Cali</t>
  </si>
  <si>
    <t>Adultos mayores atendidos integralmente con enfoque psicosocial</t>
  </si>
  <si>
    <t>Espacios de atención integral para los adultos mayores (Centros día)</t>
  </si>
  <si>
    <t>Adultos mayores con apoyo para su movilidad en el MIO</t>
  </si>
  <si>
    <t>Pequeños productores de los corregimientos con asistencia técnica para la producción de sistemas agrarios sostenibles</t>
  </si>
  <si>
    <t>Estrategias de aseguramiento y sostenibilidad para la comercialización de los productos de los pequeños productores de los corregimientos</t>
  </si>
  <si>
    <t>Formulación de la Política Pública de Seguridad Alimentaria</t>
  </si>
  <si>
    <t>Madres gestantes capacitadas sobre desarrollo infantil educación inicial y pautas de crianza humanizada</t>
  </si>
  <si>
    <t>Niños y niñas de primera infancia acceden al derecho a la identidad</t>
  </si>
  <si>
    <t>Niños, Niñas, Adolescentes y Jóvenes hasta los 17 años NNAJ atendidos integralmente con enfoque psicosocial en los hogares de paso</t>
  </si>
  <si>
    <t>Zonas de orientación escolar para la prevención de las violencias, el consumo de SPA, la promoción de la convivencia y la sexualidad responsable presentes en las instituciones educativas</t>
  </si>
  <si>
    <t>Evaluación de la Política Pública de Juventud y ajustes de acuerdo a los resultados de la evaluación</t>
  </si>
  <si>
    <t>Jornadas de integración orientadas a familias vulnerables en las comunas 2, 4, 5, 8, 9, 11, 12, 17, 19 y 22</t>
  </si>
  <si>
    <t>Intervención a jóvenes a través de talleres vivenciales en aas comunas 4, 5, 8, 9, 10, 11, 12, 17 y 19</t>
  </si>
  <si>
    <t>Capacitación a integrantes de la red del buen trato y líderes comunitarios en las comunas 2, 4, 5, 8, 9, 10, 11, 12, 17 y 19</t>
  </si>
  <si>
    <t>Capacitación en el reconocimiento, la restitución y la promoción de sus derechos y deberes, en el marco de la política pública de primera infancia, infancia y adolescencia en las comunas 2, 4, 5, 8, 9, 10, 11, 12, 17, 19 y 22</t>
  </si>
  <si>
    <t>Capacitación a integrantes del Comité de Planeación, lideres comunitarios, Grupos de Base de la Comuna y ONGs como actores multiplicadores en temas de prevención del consumo de sustancias psicoactivas en la comuna 22</t>
  </si>
  <si>
    <t>Organizaciones de mujeres fortalecidas y apoyadas en sus iniciativas comunitarias</t>
  </si>
  <si>
    <t>Estrategia permanente de Información Educación y Comunicación (IEC) en el reconocimiento y fomento de acciones afirmativas para la diversidad sexual</t>
  </si>
  <si>
    <t>Servidores Públicos de la Administración Municipal con capacidades y formación para el desempeño de la función pública con perspectiva de género</t>
  </si>
  <si>
    <t>Política pública de población con diversidad sexual y de género formulada e implementada</t>
  </si>
  <si>
    <t>Atención integral a Mujeres víctimas de violencia basada en genero, familiar y sexual</t>
  </si>
  <si>
    <t>Protocolo para la atención a mujeres Víctimas de violencias</t>
  </si>
  <si>
    <t>Instituciones Educativas Oficiales con PEI revisado con enfoque de género y de prevención de las violencias contra las Mujeres</t>
  </si>
  <si>
    <t>Mujeres cabeza de hogar vinculadas a programas de capacitación para el trabajo y emprendimiento con enfoque diferencial</t>
  </si>
  <si>
    <t>identificación servidor público</t>
  </si>
  <si>
    <t>presunta conducta indebida</t>
  </si>
  <si>
    <t>fallo</t>
  </si>
  <si>
    <t>terminación y archivo definitivo del fallo</t>
  </si>
  <si>
    <t>fallos inhibitorio</t>
  </si>
  <si>
    <t>Conformidades: conformidad, no conformidad</t>
  </si>
  <si>
    <t>oportunidad de mejora</t>
  </si>
  <si>
    <t>Número de participantes Beneficiarios por Género i, donde género i = Rock, urbano y salsa</t>
  </si>
  <si>
    <t>Número de inscritos para producción audivisual</t>
  </si>
  <si>
    <t>PR: Número de Producciones de video y grabaciones de audio realizados.</t>
  </si>
  <si>
    <t>PP: Número de producciones de video y audio planeados</t>
  </si>
  <si>
    <t>Número de Trabajos Discográficos Emitidos</t>
  </si>
  <si>
    <t>Personas Inscritas y Productos Realizados</t>
  </si>
  <si>
    <t>Número de Muestras realizadas</t>
  </si>
  <si>
    <t>Lugares de Exhibición</t>
  </si>
  <si>
    <t>Asistentes a Exhibición</t>
  </si>
  <si>
    <t>Número de Muestras Generadas con Aliados</t>
  </si>
  <si>
    <t>Número de Productos Audioviduales Realizados</t>
  </si>
  <si>
    <t>HI: Número de horas usadas en producciones para ingresos.</t>
  </si>
  <si>
    <t>HS: Número de Horas usadas en producciones para Proyecto Social.</t>
  </si>
  <si>
    <t>Nombre del grupo</t>
  </si>
  <si>
    <t>Domicilio de grupo: De donde pertenece</t>
  </si>
  <si>
    <t>Nombre del director del grupo</t>
  </si>
  <si>
    <t>Tipo de actividad cultural o artística que ejecuta: Música: Chirimía, Marimba, Violines, versión libre</t>
  </si>
  <si>
    <t>Fecha de creación del grupo: Grupo con menos de un año de antigüedad no interesa</t>
  </si>
  <si>
    <t>En que eventos ha participado</t>
  </si>
  <si>
    <t>Apoyo estatal: Si, No, tipo de apoyo que recibe</t>
  </si>
  <si>
    <t>Nombre de los integrantes del grupo</t>
  </si>
  <si>
    <t>Si aprendió por: Academia, maestro, tradición familiar</t>
  </si>
  <si>
    <t>Tipo de población que pertenece: Afrodecendiente, Indígena, Mestiza</t>
  </si>
  <si>
    <t>Sexo: Masculino, Femenino</t>
  </si>
  <si>
    <t>Edad: Petronio: 14 en adelante, menor de esta edad esta el petronito</t>
  </si>
  <si>
    <t>Mundial de salsa: Edades de 14 en adelante, para menores de 14 años esta el mundialito de salsa</t>
  </si>
  <si>
    <t>Caracterización del usuario=Nombre, fecha, dirección, entidad, teléfono, comuna.</t>
  </si>
  <si>
    <t>Consulta= asunto o tema a consultar, No. de folios del documento, calificación del servicio (excelente, bueno, regular, malo), sugerencias, documento devuelto ( si – no), Nombre del funcionario que presto el servicio</t>
  </si>
  <si>
    <t>Calificación (1 a 4) Son 8 preguntas no clasificadas.</t>
  </si>
  <si>
    <t>Consulta escrituras= asunto o tema a consultar (es el mismo formato para consulta de investigadores y escrituras)</t>
  </si>
  <si>
    <t>Otras consultas= ley,decreto, acuerdo, resolución municipal</t>
  </si>
  <si>
    <t>Organización o entidad</t>
  </si>
  <si>
    <t>Tipo de persona: natural, jurídica, pública, privada</t>
  </si>
  <si>
    <t>Calidad en que actúa: propietario, arrendatario, poseedor, otro</t>
  </si>
  <si>
    <t>Localización del predio: dirección, urbano, rural, departamento, municipio, vereda o corregimiento, sector</t>
  </si>
  <si>
    <t>Actividad</t>
  </si>
  <si>
    <t>Requiere servidumbe para el aprovechamiento o para la construcción de las obras: SI, NO</t>
  </si>
  <si>
    <t>Número de cédula catastral</t>
  </si>
  <si>
    <t>Empresa perforadora del pozo</t>
  </si>
  <si>
    <t>Ubicación del pozo: debe indicarse con coordenadas en el plano X y el plano Y</t>
  </si>
  <si>
    <t>Referencia Plancha IGAC: adempas debe indicarse la escala</t>
  </si>
  <si>
    <t>Permiso de exploración: Se indica el número y fecha de la resolución</t>
  </si>
  <si>
    <t>Prueba de bombeo</t>
  </si>
  <si>
    <t>Nombre de la fuente</t>
  </si>
  <si>
    <t>Caudal del pozo: debe indicarse en litros por segundo</t>
  </si>
  <si>
    <t>Profundidad</t>
  </si>
  <si>
    <t>Formación acuífera</t>
  </si>
  <si>
    <t>Demanda o Uso: Doméstico, Pecuario, Riego, Industrial, Generación de energía, Abastecimiento, Otro</t>
  </si>
  <si>
    <t>nombre de la fuente</t>
  </si>
  <si>
    <t>Término por el cual se solicita la concesión</t>
  </si>
  <si>
    <t>Número de Cédula catastral</t>
  </si>
  <si>
    <t>Tipo de fuente de abastecimiento: río, quebrada, lago, laguna</t>
  </si>
  <si>
    <t>Nombre de la fuente: además se dene indicar la cuenca</t>
  </si>
  <si>
    <t>Sitio propuesto para la captación: debe indicarse con coordenadas en el plano X y el plano Y</t>
  </si>
  <si>
    <t>Caudal solicitado: debe indicarse el valor del caudal solicitado en Litros por segundo</t>
  </si>
  <si>
    <t>No. de solicitudes evaluadas para el Aprovechamiento de árboles aislados</t>
  </si>
  <si>
    <t>No. de solicitudes radicadas para el Aprovechamiento de árboles aislados</t>
  </si>
  <si>
    <t>Tipo de informe: solicitud, reporte, denuncia, seguimiento, operativo</t>
  </si>
  <si>
    <t>Informacióon del sitio de impacto: dirección, barrio, comuna, prioridad</t>
  </si>
  <si>
    <t>Dominio del predio: público, privado</t>
  </si>
  <si>
    <t>Intervención de redes aéreas de tensión: alta, media, baja</t>
  </si>
  <si>
    <t>Detalle de la situación encontrada: cantidad, especie, variables dasometricas, ubicación del árbol, actividades silvicultrales recomendadas</t>
  </si>
  <si>
    <t>Observaciones de la situación</t>
  </si>
  <si>
    <t>Nombre del CDA</t>
  </si>
  <si>
    <t>Tipo de servicio del vehículo: particular, público, en blanco, otros</t>
  </si>
  <si>
    <t>Tipo de combustible del vehículo: en blanco, ACPM, Gas, Gas gasolina, Gasolina</t>
  </si>
  <si>
    <t>Resultado certificado de gases: aprobado, reprobado, abortado, en blanco</t>
  </si>
  <si>
    <t>Tipo de modelo del vehículo: año de fabricación del vehículo</t>
  </si>
  <si>
    <t>No. de Certificaciones en Materia de Revisión de Gases Vehiculares Evaluadas.</t>
  </si>
  <si>
    <t>No. de Certificaciones en Materia de Revisión de Gases Vehiculares solicitadas</t>
  </si>
  <si>
    <t>No. de Conceptos Técnicos de Manejo Silvicultural Arbóreo de Proyectos Urbanísticos evaluados</t>
  </si>
  <si>
    <t>No. de Conceptos Técnicos de Manejo Silvicultural Arbóreo de Proyectos Urbanísticos solicitados</t>
  </si>
  <si>
    <t>Datos personales del solicitante: nombre, dirección, teléfono</t>
  </si>
  <si>
    <t>Plano urbanístico del proyecto</t>
  </si>
  <si>
    <t>Inventario arbóreo de la zona de ejecución del proyecto urbanístico</t>
  </si>
  <si>
    <t>Licencia de construcción del proyecto urbanístico</t>
  </si>
  <si>
    <t>Presupuesto del proyecto urbanístico</t>
  </si>
  <si>
    <t>Tipo de persona: natural, privada, juridica, pública</t>
  </si>
  <si>
    <t>Calidad en la que actúa el solicitante: propietario, arrendatario, poseedor, otro</t>
  </si>
  <si>
    <t>Características de la fuente hídrica en el sitio de la obra: pendiente del lecho en porcentaje</t>
  </si>
  <si>
    <t>Actividad que genera el vertimiento</t>
  </si>
  <si>
    <t>Tipo de vertimiento: residual doméstico, residual industrial, municipal ESP</t>
  </si>
  <si>
    <t>Caudal: debe indicarse el caudal de vertimiento en Litros por segundo</t>
  </si>
  <si>
    <t>Tiempo de descarga: debe indicarse el tiempo de descarga en horas por día</t>
  </si>
  <si>
    <t>Frecuencia: debe indicarse la frecuencia de la descarga en días por mes</t>
  </si>
  <si>
    <t>Fuente de abastecimiento: indicarse el nombre de la fuente y la cuenca de la misma</t>
  </si>
  <si>
    <t>Nombre de la fuente receptora: debe indicarse el nombre de la fuente receptora y la cuenca de la misma</t>
  </si>
  <si>
    <t>Sistema de tratamiento y estado final previsto para el vertimiento</t>
  </si>
  <si>
    <t>Sistema de aforo</t>
  </si>
  <si>
    <t>Localización de punto(s) de descarga: debe indicarse con coordenadas en el plano X y el plano Y</t>
  </si>
  <si>
    <t>Forma y caudal de la descarga: debe indicarse en el caudal en litros por segundo e indicarse la forma si es flujo continuo o intermitente</t>
  </si>
  <si>
    <t>Caracterización y usos de la fuente receptora: deben indicarse el valor de los parámetros fisicoquímicos tales como Sólidos suspendidos en mg por Litro, DBO5 en mg por Litro, DQO en mg por Litro y Caudal (Litro por segundo)</t>
  </si>
  <si>
    <t>alineamiento de la fuente hídrica en el sitio de la obra: recto, mecándrico, otro</t>
  </si>
  <si>
    <t>No. de solicitudes evaluadas para la entrega de material vegetal producido en el vivero Municipal</t>
  </si>
  <si>
    <t>No. de solicitudes radicadas para la entrega de material vegetal producido en el vivero Municipal</t>
  </si>
  <si>
    <t>Ubicación de la zona a intervenir</t>
  </si>
  <si>
    <t>Fecha de realización de la actividad</t>
  </si>
  <si>
    <t>Tipo de material vegetal solicitado</t>
  </si>
  <si>
    <t>Datos personales del solicitante: nombre, dirección, teléfono.</t>
  </si>
  <si>
    <t>Barrio</t>
  </si>
  <si>
    <t>Comuna</t>
  </si>
  <si>
    <t>Entidad</t>
  </si>
  <si>
    <t>Cantidad de material vegetal entregado</t>
  </si>
  <si>
    <t>Población o Demografía</t>
  </si>
  <si>
    <t>Zonas blandas: intervenidas,mejoradas</t>
  </si>
  <si>
    <t>Convenios firmados para la adopción de zonas verdes</t>
  </si>
  <si>
    <t>Parque intervenidos</t>
  </si>
  <si>
    <t>Comunas: Comunas de Cali que van desde 1 a 22</t>
  </si>
  <si>
    <t>Zonas verdes adoptadas: metros cuadrados</t>
  </si>
  <si>
    <t>Vencimientos de convenios de adopción: Perdidas de zonas verdes por vencimientos de convenios</t>
  </si>
  <si>
    <t>Nuevos convenios de adopción: Nuevas zonas verdes adquiridas por convenios de adopción</t>
  </si>
  <si>
    <t>Recursos invertidos para la intervención de los parques: Pesos Colombianos</t>
  </si>
  <si>
    <t>Individuos sembrados: Arboles Guayacanes</t>
  </si>
  <si>
    <t>Cesión de zonas verdes: Cantidad de metros cuadrados recibidos</t>
  </si>
  <si>
    <t>No. de Licencias Ambientales evaluadas</t>
  </si>
  <si>
    <t>No.de Licencias Ambientales solicitadas</t>
  </si>
  <si>
    <t>Tipo de licencia: global, con permisos implícitos</t>
  </si>
  <si>
    <t>Modificación: global, ordinaria, con permisos implícitos</t>
  </si>
  <si>
    <t>Impactos sobre áreas de manejo especial: áreas sistemas parques nacionales, áreas de reserva, otra categoría</t>
  </si>
  <si>
    <t>Localización del proyecto: departamento, municipio, vereda, corporación, región</t>
  </si>
  <si>
    <t>Datos del proyecto= nombre, sector, valor en pesos</t>
  </si>
  <si>
    <t>Relación de permisos y trámites ambientales requeridos= concesión de aguas, exploración aguas subterráneas, vertimiento, aprovechamiento Forestal, ocupación de cauce, emisión atmosférica, sustracción de área de reserva forestal, levantamiento de veda, explotación de materiales de construcción, otro.</t>
  </si>
  <si>
    <t>(Ir a Módulo de observaciones)</t>
  </si>
  <si>
    <t>Quejas atendidas</t>
  </si>
  <si>
    <t>Quejas por TIOS</t>
  </si>
  <si>
    <t>Solicitudes recibidas</t>
  </si>
  <si>
    <t>Operativos realizados: Operativos para el vigilancia, monitoreo y control de ruido anual. (Meta plan de desarrollo)</t>
  </si>
  <si>
    <t>Suspensión de usos de equipos de amplificación e instrumentos musicales</t>
  </si>
  <si>
    <t>Decomiso de equipos</t>
  </si>
  <si>
    <t>Cantidad de Multas expedidas</t>
  </si>
  <si>
    <t>Cierres Temporales: Cantidad</t>
  </si>
  <si>
    <t>Número de capacitaciones ofrecidad a los infractores</t>
  </si>
  <si>
    <t>Capacitaciones a infractores por ruido: Meta del POAI</t>
  </si>
  <si>
    <t>Permisos solicitados: Anual</t>
  </si>
  <si>
    <t>Eventos Monitoreados</t>
  </si>
  <si>
    <t>Dirección del viento: Norte, Sur,Este, Oeste, Noroeste, Sudoeste, Nordeste y Sudeste</t>
  </si>
  <si>
    <t>Velocidad del viento: metros por segundo</t>
  </si>
  <si>
    <t>Lluvia: Si y No</t>
  </si>
  <si>
    <t>Temperatura: C</t>
  </si>
  <si>
    <t>Presión atmosférica: mm sobre Hg</t>
  </si>
  <si>
    <t>Humedad: porcentaje</t>
  </si>
  <si>
    <t>Tipo de impacto generado: Ruido, Olores, Emisión de Partículas, Espacio Público, Contaminación Visual, Vertimientos, Otros</t>
  </si>
  <si>
    <t>No. de Permisos de emisiones atmosféricas para fuentes fijas evaluados</t>
  </si>
  <si>
    <t>No. de Permisos de emisiones atmosféricas para fuentes fijas solicitados</t>
  </si>
  <si>
    <t>Datos del predio= nombre del predio, propietario, ubicación, destinación económica, georeferenciación, altura sobre el nivel del mar, costo del proyecto en pesos</t>
  </si>
  <si>
    <t>Información del proyecto que origina la emisión= nombre, actividad a desarrollar, concepto uso de suelo, fecha de inicio, fecha de fin</t>
  </si>
  <si>
    <t>Tipo de fuente de emisión: caldera horno, incineración, dispersa, secadores, área fuente, otro</t>
  </si>
  <si>
    <t>Equipo de control: precipitador, lavadores, filtro manga, ciclones, cámaras, otro</t>
  </si>
  <si>
    <t>Combustible: carbón, diesel 1, diesel 2, crudo de castilla, emulsión o suspensión, gas natural, gas propano, fuel oil 2, fuel oil 4, fuel oil 6, aceites usados sin tratar, aceites tratados, madera, otro.</t>
  </si>
  <si>
    <t>Tipo de persona</t>
  </si>
  <si>
    <t>Tipo de fuente de abastecimiento</t>
  </si>
  <si>
    <t>Calidad en la que actúa el solicitante</t>
  </si>
  <si>
    <t>Tipo de solicitud</t>
  </si>
  <si>
    <t>Tipo de uso del agua subterránea</t>
  </si>
  <si>
    <t>Existencia de objetivos de calidad en la fuente</t>
  </si>
  <si>
    <t>Existencia de objetivos de cantidad en la fuente</t>
  </si>
  <si>
    <t>Tipo de captación</t>
  </si>
  <si>
    <t>Tipo de documento</t>
  </si>
  <si>
    <t>Tipo de tenencia de predio</t>
  </si>
  <si>
    <t>Solicitante=Nombre o razón social, Dirección de correspondencia, Localidad, Barrio, Correo electrónico, Número de NIT, Fax, Teléfono, Cédula de ciudadanía</t>
  </si>
  <si>
    <t>Apoderado= nombre, cédula de ciudadanía</t>
  </si>
  <si>
    <t>Tipo de solicitud: otorgamiento de permiso nuevo, renovación de permiso existente, modificación de permiso existente</t>
  </si>
  <si>
    <t>Periodo previsto para la actividad: Permanente, Temporal</t>
  </si>
  <si>
    <t>Estado de los especímenes: vivos, preservados, productos, otros</t>
  </si>
  <si>
    <t>Sitios de desarrollo de la actividad= dirección, barrio, localidad</t>
  </si>
  <si>
    <t>Actividades de aprovechamiento a desarrollar: para cada actividad seleccionada presentar descripción:procesamiento, transformación, comercialización, depósito, exhibición, registro circo, registro museo, otra</t>
  </si>
  <si>
    <t>Periodo previsto para la actividad= Fecha de inicio y de finalización, Especificación de la razón</t>
  </si>
  <si>
    <t>Vigencia del salvoconducto: se especifica la fecha desde y hasta donde está vigente el salvoconducto</t>
  </si>
  <si>
    <t>Ruta de desplazamiento: especificar la ruta en terminos de ciudad y departamento de origen y destino</t>
  </si>
  <si>
    <t>Titular del salvoconducto= nombre, firma, cédula</t>
  </si>
  <si>
    <t>Transportador= empresa, vehículo, tipo, placa, nombre, cédula</t>
  </si>
  <si>
    <t>Modo de transporte: terrestre, aéreo</t>
  </si>
  <si>
    <t>Información de los especímenes= nombre científico, nombre común, descripción, identificación, cantidad, unidad de medida, dimensiones</t>
  </si>
  <si>
    <t>Tipo de actividad: propagación, transformación, comercialización</t>
  </si>
  <si>
    <t>Tipo de persona: natural, privada</t>
  </si>
  <si>
    <t>Volumen de almacenaje de madera: m3</t>
  </si>
  <si>
    <t>Área de bodegaje: m2</t>
  </si>
  <si>
    <t>Número de trozas</t>
  </si>
  <si>
    <t>Número de empleados de la cadena maderera: se tienen en cuenta empleados tanto administrativos como operativos</t>
  </si>
  <si>
    <t>Solicitante</t>
  </si>
  <si>
    <t>No. de especímenes que se transforman: la transformación se refiere a procesamiento o manufactura</t>
  </si>
  <si>
    <t>No. de especimenes que se comercialización: la comercialización se refiera a individuos, partes, productos o derivados</t>
  </si>
  <si>
    <t>Tipo de materia prima: plantas vivas, follaje, flores, semillas, guadua, madera</t>
  </si>
  <si>
    <t>Tipo de persona: natural, privada, pública, jurídica</t>
  </si>
  <si>
    <t>Calidad en la que actúa el solicitante: propietario, arrendatario, poseedor</t>
  </si>
  <si>
    <t>Nombre de la fuente hídrica: además de indicar el nombre debe indicarse la cuenca</t>
  </si>
  <si>
    <t>Información de la cuenca: longitud,ancho</t>
  </si>
  <si>
    <t>Ubicación de la cuenca: departamento, municipio o localidad, vereda o barrio, coordenadas: indicar en el plano en X y en el plano Y</t>
  </si>
  <si>
    <t>Uso de la fuente en el área de influencia</t>
  </si>
  <si>
    <t>Características de la fuente hídrica en el sitio de la obrea: pendiente del lecho en porcentaje</t>
  </si>
  <si>
    <t>Descripción de la obra</t>
  </si>
  <si>
    <t>Longitud: en metros (m)</t>
  </si>
  <si>
    <t>Área de ocupación: en metros cúbicos (m3)</t>
  </si>
  <si>
    <t>Altura: en metros (m)</t>
  </si>
  <si>
    <t>Ancho: en metros (m)</t>
  </si>
  <si>
    <t>Tipo de sección: circular, trapezoidal, triangular, cajón, en U, abovedada</t>
  </si>
  <si>
    <t>Recursos naturales a aprovechar</t>
  </si>
  <si>
    <t>Licencia o permiso: indicar el número de resolución y la fehca</t>
  </si>
  <si>
    <t>Tipo de ocupación: permanente, provisional</t>
  </si>
  <si>
    <t>alineamiento: recto, meándrico, otro</t>
  </si>
  <si>
    <t>O3: Ozono Troposférico: Medición directa por absorción UV: ug/m3</t>
  </si>
  <si>
    <t>NOx: Óxidos de Nitrógeno: Medición directa en campo por quimioluminiscencia: ug/m3</t>
  </si>
  <si>
    <t>PM10: Material Paticulado menor a 10 Micro metros: Usando atenuación de rayos beta: ug/m3</t>
  </si>
  <si>
    <t>PM25: Material Paticulado menor a 2.5 Micro metros: Usando atenuación de rayos beta: ug/m3</t>
  </si>
  <si>
    <t>SOx:Dióxido de Azufre Medición directa en campo por fluorescencia UV: ug/m3</t>
  </si>
  <si>
    <t>Dirección del Viento: Medición directa de la posición angular entre 0° y 360°: Grados</t>
  </si>
  <si>
    <t>Temperatura: Medición de la temperatura del aire: °C</t>
  </si>
  <si>
    <t>Humedad Relativa: Medición directa: %</t>
  </si>
  <si>
    <t>Radiación Solar: Medición directa: (Watts/m2)</t>
  </si>
  <si>
    <t>Precipitación: Medición directa: mm</t>
  </si>
  <si>
    <t>Tipo de Solicitante: Público Privado</t>
  </si>
  <si>
    <t>Tipo de proyecto: Reloteo, Vivienda multifamiliar, Número de Lotes</t>
  </si>
  <si>
    <t>Uso del Suelo</t>
  </si>
  <si>
    <t>Extención Total del Proyecto (Metros)</t>
  </si>
  <si>
    <t>Duracción del Proyecto (Días)</t>
  </si>
  <si>
    <t>Contrucciones con Intervención de Flora</t>
  </si>
  <si>
    <t>Permiso de Horario Extendido (Para ejecución obras)</t>
  </si>
  <si>
    <t>Ocupación de Cauce</t>
  </si>
  <si>
    <t>Permisos Ambientales Solicitados</t>
  </si>
  <si>
    <t>Detección de Impacto Ambiental: Ruido, Emisiones, Recuso hídrico,Suelo y Paisaje,Fauna y Flora Silvestre</t>
  </si>
  <si>
    <t>Tipo de Maquinaria a Usar</t>
  </si>
  <si>
    <t>Volumen Previsto de Excavaciones por Terrazas, Infraestructura de Servicios Públicos y Vías (m3)</t>
  </si>
  <si>
    <t>Volumen Previsto de Rellenos (m3)</t>
  </si>
  <si>
    <t>Sitio de Disposición Final de Tierras y Escombros</t>
  </si>
  <si>
    <t>Responsable de la Escombrera</t>
  </si>
  <si>
    <t>Creación de establecimiento de educación formal o apertura de nueva sede=Nombre del establecimiento educativo ,código dane,dirección,nombre del rector,cédula del rector,zona ubicación (urbana o rural),teléfono.</t>
  </si>
  <si>
    <t>Cancelación del Establecimiento:Inactivo</t>
  </si>
  <si>
    <t>Actualización de Novedades= ampliación de niveles educativos,cambio de rector,cambio de domicilio,cambio de razón social,apertura de sede,fusión de establecimientos,cambio de calendario.</t>
  </si>
  <si>
    <t>Número de estudiantes de IE oficiales que se encuentran beneficiados con el PAE</t>
  </si>
  <si>
    <t>Número de estudiantes de grado 0 a 11 de IE oficiales del municipio de Santiago de Cali</t>
  </si>
  <si>
    <t>Ambientes Pedagógicos</t>
  </si>
  <si>
    <t>Estado Físico</t>
  </si>
  <si>
    <t>Servicios</t>
  </si>
  <si>
    <t>Lotes</t>
  </si>
  <si>
    <t>Promedio institucional por área (matemáticas, lenguaje, competencias ciuadadanas, ciencias naturales) y grado</t>
  </si>
  <si>
    <t>Niveles de desempeño: insuficiente, mínimo, satisfactorio, avanzado por área, grado, institución</t>
  </si>
  <si>
    <t>Resultados por competencias y componentes</t>
  </si>
  <si>
    <t>Desviación estándar</t>
  </si>
  <si>
    <t>Datos socio demograficos: sexo,edad,comuna</t>
  </si>
  <si>
    <t>Tipo de especialidad de la I.E</t>
  </si>
  <si>
    <t>Nivel academico de la I.E</t>
  </si>
  <si>
    <t>Motivacion de ingreso del Estudiante</t>
  </si>
  <si>
    <t>Especialidad escogida por el Estudiante</t>
  </si>
  <si>
    <t>Deseo de continuidad del estudiante</t>
  </si>
  <si>
    <t>Acceso económico del estudiante</t>
  </si>
  <si>
    <t>Limitantes para continuar estudiando</t>
  </si>
  <si>
    <t>Nivel de conocimiento de los distintos programas ofertados por la I.E</t>
  </si>
  <si>
    <t>competencias laborales</t>
  </si>
  <si>
    <t>compromisos laborales</t>
  </si>
  <si>
    <t>Departamento</t>
  </si>
  <si>
    <t>ciudad</t>
  </si>
  <si>
    <t>cargo</t>
  </si>
  <si>
    <t>denominacion del cargo</t>
  </si>
  <si>
    <t>propositos de empleo</t>
  </si>
  <si>
    <t>nombre de la institucion educativa o entidad</t>
  </si>
  <si>
    <t>factores de cumplimiento</t>
  </si>
  <si>
    <t>evidencias</t>
  </si>
  <si>
    <t>competencias</t>
  </si>
  <si>
    <t>Evaluado= cédula, nombre, apellido, establecimiento educativo, código DANE, zona, identificación territorial certificada, municipio, cargo</t>
  </si>
  <si>
    <t>Evaluador=tipo de identificación, nombres, apellidos</t>
  </si>
  <si>
    <t>Valoración de las competencias= año escolar, fecha de inicio, fecha final, número de días de licencias incapacidades, total de días valorados</t>
  </si>
  <si>
    <t>Categoría para la evaluación de desempeño= No satisfactorio (1-59), Satisfactorio (60-89), Sobresaliente (90-100)</t>
  </si>
  <si>
    <t>Competencias funcionales y contribuciones individuales= dominio curricular, planeación y organización académica, pedagógica y didáctica, evaluación del aprendizaje, uso de recursos, seguimiento de procesos, comunicación institucional, interacción comunidad/entorno</t>
  </si>
  <si>
    <t>Competencias comportamentales= trabajo en equipo, relaciones y comunicación, orientación al logro</t>
  </si>
  <si>
    <t>Resultado total:ponderaciones promedios: no satisfactorio, satisfactorio, sobresaliente</t>
  </si>
  <si>
    <t>Competencias funcionales y contribuciones individuales de docentes directivos= planeación y organización directiva, ejecución, pedagógica y didáctica, innovación/direccionamiento, administración de recursos, gestión del talento humano, comunicación institucional, interacción comunidad/entorno</t>
  </si>
  <si>
    <t>Número de estudiantes matriculados en SIMAT</t>
  </si>
  <si>
    <t>Matricula Oficial: Estudiantes registrados en el SIMAT en estado matriculado</t>
  </si>
  <si>
    <t>Matricula Contratada: Cantidad de estudiantes con reporte de subsidio contratado en SIMAT</t>
  </si>
  <si>
    <t>Matricula Privada: Cantidad de estudiantes con reporte matriculado en SIMAT</t>
  </si>
  <si>
    <t>Deserción intra-anual</t>
  </si>
  <si>
    <t>Repetición</t>
  </si>
  <si>
    <t>Traslados</t>
  </si>
  <si>
    <t>Promedios pruebas Saber</t>
  </si>
  <si>
    <t>Categorías de Desempeño Pruebas Saber</t>
  </si>
  <si>
    <t>Puntaje evaluación Docente</t>
  </si>
  <si>
    <t>Número de docentes</t>
  </si>
  <si>
    <t>Escalafon docente</t>
  </si>
  <si>
    <t>N° de computadores</t>
  </si>
  <si>
    <t>Sedes educactivas intervenidas (infraestructura)</t>
  </si>
  <si>
    <t>Inversión en estrategias de acceso y permanencia</t>
  </si>
  <si>
    <t>Proyección de población en edad escolar</t>
  </si>
  <si>
    <t>Población por fuera</t>
  </si>
  <si>
    <t>Cupos disponibles</t>
  </si>
  <si>
    <t>Georreferenciación de la matricula</t>
  </si>
  <si>
    <t>Datos de Contacto:Teléfono, Correo Electrónico</t>
  </si>
  <si>
    <t>Formación Académica</t>
  </si>
  <si>
    <t>Verificación ante los entes de control: Procuraduría, Contraloría, Policía y Registraduría</t>
  </si>
  <si>
    <t>Vacante a la cual aplica</t>
  </si>
  <si>
    <t>Institución Educativa que requiere el cubrimiento de la vacante</t>
  </si>
  <si>
    <t>Experiencia laboral</t>
  </si>
  <si>
    <t>Fecha en la que se ingresa al aplicativo Humano</t>
  </si>
  <si>
    <t>Fecha en la que se da de alta en el SIGEP (Sólo para administrativos y contratistas)</t>
  </si>
  <si>
    <t>Concepto final del proceso</t>
  </si>
  <si>
    <t>Estudiantes beneficiados con la estrategia</t>
  </si>
  <si>
    <t>Tiempo de respuesta: numero de dias habiles</t>
  </si>
  <si>
    <t>Comunicaciones recibidas</t>
  </si>
  <si>
    <t>Servicio: Solicitud</t>
  </si>
  <si>
    <t>Derechos de petición contestados</t>
  </si>
  <si>
    <t>Derechos de petición direccionado correctamente</t>
  </si>
  <si>
    <t>Derechos de petición recibidos</t>
  </si>
  <si>
    <t>Disposición y atención brindada por parte del servidor publico: Excelente, Muy Buena, Buena, Regular, Mala</t>
  </si>
  <si>
    <t>Información clara y oportuna recibida por parte del servidor público: Excelente, Muy Buena, Buena, Regular, Mala</t>
  </si>
  <si>
    <t>Tiempo de espera para ser atendido por el servidor público: Excelente, Muy Buena, Buena, Regular, Mala</t>
  </si>
  <si>
    <t>Limpieza y orden de la oficina: Excelente, Muy Buena, Buena, Regular, Mala</t>
  </si>
  <si>
    <t>Infraestructura de las instalaciones (espacios): Excelente, Muy Buena, Buena, Regular, Mala</t>
  </si>
  <si>
    <t>Satisfacción general con el servicio: Excelente, Muy Buena, Buena, Regular, Mala</t>
  </si>
  <si>
    <t>Género del Juez de Paz o de Reconsideración = Hombre, Mujer</t>
  </si>
  <si>
    <t>Edad = (20 - 30), (31 - 40), (41 - 50), (51 - 60), (61 - 70), (71 - 80), (81 - 90), sin definir</t>
  </si>
  <si>
    <t>Comuna que atiende el Juez de Paz o de Reconsideración</t>
  </si>
  <si>
    <t>Estado Civil = casado, separado, soltero, unión libre, viudo, en blanco,</t>
  </si>
  <si>
    <t>Lugar de naciminento = ciudad de nacimiento</t>
  </si>
  <si>
    <t>Nivel de Escolaridad del Juez de Paz= Primaria, Bachiller, Técnico, Tecnogolo, Universitario</t>
  </si>
  <si>
    <t>Estudia actualmente = Si, no</t>
  </si>
  <si>
    <t>Estudio que adelanta el Juez de Paz = Tecnico, Universitario, No definido</t>
  </si>
  <si>
    <t>Tipo de Afiliación al Sistema de Salud = Contributivo, Subsidiado</t>
  </si>
  <si>
    <t>Vivienda = Define si el Juez es propietario de vivienda = Si, No</t>
  </si>
  <si>
    <t>Tipo de trabajo i del Juez de Paz, i = formal, informal</t>
  </si>
  <si>
    <t>Día</t>
  </si>
  <si>
    <t>mes</t>
  </si>
  <si>
    <t>año</t>
  </si>
  <si>
    <t>apellido</t>
  </si>
  <si>
    <t>Documento de identificación</t>
  </si>
  <si>
    <t>número del documento</t>
  </si>
  <si>
    <t>Fecha de nacimiento</t>
  </si>
  <si>
    <t>Teléfono</t>
  </si>
  <si>
    <t>correo electrónico</t>
  </si>
  <si>
    <t>País de procedencia</t>
  </si>
  <si>
    <t>departamento de procedencia</t>
  </si>
  <si>
    <t>municipio de procedencia</t>
  </si>
  <si>
    <t>Dirección de residencia</t>
  </si>
  <si>
    <t>estrato</t>
  </si>
  <si>
    <t>barrio</t>
  </si>
  <si>
    <t>comuna</t>
  </si>
  <si>
    <t>corregimiento</t>
  </si>
  <si>
    <t>vereda</t>
  </si>
  <si>
    <t>Estado conyugal</t>
  </si>
  <si>
    <t>Hijos</t>
  </si>
  <si>
    <t>número de hijos</t>
  </si>
  <si>
    <t>Ocupación actual</t>
  </si>
  <si>
    <t>Nivel de escolaridad</t>
  </si>
  <si>
    <t>Autoreconocimiento étnico: negro, blanco, indígena, mestizo, mulato, palenquero, raizal, rom, gitano, no sabe</t>
  </si>
  <si>
    <t>Grupos poblacionales comunitarios y sociales: adulto mayor, afrodescendiente, desplazados, lgtbi, habitante de la calle, grupo organizado de mujeres, JAC, indígena, reinsertado, grupo organizado de jóvenes, JAL, discapacidad, ninguno, otro, cual</t>
  </si>
  <si>
    <t>Discapacidad: si, no</t>
  </si>
  <si>
    <t>tipo de discapacidad: auditiva, congnitiva, mental, motriz, oral, visual, otro, cual</t>
  </si>
  <si>
    <t>Tipo de gestión: asesoria, notificaciones, radicación documentos, servicios, solicitud información, trámite, otro, cual</t>
  </si>
  <si>
    <t>Canales de atención: fax, página web, presencial, puntos de atención, teléfono fijo, virtual</t>
  </si>
  <si>
    <t>razón social</t>
  </si>
  <si>
    <t>nombre representante legal</t>
  </si>
  <si>
    <t>cédula representante legal</t>
  </si>
  <si>
    <t>dirección de la organización</t>
  </si>
  <si>
    <t>NIT</t>
  </si>
  <si>
    <t>teléfono</t>
  </si>
  <si>
    <t>correo</t>
  </si>
  <si>
    <t>sitio oficial</t>
  </si>
  <si>
    <t>Caraterísticas de la organización: multinacional, nacional, territorial</t>
  </si>
  <si>
    <t>Cantidad de sucursales: sede única, múltiples sucursales</t>
  </si>
  <si>
    <t>Ubicación organización: capital nacional, capital departamental, otros municipios, país extranjero</t>
  </si>
  <si>
    <t>Ciudad de localización</t>
  </si>
  <si>
    <t>Gestión: asesoría, notificaciones, radicación documentos, servicios, solicitud de información, trámite, otro, cual</t>
  </si>
  <si>
    <t>Hechos victimizantes: Contemplados en el Art 3 de los Derechos de ginebra: Amenazas, Desplazamiento forzado, Atentados terroristas, Delitos contra la integridad sexual, desaparición forzada, Homicidios y masacres, Torturas, Minas personal y munición sin explotar, secuestro, vinculación de niños y o adolecentes en grupos insurgentes (reclutamiento forzado), despojo y abandono de tierras.</t>
  </si>
  <si>
    <t>Si está afiliado: Si, No. Tipo de afiliación a salud</t>
  </si>
  <si>
    <t>Ciclo vital: Primera infancia (0-5), infancia (6-11), Adolecentes (12-17), Jóvenes(18-26), Adulto (27-60), personas mayores (60 en adelante)</t>
  </si>
  <si>
    <t>Grupos étnicos (autoreconocimiento de la persona): Negros, Afros, Palenqueros (San Basilio de Palenque), Raizales (San Andrés y providencia), Pueblo ROM o Gitano, pueblos indígenas (Pertenencia del pueblo), mestizo, o ningún reconocimiento</t>
  </si>
  <si>
    <t>Género: Mujeres, Hombres, Comunidad LGTBIQ</t>
  </si>
  <si>
    <t>Personas en condición de discapacidad: Física, sensorial, intelectual o cognitiva, psicosocial o mental y múltiple</t>
  </si>
  <si>
    <t>Jefatura de hogar: Si y no</t>
  </si>
  <si>
    <t>Población que declara</t>
  </si>
  <si>
    <t>Lugar de procedencia</t>
  </si>
  <si>
    <t>Modalidades de atención humanitaria inmediata: Bonos, hogar de paso, auxilio funerario</t>
  </si>
  <si>
    <t>Número de veces que ha declarado</t>
  </si>
  <si>
    <t>Años de edad del jefe de hogar</t>
  </si>
  <si>
    <t>Nivel de escolaridad del jefe de hogar: Primaria, sin escolaridad, preescolar, primaria completa, primaria incompleta, bachillerato completo e incompleto, técnico, tecnólogo, profesional.</t>
  </si>
  <si>
    <t>Año o Años que ocurrieron los hechos</t>
  </si>
  <si>
    <t>Cuantas personas en total viven en su hogar: Caracterizado por ciclo vital</t>
  </si>
  <si>
    <t>Número de personas en condición de discapacidad.</t>
  </si>
  <si>
    <t>Número de mujeres en estado de gestación y/o de lactancia</t>
  </si>
  <si>
    <t>Documento de identificación: registro civil, tarjeta de identidad, cedula.</t>
  </si>
  <si>
    <t>Pertenece a SISBEN listado censado o ninguno.</t>
  </si>
  <si>
    <t>Vacunación en niños.</t>
  </si>
  <si>
    <t>Perfil ocupacional del jefe de hogar</t>
  </si>
  <si>
    <t>Actividad económica realizada antes de llegar a Cali</t>
  </si>
  <si>
    <t>Bono: Alimento, Aseo, dotación</t>
  </si>
  <si>
    <t>Plan de Desarrollo</t>
  </si>
  <si>
    <t>Gestión documental</t>
  </si>
  <si>
    <t>Mesa de servicios</t>
  </si>
  <si>
    <t>Línea 195</t>
  </si>
  <si>
    <t>Circunstancias: Cierre, visita, Sanciones</t>
  </si>
  <si>
    <t>Expedientes abiertos de establecimientos</t>
  </si>
  <si>
    <t>Establecimientos controlados</t>
  </si>
  <si>
    <t>Informacion del establecimiento= Nombre o razon social, matricula mercantil,direccion, barrio, comuna, telefono, email, numero de empleados, area local, predio esquinero, numero de pisos, nro niveles sotano, uso del suelo #, nivel riesgo, expediente, actividad autorizada, actividad desarrollada, tipo sujeto, codigo sujeto, tipo visita, quejay/o otros</t>
  </si>
  <si>
    <t>Información represetante legal= Nombre, cédula, teléfono, email</t>
  </si>
  <si>
    <t>Documentación requerida=Matricula camara de comercio, derechos de autor, cetficaciónd de turismo, concepto previo favorable</t>
  </si>
  <si>
    <t>Observaciones del servidor público: Concepto sanitario, concepto uso del suelo actividad aprobada, contrucción ireglamentaria, invasión del espacio público, concepto de seguridad</t>
  </si>
  <si>
    <t>Persona que atiende la visita= nombre, cedula, cargo, firma</t>
  </si>
  <si>
    <t>Funcionario que hace la visita= nombre, cedula, cargo, firma</t>
  </si>
  <si>
    <t>Testigo= nombre, cédula, cargo, firma</t>
  </si>
  <si>
    <t>Arma=tipo, tipo de fabricación, calibre, marca, permiso de porte</t>
  </si>
  <si>
    <t>portador del arma= sexo, edad, ocupacion, direccion de residencia, escolaridad</t>
  </si>
  <si>
    <t>permiso de porte: si, no</t>
  </si>
  <si>
    <t>estupefaciente=peso en gramos, precio, tipo</t>
  </si>
  <si>
    <t>tipo de estupefaciente: marihuana, basuco, base de coca, cocaina, heroína, patillas sintéticas</t>
  </si>
  <si>
    <t>tipo de arma: revolver, pistola, rifle, pacha, basuca</t>
  </si>
  <si>
    <t>fabricacion de arma: original, artesanal</t>
  </si>
  <si>
    <t>Casos Resueltos en Comisaría de Familia</t>
  </si>
  <si>
    <t>Casos Atendidos en Comisaría de Familia</t>
  </si>
  <si>
    <t>Casos Resueltos en Inspecciones de Primera Categoría</t>
  </si>
  <si>
    <t>Casos Atendidos en Inspecciones de Primera Categoría</t>
  </si>
  <si>
    <t>Casos Resueltos en Inspecciones de Segunda Categoría</t>
  </si>
  <si>
    <t>Casos Atendidos en Inspecciones de Segunda Categoría</t>
  </si>
  <si>
    <t>Casos Resueltos en Inspecciones de Policia Rurales o de Corregimiento</t>
  </si>
  <si>
    <t>Casos Atendidos en Inspecciones de Policia Rurales o de Corregimiento</t>
  </si>
  <si>
    <t>Lugar=Dirección, barrio, comuna</t>
  </si>
  <si>
    <t>hora</t>
  </si>
  <si>
    <t>sitio especifico: parque,zona verde, via publica, callejón, puente peatonal, parqueadero, lugar de trabajo, establecimientos públicos, otro</t>
  </si>
  <si>
    <t>bien hurtado: celular, moto, vehiculo, dinero, joyas,</t>
  </si>
  <si>
    <t>tipo: personas, residencias, vehiculo, motos, bancos,personas- fleteo, estableciemientos comerciales</t>
  </si>
  <si>
    <t>Móvil: venganzas, riñas, atracos, pandillas, violencia familiar, pasionales, por establecer.</t>
  </si>
  <si>
    <t>Mecanismo: arma de fuego , arma blanca, otras armas</t>
  </si>
  <si>
    <t>Agresor = sexo, edad, movilidad , etnia,</t>
  </si>
  <si>
    <t>Víctima= sexo, edad, escolaridad, ocupacion, direccion de residencia, nombre, cedula, estado civil, caracteristica especial</t>
  </si>
  <si>
    <t>Movilidad: en moto, bicicleta, vehiculo, taxi , a pie</t>
  </si>
  <si>
    <t>Característica especial: habitante de la calle, reinsertado, exconvicto, desplazado, discapacitado, reconocido delincuente del sector , reconocido cosumidor</t>
  </si>
  <si>
    <t>Certificados de Propiedad Horizontal Emitidos</t>
  </si>
  <si>
    <t>Registros de Representación Legal Emitidos</t>
  </si>
  <si>
    <t>Registro de Personería Jurídica</t>
  </si>
  <si>
    <t>Espacio público= actas de retención, Visitas de control según decreto 1284/1991, Kioscos levantados y retirados recuperados, resoluciones de decomiso, descargos, devolución de mercancía, resoluciones de recursos, declaraciones, Respuestas a cartas, quejas y solicitudes, atención al público, Resoluciones de revocatoria de permisos de kioscos, resoluciones de recurso (kioscos), tutelas respondidas, acciones populares respondidas, Reparaciones directas, acciones de nulidad, Reuniones con grupos y asociaciones, retales, respuesta derechos de petición, Operativos de espacio público diurnos, Operativos por reconvenciones, total operativos, Total metros cuadrados recuperados por incautaciones, Total metros cuadrados recuperados por reconvenciones, TOTAL METROS CUADRADOS RECUPERADOS, quejas respondidas, quejas pendientes, quejas resueltas, No de juegos promocionales con asignacion de delegado, establecimientos cerrados.</t>
  </si>
  <si>
    <t>PUBLICIDAD EXTERIOR VISUAL= No Total de elementos desmontados de publicidad exterior, No de operativos realizados de publicidad exterior visual, No de requerimientos de publicidad exterior visual.</t>
  </si>
  <si>
    <t>Elementos desmontados: avisos, pendones, vallas, pasacalles, carteles.</t>
  </si>
  <si>
    <t>ESTABLECIMIENTOS DE COMERCIO= multas, cierres, recursos, visitas, operativos, Presentacion de documentos completos, Presentación de documentos incompletos, apoyo lectura P.O.T., Resoluciones de revocatoria directa, investigaciones iniciadas, tutelas, Multas Impuestas a los establecimientos de comercio.</t>
  </si>
  <si>
    <t>QUEJAS Y PETICIONES</t>
  </si>
  <si>
    <t>PLIEGO DE CARGOS= notificados personalmente, notificados por oficio.</t>
  </si>
  <si>
    <t>SOLICITUD DE USOS DEL SUELO</t>
  </si>
  <si>
    <t>PROTECCIÓN AL CONSUMIDOR=Quejas y/o peticiones recibidas (Ley 1480/2012), Quejas tramitadas de proteccion al consumidor, respuestas QAP, INVIMA, Quejas remitidas a Superintendencia de Industria y Comercio, quejas dirigidas a otras dependencias o entidades, expedientes activos, Expedientes iniciados según Ley 1480/2012, Transacciones o conciliación, oficios elaborados, oficios despachados, Oficios dirigidos a otras alcaldías, Sanción por ley 1480/2012, cantidad de multas, Establecimientos visitados por metrología /lista,Visitas realizadas por ley 1480/2012, Operativos a estaciones de servicio,
Resoluciones Investigaciones administrativas DIAN, Resoluciones apertura de investigación ley 1480/2012, Expedición de autorizaciones de funcionamiento E.D.S, Tutelas respondidas, Capacitaciones dadas, Ley Antitabaco, Atención al publico/presencial y telefonica.</t>
  </si>
  <si>
    <t>Multas Impuestas</t>
  </si>
  <si>
    <t>MATRÍCULA DEL ARRENDADOR= Matrículas de arrendador, controversias atendidas, expedientes abiertos, Permisos para eventos con resol y espectaculos publicos, Permisos actividades(marchas, circuitos, etc), Atencion al publico.</t>
  </si>
  <si>
    <t>Área de terreno</t>
  </si>
  <si>
    <t>Área de construcción</t>
  </si>
  <si>
    <t>Área de anexo</t>
  </si>
  <si>
    <t>Destino económico de la unidad de construcción</t>
  </si>
  <si>
    <t>Valor catastral metro cuadro de la unidad de construcción</t>
  </si>
  <si>
    <t>Valor catastral del metro cuadrado del terreno</t>
  </si>
  <si>
    <t>Valor total del terreno</t>
  </si>
  <si>
    <t>Valor Total de la construcción</t>
  </si>
  <si>
    <t>Zonas homogéneas físicas</t>
  </si>
  <si>
    <t>Zonas homogéneas geoeconómicas</t>
  </si>
  <si>
    <t>Número predial nacional</t>
  </si>
  <si>
    <t>Puntaje de las unidades de construcción</t>
  </si>
  <si>
    <t>Avaluó catastral</t>
  </si>
  <si>
    <t>Condición de propiedad</t>
  </si>
  <si>
    <t>Información del Mercado Inmobiliario</t>
  </si>
  <si>
    <t>Valor de la cartera</t>
  </si>
  <si>
    <t>Conceptos en que esta distribuido el saldo en mora</t>
  </si>
  <si>
    <t>Datos del contribuyente: Direccion, nombre, cedula, objeto</t>
  </si>
  <si>
    <t>Recaudo</t>
  </si>
  <si>
    <t>pagos</t>
  </si>
  <si>
    <t>número de partidas por conciliar</t>
  </si>
  <si>
    <t>PAC asignado</t>
  </si>
  <si>
    <t>cuadro de reporte de cheque devuelto</t>
  </si>
  <si>
    <t>Convenio de Pago</t>
  </si>
  <si>
    <t>Oficio de respuesta a juzgados</t>
  </si>
  <si>
    <t>El cheque</t>
  </si>
  <si>
    <t>Informes de Seguimiento</t>
  </si>
  <si>
    <t>Planes de mejoramiento</t>
  </si>
  <si>
    <t>Plan de Trabajo Anual</t>
  </si>
  <si>
    <t>Orden de pago que se envía a la fiducia</t>
  </si>
  <si>
    <t>Comprobante de Egresos</t>
  </si>
  <si>
    <t>Pago Nomina</t>
  </si>
  <si>
    <t>Declaración y pago de impuestos y deducciones</t>
  </si>
  <si>
    <t>Certificaciones de NO Embargo</t>
  </si>
  <si>
    <t>Proyección de ingresos</t>
  </si>
  <si>
    <t>Proyeccion de Pagos</t>
  </si>
  <si>
    <t>Oficio de respuesta a lla solicitud de PAC de la dependencia</t>
  </si>
  <si>
    <t>Reporte de estado actual del PAC (De cierre de mes y/o de inicio de mes)</t>
  </si>
  <si>
    <t>Informe de seguimiento y control a la asignacion, reduccion y traslado de PAC en los FONDOS</t>
  </si>
  <si>
    <t>Cuadro de reporte de cheque devuelto</t>
  </si>
  <si>
    <t>Resolución por cheques devueltos en impuestos (se anexa cuadro de cheque)</t>
  </si>
  <si>
    <t>Informe mensual de recaudo de estampillas de las diferentes entidades</t>
  </si>
  <si>
    <t>Ingresos Recaudados</t>
  </si>
  <si>
    <t>Actos Administrativos</t>
  </si>
  <si>
    <t>Auto de secuestro y oficio nombrando al secuestre</t>
  </si>
  <si>
    <t>Resolución de excepción</t>
  </si>
  <si>
    <t>Aviso de audiencia y sus comunicaciones respectivas</t>
  </si>
  <si>
    <t>Avaluó pericial</t>
  </si>
  <si>
    <t>Acta remate</t>
  </si>
  <si>
    <t>Resolución aprobatoria de protocolización</t>
  </si>
  <si>
    <t>Cartera Recuperada</t>
  </si>
  <si>
    <t>Mandamiento de pago</t>
  </si>
  <si>
    <t>Notificación de mandamiento</t>
  </si>
  <si>
    <t>Resolución acuerdo de pago</t>
  </si>
  <si>
    <t>Acta de diligencia de secuestro</t>
  </si>
  <si>
    <t>Resolución y Oficio de nombramiento del perito</t>
  </si>
  <si>
    <t>La conciliación Bancaria por cada cuenta</t>
  </si>
  <si>
    <t>El oficio a las entidades Bancarias</t>
  </si>
  <si>
    <t>Demanda para presentar el crédito</t>
  </si>
  <si>
    <t>Liquidación de la deuda concursal y post-concursal</t>
  </si>
  <si>
    <t>Acuerdo de pago deuda concursal y post-concursal</t>
  </si>
  <si>
    <t xml:space="preserve">Cartera a Recaudar por Procesos Concursales
</t>
  </si>
  <si>
    <t>Activos fijos</t>
  </si>
  <si>
    <t>cartera</t>
  </si>
  <si>
    <t>cuentas por pagar</t>
  </si>
  <si>
    <t>nómina</t>
  </si>
  <si>
    <t>gastos de personal</t>
  </si>
  <si>
    <t>numero de predios</t>
  </si>
  <si>
    <t>cantidad de predios</t>
  </si>
  <si>
    <t>numero de declararntes</t>
  </si>
  <si>
    <t>numero de contribuyentes</t>
  </si>
  <si>
    <t>Ingresos corrientes de libre destinación: predial</t>
  </si>
  <si>
    <t>industria y comercio</t>
  </si>
  <si>
    <t>avisos y tableros</t>
  </si>
  <si>
    <t>impuesto de delineación</t>
  </si>
  <si>
    <t>arrendamientos</t>
  </si>
  <si>
    <t>otras rentas</t>
  </si>
  <si>
    <t>Rentas reorientadas saneamiento fiscal: 23.5% sobretasa a la gasolina, espectáculos públicos del deporte, licencias de conducción, rodamiento de vehículos, servicios de patios de transito, derechos de transito, otras rentas</t>
  </si>
  <si>
    <t>Ingresos corrientes de destinación especifica: Sistema genera de participaciones</t>
  </si>
  <si>
    <t>transferencias departamentales</t>
  </si>
  <si>
    <t>contribución de valorización</t>
  </si>
  <si>
    <t>infracciones de transito</t>
  </si>
  <si>
    <t>cuotas de auditajes</t>
  </si>
  <si>
    <t>otros ingresos no tributarios</t>
  </si>
  <si>
    <t>Recursos de capital: recursos de balance, recursos del crédito, rendimientos financieros, superávit fiscal y técnico, dividendos, otros recursos de capital</t>
  </si>
  <si>
    <t>Gastos de funcionamiento: servicios personales, gastos generales, transferencias</t>
  </si>
  <si>
    <t>Recursos aportados por el ente cofinancianté</t>
  </si>
  <si>
    <t>Gastos Inversión: POAI</t>
  </si>
  <si>
    <t>gasto publico social</t>
  </si>
  <si>
    <t>requerimientos especiales de inversión fijados por sentencias y demás normatividad presupuestal</t>
  </si>
  <si>
    <t>gasto físico</t>
  </si>
  <si>
    <t>Servicio de la Deuda Publica</t>
  </si>
  <si>
    <t>Gastos de funcionamiento de Ley 617</t>
  </si>
  <si>
    <t>Recursos aportados (contrapartida) por el Municipio</t>
  </si>
  <si>
    <t>Recursos adicionales al presupuesto general de la nación</t>
  </si>
  <si>
    <t>Fuentes del orden Nacional</t>
  </si>
  <si>
    <t>Fuentes del orden departamental</t>
  </si>
  <si>
    <t>Fuentes de cooperación internacional</t>
  </si>
  <si>
    <t>Recursos del Sistema General de Regalías</t>
  </si>
  <si>
    <t>sostenibilidad: Intereses de deuda, ahorro operacional, saldo de la deuda, ingresos corrientes, vigencias futuras</t>
  </si>
  <si>
    <t>Modificaciones Presupuestales: Adición, reducción, traslados, aplazamientos</t>
  </si>
  <si>
    <t>Recursos de asignaciones directas</t>
  </si>
  <si>
    <t>Marco Fiscal: contexto macroeconómico, diagnostico del ingreso y el gasto, ingreso balance fiscal, gasto balance fiscal, plan financiero, beneficios tributarios, descuentos tributarios, exoneraciones, pasivos contingentes, costo fiscal de los acuerdos</t>
  </si>
  <si>
    <t>Plan de recursos del sistema general de regalías</t>
  </si>
  <si>
    <t>Banco de Proyectos del Municipio de Santiago de Cali</t>
  </si>
  <si>
    <t>Presupuesto por Componentes</t>
  </si>
  <si>
    <t>Análisis de costos unitarios</t>
  </si>
  <si>
    <t>Estudio financiero de los proyectos de inversión a cofinanciar</t>
  </si>
  <si>
    <t>Impacto fiscal de los proyectos de Acuerdos</t>
  </si>
  <si>
    <t>Estudios financieros y económicos de las APP</t>
  </si>
  <si>
    <t>Ahorro operacional</t>
  </si>
  <si>
    <t>Tramites</t>
  </si>
  <si>
    <t>sarisfaciión del usuario</t>
  </si>
  <si>
    <t>indicadores de los procedimientos</t>
  </si>
  <si>
    <t>porcentaje de contribuyentes de inexactos fiscalizados</t>
  </si>
  <si>
    <t>porcentaje de contribuyentes de otros tributos fiscalizados</t>
  </si>
  <si>
    <t>porcentaje de proyectos de corrección</t>
  </si>
  <si>
    <t>porcentaje de sanciones por no declarar</t>
  </si>
  <si>
    <t>proporcion de las facturas ipu realmente entregadas</t>
  </si>
  <si>
    <t>propoción de respuestas oportunas a los pqrs presentadas por los contribuyentes y compentencia del subproceso de cuenta corriente</t>
  </si>
  <si>
    <t>proporcion de los actos administrativos aplicados en la cuenta corriente de los contribuyentes</t>
  </si>
  <si>
    <t>proporción de contribuyentes atendidos en atención personalizada</t>
  </si>
  <si>
    <t>proporción de revisión y ajustes realizadas a la cuenta corriente de los contribuyentes</t>
  </si>
  <si>
    <t>nivel de satisfacción del usuario durante un periodo determinado en la facturación.</t>
  </si>
  <si>
    <t>Datos del contribuyent: Dirección, nombre,cedula, objeto contrato</t>
  </si>
  <si>
    <t>Recaudo: por convenios,</t>
  </si>
  <si>
    <t>Deudores: con pago total, en mora, con convenio</t>
  </si>
  <si>
    <t>Cuentas en mora</t>
  </si>
  <si>
    <t>Resoluciones de embaargo</t>
  </si>
  <si>
    <t>Cuentas embargadas</t>
  </si>
  <si>
    <t>Cartera de cobro coactivo</t>
  </si>
  <si>
    <t>Recursos aportados por el municipio</t>
  </si>
  <si>
    <t>Recursos aportados por el ente cofinanciante</t>
  </si>
  <si>
    <t>Recursos gestionados (contrapartida) por el Municipio</t>
  </si>
  <si>
    <t>Recursos Planeados de Gestion por el Municipio</t>
  </si>
  <si>
    <t>Número de cuentas por pagar a Proveedores y Contratistas tramitadas en el mes</t>
  </si>
  <si>
    <t>Total de cuentas por pagar</t>
  </si>
  <si>
    <t>Número de solicitudes atendidas en el mes</t>
  </si>
  <si>
    <t>Total de solicitudes recibidas en el mes</t>
  </si>
  <si>
    <t>Dirección: Calle, cra</t>
  </si>
  <si>
    <t>Localización estratégica: Cerca a Infraestructura social( salud, educación)</t>
  </si>
  <si>
    <t>Tipo de daño bacheo: Superficial 1 (Huecos en Capa de rodadura), superficial 2 (Superficial afectando levemente estructura), medio 1 (Afectación media de estructura en tramos), medio 2 (Afectación alta de estructura), Profundo (Daños que afectan infraest. de servicios)</t>
  </si>
  <si>
    <t>Tipo de Solicitud:Comunitarias (Derechos de petición u oficios de entes comunitarios), Administrativas (Presentadas por otras secretarias y demás instituciones públicas.), Evaluacion Técnica (Realizada por el equipo técnico del Municipio a cargo del mantenimiento del sector),Instituciones de seguridad (Reportes de autoridades policiales sobre sitios donde se afecta la seguridad. ),Alta dirección (Presentada por el despacho del secretario o los subsecretarios por observación visual)</t>
  </si>
  <si>
    <t>Bache</t>
  </si>
  <si>
    <t>Tipo de daño: Medio 1 Flexible(Agrietamiento del asfalto en areas grandes), Medio 1 Rigido(Agrietamiento del asfalto en areas grandes),Medio 2 Flexible ( Asfalto con ahuellamientos profundos y continuos),Medio 2 Rigido(Losas de concreto falladas con desnivel),Profundo(Daños que afectan infraest. de servicios)</t>
  </si>
  <si>
    <t>Localización estratégica: Cerca a Infraestructura de servicios (Hoteles, bomberos, plantas de serv. públicos )</t>
  </si>
  <si>
    <t>Localización estratégica: Cerca a Infraestructura Deportiva o Recreativa (estadios, coliseos, parques, iglesias)</t>
  </si>
  <si>
    <t>Localización estratégica: Cerca a Instalaciones de seguridad (policia, ejercito,fiscalia, DAS)</t>
  </si>
  <si>
    <t>Localización estratégica: Acceso a sector estratégico (Zonas consolidadas de uso Industrial, Comercial o financiero)</t>
  </si>
  <si>
    <t>Radicado</t>
  </si>
  <si>
    <t>dependencia afectada</t>
  </si>
  <si>
    <t>los actores</t>
  </si>
  <si>
    <t>despacho judicial</t>
  </si>
  <si>
    <t>tipo de proceso</t>
  </si>
  <si>
    <t>apoderado</t>
  </si>
  <si>
    <t>Pretenciones</t>
  </si>
  <si>
    <t>cuantia de las pretenciones</t>
  </si>
  <si>
    <t>Asunto (Descripcion de los hechos)</t>
  </si>
  <si>
    <t>Fecha de los hechos</t>
  </si>
  <si>
    <t>Acto demandado</t>
  </si>
  <si>
    <t>fecha de notificacion</t>
  </si>
  <si>
    <t>Identificación del proyecto: código del proyecto, sociedad, perfil del proyecto, prog-finan, área funcional, centro gestor, nombre del proyecto, nombre entidad proponente, persona responsable, dirección, localidad, teléfono, entidad que presenta el proyecto al banco, responsable, dependencia, cargo, correo electrónico, teléfono.</t>
  </si>
  <si>
    <t>Clasificación del proyecto: clasificación presupuestal (tipo de gasto, sector), plan de desarrollo (programa nacional, programa departamental, programa municipal), programa y fondo de cofinanciación al cual accede (cofinanciación, nombre del fondo).</t>
  </si>
  <si>
    <t>Problema o necesidad: descripción del problema o necesidad,área y población afectada por el problema o necesidad.</t>
  </si>
  <si>
    <t>Objetivo y descripción</t>
  </si>
  <si>
    <t>Descripción de la alternativa seleccionada</t>
  </si>
  <si>
    <t>Asociación física y financiera de proyectos a metas: asociación financiera, productos y asociación de productos a indicadores de metas, componentes.</t>
  </si>
  <si>
    <t>Ubicación geográfica: región, departamento, subdivisión departamental, municipio, territorio indígena, subdivisión municipal, localidad.</t>
  </si>
  <si>
    <t>Área beneficiada con el proyecto: año, ubicación, total población, total inversión, tipo de población, cantidad.</t>
  </si>
  <si>
    <t>Indicadores: indicadores de resultado del proyecto, indicadores de evaluación.</t>
  </si>
  <si>
    <t>Información ambiental: requiere licencia ambiental, estado del trámite, entidad que expide la licencia, fecha de solicitud, fecha de aprobación.</t>
  </si>
  <si>
    <t>Financiación de la inversión: año presupuestado, año inicio ejecución, recursos de inversión, recursos de funcionamiento.</t>
  </si>
  <si>
    <t>Ingresos y costos de operación anual del proyecto: ingresos (concepto, valor), costos (entidad financiadora, fuente de financiación, valor).</t>
  </si>
  <si>
    <t>Estado actual del proyecto: etapa de preinversión, años que lleva de preinversión, etapa de inversión, años que lleva de ejecución, etapa de operación, años que lleva de operación.</t>
  </si>
  <si>
    <t>Estudios que respaldan el proyecto: perfil, prefactibilidad, factibilidad, diseños, otros, nombre del estudio, fecha, autor del estudio, metodología BPIN utilizada.</t>
  </si>
  <si>
    <t>Diligenciamiento de la ficha: funcionario responsable, cargo, institución, ciudad, teléfono, fecha, correo electrónico.</t>
  </si>
  <si>
    <t>Observaciones</t>
  </si>
  <si>
    <t>Viabilidad: análisis de viabilidad, motivación de la no viabilidad, observaciones, responsable (municipio, departamento, nación)</t>
  </si>
  <si>
    <t>Programación físico financiera: componentes y actividades</t>
  </si>
  <si>
    <t>Situación geográfica, superficie y clima</t>
  </si>
  <si>
    <t>Limites municipales</t>
  </si>
  <si>
    <t>División territorial</t>
  </si>
  <si>
    <t>Código único de identificación de barrios al nivel de comunas</t>
  </si>
  <si>
    <t>Código único de identificación al nivel de vereda</t>
  </si>
  <si>
    <t>Centros de Administración Local Integrada (C.A.L.I)</t>
  </si>
  <si>
    <t>Viviendas</t>
  </si>
  <si>
    <t>proyección de población</t>
  </si>
  <si>
    <t>predios</t>
  </si>
  <si>
    <t>barrios</t>
  </si>
  <si>
    <t>Empleo</t>
  </si>
  <si>
    <t>Desempleo</t>
  </si>
  <si>
    <t>subempleo</t>
  </si>
  <si>
    <t>pobreza</t>
  </si>
  <si>
    <t>pobreza extrema (indigencia)</t>
  </si>
  <si>
    <t>Unidades de atencion de salud en comunas: Puesto de salud, centro de salud, centro hospital, hospitales nivel II, hospitales nivel III, comfandi, comfenalco, clinica de la policia, clinicas</t>
  </si>
  <si>
    <t>unidades de atención en salud en corregimientos: red de salud, puesto de salud, centro de salud,</t>
  </si>
  <si>
    <t>Nacimientos</t>
  </si>
  <si>
    <t>Defunciones: generales, menores de un año</t>
  </si>
  <si>
    <t>causas de mortalidad</t>
  </si>
  <si>
    <t>Servicios de salud prestados por instituciones públicas: Hospitales (Psiquiatrico Univalle, Geriatrico Ancianato S.M, San Juan de Dios, Mario Correa Rengifo, Universitario del valle), Centros Hospitales (Joaquin Paz Borrero, Cañaveralejo, Carlos Carmona, rimitivo Iglesias, Carlos Holmes Trujillo)</t>
  </si>
  <si>
    <t>Instituciones de salud del área rural</t>
  </si>
  <si>
    <t>Clinicas</t>
  </si>
  <si>
    <t>Establecimientos educativos</t>
  </si>
  <si>
    <t>Desempeño educativo: Bajo, Medio, Alto</t>
  </si>
  <si>
    <t>Desempeño educativo por area: Biología, Filosofía, Fisica, geografía, Historia, Ciencias sociales, Lenguaje, matemáticas, Quimica)</t>
  </si>
  <si>
    <t>Instituciones de educación superior</t>
  </si>
  <si>
    <t>Población estudiantil: pregrado, postgrado</t>
  </si>
  <si>
    <t>Modalidad de educación superior: Pregrado (técnica profesional, tecnológica, universitaria), Postgrado ( Doctorado, especialización, Maestría)</t>
  </si>
  <si>
    <t>Meyodología por educación superior: A distancia tradicional, a distancia virtual y presencial</t>
  </si>
  <si>
    <t>Rama judicial</t>
  </si>
  <si>
    <t>Circuito judicial</t>
  </si>
  <si>
    <t>Juzgado: civil de circuito, civil municipal, de familia, penal adolecenes, ejecución de penas, laboral, penal circuito, penal municipal, administrativo</t>
  </si>
  <si>
    <t>Inspecciones y estaciones de policia: Inspecciones superiores de policia, inspecciones de policia, inspecciones de policia rural, comisarias de familia, estaciones de policia urbana, estaciones de polici rural, estaciones de bomberos, centros de atención inmediata CAI, Casas de justicia</t>
  </si>
  <si>
    <t>Infraestructura de seguridad</t>
  </si>
  <si>
    <t>Delitos contra la vida y la integridad personal: Homicidios comunes, homicidios en accidentes de transito, lesiones personales comunes, suicidio, abortos</t>
  </si>
  <si>
    <t>Delitos contra el patrimonio económico: Etorsión, hurto calificado, hurto de automoviles, abigeato, estafas, abuso de confianza, daño en bien ajeno, fraude mediante cheque</t>
  </si>
  <si>
    <t>Delitos contra la libertad y pudor sexual: acceso carnal violento, corrupción de menores, proxenetismo,</t>
  </si>
  <si>
    <t>Delitos contra la libertad individual: Secuestro simple, secuetro extorsivo</t>
  </si>
  <si>
    <t>Delitos contra la familia: inasistencia alimentaria</t>
  </si>
  <si>
    <t>Delitos contra la seguridad pública: Porte y consumo de estupefacientes, fabricación y tráfico de armas de fuego, incendios, terrorismo</t>
  </si>
  <si>
    <t>Homicidios comunes</t>
  </si>
  <si>
    <t>homicidios en accidentes de transito</t>
  </si>
  <si>
    <t>suicidios</t>
  </si>
  <si>
    <t>Muerte accidental</t>
  </si>
  <si>
    <t>hurtos: personas, residencia, automotores, motos, comercio</t>
  </si>
  <si>
    <t>violencia familiar: agente maltratante (madre, padre, conyugue,compañero, excompañero, tercero, hijo(a), hermano(a), otro familiar, madrastra, padrastro</t>
  </si>
  <si>
    <t>tipo de maltrato: psicológico, físico, negligencia, violencia sexual, abandono, gestacional</t>
  </si>
  <si>
    <t>Emergencias: incendios diversos,Incendios forestales, Accidentes de tránsito, Socorro a víctimas , Rescate de personas, Control de abejas , Inundaciones, Escapes de gas y químicos, Deslizamientos y derrumbes, Explosiones , Otras emergencias</t>
  </si>
  <si>
    <t>consumo de agua</t>
  </si>
  <si>
    <t>suscriptores de alcantarillado y extensiones de red</t>
  </si>
  <si>
    <t>consumo de energia electrica</t>
  </si>
  <si>
    <t>suscriptores de energía electrica</t>
  </si>
  <si>
    <t>Consumo de gas natural</t>
  </si>
  <si>
    <t>suscriptores de gas natural</t>
  </si>
  <si>
    <t>uso de gas natural: comercial, residencial, industrial</t>
  </si>
  <si>
    <t>Uso del agua: residencial, publico-otros, comercial-industrial</t>
  </si>
  <si>
    <t>uso de la energía: residencial, comercial, industrial, público, otros</t>
  </si>
  <si>
    <t>lineas telefónicas: residencial, comercial, oficial, semipúblicos, telefonía móvil, otros</t>
  </si>
  <si>
    <t>tipo de suscriptor a internet: residencial, corporativo, centro colectivo</t>
  </si>
  <si>
    <t>tecnología de acceso a internet: conmutado, cable, xDSL, WiMax, Otros (Cu,Fo,uO, Sat)</t>
  </si>
  <si>
    <t>Recolección de residuos solidos: residencial, comercial e industrial, hospitalaria, plazas de mercado, recorrido de vias o mixtos, otros, rural,</t>
  </si>
  <si>
    <t>Suscriptores a recolección de basuras: residencial, comercial, industrial, oficial y otros, hospitalaria</t>
  </si>
  <si>
    <t>Tipo de material de recolección aprovechado: PVC, papel, plastico de baja, cartón, chatarra, documentacion confidencial, pasta, plegadiza o cartón baja, periódico, pet, radiografía tradicional, radiografía digital, vidrio</t>
  </si>
  <si>
    <t>Abastecimientos: plazas de mercado, mercados móviles (asociación de ayuda comunitaria, asocumuval, asomercali,asomóviles)</t>
  </si>
  <si>
    <t>Recreación y cultura: salas de cine, teatros, grupos de teatro, museos, bibliotecas, salas de exposición, salas de convenciones y auditorios, galerias de arte</t>
  </si>
  <si>
    <t>Bibliotecas</t>
  </si>
  <si>
    <t>centros de documentación</t>
  </si>
  <si>
    <t>centros de información</t>
  </si>
  <si>
    <t>bancos de datos</t>
  </si>
  <si>
    <t>Radiodifusión sonora en amplitud modulada (AM)</t>
  </si>
  <si>
    <t>Radiodifusión sonora en frecuencia modulada (FM)</t>
  </si>
  <si>
    <t>Unidades recreativas</t>
  </si>
  <si>
    <t>hoteles, apartahoteles, hostales</t>
  </si>
  <si>
    <t>Categoria de hoteles: económica, de lujo, de primera</t>
  </si>
  <si>
    <t>licencias de construcción: vivienda, industria, comercio, transporte, oficinas, servicios, mixtos</t>
  </si>
  <si>
    <t>uso licencias de contrucción: para construcciones nuevas, para adiciones y reformas,</t>
  </si>
  <si>
    <t>parque automotor</t>
  </si>
  <si>
    <t>tipo de vehiculo matriculado: servicio público, servicio particular, servicio oficial, motos</t>
  </si>
  <si>
    <t>rutas del Sistema integrado de transporte masivo: troncal, pretroncal, alimentadoras</t>
  </si>
  <si>
    <t>parque automotor del el Sistema integrado de transporte masivo: busarticulado, bus padrón, bus alimentador</t>
  </si>
  <si>
    <t>capacidad en el Sistema integrado de transporte masivo: bus articulado, bus padrón. Bus alimentador</t>
  </si>
  <si>
    <t>accidentes de transito: heridos, muertes</t>
  </si>
  <si>
    <t>importaciones por la aduana de cali</t>
  </si>
  <si>
    <t>exportaciones por la aduana de cali</t>
  </si>
  <si>
    <t>organización jurídica : limitada, anónima, comandit simple, comandita por acción, acciones simplificadas, otras</t>
  </si>
  <si>
    <t>actividad económica: agropecuaria, minas, industria, electricidad, gas vapor, agua, desechos sanitarios, construcción, comercio, alojamiento, comida, transporte, financieras y seguros, inmobiliarias, servicios</t>
  </si>
  <si>
    <t>constitución de sociedades</t>
  </si>
  <si>
    <t>reformas de capital</t>
  </si>
  <si>
    <t>disolución de sociedades</t>
  </si>
  <si>
    <t>agencias bancarias : agrario de Colombia, AV Villas, Bancamia, Bancolombia, BBVA, caja Social, Citybank Colombia,, Colmena, Corpbanca, Davivienda, Bancafe, Banco de bogotas, Banco de la República, Banco de occidente, Falabella, Finandina, GNB Sudameria,Helm, HSBC, Pichincha, Procredit, Megabanco</t>
  </si>
  <si>
    <t>Ejecución de ingresos y gastos</t>
  </si>
  <si>
    <t>Ingresos tributarios</t>
  </si>
  <si>
    <t>Ingresoso no tributarios: contribuciones, tasas y derechos, multas, rentas contractuales, participaciones, intereses y recargos, ingresos operacionales, otros ingresos</t>
  </si>
  <si>
    <t>Ingresos de capital: recursos del crédito, recursos del balance, otros recursos del capital</t>
  </si>
  <si>
    <t>Gastos: Funcionamiento, inversión (recursos propios, recursos constitucionales), Servicio deuda pública</t>
  </si>
  <si>
    <t>Distribución de los impuestos recaudados: departamento, municipio, nación</t>
  </si>
  <si>
    <t>Funcionarios por entidad: dependencia del concejo, administración central, administración descentralizada</t>
  </si>
  <si>
    <t>Impuestos recaudados: Percibidos por la nación ( impuesto al valor agregado, impuesto de renta, retención en la fuente, aduanas, otros ingresos, seguridad democrática y pat), Percibidos por el departamento ( consumo de tabaco, consumo de cerveza, consumo de licores nac. y ext, consumo de gasolina, anotación y registro, rodamiento, sacrifio de ganado, contribución a la seguridad, estampillas), percibidos por el municipio (predial unificado, industria y comercio, avisos y tableros, circulación de transito, rifas y clubes, estampillas prodesarrollo, lineas de demarcación, esquemas básicos, estampilla procultura, delineaciín, publicidad exterior visual, espectáculos publicos mpal, juegos permitidos, contribuición especial, sobretasa a la gasolina, espectáculños publicos dep., alumbrado público, otros)</t>
  </si>
  <si>
    <t>Funcionarios del municipio: Dependecias del concejo (Concejo, contraloria, personeria), Administración Central (Despacho del alcalde, secretaria general, Direcciones Adscritas al despacho ( Juridica, desarrollo administrativo, Control Disciplinario, Control Interno Y Gestión de Calidad)), Departamentos Adminsitrativos (Planeación, Hacienda, Gestión del medio ambiente), Nivel sectorial ( Secretarias del sector físico: Infraestructura Vial y Valorización, Transito y transporte</t>
  </si>
  <si>
    <t>Secretarias del sector social: Educación, cultura y turismo, Salud Pública, Desarrollo Territorial y Bienestar Social, Vivienda social y Renovación Urbana</t>
  </si>
  <si>
    <t>Secretarías del sector colectivo: Gobierno, convivencia y seguridad, deporte y recreación), Adminsitración descentralizada (EMCALI</t>
  </si>
  <si>
    <t>METROCALI)</t>
  </si>
  <si>
    <t>Consumo en el municipio: sacrificio de ganado, tabaco, licores departamento, licores nacionales, licores extranjeros, vinos nacionales, vinos extranejeros, cerveza sifón, gasolina, alcohol</t>
  </si>
  <si>
    <t>Estratificación: 1 (Bajo-Bajo), 2 (Bajo), 3 (Medio-Bajo), 4 (Medio), 5 (Medio-Alto), 6 (Alto)</t>
  </si>
  <si>
    <t>Agentes de policia</t>
  </si>
  <si>
    <t>Producción total</t>
  </si>
  <si>
    <t>consumo intermedio</t>
  </si>
  <si>
    <t>valor agregado</t>
  </si>
  <si>
    <t>Productos: Café sin tostar no descafeinado, Otros productos agrícolas, Animales vivos y productos animales, Productos de silvicultura y extracción de madera, Pescado y otros productos de la pesca, Hulla y lignito, turba, Petróleo crudo, gas natural y minerales de uranio y torio, Minerales metálicos , Otros minerales no metálicos, Electricidad y gas de ciudad, Agua, alcantarillado, eliminación de desperdicios y servicios de saneamiento, Carne y pescado, Aceites, grasas animales y vegetales, borras y tortas, Productos lácteos, Productos de molinería y almidones y sus productos, Azúcar, Café transformado, Cacao, chocolate y productos de confitería preparados con azúcar, Otros productos alimenticios ncp, Bebidas, Productos de tabaco, Hilados e hilos, tejidos de fibras textiles, incluso afelpados, Artículos textiles (excepto prendas de vestir), Tejidos de punto o ganchillo, prendas de vestir, Cuero y productos de cuero, calzado, Productos de madera, corcho, paja y materiales trenzables, Pasta de papel, papel y cartón , Impresos y artículos análogos, Productos de petróleo refinado, combustibles nucleares y productos de horno de coque, Productos químicos básicos y elaborados (excepto productos de plástico y caucho), Productos de caucho y productos plásticos, Vidrio y productos de vidrio y otros productos no metálicos ncp, Muebles, otros bienes transportables ncp, Desperdicios y desechos. Metales comunes y productos metálicos elaborados, excepto maquinaria y equipo, Maquinaria para usos generales y especiales, Otra maquinaria y suministro eléctrico, Equipo de transporte, Trabajos de construcción y construcciones. Edificaciones, Trabajos y obras de ingeniería civil, Comercio, Servicios de reparación de automotores y motocicletas, de artículos personales y domésticos, Servicios de hotelería y restaurante, Servicios de transporte terrestre, Servicios de transporte por agua, Servicios de transporte aéreo, Servicios de transporte complementarios y auxiliares, Servicios de correos y telecomunicaciones, Servicios de intermediación financiera y servicios conexos, Servicios inmobiliarios y alquiler de vivienda, Servicios a las empresas, excepto servicios financieros e inmobiliarios, Servicios domésticos, Servicios de enseñanza de mercado, Servicios sociales y de salud de mercado, Servicios de asociaciones y esparcimiento y otros servicios de mercado, Servicios de administración pública y otros servicios para la comunidad en general, Servicios de enseñanza de no mercado, Servicios sociales y de salud de no mercado, Servicios de asociaciones y esparcimiento y otros servicios de no mercado, Servicios de intermediación financiera medidos indirectamente</t>
  </si>
  <si>
    <t>Importaciones</t>
  </si>
  <si>
    <t>Impuestos a los productos</t>
  </si>
  <si>
    <t>Subvenciones a los productos</t>
  </si>
  <si>
    <t>Compras directas en el exterior por residentes</t>
  </si>
  <si>
    <t>Compras directas en el territorio nacional por no residentes</t>
  </si>
  <si>
    <t>Exportaciones: Bienes, servicios</t>
  </si>
  <si>
    <t>Deuda pública</t>
  </si>
  <si>
    <t>características externas e internas de las viviendas: antejardín, garage, material de fachada, material puerta</t>
  </si>
  <si>
    <t>entorno inmediato: vías de acceso, focos de afectación, andén</t>
  </si>
  <si>
    <t>contexto urbanístico: pobreza, olla o desviación social, desarrollo progresivo sin consolidar, deterioro urbanístico, desarrollo urbanístico consolidado, comercial, residencial intermedio, residencial con comercio compatible, residencial exclusivo, residencial de baja densidad</t>
  </si>
  <si>
    <t>Identificación: departamento, municipio, sector, sección, manzana, No de orden de la vivienda en la manzana, nombre del jefe de la vivienda, uso de la vivienda (habitacional solamente, vivienda con negocio, vivienda en finca productiva)</t>
  </si>
  <si>
    <t>No suscriptor servicios públicos: energía (empresa, estrato), acueducto (empresa, estrato), gas (empresa, estrato), teléfono (empresa, estrato), aseo (empresa, estrato)</t>
  </si>
  <si>
    <t>Características de la vivienda: vivienda ocupada, material predominante de las paredes, material predominante de los techos, material predominante en los pisos, material del plano de las ventanas, material de la puerta principal, vivienda deteriorada, vía de acceso, distancia (basurero, matadero, plaza de mercado), agua por acueducto, tipo de vertimiento de aguas servidas, lugar de vertimiento de basuras, tiene energía eléctrica.</t>
  </si>
  <si>
    <t>Identificador del registro: observaciones, nombre del recolector, nombre del supervisor, fecha</t>
  </si>
  <si>
    <t>identificación: departamento, municipio, sector, sección, manzana, dirección, código municipal de manzanas, nombre del barrio, dibujo croquis de la manzana</t>
  </si>
  <si>
    <t>características de la vivienda y su entrono: viviendas con entrada principal por lado manzana, vía de acceso, focos de contaminación, andén, antejardín, garage o parqueadero, tamaño del frente, material de la fachada, material puerta principal, ventanas con vidrio.</t>
  </si>
  <si>
    <t>zona y servicios públicos: acueducto por lado manzana, alcantarillado por lado manzana, alumbrado público por lado manzana, pertenece a la zona el lado manzana.</t>
  </si>
  <si>
    <t>Listado de viviendas atípicas</t>
  </si>
  <si>
    <t>datos sobre recolección: nombre del recolector, nombre del supervisor, fecha de recolección, nombre del codificador, nombre del crítico, observaciones.</t>
  </si>
  <si>
    <t>Identificación de vivienda: departamento, municipio, sector, sección, manzana, No de orden de la vivienda en la manzana, dirección de la vivienda, No Predial</t>
  </si>
  <si>
    <t>identificación ocupantes: nombre propietario, nombre del inquilino, No identificación casa o predio, No suscriptor energía</t>
  </si>
  <si>
    <t>Estructura: material de los muros de la vivienda, materiales de la cubierta de la vivienda</t>
  </si>
  <si>
    <t>acabados principales: fachada de la vivienda, acabado exterior de los muros, acabado de los pisos, estado de conservación de los acabados</t>
  </si>
  <si>
    <t>Baño: tamaño del baño, enchape del baño, mobiliario del baño, estado de conservación del baño</t>
  </si>
  <si>
    <t>otros: material de las ventanas</t>
  </si>
  <si>
    <t>identificador: encuestador, fecha, puntaje, estrato</t>
  </si>
  <si>
    <t>Indentificación del solicitante= Tipo de persona, Nombre, Entidad o empresa que representa, dirección, correo electrónico, teléfono, cargo</t>
  </si>
  <si>
    <t>Indentificación del proyecto=Nombre del proyecto, entidad a cargo, dirección del proyecto, barrio_urbanización, comuna</t>
  </si>
  <si>
    <t>Tipo de licencia a solicitar: Tipo A, Tipo B, Tipo C</t>
  </si>
  <si>
    <t>Identificación del predio= Curaduria, zonas verdes, Area a intervenir en mt2, escritura de cesión de zonas verdes, matricula inmobiliaria, numero de esquema básico, numero predial, código único, observaciones</t>
  </si>
  <si>
    <t>Elementos del espacio públco a intervenir: Parque escala Urbano Regional, Plaza, Cicloruta, Parque escala Urbano, Zona de control ambiental, Puentes, túneles o enlaces peatonales, Parque escala Comunal, Alamedas, Oreja de puente vehicular, Parque escala Barrial,Paseo (Vía) peatonal, Zona baja de puente vehicular, Zona de cesión pública destinada a equipamiento comunal, Separador, 17. Mobiliario Urbano, Anden, Expresiones artísticas, Zona de cesión pública destinada a parque, Otros</t>
  </si>
  <si>
    <t>Cuadro de areas del proyecto para equipamiento colectivo, recreativo o institucional= alturas alturas edificios, pisos/edificios, mts2, Área Total de Intervención, Área Total Ocupada, Área Construida 1er. Piso, Área Construida 2do. Piso, Área Construida 3er. Piso, Área Construida pisos adicionales, Área Total Construida, Áreas de Adecuación Zona Verde, Área Espacio Público Construida</t>
  </si>
  <si>
    <t>Cuadro de areas del proyecto utilización de espacio aéreo o subsuelo para generar elementos de enlace urbano entre inmuebles privados o entre inmuebles privados y elements del espacio público =puentes peatonales o pasos subterráneos,andenes,separadores,ciclorutas,orejasdepuentesvehiculares,víaspeatonales,escalerasyrampas,dotacióndemobiliariourbano,instalación de expresiones artístisticas, Área Total de Intervención, Área Generada y/o Recuperada ,Área Total Construida</t>
  </si>
  <si>
    <t>Cuadro de areas del proyecto Construcción y rehabilitación de parques, plazas, alamedas y zonas verdes (tipo , Numero, Mts2, %): Área Total del Lote y/o Intervención, Área de Zonas Blandas, Área de Zonas Duras, Área de Zonas pasivas</t>
  </si>
  <si>
    <t>Tipo de persona: Natural, Juridica derecho privado , jurídica derecho público o abogado apoderado</t>
  </si>
  <si>
    <t>Tipo A: Licencia de Intervención y Ocupación del Espacio Público para la Localización de Equipamiento Colectivo, Recreativo o Institucional</t>
  </si>
  <si>
    <t>Tipo B: Licenciade Intervención y Ocupación del Espacio Público para la dotación de amoblamiento urbano, expresiones artísticas,arborización,construcciónyrehabilitacióndeandenes,separadores,puentespeatonalesopasossubterráneos,ciclorutas,orejasdepuentesvehiculares, vías peatonales, escaleras y rampas</t>
  </si>
  <si>
    <t>Tipo C :Licencia de Intervención y Ocupación del Espacio Público en la modalidad de Construcción y rehabilitación de parques, plazas, alamedas y zonas verdes</t>
  </si>
  <si>
    <t>instalación de expresiones artísticas :tipo , Numero, Mts2, %</t>
  </si>
  <si>
    <t>Localización de Vias principales en el sector</t>
  </si>
  <si>
    <t>Localización de parques y zonas verdaes en el entorno</t>
  </si>
  <si>
    <t>Localización de redes de servic ios públicos</t>
  </si>
  <si>
    <t>Proyección de redes de servicio publicos</t>
  </si>
  <si>
    <t>Localizacion de bienes de interés cultural que halla en el entorno</t>
  </si>
  <si>
    <t>Localización de elementos ambientales</t>
  </si>
  <si>
    <t>Localización de equipamentos</t>
  </si>
  <si>
    <t>Provisión de servicios publicos</t>
  </si>
  <si>
    <t>Provisión de espacio público y quipamientos</t>
  </si>
  <si>
    <t>Provisión de vias</t>
  </si>
  <si>
    <t>Metros cuadrados acorde a los usos del suelo</t>
  </si>
  <si>
    <t>Datos del solicitante: Nombre, cedula, teléfono, dirección</t>
  </si>
  <si>
    <t>Población de cali: Cabecera (comuna1, Comuna2, Comuna 3, Comuna 4, Comuna 5, Comuna 6, Comuna 7,Comuna 8, Comuna 9, Comuna 10, Comuna 11, Comuna 12, Comuna 13, Comuna 14, Comuna 15, Comuna 16, Comuna 17, Comuna 18, Comuna 19. Comuna 20, Comuna 21, Comuna 22, otros (Debido a las diferencias entre cabecera DANE y perímetro urbano DAP, la información censal urbana contenida en la base de datos geográfica de los años 1993 y 2005 incluye información que corresponde a sectores por fuera del perímetro urbano (población rural).)) , resto ( Navarro, Hormiguero, Pance, La Buitrera, Villacarmelo, Los andes, Pichinde, La Leonera, Felidia, El Saladio, La Elvira, La Castilla, La Paz, Montebello, Golondrinas)</t>
  </si>
  <si>
    <t>Sexo: Hombre, Mujer</t>
  </si>
  <si>
    <t>Grupo de edad: 0 a 4, 5 a 9, 10 a 14, 15 a 19, 20 a 24, 25 a 29, 30 a 34, 35 a 39, 40 a 44, 50 a 54, 55 a 59, 60 a 64, 65 a 69, 70 o más</t>
  </si>
  <si>
    <t>Defunciones</t>
  </si>
  <si>
    <t>Inmigrantes</t>
  </si>
  <si>
    <t>Emigrantes</t>
  </si>
  <si>
    <t>Identificación ( Municipio, Manzana, comuna, dirección, departamento, sector, vereda)</t>
  </si>
  <si>
    <t>DATOS DE LA UNIDAD DE VIVIENDA (material de paredes, material de pisos, que servicios publicos posee, tipo de vivienda, cuantos cuartos tiene la vivienda, estrato de la energia )</t>
  </si>
  <si>
    <t>DATOS DEL HOGAR ( viven en arriendo o casa propia, numero de cuartos que se utilizan para dormir, donde se encuentran ubicados los baños, cual es la fuente de energia para cocinar, la conina es compartida, que tipo de alumbrado utilizan, cuantos sanitarios hay, tiene ducha, el agua que utilizan viene de acueducto, bienes del hogar )</t>
  </si>
  <si>
    <t>ESE</t>
  </si>
  <si>
    <t>Identificación: nombre, cedula</t>
  </si>
  <si>
    <t>Información personal: edad, genero, comuna de residencia</t>
  </si>
  <si>
    <t>Grupo especial: desplazado, discapacitado, ninguno, otros</t>
  </si>
  <si>
    <t>Tipo de discapacidad: auditiva, motora, cadera, secuelas ACV, visual, ninguna</t>
  </si>
  <si>
    <t>Etnia: afrocolombiano, afrodescendiente, blanco,indigena, mestizo</t>
  </si>
  <si>
    <t>Regimen SSS: subsidiado, contributivo, especial, exepción, no afiliado</t>
  </si>
  <si>
    <t>Entidad aseguradora</t>
  </si>
  <si>
    <t>Diagnóstico: DM, DM2, HTA, DM+HTA, HTA, HTA+DM2</t>
  </si>
  <si>
    <t>Índice de masa corporal</t>
  </si>
  <si>
    <t>Valores tensionales sistolica</t>
  </si>
  <si>
    <t>Valores tensionales diastolica</t>
  </si>
  <si>
    <t>Glicemia</t>
  </si>
  <si>
    <t>Clasificación IMC</t>
  </si>
  <si>
    <t>Clasificación HTA</t>
  </si>
  <si>
    <t>Clasificación DM</t>
  </si>
  <si>
    <t>Otros diagnosticos</t>
  </si>
  <si>
    <t>Habitos del paciente: Sedentario, cigarrillo, sobrepeso, obesidad, acohol, alimentación inadecuada, daño de organo blanco</t>
  </si>
  <si>
    <t>Condiciones fisicas asociadas</t>
  </si>
  <si>
    <t>Enfermedades asociadas</t>
  </si>
  <si>
    <t>Peso: kg</t>
  </si>
  <si>
    <t>Talla: cm</t>
  </si>
  <si>
    <t>Clasificación final de riesgo</t>
  </si>
  <si>
    <t>Condición de egreso</t>
  </si>
  <si>
    <t>identificación persona: documento, número de documento nombre y apellido, fecha de nacimiento, nivel del SISBEN</t>
  </si>
  <si>
    <t>Geográficas: Departamento, municipio, Zona, comuna y barrio</t>
  </si>
  <si>
    <t>sexo</t>
  </si>
  <si>
    <t>Ficha del SISBEN: consecutivo único generado por el SISBEN</t>
  </si>
  <si>
    <t>Código EPS</t>
  </si>
  <si>
    <t>Grupo poblacional: sisbenizados, desplazados, población infantil a cargo del ICBF, Madre comunitaria, habitante de calle, artistas, menores desvinculados del conflicto armado, discapacitados, desmovilizados, población infantil en instituciones diferentes al ICBF, programa de protección a testigos, población en centro siquiátricos, población rural migratoria, población reclusa, población rural no migratoria, población de tercera edad en protección de ancianatos, comunidades indígenas, ROM, afrodescendientes, raizal, palenquero, población carcelaria INPEC.</t>
  </si>
  <si>
    <t>nivel</t>
  </si>
  <si>
    <t>fecha de afiliación a la EPS</t>
  </si>
  <si>
    <t>tipo de subsidio</t>
  </si>
  <si>
    <t>Estado: activo, retirado o fallecido</t>
  </si>
  <si>
    <t>Edad (grupo etáreo)</t>
  </si>
  <si>
    <t>Seguimiento al plan de promoción de la afiliación susceptibles de las EPS-S-Luz Stella Vallecilla</t>
  </si>
  <si>
    <t>Formato de seguimiento a plan de afiliación de personas susceptibles- Luz Stella Vallestilla</t>
  </si>
  <si>
    <t>Red de prestación de servicios de salud-María Melfides Carabali</t>
  </si>
  <si>
    <t>Programa de promoción y prevención- María Melfides Carabali</t>
  </si>
  <si>
    <t>Vigilancia en salud pública de las empresas administradoras de planes de beneficio - Siffy Rubiano</t>
  </si>
  <si>
    <t>Formato para seguimiento de seguridad del paciente- Carlos Lopez</t>
  </si>
  <si>
    <t>Evaluación y seguimiento sistema de referencia y contrareferencia de las EPS-S - Carlos Lopez</t>
  </si>
  <si>
    <t>Seguimiento a indicadores de calidad- Carlos Lopez</t>
  </si>
  <si>
    <t>Disponibilidad y suministro de medicamentos- María Melfides Carabali</t>
  </si>
  <si>
    <t>Evaluación del servicio farmacéutico- María Melfides Caraballi</t>
  </si>
  <si>
    <t>Encuesta de percepción de calidad de la atención en salud EPS-S -Marisol Lopez</t>
  </si>
  <si>
    <t>Formato de evaluación sistema obligatorio de la garantia de la calidad-Piedad Pastrana</t>
  </si>
  <si>
    <t>Formato de evaluación componente de discapacidad- María Teresa Caurtas</t>
  </si>
  <si>
    <t>Formato de evaluación componente de adulto mayor- María Teresa Caurtas</t>
  </si>
  <si>
    <t>Formato de evaluación componente de población vÍctima del conflicto armado- María Teresa Caurtas</t>
  </si>
  <si>
    <t>Formato de evaluación componente de etnias (indÍgenas y afrodescendientes) - María Teresa Caurtas</t>
  </si>
  <si>
    <t>Formato de evaluación componente de genero mujer - María Teresa Caurtas</t>
  </si>
  <si>
    <t>Formato de evaluación componente de infancia y adolescencia - María Teresa Caurtas</t>
  </si>
  <si>
    <t>Formato para auditoría del reporte de novedades y soportes de la afiliación de las EPS-S- Luis Eduardo Savedra</t>
  </si>
  <si>
    <t>Formato de IVC del reporte de RIPS de las eps-s</t>
  </si>
  <si>
    <t>Instrumento de seguimiento a pacientes de alto costo- Piedad Pastrana</t>
  </si>
  <si>
    <t>Formato para inspección, vigilancia y control de las EAPB al comité técnico cientifico- Piedad pastrana</t>
  </si>
  <si>
    <t>Componente de protección al usuario y participación ciudadana- Marisol Lopez</t>
  </si>
  <si>
    <t>Consecutivo</t>
  </si>
  <si>
    <t>institución</t>
  </si>
  <si>
    <t>fecha de ingreso</t>
  </si>
  <si>
    <t>edad: años, meses</t>
  </si>
  <si>
    <t>diagnóstico de ingreso</t>
  </si>
  <si>
    <t>dirección residencia</t>
  </si>
  <si>
    <t>Entidad afiliación: régimen subsidiado, régimen contributivo</t>
  </si>
  <si>
    <t>Prevención de la rabia</t>
  </si>
  <si>
    <t>tenencia responsable de animales</t>
  </si>
  <si>
    <t>Prevención de la Encefalitis Equina Venezolana</t>
  </si>
  <si>
    <t>Control de artrópodos y roedores</t>
  </si>
  <si>
    <t>control de animales sinantrópicos</t>
  </si>
  <si>
    <t>Cobertura de vacunación</t>
  </si>
  <si>
    <t>IPS vacunadoras</t>
  </si>
  <si>
    <t>Los biologicos, rango de edad, regimen de afiliación- grupo etnico</t>
  </si>
  <si>
    <t>_FORMATO UNICO DE REPORTE MENSUAL DOSIS APLICADAS: Población proyectada por área y sexo según edades simples</t>
  </si>
  <si>
    <t>EQUIPO DE COMPUTO PARA PAIWEB: Nombre de la ESE, institucion/ips/centro o puesto de salud, cuenta con equipo de computo si/no, portatil/escritorio, marca, modelo,n° serie, estado: bueno/regular/malo, cantidad</t>
  </si>
  <si>
    <t>de Creacion de Entidad en PAIWEB : observaciones especiales,codigo dane municipio / localidad</t>
  </si>
  <si>
    <t>Inventarios saldos Iniciales: Nombre (B.C.G.,Antipolio,Antipolio Inactivado,Antihepatitis ,Hib (Pentavalente),D.P.T.,Rotavirus,Neumococo,Influenza estacional niños,Toxoide Tetánico ,iftérico TD Pediátrico,Triple Viral,Antiamarílica,Sarampión Rubéola,Td Adulto,Influenza Estacional Adultos,Antirrábica Humana,Suero Antirrábico Heterólogo,Antitoxina Tetánica,Antitoxina Diftérica,Inmunoglobulina Antitetánica,Inmunoglobulina Antidiftérica,Inmunoglobulina ,Antihepatitis B,Jeringa 22,Jeringa 23,Jeringa 25,Jeringa 26,Jeringa 27), Lote,Fecha Vence,Laboratorio,Presentación,Cantidad Dosis,Valor Unitario Dosis,Valor Total (Multiplicar Cantidad por Valor), TRM ,Total en US (Dividir Valor Total sobre TRM)</t>
  </si>
  <si>
    <t>SOLICITUD DE BIOLOGICO ENTIDADES DE SALUD: Institución, fecha de solicitud, Insumos (biologicos y jeringas) ,necesidad mensual,existencia (número de dosis), fecha de vencimiento próximo a expirar, dosis/unidades solicitadas, dosis o unidades autorizadas, dosis/unidades entregadas, Secretaria de salud pública registra ( dosis despachadas , resentacion dosis existencias, fecha de vencimiento, lote no. , Dosis existencias, casa productora dosis existencias), observaciones, solicitado por, autorizado por.</t>
  </si>
  <si>
    <t>PERSONAL A CAPACITAR PAIWEB: institucion/ips/centro o puesto de salud,nombres, apellidos, cedula, profesion, rol/cargo, email, celular, fijo con extencion</t>
  </si>
  <si>
    <t>CONSOLIDADO PRE + JORNADA 1 - 27 DE ABRIL 2013: EPS que informa, jornada, prejornada,Fecha de envio, total niños vacunados, total niños con esquema completo, total de EAPB con usuarios en el departamento, total de EAPB que participaron en la jornada,</t>
  </si>
  <si>
    <t>SANTIAGO DE CALI - VPH NO ESCOLARIZADAS SEGUNDA FASE: Primera y segunda dosis de vacuna vph enter los 9 y 18 años de niñas no escolarizadas abril y noviembre 2013</t>
  </si>
  <si>
    <t>Registro Diario de vacunacion 2012 Digital: Identificación de la madre del vacunado Recien nacido (tipo de identificación, numero de identificación , primer nombre de la madre,segundo nombre de la madre, primer apellido de la madre,segundo apellido de la madre,régimen de Afiliación, aseguradora, grupo étnico,condición de desplazamiento,condición de discapacidad,tipo de identificación)</t>
  </si>
  <si>
    <t>identificación del vacunado (Tipo de identificación, numero de identificación, sexo, fecha de nacimiento, peso al nacer en grs, Depto de nacimiento, municipio de nacimiento, Institución de atención del parto, edad gestacional,depto de residencia, municipio de residencia, area de residencia, barrio o centro poblado o vereda de residencia, dirección de residencia, telefono</t>
  </si>
  <si>
    <t>Esquema de vacunación (BCG, Hepatitis B)</t>
  </si>
  <si>
    <t>causa de no vacunación (No autorización del padre , No autorización de la niña, Ausente , Gestante, Niña enferma gravemente, Anafilaxia a dosis previas)</t>
  </si>
  <si>
    <t>Esquema completo para la edad</t>
  </si>
  <si>
    <t>Nombre del vacunador</t>
  </si>
  <si>
    <t>CARNE INFANTIL</t>
  </si>
  <si>
    <t>CARNE DE ADULTOS</t>
  </si>
  <si>
    <t>CARNE INTERNACIONAL</t>
  </si>
  <si>
    <t>Regimen: contributivo, subsidiado, pobre no asegurado, regimen especial, total regimen</t>
  </si>
  <si>
    <t>Raza : indigena, rom (gitano), raizal , palenquero, negro(a), mulato (a), afrocolombiano (a), otros</t>
  </si>
  <si>
    <t>Vacunas no PAI :neumococo,varicela,hepatitis a</t>
  </si>
  <si>
    <t>Movimiento de biológicos mensuales :BCG, Vacuna Oral de Polio (VOP), Vacuna Inyectable de Polio (VIP), Hepatitis B, Pentavalente Líquida, Pentavalente Hiberix, Pentavalente Tritanrix, Difteria, Tos ferina y Tétanos (DPT), DPT A-celular, VPH, Td Adulto, TD Pediátrico, Triple viral (SRP), Sarampión, Rubeola (SR), Antiamarílica, Influenza niños, Influenza adulto, Neumococo 7, Neumococo 10, Neumococo 13, Rotavirus, Hepatitis A, Antitoxina Tetánica, Antitoxina Diftérica, Inmunoglobulina Hepatitis B, Vacuna Antirrábica Humana, Suero Antirrábico Humano, Diluyente de BCG, Diluyente de SRP, Diluyente de sarampión rubeola, Diluyente de fiebre amarilla, 22G1 , 23G, 25G, 26G, 27G</t>
  </si>
  <si>
    <t>Datos de usuarios (nombres,apellidos,cedula,profesión,rol,email,celular,fijo con extencion,usuario,contraseña)</t>
  </si>
  <si>
    <t>PRESUPUESTO INICIAL</t>
  </si>
  <si>
    <t>PRESUPUESTO DEFINITIVO</t>
  </si>
  <si>
    <t>EJECUCION</t>
  </si>
  <si>
    <t>SALDO PRESUPUESTO</t>
  </si>
  <si>
    <t>oferta de alimetos de alto valor nutricional</t>
  </si>
  <si>
    <t>calidad de empaque y rotulado</t>
  </si>
  <si>
    <t>condición del manipulador de alimentos</t>
  </si>
  <si>
    <t>condición de instalaciones y equipos</t>
  </si>
  <si>
    <t>elaboración de mensajes para la promoción de alimentación e higuiene</t>
  </si>
  <si>
    <t>Otros: hacinamiento, disponibilidad de agua potable, limpieza y desinfección</t>
  </si>
  <si>
    <t>identificación del tendero escolar y del docente o coordinador</t>
  </si>
  <si>
    <t>Trabajo en Red</t>
  </si>
  <si>
    <t>Reorientación de Servicios de salud</t>
  </si>
  <si>
    <t>prevención del consumo de sustancias sicoactivas</t>
  </si>
  <si>
    <t>habilidades para la vida</t>
  </si>
  <si>
    <t>Educación para la sexualidad</t>
  </si>
  <si>
    <t>seguridad escolar</t>
  </si>
  <si>
    <t>tipificación y caracterización de las sedes educativas</t>
  </si>
  <si>
    <t>Número de ancianos pobres con atención en el albergue</t>
  </si>
  <si>
    <t>Numero de visitas e informes de supervisión a contratos suscritos con las ESE</t>
  </si>
  <si>
    <t>Número de usuarios pobres atendios en IPS de otros Municios</t>
  </si>
  <si>
    <t>Total población probre no asegurada</t>
  </si>
  <si>
    <t>identificación interna: Número del Acta, código interno del laboratorio, fecha de toma</t>
  </si>
  <si>
    <t>identificación de la Toma: fecha de muestreo, tipo de establecimiento, razón social, dirección y teléfono, código del punto, barrio/corregimiento, comuna</t>
  </si>
  <si>
    <t>tipo de agua: cruda, piscina, tratada</t>
  </si>
  <si>
    <t>mediciones in situ: CI, Ph, Temperatura</t>
  </si>
  <si>
    <t>tipo de muestra: vigilancia, diagnóstico</t>
  </si>
  <si>
    <t>análisis solicitado: fisicoquímico, bacteriológico, micologico, otro</t>
  </si>
  <si>
    <t>cantidad de muestra: voluman, número de frascos</t>
  </si>
  <si>
    <t>refrigerada: si, no</t>
  </si>
  <si>
    <t>tipo de acueducto: municipal rural, privado</t>
  </si>
  <si>
    <t>punto de muestreo: piscina, tanque, cocina, pozo, lavamanos, punto concentrado, otro</t>
  </si>
  <si>
    <t>tipo de desinfectante</t>
  </si>
  <si>
    <t>tipo de coagulante</t>
  </si>
  <si>
    <t>identificación del funcionario que toma la muestra</t>
  </si>
  <si>
    <t>condiciones de entrega de la muestra</t>
  </si>
  <si>
    <t>tipo de análisis: in situ, laboratorio</t>
  </si>
  <si>
    <t>agua tratada: alcalinidad total, aluminio, calcio, cloro residual libre, cloruros, color, COT, dureza total, fluoruros, fosfatos, hierro total, magnesio, manganeso, molibdeno, nitratos, nitritos, Ph, sulfatos, turbiedad, zinc, acidez, conductividad, dureza cálcica, dureza magnésica, olor, sabor, sólidos totales, sustancias flotantes, coliformes totales, Escherichia Coli</t>
  </si>
  <si>
    <t>Agua uso recreativo: ácido cianúrico, alcalinidad total, aluminio, cloro residual libre, cobre, color, conductividad, dureza total, hierro total, Indice de saturación, material flotante, olor, Ph, potencial óxido-reducción, turbiedad, temperatura, coeficientes de alcalinidad, dureza y temperatura</t>
  </si>
  <si>
    <t>Agua contenida en estanque de piscina: actividad desarrollada por la autoridad sanitaria, periodo de recirculación por estanque de piscina, índice de riesgo del agua contenida en estanque de piscina (IRAPI) realizado por el responsable de piscina, productos químicos utilizados en el tatamiento del agua contenida en estanque de piscina, áreas complementarias e instalaciones anexas del establecimiento de piscina, recolección de muestras in situ en superficie por parte de la autoridad sanitaria.</t>
  </si>
  <si>
    <t>Buenas prácticas del establecimiento de piscina (BPS) y calificación de buenas prácticas sanitarias</t>
  </si>
  <si>
    <t>medida sanitaria de seguridad</t>
  </si>
  <si>
    <t>Enfermedad o problema de salud</t>
  </si>
  <si>
    <t>Número de consultas menores de 1 año</t>
  </si>
  <si>
    <t>Número de egresos menores de 1 año</t>
  </si>
  <si>
    <t>Número de consultas de 1 a 4 años</t>
  </si>
  <si>
    <t>Número de egresos de 1 a 4 años</t>
  </si>
  <si>
    <t>Datos del Nacimiento: Lugar, Área, Sitio del parto, Nombre de la institución de salud, sexo, peso, talla, fecha, hora, parto atendido, tiempo de gestación, número de consultas prenatales, tipo de parto, multiplicidad del embarazo, apgar del nacido, hemoclasificación del nacido, Reconocimiento étnico.</t>
  </si>
  <si>
    <t>Datos de la Madre: Nombre de la madre, Tipo de documento, Número, Edad, Estado conyugal, Último año de estudios aprobados, Lugar de residencia, Área, Número de hijos nacvidos vivos, fecha de nacimineto del anterior hijo, número de embarazos, régimen de seguridad socila en salud, entidad administradora.</t>
  </si>
  <si>
    <t>Datos del Padre: Edad, Último año de estudios aprobados.</t>
  </si>
  <si>
    <t>Datos de la defunción: Lugar donde ocurrió la defunción, Área, Sitio, Nombre de la institución de salud en donde ocurrio la defunción, Tipo de defunción (Fetal, No fetal), Fecha, Hora</t>
  </si>
  <si>
    <t>Datos del difunto: Sexo, Nombre, Tipo de documento, Número de identificación, Estado conyugal del fallecido, Edad, Ultimo año de estudios, La Ocupación puede ser causa o estar asociada con la defunción, Reconocimineto Étnico, Lugar de recidencia habitual del fallecido (para muerte fetal o menor de un año, el de la madre) - Área de recidencia - Régimen de Seguridad Social en Salud, Probable manera de muerte (natural, violenta, en estudio), certificado de defunción expedido.</t>
  </si>
  <si>
    <t>Defunciones Fetales o menores de un año: Muerte Fetal ocurrio con relación al parto, Tipo de parto, Multiplicidad, Gestación del feto, Peso.</t>
  </si>
  <si>
    <t>Datos de la Madre ( Defunciones Fetales o menores de un año): Nombre, tipo de documento, Número, Edad, Número de hijos nacidos vivos y muertos, Estado conyugal, Último año de estudios aprobados.</t>
  </si>
  <si>
    <t>Defunción de mujeres en edad fertil: Estaba embarazada cuando fallecio, Estuvo embarazada en las últimas 6 semanas, Estuvo embarazada los últimos 12 meses Muertes Violentas: Probable manera de muerte, Cómo ocurrio el hecho, lugar, Dirección.</t>
  </si>
  <si>
    <t>Datos de quien certifica la muerte: Nombres,apellidos, documento de identidad, profesión, matricula profesonal, lugar, fecha</t>
  </si>
  <si>
    <t>Ubicación: localidad, comuna, barrio, manzana, dirección, fecha, funcionario, larvicida</t>
  </si>
  <si>
    <t>nombre: institución</t>
  </si>
  <si>
    <t>Depósitos: sumideros, tinajas de barro, llantas, tarrosy latas, fuentes y tanques, criaderos naturales, platos y materas, guaduas, troncos, tanques otros, total focos Aedes, total focos con pupas, total focos destruidos, total focos tratados, larvicida gastado, medida de control</t>
  </si>
  <si>
    <t>observaciones</t>
  </si>
  <si>
    <t>sumideros vía pública: dirección, Aedes, larva Cúlex, pupas, sin larva, tratadas, secas, tapadas, con aceite, cantidad larvicida, densidad larvaria de Aedes.</t>
  </si>
  <si>
    <t>nombre y cantidad de insecticida</t>
  </si>
  <si>
    <t>Nombre de Institución</t>
  </si>
  <si>
    <t>Representante legal</t>
  </si>
  <si>
    <t>Tipo de Establecimiento</t>
  </si>
  <si>
    <t>Nivel de complejidad</t>
  </si>
  <si>
    <t>Servicios de salud</t>
  </si>
  <si>
    <t>certificado de uso de sueloa</t>
  </si>
  <si>
    <t>Número del Acta</t>
  </si>
  <si>
    <t>identificación del establecimiento: razón social, tipo de establecimiento, observaciones, teléfono, correo electrónico, dirección, comuna, actividad principal, actividad secundaria, dependencia, representante legal, CC o NIT</t>
  </si>
  <si>
    <t>Objeto de la visita: fecha de la visita, fecha última visita, concepto</t>
  </si>
  <si>
    <t>Verificación de condiciones sanitarias: instalaciones físicas y sanitarias, abastecimiento de agua, disposición de residuos, condiciones del área de preparación de alimentos, equipos y utencilios, operaciones de manejo, preparación y servido, condiciones de conservación y manejo de los productos, personal manipulador, rotulado de alimentos, salud ocupacional, documentación</t>
  </si>
  <si>
    <t>Concepto: favorable, desfavorable con requerimientos, desfavorable</t>
  </si>
  <si>
    <t>Identificación del funcionario de salud</t>
  </si>
  <si>
    <t>diagnóstico de condiciones sanitarias del establecimiento: instalaciones físico sanitarias, condiciones de saneamiento, higuiene locativa del establecimiento, equipos y utencilios, condiciones específicas de almacenamiento, condiciones específicas de desporte o desprese, condiciones de manejo y conservación de los productos, prácticas higuiénicas y medidas de protección, empaque y rotulado, salud ocupacional.</t>
  </si>
  <si>
    <t>calificación: cumple parcialmente, no cumple, cumple, no aplica, no observado</t>
  </si>
  <si>
    <t>análisis solicitado: fisico químico, microbiólogico, otro</t>
  </si>
  <si>
    <t>producto: nombre y marca, contenido neto y por unidad, tipo de envase, número de lote o fecha de vencimiento, registro sanitario</t>
  </si>
  <si>
    <t>Institción Educativa</t>
  </si>
  <si>
    <t>Sede</t>
  </si>
  <si>
    <t>Consumo de frutas y verdurad</t>
  </si>
  <si>
    <t>Grupo de alimentos y caracteristicas</t>
  </si>
  <si>
    <t>Aumento de consumo de frutas</t>
  </si>
  <si>
    <t>Higiene corporal</t>
  </si>
  <si>
    <t>Higiene de alimentos</t>
  </si>
  <si>
    <t>Información general: código de la UPGD, nombre del evento, código del evento, fecha de notificación, razón social de la unidad primaria generadora del dato.</t>
  </si>
  <si>
    <t>Identificación del paciente: tipo de documento, número de identificación, nombre, apellido, fecha de nacimiento, edad, sexo, país de ocurrencia, departamento y municipio de ocurrencia, área de ocurrencia, localidad y barrio de ocurrencia, ocupación del paciente, tipo de régimen, nombre de la administradora del servicio de salud, pertenencia étnica, grupo poblacional.</t>
  </si>
  <si>
    <t>Notificación: código del departamento, municipio y dirección de residencia, fecha de consulta, fecha de inicio de síntomas, clasificación inicial del caso, hospitalizado, fecha de hospitalización, condición final, fecha de defunción, número certificado de defunción, causa básica de muerte CIE 10, nombre del profesional que dilegenció la ficha, teléfono.</t>
  </si>
  <si>
    <t>Entes territoriales ajustes: seguimiento y clasificación del caso, fecha de ajuste.</t>
  </si>
  <si>
    <t>Mortalidad Materna</t>
  </si>
  <si>
    <t>Mortalidad perinatal y neonatal tardía</t>
  </si>
  <si>
    <t>Hepatitis B y C</t>
  </si>
  <si>
    <t>Sífilis gestacional y congénita</t>
  </si>
  <si>
    <t>VIH – SIDA</t>
  </si>
  <si>
    <t>Morbilidad materna extrema</t>
  </si>
  <si>
    <t>Interrupción voluntaria de embarazo</t>
  </si>
  <si>
    <t>Cáncer de cérvix</t>
  </si>
  <si>
    <t>Consumo de antibióticos en el ámbito hospitalario</t>
  </si>
  <si>
    <t>Infecciones asociadas a dispositivos en unidades de cuidado intensivo</t>
  </si>
  <si>
    <t>Resistencia bacteriana a los antimicrobianos en el ámbito hospitalario</t>
  </si>
  <si>
    <t>Leucemias agudas en niños</t>
  </si>
  <si>
    <t>Enfermedades Prionicas</t>
  </si>
  <si>
    <t>Lesiones por pólvora</t>
  </si>
  <si>
    <t>mortalidad por las primeras causas de muerte por cáncer (mama, cérvix, etc.)</t>
  </si>
  <si>
    <t>Fecha de defunción</t>
  </si>
  <si>
    <t>Seguridad Social</t>
  </si>
  <si>
    <t>Zona de residencia</t>
  </si>
  <si>
    <t>Tipo de tuberculosis</t>
  </si>
  <si>
    <t>Clasificación mortalidad TB</t>
  </si>
  <si>
    <t>IPS de defunción</t>
  </si>
  <si>
    <t>Notificación al SIVIGILA</t>
  </si>
  <si>
    <t>Ingreso a tratamiento de TB</t>
  </si>
  <si>
    <t>Condiciones vulnerables</t>
  </si>
  <si>
    <t>TB farmacoresistente</t>
  </si>
  <si>
    <t>Sexo = hombre, mujer</t>
  </si>
  <si>
    <t>Fecha = Semanas</t>
  </si>
  <si>
    <t>Sustancias = monoxido, pesticidas, medicamentos, químicos</t>
  </si>
  <si>
    <t>Causas = suicidio, accidentes en niños, accidentes en adultos, repetidas</t>
  </si>
  <si>
    <t>Casos = Ocupacional, accidental, intento suicida, intencional psicoactiva, intencional homicida, desconocida, delictiva, automedicación</t>
  </si>
  <si>
    <t>Número de Personas Intoxicadas</t>
  </si>
  <si>
    <t>Número de personas muertas por sobredosis de droga</t>
  </si>
  <si>
    <t>número de personas reportadas con sobredosis de drogras vivas</t>
  </si>
  <si>
    <t>Niños intoxicados en accidentes</t>
  </si>
  <si>
    <t>Niños intoxicados por intento de suicidio</t>
  </si>
  <si>
    <t>Número de accidentes de intoxicación en adultos no suicida</t>
  </si>
  <si>
    <t>Intentos de suicidio por intoxicación</t>
  </si>
  <si>
    <t>intoxicaciones por burundanga</t>
  </si>
  <si>
    <t>Leptospirosis</t>
  </si>
  <si>
    <t>Varicela</t>
  </si>
  <si>
    <t>Malaria</t>
  </si>
  <si>
    <t>Chagas</t>
  </si>
  <si>
    <t>Rabia</t>
  </si>
  <si>
    <t>Leishmaniasis</t>
  </si>
  <si>
    <t>Afilición SSGS:contributivo, subsidiado, vincula</t>
  </si>
  <si>
    <t>Sexo: masculino, femenino</t>
  </si>
  <si>
    <t>Nombre de la EPS</t>
  </si>
  <si>
    <t>Ocupación:estudiante, empleado, sector informal, ama de casa, desempleado, pensionado.</t>
  </si>
  <si>
    <t>Escolaridad:primaria, secundaria, técnico, universitario, ninguna.</t>
  </si>
  <si>
    <t>Estado civil:soltero, casado, U. Libre, Separado, viudo, sin dato.</t>
  </si>
  <si>
    <t>Hijos menores:si, no.</t>
  </si>
  <si>
    <t>Pertenencia Étnica:Indígena, Afridescendiente, ROM-Gitanos, Mestizos.</t>
  </si>
  <si>
    <t>Datos de Antecedentes: Historia prevía de enferdad mental</t>
  </si>
  <si>
    <t>Datos del Intento</t>
  </si>
  <si>
    <t>Datos sobre atención médica</t>
  </si>
  <si>
    <t>Evento: Hace refencia a la enfermedad</t>
  </si>
  <si>
    <t>Tipo de documento:Registro civil, Tarjeta de identidad, Cedula de ciudadania, Cédula de extranjería, Pasaporte, Pasaporte, Menor sin identificación, Adulto sin identificación.</t>
  </si>
  <si>
    <t>Nombre del individuo</t>
  </si>
  <si>
    <t>País de Procedencia</t>
  </si>
  <si>
    <t>Departamento y Municipio de procedencia</t>
  </si>
  <si>
    <t>Ocupación del paciente</t>
  </si>
  <si>
    <t>Pertenencia étnica: Indífena, ROM, Gitano Raizal, Palenquero, Negro, Mulato, Afro Colombiano, Otro.</t>
  </si>
  <si>
    <t>Grupo Poblacional: Otros, Discapacitados, Desplazados, Migrantes, Carcelarios, Gestantes.</t>
  </si>
  <si>
    <t>Clasificación inicial del caso: Sospechoso, Probable, Confirmado por laboratorio, Confirmado por clínica, Confirmado por nexo epidemiológico.</t>
  </si>
  <si>
    <t>Hospitalizado: Si, No</t>
  </si>
  <si>
    <t>Condición final: Vivo, Muerto</t>
  </si>
  <si>
    <t>Causa Básica de la muerte</t>
  </si>
  <si>
    <t>Caso identificado: Consulta externa, Busqueda comunitaria, Urgenias, Hospitalización</t>
  </si>
  <si>
    <t>Contacto de un caso confirmado: Se refiere a si hay personas que presenta la enfermedad que hayan estado relacionadas con la persona contagiada.</t>
  </si>
  <si>
    <t>Tiene carnet de vacunación: Si, No, Desconocido</t>
  </si>
  <si>
    <t>Etapa de la enfermedad (Para el caso de Tosferina): Catarral, Espamodica, Convaleciente</t>
  </si>
  <si>
    <t>Fiebre: Si, No</t>
  </si>
  <si>
    <t>Vómito Postusivo: Si, No, Desconocido</t>
  </si>
  <si>
    <t>Complicaciones: Si, No, Desconocido</t>
  </si>
  <si>
    <t>Tratamiento con Antibiótico: Si, No, Desconocido</t>
  </si>
  <si>
    <t>Tipo de complicación: Convulsiones, Atelectasia, Neumotorax, Neumonía, Otro</t>
  </si>
  <si>
    <t>Tratamiento antibiótico: Si, No, Desconocido</t>
  </si>
  <si>
    <t>Tipo de Antibiótico</t>
  </si>
  <si>
    <t>Muestra de laboratorios: Muestra, Prueba, Agente, Resultado</t>
  </si>
  <si>
    <t>Investigación de campo: Si, No</t>
  </si>
  <si>
    <t>Quimioprofilaxis: Si, No, Desconocido</t>
  </si>
  <si>
    <t>Grupo de edad: &lt; 1 año, de 1 a 4 años, &gt;= 5 años</t>
  </si>
  <si>
    <t>Municipios, Veredas o Barrios con Vacunación.</t>
  </si>
  <si>
    <t>Municipios, Veredas o Barrios con Vacunación</t>
  </si>
  <si>
    <t>Centinela: hospitalización de niños menores de 5 años por Dengue, ERA, EDA, Asma</t>
  </si>
  <si>
    <t>calidad de alimentos</t>
  </si>
  <si>
    <t>Calidad del agua para consumo humano</t>
  </si>
  <si>
    <t>Dengue (Vector)</t>
  </si>
  <si>
    <t>Gestión sanitaria y ambiental</t>
  </si>
  <si>
    <t>Calidad del Aire</t>
  </si>
  <si>
    <t>Zoonosis: vacunaciones, esterilizaciones, fumigaciones</t>
  </si>
  <si>
    <t>Peso</t>
  </si>
  <si>
    <t>Talla</t>
  </si>
  <si>
    <t>Fecha d enaciminet</t>
  </si>
  <si>
    <t>identficaciíon</t>
  </si>
  <si>
    <t>Edad gestacional</t>
  </si>
  <si>
    <t>fecha de visita: día, mes y año</t>
  </si>
  <si>
    <t>tipo de sujeto: centro de estética y cosmetología, gimnasio, SPA, instituto de belleza, Centro de formación en Estética y o cosmetología</t>
  </si>
  <si>
    <t>identificación del establecimiento: razón social, NIT, representante legal, Número de cédula, dirección, barrio o vereda, teléfono, email, número de empleados.</t>
  </si>
  <si>
    <t>documentación: registro de Cámara y comercio, Certificado de suo del suelo, inscripción en SSPM, fecha de última visita de autoridad sanitaria, persona que otorgó concepto sanitario</t>
  </si>
  <si>
    <t>inventarios: aparatología del establecimiento, procedimientos, hojas de vida del personal</t>
  </si>
  <si>
    <t>Manuales de bioseguridad: procedimientos con el manejo de los elementos de protección personal, técnicas de limpieza y desinfección, programa de control de plagas y vectores.</t>
  </si>
  <si>
    <t>Plan de gestión integral de residuos (PGIRHS): ruta de recolección de residuos, separación de residuos sólidos, recipientes adecuados para almacenamiento de residuos sólidos, seguridad para residuos cortopunzantes, movimiento interno de recolección de residuos, cantidad de residuos sólidos generados, sistema de almacenamiento de residuos independiente.</t>
  </si>
  <si>
    <t>infraestructura: sala de espera, lavamanos, materiales pisos, paredes y techos de fácil limpieza y desinfección, privacidad de áreas, personales, vestieres, unidades sanitarias completas, área lavado de utencilios, tanque de almacenamiento de agua, iluminación y ventilación.</t>
  </si>
  <si>
    <t>Lencería y productos cosméticos: botiquín de primeros auxilios, condiciones higuiénicas de la lencería, ropa y calzado de uso exclusivo, registro sanitario de productos cosméticos</t>
  </si>
  <si>
    <t>aparatología de uso cosmético</t>
  </si>
  <si>
    <t>equipos y procedimientos invasivos</t>
  </si>
  <si>
    <t>documentación legal: cámara y comercio, uso del suelo, inventario de procedimientos, relación del personal del establecimiento, inventario de aparatología</t>
  </si>
  <si>
    <t>información general del establecimiento</t>
  </si>
  <si>
    <t>Humanas</t>
  </si>
  <si>
    <t>Vías</t>
  </si>
  <si>
    <t>Clima</t>
  </si>
  <si>
    <t>Vehículos</t>
  </si>
  <si>
    <t>Tiempo (horario)</t>
  </si>
  <si>
    <t>Seguros de responsabilidad civil y contractual</t>
  </si>
  <si>
    <t>Docentes capacitados</t>
  </si>
  <si>
    <t>Docentes a capacitar</t>
  </si>
  <si>
    <t>Patrullas escolares conformadas</t>
  </si>
  <si>
    <t>Patrullas escolares a conformar</t>
  </si>
  <si>
    <t>Instituciones educativas con estudiantes capacitados por medio del servicio social obligatorio</t>
  </si>
  <si>
    <t>Instituciones edcativas con servicio social obligatorio</t>
  </si>
  <si>
    <t>Educaciones intervenidas con estudiantes sensibilizados en eduación vial</t>
  </si>
  <si>
    <t>Instituciones educativas a sensibilizar</t>
  </si>
  <si>
    <t>Instituciones educativas intervenidas en transporte escolar</t>
  </si>
  <si>
    <t>Instituiones educativas a intervenir en transporte escolar</t>
  </si>
  <si>
    <t>Infractores capacitados</t>
  </si>
  <si>
    <t>Infracotres que solicitaron capacitación</t>
  </si>
  <si>
    <t>Personas capacitadas pertencecientes a grupo organizados</t>
  </si>
  <si>
    <t>Personas a capacitar de grupos organizados que solicitaron capacitación</t>
  </si>
  <si>
    <t>Conductores de servicio público capacitados</t>
  </si>
  <si>
    <t>Conductores de servicio público programados para capacitar</t>
  </si>
  <si>
    <t>Aulas móviles realizadas</t>
  </si>
  <si>
    <t>Aulas móviles programadas</t>
  </si>
  <si>
    <t>Personas capacitadas mediante el convenio FANALCA</t>
  </si>
  <si>
    <t>Personas programadas a capacitar mediante el convenio FANALCA</t>
  </si>
  <si>
    <t>Comparendos</t>
  </si>
  <si>
    <t>accidentes de tránsito en caso de : daños, lesiones en la vía, lesiones con reporte en centro asistencial, lesiones y fuga, lesiones con reporte administrativo, homicidio en la vía, homicidio con reporte en centro asistencial, homicidio y fuga, homicidio con NN</t>
  </si>
  <si>
    <t>Operativos por tipo i: Alcoholemia, control de estacionamiento, velocidad, espacio público,</t>
  </si>
  <si>
    <t>Victimas de homicidio por tipo: peatón, motociclista, ciclista, conductores, otros</t>
  </si>
  <si>
    <t>quejas de ciudadanos recibidas en PQRS atendidas</t>
  </si>
  <si>
    <t>Lugar de infracción(via kilometro o sitio, dirección): Via principal (Tipo de via, numero o nombre), via secundaria (Tipo de via, numero o nombre), municipio, localidad o comuna</t>
  </si>
  <si>
    <t>Datos del vehiculo:Placa del vehiculo, matriculado en , clase de servicio ( diplomatico, particular, oficial, público=</t>
  </si>
  <si>
    <t>código de infracción</t>
  </si>
  <si>
    <t>tipo de vehiculo: bicicleta o triciclo, tracción animal, automóvil, campero, camioneta, microbus, buseta, bus, bus articulado, camión, volqueta, tractocamión, motociclo, mototricilo, motocarro, motocicleta, cuatrimoto, remolque o semirem</t>
  </si>
  <si>
    <t>Radio de acción: nacional, municipal</t>
  </si>
  <si>
    <t>Modalidad de transporte: pasajeros, mixto, carga</t>
  </si>
  <si>
    <t>trnsporte de pasajeros: colectivo, individual, masivo, especial ( escolar, asalariado, de turismo, ocasional)</t>
  </si>
  <si>
    <t>datos del infractor=documento de identidad (dd, ti, ce, pasaporte), número de documento, licencia, categoria, nombre, dirección, edad, dirección, teléfono, municipio, correo electrónico</t>
  </si>
  <si>
    <t>Datos del propietario= Tipo de documento, numero de documento, nombres y apellidos</t>
  </si>
  <si>
    <t>Datos de la empresa:nombre, nit, tarjeta de operación</t>
  </si>
  <si>
    <t>Datos del agente de tránsito= nombres y apellidos, placa, entidad,</t>
  </si>
  <si>
    <t>Datos de la inmovilización= patio, dirección del patio, grua no, placa grua</t>
  </si>
  <si>
    <t>Cedula: Número de identificación del individuo.</t>
  </si>
  <si>
    <t>Estado actual del conductor</t>
  </si>
  <si>
    <t>Cantidad de multas del ciudadano</t>
  </si>
  <si>
    <t>Tipo de pago: Contado, acuerdo de pago</t>
  </si>
  <si>
    <t>Tiempo de pago Multa</t>
  </si>
  <si>
    <t>Tipo de Vehículo</t>
  </si>
  <si>
    <t>Tipo de infracción</t>
  </si>
  <si>
    <t>Valor pagado de la cartera morosa</t>
  </si>
  <si>
    <t>Cantidad acuerdos por las personas: Formas de pago</t>
  </si>
  <si>
    <t>Valor de acuerdos en el mes (Cantidad en pesos que me representa)</t>
  </si>
  <si>
    <t>Cantidad al Días: Esta al dia en las cuotas</t>
  </si>
  <si>
    <t>Cantidad de incumplidos: Persoans que se atrasaron en Las cuotas</t>
  </si>
  <si>
    <t>Saldo de cartera incumplida: Representación monetarea de la cantidad de incumplidos</t>
  </si>
  <si>
    <t>No. Señales instaladas</t>
  </si>
  <si>
    <t>No. de necesidades en señalización inventariadas</t>
  </si>
  <si>
    <t>No. Mtrs. cuadrados de pintura aplicados</t>
  </si>
  <si>
    <t>No. Mtrs. cuadrados de pintura necesarios inventariados</t>
  </si>
  <si>
    <t>No. Intersecciones semaforizadas reparadas</t>
  </si>
  <si>
    <t>No. Intersecciones averiadas</t>
  </si>
  <si>
    <t>No. Soluciones viales implementada</t>
  </si>
  <si>
    <t>No. soluciones viales Aprobadas</t>
  </si>
  <si>
    <t>Accidentes de Tránsito</t>
  </si>
  <si>
    <t>Homicidios o muertes en accidente de tránstio</t>
  </si>
  <si>
    <t>Tasa Poblacional de Santiago de Cali</t>
  </si>
  <si>
    <t>Daños o lesiones por accidente de tránsito</t>
  </si>
  <si>
    <t>Número de Visitas de Cartografía</t>
  </si>
  <si>
    <t>Número de Socilicitudes de Cartografía</t>
  </si>
  <si>
    <t>Solicitudes atendidas para mitigación de riesgo</t>
  </si>
  <si>
    <t>Número Obras de Mitigacion Realizadas</t>
  </si>
  <si>
    <t>Número Visitas Realizadas atendidas para mitigación de riesgo</t>
  </si>
  <si>
    <t>Número de Regularizaciones Viales y Urbanisticas Realizadas</t>
  </si>
  <si>
    <t>Número de Solicitudes atendidas para regularizaciones viales y urbanísticas</t>
  </si>
  <si>
    <t>Valor de las Regularizaciones viales y Urbanisticas</t>
  </si>
  <si>
    <t>Visitas Realizadas para regularizaciones</t>
  </si>
  <si>
    <t>Número de Predios Titulados</t>
  </si>
  <si>
    <t>Número de Predios Proyectados a Titular</t>
  </si>
  <si>
    <t>Numero de solicitudes aprobadas para titulacion</t>
  </si>
  <si>
    <t>Total Solicitudes radicadas para titulacion</t>
  </si>
  <si>
    <t>Número de Visitas Realizadas para titulación</t>
  </si>
  <si>
    <t>Valor de subsidos asigandos en gastos de titulacion</t>
  </si>
  <si>
    <t>Presupuesto de subsidios a asignar</t>
  </si>
  <si>
    <t>Raza: Blanco,Afrodescendiente, Mestizo,etc.</t>
  </si>
  <si>
    <t>Región de precedencia</t>
  </si>
  <si>
    <t>Numero de hijos</t>
  </si>
  <si>
    <t>Fuente de Ingresos</t>
  </si>
  <si>
    <t>Situación laboral</t>
  </si>
  <si>
    <t>Cantidad de personas en la vivienda</t>
  </si>
  <si>
    <t>Nivel educativo</t>
  </si>
  <si>
    <t>Gastos: Cuanto le cuesta vivir en un mes a la familia</t>
  </si>
  <si>
    <t>Nivel educativo de los hijos</t>
  </si>
  <si>
    <t>Servicio de salud</t>
  </si>
  <si>
    <t>Tenencia de subsidios: Si ya posee un subsidio</t>
  </si>
  <si>
    <t>Motivo de desplazamiento: violencia, inundación, iniciativa propia</t>
  </si>
  <si>
    <t>Area de la ciudad en que vive: asentamientos, barrio</t>
  </si>
  <si>
    <t>Género</t>
  </si>
  <si>
    <t>Cabeza de familia</t>
  </si>
  <si>
    <t>Servicio al cliente</t>
  </si>
  <si>
    <t>Planes parciales Proyectados</t>
  </si>
  <si>
    <t>Planes parciales aprobados</t>
  </si>
  <si>
    <t>Número de visitas realizadas (NVR) para mejoramiento de vivienda</t>
  </si>
  <si>
    <t>Número de solicitudes realizadas (NSR) para mejoramiento de vivienda</t>
  </si>
  <si>
    <t>Número de subsidios asignados para mejoramiento de vivienda</t>
  </si>
  <si>
    <t>Número de Subsidios proyectados a asignar para mejoramiento de vivienda</t>
  </si>
  <si>
    <t>beneficiario:si ha sido beneficiado con subsidio familar anteriormente :si , no</t>
  </si>
  <si>
    <t>Vivienda: interes social, usada</t>
  </si>
  <si>
    <t>Genero: hombre, mujer</t>
  </si>
  <si>
    <t>Etnia:</t>
  </si>
  <si>
    <t>Mujer cabeza de hogar: si, no</t>
  </si>
  <si>
    <t>Variable</t>
  </si>
  <si>
    <t>NOTA: Algunas variables son indicadores que el PPI recoge pero no calcula, por tanto se registran como variables</t>
  </si>
  <si>
    <t>Tabla V. Inventario de variables por dependencia</t>
  </si>
  <si>
    <t>Tabla VI. Listado de Indicadores por dependencia</t>
  </si>
  <si>
    <t>Tabla VII. Resumen de demandas de información satisfechas por dependencia</t>
  </si>
  <si>
    <t>Tabla VIII. Resumen de demandas de información insatisfechas por dependencia</t>
  </si>
  <si>
    <t>Tabla IX. Metadato Estadístico</t>
  </si>
  <si>
    <t>Tabla X. Inventario Indicadores</t>
  </si>
  <si>
    <t>Tabla XI. Ficha técnica</t>
  </si>
  <si>
    <t>Tabla V: Inventario de variables por dependencia</t>
  </si>
  <si>
    <t>Tabla X: Inventario de Indicadores</t>
  </si>
  <si>
    <t>RESULTADOS DEL FORMULARIO DE OFERTA DE INFORMACIÓN - F1</t>
  </si>
  <si>
    <t>Agregados</t>
  </si>
  <si>
    <t>Nuevas variables</t>
  </si>
  <si>
    <t>Cruce de variables</t>
  </si>
  <si>
    <t>TOTAL Realiza calculos</t>
  </si>
  <si>
    <t>Tipo de cálculo</t>
  </si>
  <si>
    <t>David Santiago Delgado Grijalba</t>
  </si>
  <si>
    <t>Wilfer Cuesta Mosquera</t>
  </si>
  <si>
    <t>Juan Manuel Chica Ricaurte</t>
  </si>
  <si>
    <t>Jeisson Ipia Astudillo</t>
  </si>
  <si>
    <t xml:space="preserve">Alejandra Cardozo Gomez  </t>
  </si>
  <si>
    <t xml:space="preserve">William Lopez Arango </t>
  </si>
  <si>
    <t xml:space="preserve">Equipo de apoyo en la aplicación del formulario F1 en la Secretaría de Educación </t>
  </si>
  <si>
    <t xml:space="preserve">Equipo de apoyo en la aplicación del formulario F1 en el Departamento Administrativo de Hacienda Municipal </t>
  </si>
  <si>
    <t>María Consuelo Idrobo</t>
  </si>
  <si>
    <t>Usa Excel</t>
  </si>
  <si>
    <t>Usa Excel y Manejador de base de datos</t>
  </si>
  <si>
    <t>Usa exclusivamente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</si>
</sst>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font>
    <font>
      <sz val="10"/>
      <name val="Arial"/>
      <family val="2"/>
    </font>
    <font>
      <sz val="11"/>
      <name val="Arial"/>
      <family val="2"/>
    </font>
    <font>
      <sz val="9"/>
      <name val="Arial"/>
      <family val="2"/>
    </font>
    <font>
      <sz val="10"/>
      <color rgb="FF000000"/>
      <name val="Arial"/>
      <family val="2"/>
    </font>
    <font>
      <b/>
      <sz val="9"/>
      <name val="Arial"/>
      <family val="2"/>
    </font>
    <font>
      <i/>
      <sz val="9"/>
      <name val="Arial"/>
      <family val="2"/>
    </font>
    <font>
      <b/>
      <sz val="11"/>
      <name val="Arial"/>
      <family val="2"/>
    </font>
    <font>
      <sz val="10"/>
      <color rgb="FFFF0000"/>
      <name val="Arial"/>
      <family val="2"/>
    </font>
    <font>
      <sz val="10"/>
      <color rgb="FFFF0000"/>
      <name val="Arial"/>
      <family val="2"/>
    </font>
    <font>
      <sz val="24"/>
      <name val="Arial"/>
      <family val="2"/>
    </font>
    <font>
      <b/>
      <sz val="18"/>
      <name val="Arial"/>
      <family val="2"/>
    </font>
    <font>
      <sz val="18"/>
      <color rgb="FFFF0000"/>
      <name val="Arial"/>
      <family val="2"/>
    </font>
    <font>
      <b/>
      <sz val="10"/>
      <color rgb="FF000000"/>
      <name val="Arial"/>
      <family val="2"/>
    </font>
    <font>
      <sz val="10"/>
      <name val="Arial"/>
      <family val="2"/>
    </font>
    <font>
      <b/>
      <sz val="9"/>
      <color theme="1"/>
      <name val="Arial"/>
      <family val="2"/>
    </font>
    <font>
      <b/>
      <sz val="11"/>
      <color theme="1"/>
      <name val="Calibri"/>
      <family val="2"/>
      <scheme val="minor"/>
    </font>
    <font>
      <sz val="11"/>
      <color rgb="FF000000"/>
      <name val="Calibri"/>
      <family val="2"/>
    </font>
    <font>
      <sz val="10"/>
      <name val="Calibri"/>
      <family val="2"/>
    </font>
    <font>
      <b/>
      <sz val="12"/>
      <name val="Arial"/>
      <family val="2"/>
    </font>
    <font>
      <sz val="12"/>
      <name val="Arial"/>
      <family val="2"/>
    </font>
    <font>
      <u/>
      <sz val="10"/>
      <color theme="10"/>
      <name val="Arial"/>
      <family val="2"/>
    </font>
    <font>
      <sz val="10"/>
      <color theme="0"/>
      <name val="Arial"/>
      <family val="2"/>
    </font>
    <font>
      <b/>
      <sz val="14"/>
      <color rgb="FFFFFFFF"/>
      <name val="Calibri"/>
      <family val="2"/>
    </font>
    <font>
      <u/>
      <sz val="10"/>
      <name val="Arial"/>
      <family val="2"/>
    </font>
    <font>
      <sz val="9"/>
      <color rgb="FF000000"/>
      <name val="Arial"/>
      <family val="2"/>
    </font>
    <font>
      <b/>
      <sz val="12"/>
      <color rgb="FFFFFFFF"/>
      <name val="Calibri"/>
      <family val="2"/>
    </font>
    <font>
      <strike/>
      <sz val="10"/>
      <name val="Arial"/>
      <family val="2"/>
    </font>
    <font>
      <sz val="10"/>
      <color theme="1"/>
      <name val="Arial"/>
      <family val="2"/>
    </font>
    <font>
      <sz val="10"/>
      <name val="Arial "/>
    </font>
    <font>
      <sz val="12"/>
      <name val="Arial "/>
    </font>
    <font>
      <sz val="9"/>
      <name val="Arial "/>
    </font>
    <font>
      <sz val="9"/>
      <color rgb="FFFF0000"/>
      <name val="Arial"/>
      <family val="2"/>
    </font>
    <font>
      <sz val="12"/>
      <color rgb="FF000000"/>
      <name val="Arial"/>
      <family val="2"/>
    </font>
    <font>
      <sz val="11"/>
      <color rgb="FF000000"/>
      <name val="Arial"/>
      <family val="2"/>
    </font>
    <font>
      <u/>
      <sz val="9"/>
      <color theme="10"/>
      <name val="Arial"/>
      <family val="2"/>
    </font>
    <font>
      <sz val="14"/>
      <name val="Arial"/>
      <family val="2"/>
    </font>
    <font>
      <b/>
      <sz val="12"/>
      <name val="Arial "/>
    </font>
  </fonts>
  <fills count="9">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theme="4" tint="0.79998168889431442"/>
        <bgColor theme="4" tint="0.79998168889431442"/>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2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diagonal/>
    </border>
    <border>
      <left style="medium">
        <color rgb="FFCCCCCC"/>
      </left>
      <right style="medium">
        <color rgb="FF000000"/>
      </right>
      <top style="medium">
        <color rgb="FFCCCCCC"/>
      </top>
      <bottom style="medium">
        <color rgb="FF000000"/>
      </bottom>
      <diagonal/>
    </border>
    <border>
      <left style="thin">
        <color rgb="FF000000"/>
      </left>
      <right/>
      <top/>
      <bottom/>
      <diagonal/>
    </border>
    <border>
      <left style="medium">
        <color rgb="FFCCCCCC"/>
      </left>
      <right style="medium">
        <color rgb="FF000000"/>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diagonal/>
    </border>
    <border>
      <left/>
      <right/>
      <top style="dotted">
        <color indexed="64"/>
      </top>
      <bottom/>
      <diagonal/>
    </border>
  </borders>
  <cellStyleXfs count="15">
    <xf numFmtId="0" fontId="0" fillId="0" borderId="0"/>
    <xf numFmtId="9" fontId="20" fillId="0" borderId="0" applyFont="0" applyFill="0" applyBorder="0" applyAlignment="0" applyProtection="0"/>
    <xf numFmtId="0" fontId="3" fillId="0" borderId="1"/>
    <xf numFmtId="0" fontId="2" fillId="0" borderId="1"/>
    <xf numFmtId="0" fontId="4" fillId="0" borderId="1"/>
    <xf numFmtId="9" fontId="4" fillId="0" borderId="1" applyFont="0" applyFill="0" applyBorder="0" applyAlignment="0" applyProtection="0"/>
    <xf numFmtId="0" fontId="2" fillId="0" borderId="1"/>
    <xf numFmtId="0" fontId="1" fillId="0" borderId="1"/>
    <xf numFmtId="0" fontId="4" fillId="0" borderId="1"/>
    <xf numFmtId="9" fontId="4" fillId="0" borderId="1" applyFont="0" applyFill="0" applyBorder="0" applyAlignment="0" applyProtection="0"/>
    <xf numFmtId="0" fontId="1" fillId="0" borderId="1"/>
    <xf numFmtId="0" fontId="1" fillId="0" borderId="1"/>
    <xf numFmtId="0" fontId="1" fillId="0" borderId="1"/>
    <xf numFmtId="0" fontId="27" fillId="0" borderId="0" applyNumberFormat="0" applyFill="0" applyBorder="0" applyAlignment="0" applyProtection="0">
      <alignment vertical="top"/>
      <protection locked="0"/>
    </xf>
    <xf numFmtId="0" fontId="4" fillId="0" borderId="1"/>
  </cellStyleXfs>
  <cellXfs count="674">
    <xf numFmtId="0" fontId="0" fillId="0" borderId="0" xfId="0"/>
    <xf numFmtId="0" fontId="4" fillId="0" borderId="1" xfId="0" applyFont="1" applyBorder="1" applyAlignment="1"/>
    <xf numFmtId="0" fontId="4" fillId="0" borderId="1" xfId="0" applyFont="1" applyBorder="1"/>
    <xf numFmtId="0" fontId="7" fillId="0" borderId="1" xfId="0" applyFont="1" applyBorder="1" applyAlignment="1">
      <alignment horizontal="right"/>
    </xf>
    <xf numFmtId="0" fontId="4" fillId="0" borderId="1" xfId="0" applyFont="1" applyBorder="1" applyAlignment="1"/>
    <xf numFmtId="0" fontId="4" fillId="0" borderId="1" xfId="0" applyFont="1" applyBorder="1" applyAlignment="1">
      <alignment wrapText="1"/>
    </xf>
    <xf numFmtId="10" fontId="4" fillId="0" borderId="1" xfId="0" applyNumberFormat="1" applyFont="1" applyBorder="1"/>
    <xf numFmtId="0" fontId="8" fillId="0" borderId="1" xfId="0" applyFont="1" applyBorder="1" applyAlignment="1"/>
    <xf numFmtId="0" fontId="7" fillId="0" borderId="1" xfId="0" applyFont="1" applyBorder="1" applyAlignment="1"/>
    <xf numFmtId="0" fontId="7" fillId="0" borderId="1" xfId="0" applyFont="1" applyBorder="1" applyAlignment="1"/>
    <xf numFmtId="0" fontId="9" fillId="0" borderId="1" xfId="0" applyFont="1" applyBorder="1"/>
    <xf numFmtId="9" fontId="4" fillId="0" borderId="1" xfId="0" applyNumberFormat="1" applyFont="1" applyBorder="1"/>
    <xf numFmtId="0" fontId="7" fillId="0" borderId="1" xfId="0" applyFont="1" applyBorder="1" applyAlignment="1"/>
    <xf numFmtId="0" fontId="7" fillId="0" borderId="1" xfId="0" applyFont="1" applyBorder="1" applyAlignment="1">
      <alignment horizontal="right"/>
    </xf>
    <xf numFmtId="0" fontId="4" fillId="0" borderId="1" xfId="0" applyFont="1" applyBorder="1" applyAlignment="1">
      <alignment horizontal="center" vertical="center"/>
    </xf>
    <xf numFmtId="0" fontId="11" fillId="0" borderId="1" xfId="0" applyFont="1" applyBorder="1" applyAlignment="1"/>
    <xf numFmtId="0" fontId="6" fillId="0" borderId="1" xfId="0" applyFont="1" applyBorder="1" applyAlignment="1">
      <alignment wrapText="1"/>
    </xf>
    <xf numFmtId="0" fontId="6" fillId="0" borderId="1" xfId="0" applyFont="1" applyBorder="1" applyAlignment="1"/>
    <xf numFmtId="0" fontId="6" fillId="0" borderId="1" xfId="0" applyFont="1" applyBorder="1"/>
    <xf numFmtId="0" fontId="12" fillId="0" borderId="1" xfId="0" applyFont="1" applyBorder="1" applyAlignment="1"/>
    <xf numFmtId="9" fontId="4" fillId="0" borderId="1" xfId="0" applyNumberFormat="1" applyFont="1" applyBorder="1" applyAlignment="1"/>
    <xf numFmtId="0" fontId="5" fillId="0" borderId="1" xfId="0" applyFont="1" applyBorder="1" applyAlignment="1"/>
    <xf numFmtId="0" fontId="14" fillId="0" borderId="1" xfId="0" applyFont="1" applyBorder="1"/>
    <xf numFmtId="0" fontId="15" fillId="3" borderId="1" xfId="0" applyFont="1" applyFill="1" applyBorder="1" applyAlignment="1"/>
    <xf numFmtId="0" fontId="15" fillId="0" borderId="1" xfId="0" applyFont="1" applyBorder="1" applyAlignment="1"/>
    <xf numFmtId="0" fontId="6" fillId="2" borderId="3" xfId="0" applyFont="1" applyFill="1" applyBorder="1" applyAlignment="1">
      <alignment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wrapText="1"/>
    </xf>
    <xf numFmtId="0" fontId="16" fillId="0" borderId="1" xfId="0" applyFont="1" applyBorder="1" applyAlignment="1"/>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1" xfId="0" applyFont="1" applyBorder="1" applyAlignment="1">
      <alignment horizontal="left"/>
    </xf>
    <xf numFmtId="0" fontId="4" fillId="0" borderId="1" xfId="0" applyFont="1" applyBorder="1" applyAlignment="1">
      <alignment horizontal="center"/>
    </xf>
    <xf numFmtId="10" fontId="4" fillId="0" borderId="1" xfId="0" applyNumberFormat="1" applyFont="1" applyBorder="1" applyAlignment="1"/>
    <xf numFmtId="0" fontId="5" fillId="0" borderId="1" xfId="0" applyFont="1" applyBorder="1" applyAlignment="1">
      <alignment horizontal="center"/>
    </xf>
    <xf numFmtId="0" fontId="17" fillId="0" borderId="1" xfId="0" applyFont="1" applyBorder="1" applyAlignment="1">
      <alignment horizontal="center"/>
    </xf>
    <xf numFmtId="10" fontId="4" fillId="0" borderId="2" xfId="0" applyNumberFormat="1" applyFont="1" applyBorder="1"/>
    <xf numFmtId="10" fontId="6" fillId="0" borderId="1" xfId="0" applyNumberFormat="1" applyFont="1" applyBorder="1" applyAlignment="1"/>
    <xf numFmtId="0" fontId="4" fillId="0" borderId="1" xfId="0" applyFont="1" applyBorder="1" applyAlignment="1">
      <alignment horizontal="center"/>
    </xf>
    <xf numFmtId="0" fontId="18" fillId="3" borderId="1" xfId="0" applyFont="1" applyFill="1" applyBorder="1" applyAlignment="1"/>
    <xf numFmtId="0" fontId="10" fillId="0" borderId="1" xfId="0" applyFont="1" applyBorder="1" applyAlignment="1"/>
    <xf numFmtId="0" fontId="10" fillId="0" borderId="1" xfId="0" applyFont="1" applyBorder="1"/>
    <xf numFmtId="14" fontId="4" fillId="0" borderId="1" xfId="0" applyNumberFormat="1" applyFont="1" applyBorder="1" applyAlignment="1"/>
    <xf numFmtId="0" fontId="0" fillId="0" borderId="0" xfId="0"/>
    <xf numFmtId="0" fontId="0" fillId="0" borderId="4" xfId="0" applyBorder="1"/>
    <xf numFmtId="0" fontId="4" fillId="0" borderId="4" xfId="0" applyFont="1" applyBorder="1" applyAlignment="1"/>
    <xf numFmtId="0" fontId="0" fillId="0" borderId="0" xfId="0" applyAlignment="1"/>
    <xf numFmtId="0" fontId="0" fillId="0" borderId="0" xfId="0" applyAlignment="1">
      <alignment horizontal="left"/>
    </xf>
    <xf numFmtId="0" fontId="4" fillId="0" borderId="0" xfId="0" applyFont="1"/>
    <xf numFmtId="0" fontId="4" fillId="0" borderId="4" xfId="0" applyFont="1" applyBorder="1"/>
    <xf numFmtId="0" fontId="4" fillId="0" borderId="4" xfId="0" applyFont="1" applyBorder="1" applyAlignment="1">
      <alignment wrapText="1"/>
    </xf>
    <xf numFmtId="9" fontId="0" fillId="0" borderId="0" xfId="1" applyFont="1"/>
    <xf numFmtId="0" fontId="0" fillId="0" borderId="0" xfId="0"/>
    <xf numFmtId="0" fontId="0" fillId="0" borderId="1" xfId="0" applyBorder="1" applyAlignment="1">
      <alignment horizontal="left"/>
    </xf>
    <xf numFmtId="0" fontId="0" fillId="0" borderId="1" xfId="0" applyNumberFormat="1" applyBorder="1"/>
    <xf numFmtId="0" fontId="22" fillId="4" borderId="9" xfId="0" applyFont="1" applyFill="1" applyBorder="1" applyAlignment="1">
      <alignment horizontal="left"/>
    </xf>
    <xf numFmtId="0" fontId="22" fillId="4" borderId="9" xfId="0" applyNumberFormat="1" applyFont="1" applyFill="1" applyBorder="1"/>
    <xf numFmtId="0" fontId="0" fillId="0" borderId="0" xfId="0" applyAlignment="1">
      <alignment horizontal="center"/>
    </xf>
    <xf numFmtId="0" fontId="0" fillId="0" borderId="0" xfId="0" applyAlignment="1">
      <alignment horizontal="center" vertical="center"/>
    </xf>
    <xf numFmtId="0" fontId="0" fillId="0" borderId="1" xfId="0" applyFill="1" applyBorder="1"/>
    <xf numFmtId="0" fontId="4" fillId="0" borderId="1" xfId="0" applyFont="1" applyFill="1" applyBorder="1" applyAlignment="1"/>
    <xf numFmtId="0" fontId="17" fillId="0" borderId="1" xfId="0" applyFont="1" applyFill="1" applyBorder="1" applyAlignment="1">
      <alignment horizontal="center"/>
    </xf>
    <xf numFmtId="0" fontId="4" fillId="5" borderId="0" xfId="0" applyFont="1" applyFill="1" applyAlignment="1">
      <alignment wrapText="1"/>
    </xf>
    <xf numFmtId="0" fontId="0" fillId="0" borderId="0" xfId="0"/>
    <xf numFmtId="9" fontId="0" fillId="0" borderId="4" xfId="1" applyNumberFormat="1" applyFont="1" applyBorder="1"/>
    <xf numFmtId="9" fontId="0" fillId="0" borderId="0" xfId="1" applyNumberFormat="1" applyFont="1"/>
    <xf numFmtId="0" fontId="4" fillId="0" borderId="6" xfId="0" applyFont="1" applyFill="1" applyBorder="1" applyAlignment="1"/>
    <xf numFmtId="9" fontId="0" fillId="0" borderId="6" xfId="1" applyFont="1" applyBorder="1"/>
    <xf numFmtId="0" fontId="0" fillId="0" borderId="1" xfId="0" applyBorder="1"/>
    <xf numFmtId="9" fontId="4" fillId="0" borderId="4" xfId="0" applyNumberFormat="1" applyFont="1" applyBorder="1" applyAlignment="1">
      <alignment horizontal="right" wrapText="1"/>
    </xf>
    <xf numFmtId="0" fontId="7" fillId="0" borderId="1" xfId="0" applyFont="1" applyBorder="1" applyAlignment="1">
      <alignment horizontal="left"/>
    </xf>
    <xf numFmtId="9" fontId="0" fillId="0" borderId="1" xfId="1" applyFont="1" applyBorder="1"/>
    <xf numFmtId="0" fontId="10" fillId="0" borderId="10" xfId="0" applyFont="1" applyBorder="1" applyAlignment="1">
      <alignment horizontal="right"/>
    </xf>
    <xf numFmtId="0" fontId="10" fillId="6" borderId="10" xfId="0" applyFont="1" applyFill="1" applyBorder="1" applyAlignment="1">
      <alignment horizontal="right"/>
    </xf>
    <xf numFmtId="0" fontId="4" fillId="0" borderId="1" xfId="0" applyFont="1" applyFill="1" applyBorder="1" applyAlignment="1">
      <alignment wrapText="1"/>
    </xf>
    <xf numFmtId="0" fontId="4" fillId="0" borderId="1" xfId="0" applyFont="1" applyFill="1" applyBorder="1" applyAlignment="1">
      <alignment horizontal="right" wrapText="1"/>
    </xf>
    <xf numFmtId="0" fontId="4" fillId="0" borderId="11" xfId="0" applyFont="1" applyFill="1" applyBorder="1" applyAlignment="1"/>
    <xf numFmtId="0" fontId="2" fillId="0" borderId="1" xfId="3" applyAlignment="1">
      <alignment horizontal="left"/>
    </xf>
    <xf numFmtId="0" fontId="2" fillId="0" borderId="1" xfId="3" applyNumberFormat="1"/>
    <xf numFmtId="0" fontId="4" fillId="0" borderId="1" xfId="4"/>
    <xf numFmtId="0" fontId="4" fillId="0" borderId="1" xfId="4" applyFont="1" applyAlignment="1">
      <alignment vertical="top" wrapText="1"/>
    </xf>
    <xf numFmtId="0" fontId="4" fillId="0" borderId="4" xfId="0" applyFont="1" applyFill="1" applyBorder="1" applyAlignment="1">
      <alignment horizontal="center" vertical="center" wrapText="1"/>
    </xf>
    <xf numFmtId="0" fontId="10" fillId="0" borderId="12" xfId="0" applyFont="1" applyBorder="1" applyAlignment="1">
      <alignment horizontal="right"/>
    </xf>
    <xf numFmtId="0" fontId="0" fillId="0" borderId="0" xfId="0"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right" wrapText="1"/>
    </xf>
    <xf numFmtId="0" fontId="13" fillId="0" borderId="0" xfId="0" applyFont="1"/>
    <xf numFmtId="0" fontId="26" fillId="0" borderId="0" xfId="0" applyFont="1"/>
    <xf numFmtId="0" fontId="7" fillId="0" borderId="1" xfId="0" applyFont="1" applyFill="1" applyBorder="1" applyAlignment="1"/>
    <xf numFmtId="9" fontId="7" fillId="0" borderId="1" xfId="1" applyFont="1" applyFill="1" applyBorder="1" applyAlignment="1">
      <alignment horizontal="right"/>
    </xf>
    <xf numFmtId="0" fontId="28" fillId="0" borderId="0" xfId="0" applyFont="1"/>
    <xf numFmtId="0" fontId="28" fillId="0" borderId="1" xfId="0" applyFont="1" applyBorder="1" applyAlignment="1"/>
    <xf numFmtId="0" fontId="6" fillId="0" borderId="1" xfId="0" applyFont="1" applyFill="1" applyBorder="1" applyAlignment="1">
      <alignment wrapText="1"/>
    </xf>
    <xf numFmtId="10" fontId="4" fillId="0" borderId="1" xfId="0" applyNumberFormat="1" applyFont="1" applyFill="1" applyBorder="1"/>
    <xf numFmtId="9" fontId="4" fillId="0" borderId="1" xfId="0" applyNumberFormat="1" applyFont="1" applyFill="1" applyBorder="1"/>
    <xf numFmtId="0" fontId="21" fillId="0" borderId="1" xfId="2" applyFont="1" applyFill="1" applyBorder="1"/>
    <xf numFmtId="10" fontId="6" fillId="0" borderId="1" xfId="0" applyNumberFormat="1" applyFont="1" applyFill="1" applyBorder="1"/>
    <xf numFmtId="164" fontId="4" fillId="0" borderId="1" xfId="1" applyNumberFormat="1" applyFont="1" applyFill="1" applyBorder="1"/>
    <xf numFmtId="164" fontId="4" fillId="0" borderId="1" xfId="0" applyNumberFormat="1" applyFont="1" applyFill="1" applyBorder="1"/>
    <xf numFmtId="0" fontId="0" fillId="0" borderId="0" xfId="0" applyAlignment="1">
      <alignment horizontal="left" vertical="top"/>
    </xf>
    <xf numFmtId="0" fontId="0" fillId="0" borderId="1" xfId="0" applyFill="1" applyBorder="1" applyAlignment="1">
      <alignment horizontal="left" vertical="top"/>
    </xf>
    <xf numFmtId="0" fontId="6" fillId="0" borderId="1" xfId="0" applyFont="1" applyFill="1" applyBorder="1" applyAlignment="1">
      <alignment horizontal="left" vertical="top"/>
    </xf>
    <xf numFmtId="0" fontId="5" fillId="0" borderId="1" xfId="0" applyFont="1" applyFill="1" applyBorder="1" applyAlignment="1">
      <alignment horizontal="center"/>
    </xf>
    <xf numFmtId="0" fontId="0" fillId="0" borderId="0" xfId="0"/>
    <xf numFmtId="0" fontId="4" fillId="0" borderId="1" xfId="0" applyFont="1" applyBorder="1" applyAlignment="1">
      <alignment wrapText="1"/>
    </xf>
    <xf numFmtId="0" fontId="0" fillId="0" borderId="0" xfId="0"/>
    <xf numFmtId="0" fontId="4" fillId="0" borderId="1" xfId="0" applyFont="1" applyBorder="1" applyAlignment="1">
      <alignment wrapText="1"/>
    </xf>
    <xf numFmtId="0" fontId="0" fillId="0" borderId="0" xfId="0" applyAlignment="1">
      <alignment vertical="center" wrapText="1"/>
    </xf>
    <xf numFmtId="0" fontId="6" fillId="0" borderId="1" xfId="0" applyFont="1" applyFill="1" applyBorder="1" applyAlignment="1"/>
    <xf numFmtId="0" fontId="0" fillId="0" borderId="0" xfId="0" applyFill="1"/>
    <xf numFmtId="0" fontId="8" fillId="0" borderId="1" xfId="0" applyFont="1" applyFill="1" applyBorder="1" applyAlignment="1">
      <alignment horizontal="left"/>
    </xf>
    <xf numFmtId="0" fontId="8" fillId="0" borderId="1" xfId="0" applyFont="1" applyFill="1" applyBorder="1" applyAlignment="1"/>
    <xf numFmtId="0" fontId="13" fillId="0" borderId="1" xfId="0" applyFont="1" applyFill="1" applyBorder="1" applyAlignment="1"/>
    <xf numFmtId="0" fontId="13" fillId="0" borderId="1" xfId="0" applyFont="1" applyFill="1" applyBorder="1" applyAlignment="1">
      <alignment horizontal="left"/>
    </xf>
    <xf numFmtId="9" fontId="4" fillId="0" borderId="1" xfId="0" applyNumberFormat="1" applyFont="1" applyFill="1" applyBorder="1" applyAlignment="1">
      <alignment horizontal="left" vertical="top"/>
    </xf>
    <xf numFmtId="9" fontId="0" fillId="0" borderId="0" xfId="1" applyFont="1" applyFill="1"/>
    <xf numFmtId="0" fontId="0" fillId="0" borderId="0" xfId="0"/>
    <xf numFmtId="0" fontId="4" fillId="0" borderId="1" xfId="0" applyFont="1" applyBorder="1" applyAlignment="1">
      <alignment wrapText="1"/>
    </xf>
    <xf numFmtId="0" fontId="7" fillId="0" borderId="4" xfId="0" applyFont="1" applyBorder="1" applyAlignment="1">
      <alignment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0" fillId="0" borderId="0" xfId="0" applyAlignment="1">
      <alignment wrapText="1"/>
    </xf>
    <xf numFmtId="0" fontId="0" fillId="0" borderId="0" xfId="0"/>
    <xf numFmtId="0" fontId="0" fillId="0" borderId="1" xfId="0" applyBorder="1" applyAlignment="1"/>
    <xf numFmtId="0" fontId="5" fillId="8" borderId="4" xfId="0" applyFont="1" applyFill="1" applyBorder="1" applyAlignment="1">
      <alignment horizontal="center" vertical="center"/>
    </xf>
    <xf numFmtId="0" fontId="4" fillId="0" borderId="1" xfId="0" applyFont="1" applyBorder="1" applyAlignment="1">
      <alignment wrapText="1"/>
    </xf>
    <xf numFmtId="0" fontId="0" fillId="0" borderId="0" xfId="0"/>
    <xf numFmtId="0" fontId="4" fillId="0" borderId="1" xfId="14" applyFont="1" applyBorder="1" applyAlignment="1"/>
    <xf numFmtId="0" fontId="5" fillId="0" borderId="0" xfId="0" applyFont="1"/>
    <xf numFmtId="0" fontId="5" fillId="0" borderId="1" xfId="0" applyFont="1" applyBorder="1" applyAlignment="1">
      <alignment horizontal="center" vertical="center"/>
    </xf>
    <xf numFmtId="0" fontId="4" fillId="0" borderId="4" xfId="0" applyFont="1" applyBorder="1" applyAlignment="1">
      <alignment vertical="center" wrapText="1"/>
    </xf>
    <xf numFmtId="0" fontId="0" fillId="0" borderId="0" xfId="0" applyAlignment="1">
      <alignment vertical="center"/>
    </xf>
    <xf numFmtId="0" fontId="29" fillId="0" borderId="0" xfId="0" applyFont="1" applyAlignment="1">
      <alignment horizontal="center"/>
    </xf>
    <xf numFmtId="0" fontId="0" fillId="0" borderId="4" xfId="0" applyBorder="1" applyAlignment="1">
      <alignment vertical="center" wrapText="1"/>
    </xf>
    <xf numFmtId="0" fontId="29" fillId="0" borderId="0" xfId="0" applyFont="1" applyAlignment="1">
      <alignment horizontal="center" wrapText="1"/>
    </xf>
    <xf numFmtId="0" fontId="19" fillId="0" borderId="0" xfId="0" applyFont="1" applyAlignment="1"/>
    <xf numFmtId="0" fontId="0" fillId="0" borderId="0" xfId="0"/>
    <xf numFmtId="0" fontId="5" fillId="0" borderId="1" xfId="0" applyFont="1" applyFill="1" applyBorder="1" applyAlignment="1">
      <alignment horizontal="center" vertical="center"/>
    </xf>
    <xf numFmtId="0" fontId="4" fillId="0" borderId="16" xfId="0" applyFont="1" applyFill="1" applyBorder="1" applyAlignment="1"/>
    <xf numFmtId="1" fontId="4" fillId="0" borderId="1" xfId="4" applyNumberFormat="1" applyFont="1" applyBorder="1" applyAlignment="1">
      <alignment horizontal="center" vertical="center"/>
    </xf>
    <xf numFmtId="1" fontId="4" fillId="0" borderId="1" xfId="4" applyNumberFormat="1" applyFont="1" applyFill="1" applyBorder="1" applyAlignment="1">
      <alignment horizontal="center" vertical="center"/>
    </xf>
    <xf numFmtId="0" fontId="4" fillId="0" borderId="17" xfId="4" applyFont="1" applyBorder="1" applyAlignment="1">
      <alignment horizontal="center" vertical="center" wrapText="1"/>
    </xf>
    <xf numFmtId="0" fontId="4" fillId="0" borderId="17"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Alignment="1">
      <alignment vertical="top"/>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5" borderId="0" xfId="0" applyFont="1" applyFill="1" applyAlignment="1">
      <alignment horizontal="center" wrapText="1"/>
    </xf>
    <xf numFmtId="14" fontId="4" fillId="0" borderId="1" xfId="0" applyNumberFormat="1" applyFont="1" applyFill="1" applyBorder="1" applyAlignment="1">
      <alignment horizontal="left" wrapText="1"/>
    </xf>
    <xf numFmtId="0" fontId="0" fillId="0" borderId="1" xfId="0" applyFill="1" applyBorder="1" applyAlignment="1">
      <alignment horizontal="center"/>
    </xf>
    <xf numFmtId="0" fontId="0" fillId="0" borderId="1" xfId="0" applyFill="1" applyBorder="1" applyAlignment="1">
      <alignment horizontal="center" vertical="center"/>
    </xf>
    <xf numFmtId="1" fontId="0" fillId="0" borderId="1" xfId="0" applyNumberFormat="1" applyFill="1" applyBorder="1" applyAlignment="1">
      <alignment horizontal="center"/>
    </xf>
    <xf numFmtId="1" fontId="0" fillId="0" borderId="1" xfId="0" applyNumberFormat="1" applyFill="1" applyBorder="1" applyAlignment="1">
      <alignment horizontal="center" vertical="center"/>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1" fontId="4" fillId="0" borderId="16" xfId="0" applyNumberFormat="1" applyFont="1" applyFill="1" applyBorder="1" applyAlignment="1">
      <alignment horizontal="center"/>
    </xf>
    <xf numFmtId="0" fontId="4" fillId="5" borderId="1" xfId="0" applyFont="1" applyFill="1" applyBorder="1" applyAlignment="1">
      <alignment horizontal="center" wrapText="1"/>
    </xf>
    <xf numFmtId="0" fontId="4" fillId="0" borderId="1" xfId="0" applyFont="1" applyFill="1" applyBorder="1"/>
    <xf numFmtId="0" fontId="10" fillId="0" borderId="18" xfId="0" applyFont="1" applyBorder="1"/>
    <xf numFmtId="0" fontId="10" fillId="6" borderId="18" xfId="0" applyFont="1" applyFill="1" applyBorder="1"/>
    <xf numFmtId="0" fontId="10" fillId="0" borderId="19" xfId="0" applyFont="1" applyBorder="1"/>
    <xf numFmtId="0" fontId="4" fillId="0" borderId="1" xfId="0" applyFont="1" applyFill="1" applyBorder="1" applyAlignment="1">
      <alignment horizontal="center"/>
    </xf>
    <xf numFmtId="0" fontId="24" fillId="0" borderId="1" xfId="0" applyFont="1" applyFill="1" applyBorder="1" applyAlignment="1">
      <alignment horizontal="center" vertical="center" wrapText="1"/>
    </xf>
    <xf numFmtId="0" fontId="4" fillId="0" borderId="0" xfId="0" applyFont="1" applyAlignment="1"/>
    <xf numFmtId="0" fontId="10" fillId="0" borderId="1" xfId="0" applyFont="1" applyBorder="1" applyAlignment="1">
      <alignment horizontal="center"/>
    </xf>
    <xf numFmtId="0" fontId="10" fillId="0" borderId="16" xfId="0" applyFont="1" applyBorder="1" applyAlignment="1"/>
    <xf numFmtId="1" fontId="0" fillId="0" borderId="1" xfId="1" applyNumberFormat="1" applyFont="1" applyBorder="1" applyAlignment="1">
      <alignment horizontal="center"/>
    </xf>
    <xf numFmtId="0" fontId="4" fillId="0" borderId="4" xfId="0" applyFont="1" applyFill="1" applyBorder="1" applyAlignment="1">
      <alignment vertical="center" wrapText="1"/>
    </xf>
    <xf numFmtId="0" fontId="0" fillId="0" borderId="1" xfId="0" applyFill="1" applyBorder="1" applyAlignment="1"/>
    <xf numFmtId="0" fontId="5" fillId="8" borderId="5" xfId="0" applyFont="1" applyFill="1" applyBorder="1" applyAlignment="1">
      <alignment horizontal="center" vertical="center"/>
    </xf>
    <xf numFmtId="0" fontId="4" fillId="0" borderId="5" xfId="0" applyFont="1" applyBorder="1" applyAlignment="1">
      <alignment horizontal="right"/>
    </xf>
    <xf numFmtId="0" fontId="4" fillId="0" borderId="1" xfId="0" applyFont="1" applyFill="1" applyBorder="1" applyAlignment="1">
      <alignment horizontal="right"/>
    </xf>
    <xf numFmtId="0" fontId="8" fillId="0" borderId="1" xfId="0" applyFont="1" applyFill="1" applyBorder="1" applyAlignment="1">
      <alignment horizontal="center" vertical="center"/>
    </xf>
    <xf numFmtId="0" fontId="4" fillId="0" borderId="1" xfId="4" applyFont="1" applyFill="1" applyBorder="1" applyAlignment="1">
      <alignment horizontal="center" wrapText="1"/>
    </xf>
    <xf numFmtId="1" fontId="4" fillId="0" borderId="1" xfId="0" applyNumberFormat="1" applyFont="1" applyBorder="1" applyAlignment="1">
      <alignment horizontal="center"/>
    </xf>
    <xf numFmtId="0" fontId="0" fillId="0" borderId="0" xfId="0"/>
    <xf numFmtId="0" fontId="5" fillId="0" borderId="1" xfId="0" applyFont="1" applyFill="1" applyBorder="1" applyAlignment="1">
      <alignment horizontal="center" wrapText="1"/>
    </xf>
    <xf numFmtId="0" fontId="4" fillId="0" borderId="16" xfId="0" applyFont="1" applyFill="1" applyBorder="1"/>
    <xf numFmtId="1" fontId="4" fillId="0" borderId="1" xfId="0" applyNumberFormat="1" applyFont="1" applyFill="1" applyBorder="1" applyAlignment="1">
      <alignment horizontal="center" wrapText="1"/>
    </xf>
    <xf numFmtId="9" fontId="4" fillId="0" borderId="1" xfId="0" applyNumberFormat="1" applyFont="1" applyFill="1" applyBorder="1" applyAlignment="1">
      <alignment horizontal="center" vertical="center"/>
    </xf>
    <xf numFmtId="0" fontId="4" fillId="0" borderId="1" xfId="4" applyFont="1" applyBorder="1" applyAlignment="1">
      <alignment horizontal="center" vertical="center" wrapText="1"/>
    </xf>
    <xf numFmtId="0" fontId="4" fillId="0" borderId="1" xfId="4" applyFont="1" applyFill="1" applyBorder="1" applyAlignment="1">
      <alignment horizontal="center" vertical="center" wrapText="1"/>
    </xf>
    <xf numFmtId="1" fontId="4" fillId="0" borderId="1" xfId="4" applyNumberFormat="1" applyFont="1" applyBorder="1" applyAlignment="1">
      <alignment horizontal="center" vertical="center" wrapText="1"/>
    </xf>
    <xf numFmtId="1" fontId="4" fillId="0" borderId="1" xfId="4"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6" xfId="0" applyNumberFormat="1" applyFont="1" applyFill="1" applyBorder="1" applyAlignment="1">
      <alignment horizontal="left" wrapText="1"/>
    </xf>
    <xf numFmtId="0" fontId="6"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9" fillId="0" borderId="0" xfId="0" applyFont="1"/>
    <xf numFmtId="0" fontId="9" fillId="0" borderId="1" xfId="0" applyFont="1" applyBorder="1" applyAlignment="1"/>
    <xf numFmtId="0" fontId="9" fillId="0" borderId="1" xfId="4" applyFont="1"/>
    <xf numFmtId="0" fontId="31" fillId="0" borderId="1" xfId="0" applyFont="1" applyBorder="1" applyAlignment="1"/>
    <xf numFmtId="0" fontId="10" fillId="0" borderId="17" xfId="0" applyFont="1" applyFill="1" applyBorder="1" applyAlignment="1">
      <alignment horizontal="center"/>
    </xf>
    <xf numFmtId="1" fontId="0" fillId="0" borderId="17" xfId="1" applyNumberFormat="1" applyFont="1" applyBorder="1" applyAlignment="1">
      <alignment horizontal="center"/>
    </xf>
    <xf numFmtId="0" fontId="0" fillId="0" borderId="17" xfId="0" applyBorder="1"/>
    <xf numFmtId="0" fontId="9" fillId="0" borderId="1" xfId="4" applyFont="1" applyFill="1" applyBorder="1"/>
    <xf numFmtId="0" fontId="4" fillId="0" borderId="16" xfId="0" applyFont="1" applyBorder="1"/>
    <xf numFmtId="1" fontId="4" fillId="0" borderId="16" xfId="0" applyNumberFormat="1" applyFont="1" applyBorder="1" applyAlignment="1">
      <alignment horizontal="center"/>
    </xf>
    <xf numFmtId="0" fontId="4" fillId="0" borderId="16" xfId="4" applyFont="1" applyFill="1" applyBorder="1" applyAlignment="1">
      <alignment horizontal="center" wrapText="1"/>
    </xf>
    <xf numFmtId="0" fontId="9" fillId="0" borderId="17" xfId="4" applyFont="1" applyBorder="1"/>
    <xf numFmtId="0" fontId="9" fillId="0" borderId="1" xfId="4" applyFont="1" applyBorder="1"/>
    <xf numFmtId="1" fontId="4" fillId="0" borderId="1" xfId="1" applyNumberFormat="1" applyFont="1" applyFill="1" applyBorder="1" applyAlignment="1">
      <alignment horizont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6" xfId="0"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16" xfId="0" applyFont="1" applyFill="1" applyBorder="1" applyAlignment="1">
      <alignment wrapText="1"/>
    </xf>
    <xf numFmtId="9" fontId="4" fillId="0" borderId="1" xfId="1" applyFont="1" applyFill="1" applyBorder="1" applyAlignment="1">
      <alignment horizontal="center" vertical="center"/>
    </xf>
    <xf numFmtId="1" fontId="4" fillId="0" borderId="0" xfId="0" applyNumberFormat="1" applyFont="1" applyAlignment="1">
      <alignment horizontal="center" vertical="center"/>
    </xf>
    <xf numFmtId="49" fontId="4" fillId="0" borderId="16" xfId="0" applyNumberFormat="1" applyFont="1" applyFill="1" applyBorder="1" applyAlignment="1">
      <alignment horizontal="center" wrapText="1"/>
    </xf>
    <xf numFmtId="1" fontId="4" fillId="0" borderId="1" xfId="0" applyNumberFormat="1" applyFont="1" applyFill="1" applyBorder="1" applyAlignment="1">
      <alignment horizontal="center" vertical="center"/>
    </xf>
    <xf numFmtId="1" fontId="4" fillId="0" borderId="1" xfId="0" applyNumberFormat="1" applyFont="1" applyFill="1" applyBorder="1"/>
    <xf numFmtId="0" fontId="4" fillId="0" borderId="1" xfId="0" applyFont="1" applyFill="1" applyBorder="1" applyAlignment="1">
      <alignment horizontal="center"/>
    </xf>
    <xf numFmtId="0" fontId="4" fillId="0" borderId="1" xfId="0" applyFont="1" applyBorder="1" applyAlignment="1">
      <alignment wrapText="1"/>
    </xf>
    <xf numFmtId="0" fontId="9" fillId="0" borderId="15" xfId="0" applyFont="1" applyFill="1" applyBorder="1" applyAlignment="1">
      <alignment horizontal="center" vertical="center" wrapText="1"/>
    </xf>
    <xf numFmtId="0" fontId="9" fillId="0" borderId="1" xfId="0" applyFont="1" applyFill="1" applyBorder="1"/>
    <xf numFmtId="0" fontId="9" fillId="0" borderId="1" xfId="0" applyFont="1" applyFill="1" applyBorder="1" applyAlignment="1"/>
    <xf numFmtId="0" fontId="11" fillId="0" borderId="1" xfId="0" applyFont="1" applyFill="1" applyBorder="1" applyAlignment="1">
      <alignment horizontal="center"/>
    </xf>
    <xf numFmtId="1" fontId="4" fillId="0" borderId="16" xfId="1" applyNumberFormat="1" applyFont="1" applyFill="1" applyBorder="1" applyAlignment="1">
      <alignment horizontal="center"/>
    </xf>
    <xf numFmtId="0" fontId="4" fillId="0" borderId="1" xfId="0" applyFont="1" applyFill="1" applyBorder="1" applyAlignment="1">
      <alignment vertical="center"/>
    </xf>
    <xf numFmtId="9" fontId="4" fillId="0" borderId="15" xfId="0" applyNumberFormat="1" applyFont="1" applyFill="1" applyBorder="1" applyAlignment="1">
      <alignment horizontal="center" vertical="center" wrapText="1"/>
    </xf>
    <xf numFmtId="0" fontId="4" fillId="0" borderId="17" xfId="0" applyFont="1" applyFill="1" applyBorder="1" applyAlignment="1">
      <alignment vertical="center" wrapText="1"/>
    </xf>
    <xf numFmtId="1" fontId="4" fillId="0" borderId="17" xfId="0" applyNumberFormat="1" applyFont="1" applyFill="1" applyBorder="1" applyAlignment="1">
      <alignment horizontal="center" vertical="center" wrapText="1"/>
    </xf>
    <xf numFmtId="0" fontId="4" fillId="0" borderId="16" xfId="0" applyFont="1" applyFill="1" applyBorder="1" applyAlignment="1">
      <alignment vertical="center" wrapText="1"/>
    </xf>
    <xf numFmtId="1" fontId="4" fillId="0" borderId="16" xfId="0" applyNumberFormat="1" applyFont="1" applyFill="1" applyBorder="1" applyAlignment="1">
      <alignment horizontal="center" vertical="center" wrapText="1"/>
    </xf>
    <xf numFmtId="0" fontId="4" fillId="0" borderId="0" xfId="0" applyFont="1" applyAlignment="1">
      <alignment horizontal="right"/>
    </xf>
    <xf numFmtId="0" fontId="4" fillId="0" borderId="16" xfId="0" applyFont="1" applyFill="1" applyBorder="1" applyAlignment="1">
      <alignment vertical="center"/>
    </xf>
    <xf numFmtId="1" fontId="4" fillId="0" borderId="16" xfId="0" applyNumberFormat="1" applyFont="1" applyFill="1" applyBorder="1" applyAlignment="1">
      <alignment horizontal="center" vertical="center"/>
    </xf>
    <xf numFmtId="0" fontId="0" fillId="0" borderId="0" xfId="0"/>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10" fillId="0" borderId="1" xfId="0" applyFont="1" applyFill="1" applyBorder="1" applyAlignment="1">
      <alignment horizontal="center" vertical="center" wrapText="1"/>
    </xf>
    <xf numFmtId="0" fontId="6" fillId="0" borderId="1" xfId="0" applyFont="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4" fillId="0" borderId="1" xfId="0" applyFont="1" applyBorder="1" applyAlignment="1">
      <alignment horizontal="left"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xf>
    <xf numFmtId="1" fontId="0" fillId="0" borderId="16" xfId="0" applyNumberFormat="1" applyBorder="1" applyAlignment="1">
      <alignment horizontal="center" vertical="center"/>
    </xf>
    <xf numFmtId="0" fontId="0" fillId="0" borderId="16" xfId="0" applyBorder="1" applyAlignment="1">
      <alignment horizontal="center"/>
    </xf>
    <xf numFmtId="1" fontId="0" fillId="0" borderId="16" xfId="0" applyNumberFormat="1" applyBorder="1" applyAlignment="1">
      <alignment horizontal="center" vertical="center" wrapText="1"/>
    </xf>
    <xf numFmtId="0" fontId="5" fillId="0" borderId="1" xfId="0" applyFont="1" applyFill="1" applyBorder="1" applyAlignment="1"/>
    <xf numFmtId="9" fontId="4" fillId="0" borderId="1" xfId="0" applyNumberFormat="1" applyFont="1" applyFill="1" applyBorder="1" applyAlignment="1">
      <alignment horizontal="center"/>
    </xf>
    <xf numFmtId="0" fontId="0" fillId="0" borderId="16" xfId="0" applyBorder="1"/>
    <xf numFmtId="0" fontId="0" fillId="0" borderId="1" xfId="0" applyBorder="1" applyAlignment="1">
      <alignment horizontal="center"/>
    </xf>
    <xf numFmtId="1" fontId="4" fillId="0" borderId="1" xfId="0" applyNumberFormat="1" applyFont="1" applyFill="1" applyBorder="1" applyAlignment="1">
      <alignment horizont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xf numFmtId="0" fontId="0" fillId="0" borderId="1" xfId="0" applyBorder="1" applyAlignment="1">
      <alignment horizontal="center" vertical="center"/>
    </xf>
    <xf numFmtId="0" fontId="0" fillId="0" borderId="16" xfId="0" applyBorder="1" applyAlignment="1">
      <alignment horizontal="center" vertical="center"/>
    </xf>
    <xf numFmtId="1" fontId="0" fillId="0" borderId="1" xfId="0" applyNumberFormat="1" applyBorder="1" applyAlignment="1">
      <alignment horizontal="center"/>
    </xf>
    <xf numFmtId="0" fontId="4" fillId="0" borderId="4" xfId="0" applyFont="1" applyFill="1" applyBorder="1" applyAlignment="1">
      <alignment horizontal="left" vertical="center" wrapText="1"/>
    </xf>
    <xf numFmtId="0" fontId="0" fillId="0" borderId="16" xfId="0" applyBorder="1" applyAlignment="1">
      <alignment horizontal="center"/>
    </xf>
    <xf numFmtId="0" fontId="4" fillId="0" borderId="16" xfId="0" applyFont="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horizontal="center" vertical="center" wrapText="1"/>
    </xf>
    <xf numFmtId="0" fontId="4" fillId="0" borderId="1" xfId="0" applyFont="1" applyBorder="1" applyAlignment="1">
      <alignment horizontal="right"/>
    </xf>
    <xf numFmtId="1" fontId="4" fillId="0" borderId="16"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wrapText="1"/>
    </xf>
    <xf numFmtId="0" fontId="4" fillId="0" borderId="17" xfId="0" applyFont="1" applyBorder="1" applyAlignment="1">
      <alignment horizontal="center"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 xfId="0" applyFill="1" applyBorder="1" applyAlignment="1">
      <alignment horizontal="center" wrapText="1"/>
    </xf>
    <xf numFmtId="1" fontId="0" fillId="0" borderId="1" xfId="0" applyNumberFormat="1" applyFill="1" applyBorder="1" applyAlignment="1">
      <alignment horizontal="center" wrapText="1"/>
    </xf>
    <xf numFmtId="0" fontId="0" fillId="0" borderId="1" xfId="0" applyFill="1" applyBorder="1" applyAlignment="1">
      <alignment wrapText="1"/>
    </xf>
    <xf numFmtId="0" fontId="0" fillId="0" borderId="17" xfId="0" applyFill="1" applyBorder="1" applyAlignment="1">
      <alignment horizontal="center" vertical="center" wrapText="1"/>
    </xf>
    <xf numFmtId="0" fontId="0" fillId="0" borderId="16" xfId="0" applyFill="1" applyBorder="1" applyAlignment="1">
      <alignment wrapText="1"/>
    </xf>
    <xf numFmtId="0" fontId="0" fillId="0" borderId="16" xfId="0" applyFill="1" applyBorder="1" applyAlignment="1">
      <alignment horizontal="center" wrapText="1"/>
    </xf>
    <xf numFmtId="1" fontId="0" fillId="0" borderId="16" xfId="0" applyNumberFormat="1" applyFill="1" applyBorder="1" applyAlignment="1">
      <alignment horizontal="center" wrapText="1"/>
    </xf>
    <xf numFmtId="0" fontId="6" fillId="0" borderId="1" xfId="0" applyFont="1" applyFill="1" applyBorder="1" applyAlignment="1">
      <alignment horizontal="center" wrapText="1"/>
    </xf>
    <xf numFmtId="9" fontId="4" fillId="0" borderId="1" xfId="1" applyFont="1" applyFill="1" applyBorder="1" applyAlignment="1">
      <alignment horizont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4" fillId="0" borderId="17" xfId="0" applyFont="1" applyBorder="1"/>
    <xf numFmtId="9" fontId="4" fillId="0" borderId="1" xfId="0" applyNumberFormat="1" applyFont="1" applyBorder="1" applyAlignment="1">
      <alignment horizontal="center" vertical="center"/>
    </xf>
    <xf numFmtId="3" fontId="0" fillId="0" borderId="1" xfId="0" applyNumberFormat="1" applyFill="1" applyBorder="1" applyAlignment="1">
      <alignment horizontal="center" vertical="center"/>
    </xf>
    <xf numFmtId="3" fontId="0" fillId="0" borderId="1" xfId="0" applyNumberFormat="1" applyFill="1" applyBorder="1"/>
    <xf numFmtId="3" fontId="4" fillId="0" borderId="1" xfId="0" applyNumberFormat="1" applyFont="1" applyFill="1" applyBorder="1" applyAlignment="1"/>
    <xf numFmtId="0" fontId="4"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7" xfId="0" applyFont="1" applyFill="1" applyBorder="1" applyAlignment="1">
      <alignment horizontal="left"/>
    </xf>
    <xf numFmtId="0" fontId="4" fillId="0" borderId="17" xfId="0" applyFont="1" applyFill="1" applyBorder="1" applyAlignment="1">
      <alignment horizontal="center"/>
    </xf>
    <xf numFmtId="0" fontId="4" fillId="0" borderId="16" xfId="0" applyFont="1" applyFill="1" applyBorder="1" applyAlignment="1">
      <alignment horizontal="left" wrapText="1"/>
    </xf>
    <xf numFmtId="0" fontId="8" fillId="0" borderId="16" xfId="0" applyFont="1" applyFill="1" applyBorder="1" applyAlignment="1">
      <alignment horizontal="center" vertical="center"/>
    </xf>
    <xf numFmtId="1" fontId="0" fillId="0" borderId="16" xfId="0" applyNumberFormat="1" applyBorder="1" applyAlignment="1">
      <alignment horizontal="center"/>
    </xf>
    <xf numFmtId="0" fontId="32" fillId="0" borderId="0" xfId="0" applyFont="1" applyAlignment="1">
      <alignment horizontal="center"/>
    </xf>
    <xf numFmtId="0" fontId="4" fillId="0" borderId="17" xfId="0" applyFont="1" applyBorder="1" applyAlignment="1"/>
    <xf numFmtId="9" fontId="4" fillId="0" borderId="1" xfId="0" applyNumberFormat="1" applyFont="1" applyFill="1" applyBorder="1" applyAlignment="1"/>
    <xf numFmtId="0" fontId="4" fillId="0" borderId="1" xfId="0" applyFont="1" applyBorder="1" applyAlignment="1">
      <alignment horizontal="center"/>
    </xf>
    <xf numFmtId="0" fontId="5"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xf>
    <xf numFmtId="0" fontId="0" fillId="0" borderId="0" xfId="0" applyAlignment="1">
      <alignment horizontal="center"/>
    </xf>
    <xf numFmtId="0" fontId="4" fillId="0" borderId="1" xfId="0" applyFont="1" applyFill="1" applyBorder="1" applyAlignment="1">
      <alignment horizontal="center" wrapText="1"/>
    </xf>
    <xf numFmtId="0" fontId="4" fillId="0" borderId="15" xfId="0" applyFont="1" applyBorder="1" applyAlignment="1">
      <alignment horizontal="center" vertical="center" wrapText="1"/>
    </xf>
    <xf numFmtId="0" fontId="0" fillId="0" borderId="16" xfId="0"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 xfId="0" applyFont="1" applyFill="1" applyBorder="1" applyAlignment="1">
      <alignment horizontal="center"/>
    </xf>
    <xf numFmtId="0" fontId="11" fillId="0" borderId="1" xfId="0" applyFont="1" applyFill="1" applyBorder="1" applyAlignment="1">
      <alignment horizontal="center" vertical="center" wrapText="1"/>
    </xf>
    <xf numFmtId="0" fontId="0" fillId="0" borderId="17" xfId="0" applyBorder="1" applyAlignment="1">
      <alignment horizontal="left"/>
    </xf>
    <xf numFmtId="0" fontId="11" fillId="0" borderId="1" xfId="0" applyFont="1" applyFill="1" applyBorder="1" applyAlignment="1"/>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 xfId="0" applyFont="1" applyBorder="1" applyAlignment="1">
      <alignment vertical="center"/>
    </xf>
    <xf numFmtId="49" fontId="4" fillId="0" borderId="1" xfId="4" applyNumberFormat="1" applyFont="1" applyBorder="1" applyAlignment="1">
      <alignment horizontal="center" vertical="center"/>
    </xf>
    <xf numFmtId="49" fontId="4" fillId="0" borderId="16" xfId="4" applyNumberFormat="1" applyFont="1" applyBorder="1" applyAlignment="1">
      <alignment horizontal="center" vertical="center"/>
    </xf>
    <xf numFmtId="49" fontId="4" fillId="0" borderId="16" xfId="0" applyNumberFormat="1" applyFont="1" applyFill="1" applyBorder="1" applyAlignment="1">
      <alignment horizontal="center" vertical="center"/>
    </xf>
    <xf numFmtId="49" fontId="4" fillId="0" borderId="1" xfId="0" applyNumberFormat="1" applyFont="1" applyBorder="1" applyAlignment="1">
      <alignment horizontal="center"/>
    </xf>
    <xf numFmtId="49" fontId="4" fillId="0" borderId="16" xfId="0" applyNumberFormat="1" applyFont="1" applyBorder="1" applyAlignment="1">
      <alignment horizontal="center"/>
    </xf>
    <xf numFmtId="0" fontId="33" fillId="0" borderId="16" xfId="0" applyFont="1" applyFill="1" applyBorder="1" applyAlignment="1">
      <alignment horizontal="center" vertical="center" wrapText="1"/>
    </xf>
    <xf numFmtId="0" fontId="4" fillId="0" borderId="17" xfId="0" applyFont="1" applyBorder="1" applyAlignment="1">
      <alignment horizontal="center"/>
    </xf>
    <xf numFmtId="0" fontId="5" fillId="0" borderId="1" xfId="0" applyFont="1" applyFill="1" applyBorder="1" applyAlignment="1">
      <alignment horizontal="center" vertical="center" wrapText="1"/>
    </xf>
    <xf numFmtId="0" fontId="4" fillId="0" borderId="1" xfId="0"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4" fillId="0" borderId="0" xfId="0" applyFont="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wrapText="1"/>
    </xf>
    <xf numFmtId="0" fontId="4" fillId="0" borderId="1" xfId="0" applyFont="1" applyFill="1" applyBorder="1" applyAlignment="1">
      <alignment horizontal="center"/>
    </xf>
    <xf numFmtId="0" fontId="6" fillId="0" borderId="1" xfId="0" applyFont="1" applyFill="1" applyBorder="1" applyAlignment="1">
      <alignment horizontal="center"/>
    </xf>
    <xf numFmtId="0" fontId="4" fillId="0" borderId="1" xfId="0" applyFont="1" applyFill="1" applyBorder="1" applyAlignment="1">
      <alignment horizontal="left" vertical="top" wrapText="1"/>
    </xf>
    <xf numFmtId="0" fontId="4" fillId="0" borderId="1" xfId="0" applyFont="1" applyFill="1" applyBorder="1" applyAlignment="1">
      <alignment horizontal="left"/>
    </xf>
    <xf numFmtId="0" fontId="4" fillId="0" borderId="16" xfId="0" applyFont="1" applyFill="1" applyBorder="1" applyAlignment="1">
      <alignment horizontal="left" vertical="top" wrapText="1"/>
    </xf>
    <xf numFmtId="0" fontId="4" fillId="0" borderId="15" xfId="0" applyFont="1" applyBorder="1" applyAlignment="1">
      <alignment vertical="center"/>
    </xf>
    <xf numFmtId="0" fontId="6" fillId="0" borderId="17" xfId="0" applyFont="1" applyFill="1" applyBorder="1" applyAlignment="1">
      <alignment horizontal="center"/>
    </xf>
    <xf numFmtId="0" fontId="5" fillId="0" borderId="17" xfId="0" applyFont="1" applyFill="1" applyBorder="1" applyAlignment="1">
      <alignment horizontal="center"/>
    </xf>
    <xf numFmtId="0" fontId="4" fillId="0" borderId="16" xfId="0" applyFont="1" applyFill="1" applyBorder="1" applyAlignment="1">
      <alignment horizontal="center"/>
    </xf>
    <xf numFmtId="49" fontId="4" fillId="0" borderId="16" xfId="0" applyNumberFormat="1" applyFont="1" applyFill="1" applyBorder="1" applyAlignment="1">
      <alignment horizontal="center"/>
    </xf>
    <xf numFmtId="0" fontId="7" fillId="0" borderId="1" xfId="0" applyFont="1" applyFill="1" applyBorder="1" applyAlignment="1">
      <alignment horizontal="right"/>
    </xf>
    <xf numFmtId="9" fontId="7" fillId="0" borderId="1" xfId="0" applyNumberFormat="1" applyFont="1" applyFill="1" applyBorder="1" applyAlignment="1">
      <alignment horizontal="center" vertical="center"/>
    </xf>
    <xf numFmtId="0" fontId="10" fillId="0" borderId="1" xfId="0" applyFont="1" applyFill="1" applyBorder="1" applyAlignment="1">
      <alignment vertical="top" wrapText="1"/>
    </xf>
    <xf numFmtId="0" fontId="10" fillId="0" borderId="17" xfId="0" applyFont="1" applyFill="1" applyBorder="1" applyAlignment="1">
      <alignment vertical="top" wrapText="1"/>
    </xf>
    <xf numFmtId="0" fontId="10" fillId="0" borderId="17" xfId="0" applyFont="1" applyFill="1" applyBorder="1" applyAlignment="1">
      <alignment horizontal="center" vertical="center" wrapText="1"/>
    </xf>
    <xf numFmtId="0" fontId="0" fillId="0" borderId="17" xfId="0" applyFill="1" applyBorder="1"/>
    <xf numFmtId="0" fontId="10" fillId="0" borderId="16" xfId="0" applyFont="1" applyFill="1" applyBorder="1" applyAlignment="1">
      <alignment vertical="top" wrapText="1"/>
    </xf>
    <xf numFmtId="0" fontId="10"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1" fontId="0" fillId="0" borderId="17" xfId="0" applyNumberFormat="1" applyFill="1" applyBorder="1" applyAlignment="1">
      <alignment horizontal="center" vertical="center"/>
    </xf>
    <xf numFmtId="1" fontId="0" fillId="0" borderId="16" xfId="0" applyNumberFormat="1" applyFill="1" applyBorder="1" applyAlignment="1">
      <alignment horizontal="center" vertical="center"/>
    </xf>
    <xf numFmtId="9" fontId="4" fillId="0" borderId="1" xfId="5" applyFont="1" applyFill="1" applyBorder="1" applyAlignment="1">
      <alignment horizontal="center"/>
    </xf>
    <xf numFmtId="9" fontId="4" fillId="0" borderId="1" xfId="5" applyNumberFormat="1" applyFont="1" applyFill="1" applyBorder="1" applyAlignment="1">
      <alignment horizontal="center"/>
    </xf>
    <xf numFmtId="9" fontId="0" fillId="0" borderId="1" xfId="5" applyFont="1" applyFill="1" applyBorder="1"/>
    <xf numFmtId="1" fontId="0" fillId="0" borderId="1" xfId="5" applyNumberFormat="1" applyFont="1" applyFill="1" applyBorder="1"/>
    <xf numFmtId="0" fontId="25" fillId="0" borderId="1" xfId="0" applyFont="1" applyFill="1" applyBorder="1" applyAlignment="1"/>
    <xf numFmtId="0" fontId="0" fillId="0" borderId="1" xfId="0" applyBorder="1" applyAlignment="1">
      <alignment horizontal="left" vertical="center" wrapText="1"/>
    </xf>
    <xf numFmtId="0" fontId="0" fillId="0" borderId="17" xfId="0"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wrapText="1"/>
    </xf>
    <xf numFmtId="0" fontId="4" fillId="0" borderId="16" xfId="0" applyFont="1" applyBorder="1" applyAlignment="1">
      <alignment horizontal="left" vertical="center" wrapText="1"/>
    </xf>
    <xf numFmtId="0" fontId="10" fillId="0" borderId="15" xfId="0" applyFont="1" applyFill="1" applyBorder="1" applyAlignment="1">
      <alignment horizontal="center" vertical="center" wrapText="1"/>
    </xf>
    <xf numFmtId="0" fontId="5" fillId="0" borderId="1" xfId="0" applyFont="1" applyFill="1" applyBorder="1" applyAlignment="1">
      <alignment horizontal="left" vertical="top" wrapText="1"/>
    </xf>
    <xf numFmtId="0" fontId="4" fillId="0" borderId="0" xfId="0" applyFont="1" applyAlignment="1">
      <alignment horizontal="center" wrapText="1"/>
    </xf>
    <xf numFmtId="0" fontId="7" fillId="0" borderId="16" xfId="0" applyFont="1" applyFill="1" applyBorder="1" applyAlignment="1"/>
    <xf numFmtId="0" fontId="7" fillId="0" borderId="1" xfId="0" applyFont="1" applyFill="1" applyBorder="1" applyAlignment="1">
      <alignment horizontal="left"/>
    </xf>
    <xf numFmtId="0" fontId="8" fillId="0" borderId="1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6" xfId="0" applyFont="1" applyFill="1" applyBorder="1" applyAlignment="1">
      <alignment vertical="center" wrapText="1"/>
    </xf>
    <xf numFmtId="0" fontId="8" fillId="0" borderId="16" xfId="0" applyFont="1" applyFill="1" applyBorder="1" applyAlignment="1">
      <alignment horizontal="left" vertical="center" wrapText="1"/>
    </xf>
    <xf numFmtId="0" fontId="4" fillId="0" borderId="15" xfId="0" applyFont="1" applyBorder="1"/>
    <xf numFmtId="0" fontId="0" fillId="0" borderId="1" xfId="0" applyBorder="1" applyAlignment="1">
      <alignment vertical="center"/>
    </xf>
    <xf numFmtId="0" fontId="9" fillId="0" borderId="1" xfId="4" applyFont="1" applyBorder="1" applyAlignment="1">
      <alignment vertical="top"/>
    </xf>
    <xf numFmtId="0" fontId="4" fillId="0" borderId="0" xfId="0" applyFont="1" applyAlignment="1">
      <alignment horizontal="left" vertical="top"/>
    </xf>
    <xf numFmtId="0" fontId="7" fillId="0" borderId="1" xfId="0" applyFont="1" applyFill="1" applyBorder="1" applyAlignment="1">
      <alignment horizontal="center"/>
    </xf>
    <xf numFmtId="0" fontId="4" fillId="0" borderId="16" xfId="0" applyFont="1" applyFill="1" applyBorder="1" applyAlignment="1">
      <alignment horizontal="center" vertical="center"/>
    </xf>
    <xf numFmtId="0" fontId="7" fillId="0" borderId="16" xfId="0" applyFont="1" applyFill="1" applyBorder="1" applyAlignment="1">
      <alignment horizontal="center"/>
    </xf>
    <xf numFmtId="1" fontId="0" fillId="0" borderId="16" xfId="0" applyNumberFormat="1" applyFill="1" applyBorder="1" applyAlignment="1">
      <alignment horizontal="center"/>
    </xf>
    <xf numFmtId="0" fontId="0" fillId="0" borderId="15" xfId="0" applyBorder="1" applyAlignment="1"/>
    <xf numFmtId="0" fontId="25" fillId="0" borderId="1" xfId="0" applyFont="1" applyFill="1" applyBorder="1" applyAlignment="1">
      <alignment horizontal="center" vertical="center" wrapText="1"/>
    </xf>
    <xf numFmtId="9" fontId="7" fillId="0" borderId="1" xfId="0" applyNumberFormat="1" applyFont="1" applyFill="1" applyBorder="1" applyAlignment="1">
      <alignment horizontal="center"/>
    </xf>
    <xf numFmtId="0" fontId="5" fillId="0" borderId="1" xfId="0" applyFont="1" applyFill="1" applyBorder="1" applyAlignment="1">
      <alignment wrapText="1"/>
    </xf>
    <xf numFmtId="9" fontId="0" fillId="0" borderId="1" xfId="0" applyNumberFormat="1" applyFill="1" applyBorder="1" applyAlignment="1">
      <alignment horizontal="center" vertical="center"/>
    </xf>
    <xf numFmtId="0" fontId="7" fillId="0" borderId="16" xfId="0" applyFont="1" applyFill="1" applyBorder="1" applyAlignment="1">
      <alignment horizontal="left"/>
    </xf>
    <xf numFmtId="1" fontId="4" fillId="0" borderId="0" xfId="0" applyNumberFormat="1" applyFont="1" applyAlignment="1">
      <alignment horizontal="center"/>
    </xf>
    <xf numFmtId="0" fontId="4" fillId="0" borderId="16" xfId="0" applyFont="1" applyFill="1" applyBorder="1" applyAlignment="1">
      <alignment horizontal="left"/>
    </xf>
    <xf numFmtId="0" fontId="4" fillId="0" borderId="16" xfId="0" applyFont="1" applyBorder="1" applyAlignment="1">
      <alignment horizontal="center" vertical="center"/>
    </xf>
    <xf numFmtId="9" fontId="4" fillId="0" borderId="1" xfId="1" applyFont="1" applyBorder="1" applyAlignment="1"/>
    <xf numFmtId="9" fontId="4" fillId="0" borderId="0" xfId="1" applyFont="1" applyAlignment="1">
      <alignment horizontal="center"/>
    </xf>
    <xf numFmtId="9" fontId="4" fillId="0" borderId="1" xfId="0" applyNumberFormat="1" applyFont="1" applyBorder="1" applyAlignment="1">
      <alignment horizontal="center"/>
    </xf>
    <xf numFmtId="0" fontId="34" fillId="0" borderId="1" xfId="0" applyFont="1" applyFill="1" applyBorder="1" applyAlignment="1">
      <alignment horizontal="left"/>
    </xf>
    <xf numFmtId="0" fontId="34" fillId="0" borderId="1" xfId="0" applyFont="1" applyFill="1" applyBorder="1" applyAlignment="1">
      <alignment horizontal="center"/>
    </xf>
    <xf numFmtId="0" fontId="34" fillId="0" borderId="16" xfId="0" applyFont="1" applyFill="1" applyBorder="1" applyAlignment="1">
      <alignment horizontal="left"/>
    </xf>
    <xf numFmtId="0" fontId="34" fillId="0" borderId="16" xfId="0" applyFont="1" applyFill="1" applyBorder="1" applyAlignment="1">
      <alignment horizontal="center"/>
    </xf>
    <xf numFmtId="0" fontId="4" fillId="0" borderId="17" xfId="4" applyFont="1" applyBorder="1"/>
    <xf numFmtId="0" fontId="4" fillId="0" borderId="1" xfId="4" applyFont="1" applyBorder="1"/>
    <xf numFmtId="0" fontId="35" fillId="0" borderId="0" xfId="0" applyFont="1" applyAlignment="1">
      <alignment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35" fillId="0" borderId="0" xfId="0" applyFont="1" applyAlignment="1">
      <alignment vertical="top" wrapText="1"/>
    </xf>
    <xf numFmtId="0" fontId="4" fillId="0" borderId="1" xfId="4" applyFont="1"/>
    <xf numFmtId="0" fontId="4" fillId="0" borderId="1" xfId="4" applyFont="1" applyBorder="1" applyAlignment="1">
      <alignment vertical="top" wrapText="1"/>
    </xf>
    <xf numFmtId="0" fontId="4" fillId="0" borderId="1" xfId="4" applyFont="1" applyBorder="1" applyAlignment="1">
      <alignment horizontal="center" vertical="center"/>
    </xf>
    <xf numFmtId="1" fontId="4" fillId="0" borderId="1" xfId="4" applyNumberFormat="1" applyFont="1" applyBorder="1" applyAlignment="1">
      <alignment horizontal="center"/>
    </xf>
    <xf numFmtId="0" fontId="4" fillId="0" borderId="1" xfId="4" applyFont="1" applyBorder="1" applyAlignment="1">
      <alignment vertical="top"/>
    </xf>
    <xf numFmtId="0" fontId="4" fillId="0" borderId="1" xfId="4" applyFont="1" applyAlignment="1">
      <alignment vertical="top"/>
    </xf>
    <xf numFmtId="0" fontId="4" fillId="0" borderId="16" xfId="4" applyFont="1" applyBorder="1"/>
    <xf numFmtId="0" fontId="4" fillId="0" borderId="16" xfId="4" applyFont="1" applyBorder="1" applyAlignment="1">
      <alignment horizontal="center" vertical="center"/>
    </xf>
    <xf numFmtId="1" fontId="4" fillId="0" borderId="16" xfId="4" applyNumberFormat="1" applyFont="1" applyBorder="1" applyAlignment="1">
      <alignment horizontal="center"/>
    </xf>
    <xf numFmtId="0" fontId="10" fillId="6" borderId="1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4" fillId="0" borderId="15" xfId="0" applyFont="1" applyFill="1" applyBorder="1" applyAlignment="1">
      <alignment horizontal="center" vertical="center"/>
    </xf>
    <xf numFmtId="9" fontId="4" fillId="0" borderId="1" xfId="1" applyFont="1" applyFill="1" applyBorder="1"/>
    <xf numFmtId="9" fontId="4" fillId="0" borderId="0" xfId="1" applyFont="1"/>
    <xf numFmtId="0" fontId="4" fillId="0" borderId="15" xfId="0" applyFont="1" applyFill="1" applyBorder="1" applyAlignment="1">
      <alignment horizontal="center"/>
    </xf>
    <xf numFmtId="0" fontId="4" fillId="0"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1" xfId="0" applyFont="1" applyBorder="1" applyAlignment="1">
      <alignment horizontal="center" vertical="center" wrapText="1"/>
    </xf>
    <xf numFmtId="0" fontId="25" fillId="0" borderId="1" xfId="0" applyFont="1" applyBorder="1" applyAlignment="1"/>
    <xf numFmtId="0" fontId="4" fillId="0" borderId="1" xfId="0" applyFon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15"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4" fillId="0" borderId="4" xfId="0" applyFont="1" applyFill="1" applyBorder="1" applyAlignment="1">
      <alignment horizontal="center" vertical="center" wrapText="1"/>
    </xf>
    <xf numFmtId="0" fontId="8" fillId="0" borderId="16" xfId="0" applyFont="1" applyBorder="1" applyAlignment="1">
      <alignment horizontal="center"/>
    </xf>
    <xf numFmtId="0" fontId="4" fillId="0" borderId="1" xfId="0" applyFont="1" applyFill="1" applyBorder="1" applyAlignment="1">
      <alignment horizontal="center"/>
    </xf>
    <xf numFmtId="0" fontId="37" fillId="0" borderId="0" xfId="0" applyFont="1" applyAlignment="1">
      <alignment vertical="top" wrapText="1"/>
    </xf>
    <xf numFmtId="0" fontId="14" fillId="0" borderId="1" xfId="0" applyFont="1" applyBorder="1" applyAlignment="1"/>
    <xf numFmtId="0" fontId="14" fillId="0" borderId="1" xfId="0" applyFont="1" applyFill="1" applyBorder="1" applyAlignment="1">
      <alignment vertical="center"/>
    </xf>
    <xf numFmtId="1"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1" fontId="14" fillId="0" borderId="1" xfId="0" applyNumberFormat="1" applyFont="1" applyFill="1" applyBorder="1" applyAlignment="1">
      <alignment horizontal="center" vertical="center" wrapText="1"/>
    </xf>
    <xf numFmtId="0" fontId="38" fillId="0" borderId="1" xfId="4"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49" fontId="4" fillId="0" borderId="16" xfId="0" applyNumberFormat="1" applyFont="1" applyBorder="1" applyAlignment="1">
      <alignment horizontal="center" vertical="center"/>
    </xf>
    <xf numFmtId="0" fontId="26" fillId="0" borderId="1" xfId="0" applyFont="1" applyBorder="1" applyAlignment="1"/>
    <xf numFmtId="0" fontId="4" fillId="0" borderId="13" xfId="0" applyFont="1" applyFill="1" applyBorder="1" applyAlignment="1">
      <alignment wrapText="1"/>
    </xf>
    <xf numFmtId="0" fontId="4" fillId="0" borderId="13" xfId="0" applyFont="1" applyFill="1" applyBorder="1" applyAlignment="1">
      <alignment horizontal="right" wrapText="1"/>
    </xf>
    <xf numFmtId="0" fontId="4" fillId="0" borderId="14" xfId="0" applyFont="1" applyBorder="1" applyAlignment="1">
      <alignment wrapText="1"/>
    </xf>
    <xf numFmtId="0" fontId="4" fillId="0" borderId="4" xfId="0" applyFont="1" applyBorder="1" applyAlignment="1">
      <alignment horizontal="right"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26" fillId="0" borderId="0" xfId="0" applyFont="1" applyAlignment="1"/>
    <xf numFmtId="0" fontId="35" fillId="0" borderId="4" xfId="0" applyFont="1" applyFill="1" applyBorder="1" applyAlignment="1">
      <alignment horizontal="center" vertical="center" wrapText="1"/>
    </xf>
    <xf numFmtId="0" fontId="35" fillId="0" borderId="4" xfId="0" applyFont="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 xfId="0" applyFont="1" applyBorder="1" applyAlignment="1">
      <alignment horizontal="center"/>
    </xf>
    <xf numFmtId="0" fontId="0" fillId="0" borderId="1" xfId="0" applyBorder="1" applyAlignment="1">
      <alignment horizontal="center" vertical="center"/>
    </xf>
    <xf numFmtId="0" fontId="25" fillId="0" borderId="0" xfId="0" applyFont="1" applyAlignment="1"/>
    <xf numFmtId="0" fontId="35" fillId="0" borderId="4" xfId="0" applyFont="1" applyFill="1" applyBorder="1" applyAlignment="1">
      <alignment vertical="center" wrapText="1"/>
    </xf>
    <xf numFmtId="0" fontId="35" fillId="0" borderId="4" xfId="4" applyFont="1" applyBorder="1" applyAlignment="1">
      <alignment vertical="center"/>
    </xf>
    <xf numFmtId="0" fontId="26" fillId="0" borderId="1" xfId="4" applyFont="1"/>
    <xf numFmtId="0" fontId="8" fillId="0" borderId="0" xfId="0" applyFont="1"/>
    <xf numFmtId="1" fontId="9" fillId="0" borderId="1" xfId="4" applyNumberFormat="1" applyFont="1" applyBorder="1" applyAlignment="1">
      <alignment horizontal="center" vertical="center"/>
    </xf>
    <xf numFmtId="1" fontId="9" fillId="0" borderId="1" xfId="4" applyNumberFormat="1" applyFont="1" applyFill="1" applyBorder="1" applyAlignment="1">
      <alignment horizontal="center" vertical="center"/>
    </xf>
    <xf numFmtId="0" fontId="9" fillId="0" borderId="1" xfId="4" applyFont="1" applyBorder="1" applyAlignment="1">
      <alignment horizontal="center" vertical="center"/>
    </xf>
    <xf numFmtId="1" fontId="9" fillId="0" borderId="1" xfId="4" applyNumberFormat="1" applyFont="1" applyBorder="1" applyAlignment="1">
      <alignment horizontal="center"/>
    </xf>
    <xf numFmtId="0" fontId="8" fillId="0" borderId="1" xfId="0" applyFont="1" applyBorder="1" applyAlignment="1">
      <alignment wrapText="1"/>
    </xf>
    <xf numFmtId="0" fontId="35" fillId="0" borderId="7" xfId="0" applyFont="1" applyFill="1" applyBorder="1" applyAlignment="1">
      <alignment vertical="center" wrapText="1"/>
    </xf>
    <xf numFmtId="0" fontId="35" fillId="0" borderId="20" xfId="0" applyFont="1" applyFill="1" applyBorder="1" applyAlignment="1">
      <alignment vertical="center" wrapText="1"/>
    </xf>
    <xf numFmtId="0" fontId="35" fillId="0" borderId="1" xfId="0" applyFont="1" applyBorder="1" applyAlignment="1">
      <alignment horizontal="left" vertical="center" wrapText="1"/>
    </xf>
    <xf numFmtId="0" fontId="4" fillId="0" borderId="21" xfId="0" applyFont="1" applyBorder="1"/>
    <xf numFmtId="0" fontId="4" fillId="0" borderId="21" xfId="0" applyFont="1" applyBorder="1" applyAlignment="1">
      <alignment horizontal="center"/>
    </xf>
    <xf numFmtId="0" fontId="4" fillId="0" borderId="21" xfId="4" applyFont="1" applyBorder="1"/>
    <xf numFmtId="0" fontId="35" fillId="0" borderId="1" xfId="0" applyFont="1" applyBorder="1" applyAlignment="1">
      <alignment vertical="top" wrapText="1"/>
    </xf>
    <xf numFmtId="0" fontId="35" fillId="0" borderId="21" xfId="0" applyFont="1" applyBorder="1" applyAlignment="1">
      <alignment vertical="top" wrapText="1"/>
    </xf>
    <xf numFmtId="0" fontId="35" fillId="0" borderId="21" xfId="0" applyFont="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0" fillId="0" borderId="1" xfId="0" applyBorder="1" applyAlignment="1">
      <alignment horizontal="left" wrapText="1"/>
    </xf>
    <xf numFmtId="0" fontId="9" fillId="0" borderId="1" xfId="4" applyFont="1" applyBorder="1" applyAlignment="1"/>
    <xf numFmtId="0" fontId="4" fillId="0" borderId="15" xfId="0" applyFont="1" applyFill="1" applyBorder="1" applyAlignment="1">
      <alignment vertical="center" wrapText="1"/>
    </xf>
    <xf numFmtId="1" fontId="4" fillId="0" borderId="1" xfId="1" applyNumberFormat="1" applyFont="1" applyBorder="1" applyAlignment="1">
      <alignment horizontal="center" vertical="center"/>
    </xf>
    <xf numFmtId="0" fontId="4" fillId="0" borderId="16" xfId="0" applyFont="1" applyBorder="1" applyAlignment="1"/>
    <xf numFmtId="1" fontId="4" fillId="0" borderId="16" xfId="1" applyNumberFormat="1" applyFont="1" applyBorder="1" applyAlignment="1">
      <alignment horizontal="center" vertical="center"/>
    </xf>
    <xf numFmtId="0" fontId="5" fillId="0" borderId="4" xfId="0" applyFont="1" applyFill="1" applyBorder="1" applyAlignment="1">
      <alignment horizontal="center" vertical="center" wrapText="1"/>
    </xf>
    <xf numFmtId="0" fontId="4" fillId="0" borderId="4" xfId="14" applyFont="1" applyBorder="1" applyAlignment="1">
      <alignment horizontal="center" vertical="center" wrapText="1"/>
    </xf>
    <xf numFmtId="0" fontId="4" fillId="0" borderId="4" xfId="14" applyFont="1" applyBorder="1" applyAlignment="1">
      <alignment vertical="center" wrapText="1"/>
    </xf>
    <xf numFmtId="0" fontId="39" fillId="0" borderId="0" xfId="0" applyFont="1"/>
    <xf numFmtId="49" fontId="4" fillId="0" borderId="4" xfId="0" quotePrefix="1" applyNumberFormat="1" applyFont="1" applyBorder="1" applyAlignment="1">
      <alignment vertical="center" wrapText="1"/>
    </xf>
    <xf numFmtId="0" fontId="4" fillId="0" borderId="1" xfId="4" applyFont="1" applyAlignment="1"/>
    <xf numFmtId="0" fontId="4" fillId="0" borderId="21" xfId="0" applyFont="1" applyBorder="1" applyAlignment="1"/>
    <xf numFmtId="0" fontId="0" fillId="0" borderId="1" xfId="0" applyBorder="1" applyAlignment="1">
      <alignment horizontal="left" vertical="top"/>
    </xf>
    <xf numFmtId="0" fontId="39" fillId="0" borderId="1" xfId="0" applyFont="1" applyBorder="1" applyAlignment="1">
      <alignment horizontal="left" vertical="center" wrapText="1"/>
    </xf>
    <xf numFmtId="0" fontId="4" fillId="0" borderId="17" xfId="0" applyFont="1" applyBorder="1" applyAlignment="1">
      <alignment horizontal="center" vertical="center"/>
    </xf>
    <xf numFmtId="0" fontId="0" fillId="0" borderId="17" xfId="0" applyBorder="1" applyAlignment="1">
      <alignment vertical="center"/>
    </xf>
    <xf numFmtId="0" fontId="0" fillId="0" borderId="1" xfId="0" applyBorder="1"/>
    <xf numFmtId="0" fontId="9" fillId="0" borderId="1" xfId="4" applyFont="1" applyBorder="1" applyAlignment="1">
      <alignment vertical="center"/>
    </xf>
    <xf numFmtId="0" fontId="39" fillId="0" borderId="0" xfId="0" applyFont="1" applyAlignment="1"/>
    <xf numFmtId="9" fontId="0" fillId="0" borderId="1" xfId="1" applyFont="1" applyFill="1" applyBorder="1"/>
    <xf numFmtId="10" fontId="6" fillId="0" borderId="1" xfId="0" applyNumberFormat="1" applyFont="1" applyFill="1" applyBorder="1" applyAlignment="1">
      <alignment wrapText="1"/>
    </xf>
    <xf numFmtId="9" fontId="4" fillId="0" borderId="1" xfId="1" applyFont="1" applyFill="1" applyBorder="1" applyAlignment="1"/>
    <xf numFmtId="49" fontId="9" fillId="0" borderId="1" xfId="0" applyNumberFormat="1" applyFont="1" applyFill="1" applyBorder="1" applyAlignment="1">
      <alignment horizontal="center" vertical="center"/>
    </xf>
    <xf numFmtId="0" fontId="9" fillId="0" borderId="1" xfId="4" applyFont="1" applyAlignment="1">
      <alignment horizontal="left" vertical="top"/>
    </xf>
    <xf numFmtId="0" fontId="9" fillId="0" borderId="0" xfId="0" applyFont="1" applyAlignment="1">
      <alignment horizontal="left" vertical="top"/>
    </xf>
    <xf numFmtId="0" fontId="0" fillId="0" borderId="1" xfId="0" applyBorder="1"/>
    <xf numFmtId="0" fontId="4" fillId="0"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6" xfId="0" applyBorder="1" applyAlignment="1">
      <alignment horizontal="center"/>
    </xf>
    <xf numFmtId="0" fontId="41" fillId="0" borderId="1" xfId="13" applyFont="1" applyBorder="1" applyAlignment="1" applyProtection="1"/>
    <xf numFmtId="0" fontId="9" fillId="0" borderId="17" xfId="4" applyFont="1" applyBorder="1" applyAlignment="1">
      <alignment vertical="top"/>
    </xf>
    <xf numFmtId="0" fontId="27" fillId="0" borderId="1" xfId="13" applyBorder="1" applyAlignment="1" applyProtection="1">
      <alignment horizontal="center" vertical="center" wrapText="1"/>
    </xf>
    <xf numFmtId="1" fontId="0" fillId="0" borderId="0" xfId="0" applyNumberFormat="1" applyAlignment="1">
      <alignment horizontal="center" vertical="center"/>
    </xf>
    <xf numFmtId="0" fontId="0" fillId="0" borderId="1" xfId="0" applyBorder="1" applyAlignment="1">
      <alignment horizontal="center"/>
    </xf>
    <xf numFmtId="0" fontId="4" fillId="0" borderId="4" xfId="0" applyFont="1" applyBorder="1" applyAlignment="1">
      <alignment horizontal="left" vertical="center" wrapText="1"/>
    </xf>
    <xf numFmtId="0" fontId="14" fillId="0" borderId="1" xfId="0" applyFont="1" applyFill="1" applyBorder="1" applyAlignment="1">
      <alignment horizontal="right" wrapText="1"/>
    </xf>
    <xf numFmtId="0" fontId="4" fillId="0" borderId="4" xfId="0" applyFont="1" applyFill="1" applyBorder="1" applyAlignment="1">
      <alignment horizontal="center" vertical="center" wrapText="1"/>
    </xf>
    <xf numFmtId="10" fontId="4" fillId="0" borderId="1" xfId="1" applyNumberFormat="1" applyFont="1" applyFill="1" applyBorder="1"/>
    <xf numFmtId="0" fontId="0" fillId="0" borderId="1" xfId="0" applyBorder="1"/>
    <xf numFmtId="0" fontId="4" fillId="0" borderId="17"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35" fillId="0" borderId="1" xfId="0" applyFont="1" applyFill="1" applyBorder="1" applyAlignment="1">
      <alignment horizontal="left" vertical="center" wrapText="1"/>
    </xf>
    <xf numFmtId="0" fontId="42" fillId="0" borderId="16"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4" fillId="0" borderId="1" xfId="0" applyFont="1" applyBorder="1"/>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26" fillId="0" borderId="0" xfId="0" applyFont="1" applyAlignment="1">
      <alignment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top"/>
    </xf>
    <xf numFmtId="1" fontId="0" fillId="0" borderId="1" xfId="1" applyNumberFormat="1" applyFont="1" applyFill="1" applyBorder="1"/>
    <xf numFmtId="1" fontId="0" fillId="0" borderId="1" xfId="0" applyNumberFormat="1" applyFill="1" applyBorder="1"/>
    <xf numFmtId="0" fontId="25" fillId="0" borderId="1" xfId="0" applyFont="1" applyBorder="1" applyAlignment="1">
      <alignment horizontal="center"/>
    </xf>
    <xf numFmtId="0" fontId="30" fillId="0" borderId="1" xfId="13" applyFont="1" applyBorder="1" applyAlignment="1" applyProtection="1"/>
    <xf numFmtId="0" fontId="30" fillId="0" borderId="0" xfId="13" applyFont="1" applyAlignment="1" applyProtection="1">
      <alignment horizontal="left"/>
    </xf>
    <xf numFmtId="0" fontId="4" fillId="0" borderId="0" xfId="13" applyFont="1" applyAlignment="1" applyProtection="1">
      <alignment horizontal="left"/>
    </xf>
    <xf numFmtId="0" fontId="26" fillId="0" borderId="0" xfId="0" applyFont="1" applyAlignment="1">
      <alignment horizontal="center"/>
    </xf>
    <xf numFmtId="0" fontId="13" fillId="0" borderId="0" xfId="0" applyFont="1" applyAlignment="1">
      <alignment horizontal="left"/>
    </xf>
    <xf numFmtId="0" fontId="26" fillId="0" borderId="0" xfId="0" applyFont="1" applyAlignment="1">
      <alignment horizontal="left"/>
    </xf>
    <xf numFmtId="0" fontId="4" fillId="0" borderId="1" xfId="0" applyFont="1" applyBorder="1"/>
    <xf numFmtId="0" fontId="30" fillId="0" borderId="0" xfId="13" applyFont="1" applyAlignment="1" applyProtection="1">
      <alignment horizontal="left" vertical="top"/>
    </xf>
    <xf numFmtId="0" fontId="5" fillId="0" borderId="23" xfId="0" applyFont="1" applyBorder="1" applyAlignment="1">
      <alignment horizontal="center"/>
    </xf>
    <xf numFmtId="0" fontId="25" fillId="7" borderId="0" xfId="0" applyFont="1" applyFill="1" applyAlignment="1">
      <alignment horizontal="center" vertical="center"/>
    </xf>
    <xf numFmtId="0" fontId="25" fillId="7" borderId="0" xfId="0" applyFont="1" applyFill="1" applyAlignment="1">
      <alignment horizontal="center"/>
    </xf>
    <xf numFmtId="0" fontId="30" fillId="0" borderId="0" xfId="13" applyFont="1" applyAlignment="1" applyProtection="1">
      <alignment horizontal="left" wrapText="1"/>
    </xf>
    <xf numFmtId="0" fontId="35" fillId="0" borderId="4" xfId="0" applyFont="1" applyBorder="1" applyAlignment="1">
      <alignment horizontal="left" vertical="center" wrapText="1"/>
    </xf>
    <xf numFmtId="0" fontId="35" fillId="0" borderId="4" xfId="0" applyFont="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3" fillId="0" borderId="1" xfId="0" applyFont="1" applyBorder="1" applyAlignment="1">
      <alignment horizontal="left" vertical="center" wrapText="1"/>
    </xf>
    <xf numFmtId="0" fontId="26" fillId="0" borderId="0" xfId="0" applyFont="1" applyAlignment="1">
      <alignment horizontal="left" wrapText="1"/>
    </xf>
    <xf numFmtId="0" fontId="4" fillId="0" borderId="4" xfId="0" applyFont="1" applyBorder="1" applyAlignment="1">
      <alignment horizontal="center" wrapText="1"/>
    </xf>
    <xf numFmtId="0" fontId="0" fillId="0" borderId="4" xfId="0" applyBorder="1" applyAlignment="1">
      <alignment horizontal="center" wrapText="1"/>
    </xf>
    <xf numFmtId="0" fontId="25" fillId="0" borderId="0" xfId="0" applyFont="1" applyAlignment="1">
      <alignment horizontal="center"/>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6" fillId="0" borderId="0" xfId="0" applyFont="1" applyAlignment="1">
      <alignment horizontal="left" vertical="center" wrapText="1"/>
    </xf>
    <xf numFmtId="0" fontId="26"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5" fillId="0" borderId="0" xfId="0" applyFont="1" applyAlignment="1">
      <alignment horizontal="center" vertical="top" wrapText="1"/>
    </xf>
    <xf numFmtId="0" fontId="36" fillId="0" borderId="0" xfId="0" applyFont="1" applyAlignment="1">
      <alignment horizontal="center" vertical="top"/>
    </xf>
    <xf numFmtId="0" fontId="9" fillId="0" borderId="0" xfId="0" applyFont="1" applyAlignment="1">
      <alignment horizontal="left" vertical="top"/>
    </xf>
    <xf numFmtId="0" fontId="8" fillId="0" borderId="1" xfId="4" applyFont="1" applyAlignment="1">
      <alignment horizontal="center"/>
    </xf>
    <xf numFmtId="49" fontId="8" fillId="0" borderId="1" xfId="4" applyNumberFormat="1" applyFont="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0" xfId="0" applyFont="1" applyAlignment="1">
      <alignment horizontal="center"/>
    </xf>
    <xf numFmtId="0" fontId="9" fillId="0" borderId="1" xfId="0" applyFont="1" applyFill="1" applyBorder="1" applyAlignment="1">
      <alignment horizontal="left" vertical="center" wrapText="1"/>
    </xf>
    <xf numFmtId="0" fontId="8" fillId="0" borderId="1" xfId="0" applyFont="1" applyBorder="1" applyAlignment="1">
      <alignment horizontal="center" wrapText="1"/>
    </xf>
    <xf numFmtId="0" fontId="4" fillId="0" borderId="1" xfId="0" applyFont="1" applyBorder="1" applyAlignment="1">
      <alignment horizontal="center"/>
    </xf>
    <xf numFmtId="0" fontId="8" fillId="0" borderId="1" xfId="0" applyFont="1" applyFill="1" applyBorder="1" applyAlignment="1">
      <alignment horizontal="center"/>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0" fontId="4"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wrapText="1"/>
    </xf>
    <xf numFmtId="0" fontId="4"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4" fillId="0" borderId="15" xfId="0" applyFont="1" applyBorder="1" applyAlignment="1">
      <alignment horizontal="center" vertical="center"/>
    </xf>
    <xf numFmtId="0" fontId="14" fillId="0" borderId="1" xfId="0" applyFont="1" applyBorder="1" applyAlignment="1">
      <alignment horizontal="center"/>
    </xf>
    <xf numFmtId="0" fontId="8" fillId="0" borderId="16" xfId="0" applyFont="1" applyBorder="1" applyAlignment="1">
      <alignment horizont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8" fillId="0" borderId="16" xfId="0" applyFont="1" applyFill="1" applyBorder="1" applyAlignment="1">
      <alignment horizontal="center"/>
    </xf>
    <xf numFmtId="0" fontId="4" fillId="0" borderId="1" xfId="0" applyFont="1" applyFill="1" applyBorder="1" applyAlignment="1">
      <alignment horizontal="left" vertical="top" wrapText="1"/>
    </xf>
    <xf numFmtId="0" fontId="4" fillId="0" borderId="16" xfId="0" applyFont="1" applyBorder="1" applyAlignment="1">
      <alignment horizontal="center"/>
    </xf>
    <xf numFmtId="0" fontId="4" fillId="0" borderId="16"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0" fillId="0" borderId="0" xfId="0" applyFont="1" applyAlignment="1">
      <alignment horizontal="center"/>
    </xf>
    <xf numFmtId="0" fontId="8" fillId="0" borderId="16" xfId="0" applyFont="1" applyBorder="1" applyAlignment="1">
      <alignment horizontal="center" wrapText="1"/>
    </xf>
    <xf numFmtId="0" fontId="4" fillId="0" borderId="15" xfId="0" applyFont="1" applyBorder="1" applyAlignment="1">
      <alignment horizontal="center" wrapText="1"/>
    </xf>
    <xf numFmtId="0" fontId="35" fillId="0" borderId="16" xfId="0" applyFont="1" applyBorder="1" applyAlignment="1">
      <alignment horizontal="center" vertical="top" wrapText="1"/>
    </xf>
    <xf numFmtId="0" fontId="35" fillId="0" borderId="1" xfId="0" applyFont="1" applyBorder="1" applyAlignment="1">
      <alignment horizontal="center" vertical="top" wrapText="1"/>
    </xf>
    <xf numFmtId="0" fontId="8" fillId="0" borderId="1" xfId="0" applyFont="1" applyFill="1" applyBorder="1" applyAlignment="1">
      <alignment horizontal="center" wrapText="1"/>
    </xf>
    <xf numFmtId="0" fontId="4" fillId="0" borderId="4" xfId="0" applyFont="1" applyBorder="1" applyAlignment="1">
      <alignment horizontal="left" vertical="top" wrapText="1"/>
    </xf>
    <xf numFmtId="0" fontId="0" fillId="0" borderId="17" xfId="0" applyBorder="1" applyAlignment="1">
      <alignment horizontal="center" vertical="center"/>
    </xf>
    <xf numFmtId="0" fontId="0" fillId="0" borderId="1" xfId="0"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7" xfId="0" applyFont="1" applyBorder="1" applyAlignment="1">
      <alignment horizontal="center"/>
    </xf>
    <xf numFmtId="0" fontId="4" fillId="0" borderId="1" xfId="0" applyFont="1" applyFill="1" applyBorder="1" applyAlignment="1">
      <alignment horizontal="center" vertical="center"/>
    </xf>
    <xf numFmtId="0" fontId="0" fillId="0" borderId="15" xfId="0" applyBorder="1" applyAlignment="1">
      <alignment horizontal="center" vertical="center"/>
    </xf>
    <xf numFmtId="0" fontId="4" fillId="0" borderId="17" xfId="0" applyFont="1" applyFill="1" applyBorder="1" applyAlignment="1">
      <alignment horizontal="left" vertical="center" wrapText="1"/>
    </xf>
    <xf numFmtId="0" fontId="31" fillId="0" borderId="1" xfId="0" applyFont="1" applyFill="1" applyBorder="1" applyAlignment="1">
      <alignment horizontal="left" vertical="top" wrapText="1"/>
    </xf>
    <xf numFmtId="0" fontId="0" fillId="0" borderId="15" xfId="0" applyBorder="1" applyAlignment="1">
      <alignment horizontal="center"/>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0" fillId="0" borderId="1" xfId="0" applyBorder="1" applyAlignment="1">
      <alignment horizontal="center"/>
    </xf>
  </cellXfs>
  <cellStyles count="15">
    <cellStyle name="Hipervínculo" xfId="13" builtinId="8"/>
    <cellStyle name="Normal" xfId="0" builtinId="0"/>
    <cellStyle name="Normal 2" xfId="2"/>
    <cellStyle name="Normal 2 2" xfId="6"/>
    <cellStyle name="Normal 2 2 2" xfId="12"/>
    <cellStyle name="Normal 2 3" xfId="10"/>
    <cellStyle name="Normal 3" xfId="4"/>
    <cellStyle name="Normal 4" xfId="3"/>
    <cellStyle name="Normal 4 2" xfId="11"/>
    <cellStyle name="Normal 5" xfId="8"/>
    <cellStyle name="Normal 6" xfId="7"/>
    <cellStyle name="Normal 7" xfId="14"/>
    <cellStyle name="Porcentaje" xfId="1" builtinId="5"/>
    <cellStyle name="Porcentual 2" xfId="5"/>
    <cellStyle name="Porcentual 3" xfId="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Figura 1: Procesos de Produción</a:t>
            </a:r>
            <a:r>
              <a:rPr lang="en-US" sz="1000" baseline="0">
                <a:latin typeface="Arial" pitchFamily="34" charset="0"/>
                <a:cs typeface="Arial" pitchFamily="34" charset="0"/>
              </a:rPr>
              <a:t> de Información Vs Mediana de  Indicadores por dependencia</a:t>
            </a:r>
            <a:endParaRPr lang="en-US" sz="1000">
              <a:latin typeface="Arial" pitchFamily="34" charset="0"/>
              <a:cs typeface="Arial" pitchFamily="34" charset="0"/>
            </a:endParaRPr>
          </a:p>
        </c:rich>
      </c:tx>
      <c:overlay val="0"/>
    </c:title>
    <c:autoTitleDeleted val="0"/>
    <c:plotArea>
      <c:layout>
        <c:manualLayout>
          <c:layoutTarget val="inner"/>
          <c:xMode val="edge"/>
          <c:yMode val="edge"/>
          <c:x val="0.2653842509037283"/>
          <c:y val="0.15850694444444494"/>
          <c:w val="0.5318788498293695"/>
          <c:h val="0.7364350940507437"/>
        </c:manualLayout>
      </c:layout>
      <c:barChart>
        <c:barDir val="bar"/>
        <c:grouping val="clustered"/>
        <c:varyColors val="0"/>
        <c:ser>
          <c:idx val="0"/>
          <c:order val="0"/>
          <c:tx>
            <c:strRef>
              <c:f>tendencia!$E$12</c:f>
              <c:strCache>
                <c:ptCount val="1"/>
                <c:pt idx="0">
                  <c:v>Mediana</c:v>
                </c:pt>
              </c:strCache>
            </c:strRef>
          </c:tx>
          <c:invertIfNegative val="0"/>
          <c:dLbls>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tendencia!$B$16:$B$26</c:f>
              <c:strCache>
                <c:ptCount val="11"/>
                <c:pt idx="0">
                  <c:v>Bienestar</c:v>
                </c:pt>
                <c:pt idx="1">
                  <c:v>Cultura y turismo</c:v>
                </c:pt>
                <c:pt idx="2">
                  <c:v>Dagma</c:v>
                </c:pt>
                <c:pt idx="3">
                  <c:v>Educación</c:v>
                </c:pt>
                <c:pt idx="4">
                  <c:v>General</c:v>
                </c:pt>
                <c:pt idx="5">
                  <c:v>Gobierno</c:v>
                </c:pt>
                <c:pt idx="6">
                  <c:v>Hacienda</c:v>
                </c:pt>
                <c:pt idx="7">
                  <c:v>Planeación</c:v>
                </c:pt>
                <c:pt idx="8">
                  <c:v>Salud</c:v>
                </c:pt>
                <c:pt idx="9">
                  <c:v>Tránsito</c:v>
                </c:pt>
                <c:pt idx="10">
                  <c:v>Vivienda</c:v>
                </c:pt>
              </c:strCache>
            </c:strRef>
          </c:cat>
          <c:val>
            <c:numRef>
              <c:f>tendencia!$E$16:$E$26</c:f>
              <c:numCache>
                <c:formatCode>0</c:formatCode>
                <c:ptCount val="11"/>
                <c:pt idx="0">
                  <c:v>3</c:v>
                </c:pt>
                <c:pt idx="1">
                  <c:v>3</c:v>
                </c:pt>
                <c:pt idx="2">
                  <c:v>1</c:v>
                </c:pt>
                <c:pt idx="3">
                  <c:v>3</c:v>
                </c:pt>
                <c:pt idx="4">
                  <c:v>4</c:v>
                </c:pt>
                <c:pt idx="5">
                  <c:v>4</c:v>
                </c:pt>
                <c:pt idx="6">
                  <c:v>8</c:v>
                </c:pt>
                <c:pt idx="7">
                  <c:v>6</c:v>
                </c:pt>
                <c:pt idx="8">
                  <c:v>6</c:v>
                </c:pt>
                <c:pt idx="9">
                  <c:v>3.5</c:v>
                </c:pt>
                <c:pt idx="10">
                  <c:v>3</c:v>
                </c:pt>
              </c:numCache>
            </c:numRef>
          </c:val>
        </c:ser>
        <c:ser>
          <c:idx val="1"/>
          <c:order val="1"/>
          <c:tx>
            <c:strRef>
              <c:f>tendencia!$G$12</c:f>
              <c:strCache>
                <c:ptCount val="1"/>
                <c:pt idx="0">
                  <c:v>PPI</c:v>
                </c:pt>
              </c:strCache>
            </c:strRef>
          </c:tx>
          <c:invertIfNegative val="0"/>
          <c:dLbls>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tendencia!$B$16:$B$26</c:f>
              <c:strCache>
                <c:ptCount val="11"/>
                <c:pt idx="0">
                  <c:v>Bienestar</c:v>
                </c:pt>
                <c:pt idx="1">
                  <c:v>Cultura y turismo</c:v>
                </c:pt>
                <c:pt idx="2">
                  <c:v>Dagma</c:v>
                </c:pt>
                <c:pt idx="3">
                  <c:v>Educación</c:v>
                </c:pt>
                <c:pt idx="4">
                  <c:v>General</c:v>
                </c:pt>
                <c:pt idx="5">
                  <c:v>Gobierno</c:v>
                </c:pt>
                <c:pt idx="6">
                  <c:v>Hacienda</c:v>
                </c:pt>
                <c:pt idx="7">
                  <c:v>Planeación</c:v>
                </c:pt>
                <c:pt idx="8">
                  <c:v>Salud</c:v>
                </c:pt>
                <c:pt idx="9">
                  <c:v>Tránsito</c:v>
                </c:pt>
                <c:pt idx="10">
                  <c:v>Vivienda</c:v>
                </c:pt>
              </c:strCache>
            </c:strRef>
          </c:cat>
          <c:val>
            <c:numRef>
              <c:f>tendencia!$G$16:$G$26</c:f>
              <c:numCache>
                <c:formatCode>General</c:formatCode>
                <c:ptCount val="11"/>
                <c:pt idx="0">
                  <c:v>5</c:v>
                </c:pt>
                <c:pt idx="1">
                  <c:v>3</c:v>
                </c:pt>
                <c:pt idx="2">
                  <c:v>19</c:v>
                </c:pt>
                <c:pt idx="3">
                  <c:v>11</c:v>
                </c:pt>
                <c:pt idx="4">
                  <c:v>5</c:v>
                </c:pt>
                <c:pt idx="5">
                  <c:v>8</c:v>
                </c:pt>
                <c:pt idx="6">
                  <c:v>9</c:v>
                </c:pt>
                <c:pt idx="7">
                  <c:v>12</c:v>
                </c:pt>
                <c:pt idx="8">
                  <c:v>22</c:v>
                </c:pt>
                <c:pt idx="9">
                  <c:v>6</c:v>
                </c:pt>
                <c:pt idx="10">
                  <c:v>7</c:v>
                </c:pt>
              </c:numCache>
            </c:numRef>
          </c:val>
        </c:ser>
        <c:dLbls>
          <c:showLegendKey val="0"/>
          <c:showVal val="0"/>
          <c:showCatName val="0"/>
          <c:showSerName val="0"/>
          <c:showPercent val="0"/>
          <c:showBubbleSize val="0"/>
        </c:dLbls>
        <c:gapWidth val="52"/>
        <c:axId val="202991496"/>
        <c:axId val="141567592"/>
      </c:barChart>
      <c:catAx>
        <c:axId val="202991496"/>
        <c:scaling>
          <c:orientation val="minMax"/>
        </c:scaling>
        <c:delete val="0"/>
        <c:axPos val="l"/>
        <c:numFmt formatCode="General" sourceLinked="1"/>
        <c:majorTickMark val="out"/>
        <c:minorTickMark val="none"/>
        <c:tickLblPos val="nextTo"/>
        <c:txPr>
          <a:bodyPr/>
          <a:lstStyle/>
          <a:p>
            <a:pPr>
              <a:defRPr sz="1000"/>
            </a:pPr>
            <a:endParaRPr lang="es-CO"/>
          </a:p>
        </c:txPr>
        <c:crossAx val="141567592"/>
        <c:crosses val="autoZero"/>
        <c:auto val="1"/>
        <c:lblAlgn val="ctr"/>
        <c:lblOffset val="100"/>
        <c:noMultiLvlLbl val="0"/>
      </c:catAx>
      <c:valAx>
        <c:axId val="141567592"/>
        <c:scaling>
          <c:orientation val="minMax"/>
        </c:scaling>
        <c:delete val="0"/>
        <c:axPos val="b"/>
        <c:title>
          <c:tx>
            <c:rich>
              <a:bodyPr/>
              <a:lstStyle/>
              <a:p>
                <a:pPr>
                  <a:defRPr/>
                </a:pPr>
                <a:r>
                  <a:rPr lang="es-ES"/>
                  <a:t>Cantidad</a:t>
                </a:r>
              </a:p>
            </c:rich>
          </c:tx>
          <c:overlay val="0"/>
        </c:title>
        <c:numFmt formatCode="0" sourceLinked="1"/>
        <c:majorTickMark val="out"/>
        <c:minorTickMark val="none"/>
        <c:tickLblPos val="nextTo"/>
        <c:crossAx val="202991496"/>
        <c:crosses val="autoZero"/>
        <c:crossBetween val="between"/>
      </c:valAx>
    </c:plotArea>
    <c:legend>
      <c:legendPos val="r"/>
      <c:overlay val="0"/>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ES" sz="1200"/>
              <a:t>Tipos de requerimientos que soportan las PPI de la secretaría de Hacienda</a:t>
            </a:r>
          </a:p>
        </c:rich>
      </c:tx>
      <c:overlay val="0"/>
    </c:title>
    <c:autoTitleDeleted val="0"/>
    <c:plotArea>
      <c:layout>
        <c:manualLayout>
          <c:layoutTarget val="inner"/>
          <c:xMode val="edge"/>
          <c:yMode val="edge"/>
          <c:x val="0.30505252734881805"/>
          <c:y val="0.19112995490948237"/>
          <c:w val="0.6272053008877766"/>
          <c:h val="0.68375603399225449"/>
        </c:manualLayout>
      </c:layout>
      <c:barChart>
        <c:barDir val="bar"/>
        <c:grouping val="clustered"/>
        <c:varyColors val="0"/>
        <c:ser>
          <c:idx val="0"/>
          <c:order val="0"/>
          <c:tx>
            <c:strRef>
              <c:f>'Requerimientos - Lineamientos'!$X$35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Lineamientos'!$R$17:$R$22</c:f>
              <c:numCache>
                <c:formatCode>General</c:formatCode>
                <c:ptCount val="6"/>
              </c:numCache>
            </c:numRef>
          </c:cat>
          <c:val>
            <c:numRef>
              <c:f>'Requerimientos - Lineamientos'!$X$36:$X$42</c:f>
              <c:numCache>
                <c:formatCode>0.0%</c:formatCode>
                <c:ptCount val="7"/>
              </c:numCache>
            </c:numRef>
          </c:val>
        </c:ser>
        <c:dLbls>
          <c:showLegendKey val="0"/>
          <c:showVal val="0"/>
          <c:showCatName val="0"/>
          <c:showSerName val="0"/>
          <c:showPercent val="0"/>
          <c:showBubbleSize val="0"/>
        </c:dLbls>
        <c:gapWidth val="150"/>
        <c:axId val="225031416"/>
        <c:axId val="225240856"/>
      </c:barChart>
      <c:catAx>
        <c:axId val="225031416"/>
        <c:scaling>
          <c:orientation val="maxMin"/>
        </c:scaling>
        <c:delete val="0"/>
        <c:axPos val="l"/>
        <c:title>
          <c:tx>
            <c:rich>
              <a:bodyPr/>
              <a:lstStyle/>
              <a:p>
                <a:pPr>
                  <a:defRPr/>
                </a:pPr>
                <a:endParaRPr lang="es-ES"/>
              </a:p>
            </c:rich>
          </c:tx>
          <c:overlay val="0"/>
        </c:title>
        <c:numFmt formatCode="General" sourceLinked="1"/>
        <c:majorTickMark val="out"/>
        <c:minorTickMark val="none"/>
        <c:tickLblPos val="nextTo"/>
        <c:txPr>
          <a:bodyPr/>
          <a:lstStyle/>
          <a:p>
            <a:pPr>
              <a:defRPr/>
            </a:pPr>
            <a:endParaRPr lang="es-CO"/>
          </a:p>
        </c:txPr>
        <c:crossAx val="225240856"/>
        <c:crosses val="autoZero"/>
        <c:auto val="0"/>
        <c:lblAlgn val="ctr"/>
        <c:lblOffset val="100"/>
        <c:noMultiLvlLbl val="0"/>
      </c:catAx>
      <c:valAx>
        <c:axId val="225240856"/>
        <c:scaling>
          <c:orientation val="minMax"/>
        </c:scaling>
        <c:delete val="1"/>
        <c:axPos val="b"/>
        <c:title>
          <c:tx>
            <c:rich>
              <a:bodyPr/>
              <a:lstStyle/>
              <a:p>
                <a:pPr>
                  <a:defRPr/>
                </a:pPr>
                <a:endParaRPr lang="es-ES"/>
              </a:p>
            </c:rich>
          </c:tx>
          <c:overlay val="0"/>
        </c:title>
        <c:numFmt formatCode="0.0%" sourceLinked="1"/>
        <c:majorTickMark val="out"/>
        <c:minorTickMark val="none"/>
        <c:tickLblPos val="none"/>
        <c:crossAx val="225031416"/>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CO" sz="1200"/>
              <a:t>Tipos de requerimientos que soportan las PPI de la secretaría de Control Disciplinario</a:t>
            </a:r>
          </a:p>
        </c:rich>
      </c:tx>
      <c:overlay val="0"/>
    </c:title>
    <c:autoTitleDeleted val="0"/>
    <c:plotArea>
      <c:layout>
        <c:manualLayout>
          <c:layoutTarget val="inner"/>
          <c:xMode val="edge"/>
          <c:yMode val="edge"/>
          <c:x val="0.31898102200446388"/>
          <c:y val="0.19112995490948237"/>
          <c:w val="0.6012183069561633"/>
          <c:h val="0.64024399048021163"/>
        </c:manualLayout>
      </c:layout>
      <c:barChart>
        <c:barDir val="bar"/>
        <c:grouping val="clustered"/>
        <c:varyColors val="0"/>
        <c:ser>
          <c:idx val="0"/>
          <c:order val="0"/>
          <c:tx>
            <c:strRef>
              <c:f>'Requerimientos - Lineamientos'!$Y$35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Lineamientos'!$R$17:$R$22</c:f>
              <c:numCache>
                <c:formatCode>General</c:formatCode>
                <c:ptCount val="6"/>
              </c:numCache>
            </c:numRef>
          </c:cat>
          <c:val>
            <c:numRef>
              <c:f>'Requerimientos - Lineamientos'!$Y$36:$Y$42</c:f>
              <c:numCache>
                <c:formatCode>0.0%</c:formatCode>
                <c:ptCount val="7"/>
              </c:numCache>
            </c:numRef>
          </c:val>
        </c:ser>
        <c:dLbls>
          <c:showLegendKey val="0"/>
          <c:showVal val="0"/>
          <c:showCatName val="0"/>
          <c:showSerName val="0"/>
          <c:showPercent val="0"/>
          <c:showBubbleSize val="0"/>
        </c:dLbls>
        <c:gapWidth val="150"/>
        <c:axId val="225241640"/>
        <c:axId val="225242032"/>
      </c:barChart>
      <c:catAx>
        <c:axId val="225241640"/>
        <c:scaling>
          <c:orientation val="maxMin"/>
        </c:scaling>
        <c:delete val="0"/>
        <c:axPos val="l"/>
        <c:title>
          <c:tx>
            <c:rich>
              <a:bodyPr/>
              <a:lstStyle/>
              <a:p>
                <a:pPr>
                  <a:defRPr/>
                </a:pPr>
                <a:endParaRPr lang="es-CO"/>
              </a:p>
            </c:rich>
          </c:tx>
          <c:overlay val="0"/>
        </c:title>
        <c:numFmt formatCode="General" sourceLinked="1"/>
        <c:majorTickMark val="out"/>
        <c:minorTickMark val="none"/>
        <c:tickLblPos val="nextTo"/>
        <c:txPr>
          <a:bodyPr/>
          <a:lstStyle/>
          <a:p>
            <a:pPr>
              <a:defRPr/>
            </a:pPr>
            <a:endParaRPr lang="es-CO"/>
          </a:p>
        </c:txPr>
        <c:crossAx val="225242032"/>
        <c:crosses val="autoZero"/>
        <c:auto val="0"/>
        <c:lblAlgn val="ctr"/>
        <c:lblOffset val="100"/>
        <c:noMultiLvlLbl val="0"/>
      </c:catAx>
      <c:valAx>
        <c:axId val="225242032"/>
        <c:scaling>
          <c:orientation val="minMax"/>
        </c:scaling>
        <c:delete val="1"/>
        <c:axPos val="b"/>
        <c:title>
          <c:tx>
            <c:rich>
              <a:bodyPr/>
              <a:lstStyle/>
              <a:p>
                <a:pPr>
                  <a:defRPr/>
                </a:pPr>
                <a:endParaRPr lang="es-CO"/>
              </a:p>
            </c:rich>
          </c:tx>
          <c:overlay val="0"/>
        </c:title>
        <c:numFmt formatCode="0.0%" sourceLinked="1"/>
        <c:majorTickMark val="out"/>
        <c:minorTickMark val="none"/>
        <c:tickLblPos val="none"/>
        <c:crossAx val="225241640"/>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CO" sz="1200"/>
              <a:t>Tipos de requerimientos que soportan las PPI de la secretaría de Cultura y Turismo</a:t>
            </a:r>
          </a:p>
        </c:rich>
      </c:tx>
      <c:overlay val="0"/>
    </c:title>
    <c:autoTitleDeleted val="0"/>
    <c:plotArea>
      <c:layout>
        <c:manualLayout>
          <c:layoutTarget val="inner"/>
          <c:xMode val="edge"/>
          <c:yMode val="edge"/>
          <c:x val="0.28093538695259995"/>
          <c:y val="0.19112995490948237"/>
          <c:w val="0.53590469795926654"/>
          <c:h val="0.75213210236832284"/>
        </c:manualLayout>
      </c:layout>
      <c:barChart>
        <c:barDir val="bar"/>
        <c:grouping val="clustered"/>
        <c:varyColors val="0"/>
        <c:ser>
          <c:idx val="0"/>
          <c:order val="0"/>
          <c:tx>
            <c:strRef>
              <c:f>'Requerimientos - Lineamientos'!$Z$35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Lineamientos'!$M$36:$M$42</c:f>
              <c:numCache>
                <c:formatCode>General</c:formatCode>
                <c:ptCount val="7"/>
              </c:numCache>
            </c:numRef>
          </c:cat>
          <c:val>
            <c:numRef>
              <c:f>'Requerimientos - Lineamientos'!$Z$36:$Z$42</c:f>
              <c:numCache>
                <c:formatCode>0.0%</c:formatCode>
                <c:ptCount val="7"/>
              </c:numCache>
            </c:numRef>
          </c:val>
        </c:ser>
        <c:dLbls>
          <c:showLegendKey val="0"/>
          <c:showVal val="0"/>
          <c:showCatName val="0"/>
          <c:showSerName val="0"/>
          <c:showPercent val="0"/>
          <c:showBubbleSize val="0"/>
        </c:dLbls>
        <c:gapWidth val="150"/>
        <c:axId val="225242816"/>
        <c:axId val="225243208"/>
      </c:barChart>
      <c:catAx>
        <c:axId val="225242816"/>
        <c:scaling>
          <c:orientation val="maxMin"/>
        </c:scaling>
        <c:delete val="0"/>
        <c:axPos val="l"/>
        <c:title>
          <c:tx>
            <c:rich>
              <a:bodyPr/>
              <a:lstStyle/>
              <a:p>
                <a:pPr>
                  <a:defRPr/>
                </a:pPr>
                <a:endParaRPr lang="es-CO"/>
              </a:p>
            </c:rich>
          </c:tx>
          <c:overlay val="0"/>
        </c:title>
        <c:numFmt formatCode="General" sourceLinked="1"/>
        <c:majorTickMark val="out"/>
        <c:minorTickMark val="none"/>
        <c:tickLblPos val="nextTo"/>
        <c:txPr>
          <a:bodyPr/>
          <a:lstStyle/>
          <a:p>
            <a:pPr>
              <a:defRPr/>
            </a:pPr>
            <a:endParaRPr lang="es-CO"/>
          </a:p>
        </c:txPr>
        <c:crossAx val="225243208"/>
        <c:crosses val="autoZero"/>
        <c:auto val="0"/>
        <c:lblAlgn val="ctr"/>
        <c:lblOffset val="100"/>
        <c:noMultiLvlLbl val="0"/>
      </c:catAx>
      <c:valAx>
        <c:axId val="225243208"/>
        <c:scaling>
          <c:orientation val="minMax"/>
        </c:scaling>
        <c:delete val="1"/>
        <c:axPos val="b"/>
        <c:title>
          <c:tx>
            <c:rich>
              <a:bodyPr/>
              <a:lstStyle/>
              <a:p>
                <a:pPr>
                  <a:defRPr/>
                </a:pPr>
                <a:endParaRPr lang="es-CO"/>
              </a:p>
            </c:rich>
          </c:tx>
          <c:overlay val="0"/>
        </c:title>
        <c:numFmt formatCode="0.0%" sourceLinked="1"/>
        <c:majorTickMark val="out"/>
        <c:minorTickMark val="none"/>
        <c:tickLblPos val="none"/>
        <c:crossAx val="225242816"/>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CO" sz="1200"/>
              <a:t>Tipos de requerimientos que soportan las PPI de la secretaría de Infraestructura</a:t>
            </a:r>
          </a:p>
        </c:rich>
      </c:tx>
      <c:overlay val="0"/>
    </c:title>
    <c:autoTitleDeleted val="0"/>
    <c:plotArea>
      <c:layout>
        <c:manualLayout>
          <c:layoutTarget val="inner"/>
          <c:xMode val="edge"/>
          <c:yMode val="edge"/>
          <c:x val="0.27059946963993847"/>
          <c:y val="0.19112995490948237"/>
          <c:w val="0.54624061527192813"/>
          <c:h val="0.71483606507228559"/>
        </c:manualLayout>
      </c:layout>
      <c:barChart>
        <c:barDir val="bar"/>
        <c:grouping val="clustered"/>
        <c:varyColors val="0"/>
        <c:ser>
          <c:idx val="0"/>
          <c:order val="0"/>
          <c:tx>
            <c:strRef>
              <c:f>'Requerimientos - Lineamientos'!$AA$35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Lineamientos'!$R$17:$R$22</c:f>
              <c:numCache>
                <c:formatCode>General</c:formatCode>
                <c:ptCount val="6"/>
              </c:numCache>
            </c:numRef>
          </c:cat>
          <c:val>
            <c:numRef>
              <c:f>'Requerimientos - Lineamientos'!$AA$36:$AA$42</c:f>
              <c:numCache>
                <c:formatCode>0.0%</c:formatCode>
                <c:ptCount val="7"/>
              </c:numCache>
            </c:numRef>
          </c:val>
        </c:ser>
        <c:dLbls>
          <c:showLegendKey val="0"/>
          <c:showVal val="0"/>
          <c:showCatName val="0"/>
          <c:showSerName val="0"/>
          <c:showPercent val="0"/>
          <c:showBubbleSize val="0"/>
        </c:dLbls>
        <c:gapWidth val="150"/>
        <c:axId val="225243992"/>
        <c:axId val="225244384"/>
      </c:barChart>
      <c:catAx>
        <c:axId val="225243992"/>
        <c:scaling>
          <c:orientation val="maxMin"/>
        </c:scaling>
        <c:delete val="0"/>
        <c:axPos val="l"/>
        <c:title>
          <c:tx>
            <c:rich>
              <a:bodyPr/>
              <a:lstStyle/>
              <a:p>
                <a:pPr>
                  <a:defRPr/>
                </a:pPr>
                <a:endParaRPr lang="es-CO"/>
              </a:p>
            </c:rich>
          </c:tx>
          <c:overlay val="0"/>
        </c:title>
        <c:numFmt formatCode="General" sourceLinked="1"/>
        <c:majorTickMark val="out"/>
        <c:minorTickMark val="none"/>
        <c:tickLblPos val="nextTo"/>
        <c:txPr>
          <a:bodyPr/>
          <a:lstStyle/>
          <a:p>
            <a:pPr>
              <a:defRPr/>
            </a:pPr>
            <a:endParaRPr lang="es-CO"/>
          </a:p>
        </c:txPr>
        <c:crossAx val="225244384"/>
        <c:crosses val="autoZero"/>
        <c:auto val="0"/>
        <c:lblAlgn val="ctr"/>
        <c:lblOffset val="100"/>
        <c:noMultiLvlLbl val="0"/>
      </c:catAx>
      <c:valAx>
        <c:axId val="225244384"/>
        <c:scaling>
          <c:orientation val="minMax"/>
        </c:scaling>
        <c:delete val="1"/>
        <c:axPos val="b"/>
        <c:title>
          <c:tx>
            <c:rich>
              <a:bodyPr/>
              <a:lstStyle/>
              <a:p>
                <a:pPr>
                  <a:defRPr/>
                </a:pPr>
                <a:endParaRPr lang="es-CO"/>
              </a:p>
            </c:rich>
          </c:tx>
          <c:overlay val="0"/>
        </c:title>
        <c:numFmt formatCode="0.0%" sourceLinked="1"/>
        <c:majorTickMark val="out"/>
        <c:minorTickMark val="none"/>
        <c:tickLblPos val="none"/>
        <c:crossAx val="225243992"/>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CO" sz="1200"/>
              <a:t>Tipos de requerimientos que soportan las PPI de la secretaría de Juridica</a:t>
            </a:r>
          </a:p>
        </c:rich>
      </c:tx>
      <c:overlay val="0"/>
    </c:title>
    <c:autoTitleDeleted val="0"/>
    <c:plotArea>
      <c:layout>
        <c:manualLayout>
          <c:layoutTarget val="inner"/>
          <c:xMode val="edge"/>
          <c:yMode val="edge"/>
          <c:x val="0.3376552588460689"/>
          <c:y val="0.19113006707494887"/>
          <c:w val="0.54529135912805415"/>
          <c:h val="0.61537984835228965"/>
        </c:manualLayout>
      </c:layout>
      <c:barChart>
        <c:barDir val="bar"/>
        <c:grouping val="clustered"/>
        <c:varyColors val="0"/>
        <c:ser>
          <c:idx val="0"/>
          <c:order val="0"/>
          <c:tx>
            <c:strRef>
              <c:f>'Requerimientos - Lineamientos'!$AB$35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Lineamientos'!$R$17:$R$22</c:f>
              <c:numCache>
                <c:formatCode>General</c:formatCode>
                <c:ptCount val="6"/>
              </c:numCache>
            </c:numRef>
          </c:cat>
          <c:val>
            <c:numRef>
              <c:f>'Requerimientos - Lineamientos'!$AB$36:$AB$42</c:f>
              <c:numCache>
                <c:formatCode>0.0%</c:formatCode>
                <c:ptCount val="7"/>
              </c:numCache>
            </c:numRef>
          </c:val>
        </c:ser>
        <c:dLbls>
          <c:showLegendKey val="0"/>
          <c:showVal val="0"/>
          <c:showCatName val="0"/>
          <c:showSerName val="0"/>
          <c:showPercent val="0"/>
          <c:showBubbleSize val="0"/>
        </c:dLbls>
        <c:gapWidth val="150"/>
        <c:axId val="225409008"/>
        <c:axId val="225409400"/>
      </c:barChart>
      <c:catAx>
        <c:axId val="225409008"/>
        <c:scaling>
          <c:orientation val="maxMin"/>
        </c:scaling>
        <c:delete val="0"/>
        <c:axPos val="l"/>
        <c:title>
          <c:tx>
            <c:rich>
              <a:bodyPr/>
              <a:lstStyle/>
              <a:p>
                <a:pPr>
                  <a:defRPr/>
                </a:pPr>
                <a:endParaRPr lang="es-CO"/>
              </a:p>
            </c:rich>
          </c:tx>
          <c:overlay val="0"/>
        </c:title>
        <c:numFmt formatCode="General" sourceLinked="1"/>
        <c:majorTickMark val="out"/>
        <c:minorTickMark val="none"/>
        <c:tickLblPos val="nextTo"/>
        <c:txPr>
          <a:bodyPr/>
          <a:lstStyle/>
          <a:p>
            <a:pPr>
              <a:defRPr/>
            </a:pPr>
            <a:endParaRPr lang="es-CO"/>
          </a:p>
        </c:txPr>
        <c:crossAx val="225409400"/>
        <c:crosses val="autoZero"/>
        <c:auto val="0"/>
        <c:lblAlgn val="ctr"/>
        <c:lblOffset val="100"/>
        <c:noMultiLvlLbl val="0"/>
      </c:catAx>
      <c:valAx>
        <c:axId val="225409400"/>
        <c:scaling>
          <c:orientation val="minMax"/>
        </c:scaling>
        <c:delete val="1"/>
        <c:axPos val="b"/>
        <c:title>
          <c:tx>
            <c:rich>
              <a:bodyPr/>
              <a:lstStyle/>
              <a:p>
                <a:pPr>
                  <a:defRPr/>
                </a:pPr>
                <a:endParaRPr lang="es-CO"/>
              </a:p>
            </c:rich>
          </c:tx>
          <c:overlay val="0"/>
        </c:title>
        <c:numFmt formatCode="0.0%" sourceLinked="1"/>
        <c:majorTickMark val="out"/>
        <c:minorTickMark val="none"/>
        <c:tickLblPos val="none"/>
        <c:crossAx val="225409008"/>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solidFill>
                  <a:srgbClr val="000000"/>
                </a:solidFill>
              </a:defRPr>
            </a:pPr>
            <a:r>
              <a:rPr lang="es-CO" sz="1200"/>
              <a:t>Tipos de requerimientos que soportan las PPI de Control Interno</a:t>
            </a:r>
          </a:p>
        </c:rich>
      </c:tx>
      <c:overlay val="0"/>
    </c:title>
    <c:autoTitleDeleted val="0"/>
    <c:plotArea>
      <c:layout>
        <c:manualLayout>
          <c:layoutTarget val="inner"/>
          <c:xMode val="edge"/>
          <c:yMode val="edge"/>
          <c:x val="0.34031920566142282"/>
          <c:y val="0.19112991658960768"/>
          <c:w val="0.46859370389352217"/>
          <c:h val="0.67207442486060065"/>
        </c:manualLayout>
      </c:layout>
      <c:barChart>
        <c:barDir val="bar"/>
        <c:grouping val="clustered"/>
        <c:varyColors val="0"/>
        <c:ser>
          <c:idx val="0"/>
          <c:order val="0"/>
          <c:tx>
            <c:strRef>
              <c:f>'Requerimientos - Lineamientos'!$AC$35</c:f>
              <c:strCache>
                <c:ptCount val="1"/>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'Requerimientos - Lineamientos'!$M$36:$M$42</c:f>
              <c:numCache>
                <c:formatCode>General</c:formatCode>
                <c:ptCount val="7"/>
              </c:numCache>
            </c:numRef>
          </c:cat>
          <c:val>
            <c:numRef>
              <c:f>'Requerimientos - Lineamientos'!$AC$36:$AC$42</c:f>
              <c:numCache>
                <c:formatCode>0.0%</c:formatCode>
                <c:ptCount val="7"/>
              </c:numCache>
            </c:numRef>
          </c:val>
        </c:ser>
        <c:dLbls>
          <c:showLegendKey val="0"/>
          <c:showVal val="0"/>
          <c:showCatName val="0"/>
          <c:showSerName val="0"/>
          <c:showPercent val="0"/>
          <c:showBubbleSize val="0"/>
        </c:dLbls>
        <c:gapWidth val="150"/>
        <c:axId val="225410184"/>
        <c:axId val="225410576"/>
      </c:barChart>
      <c:catAx>
        <c:axId val="225410184"/>
        <c:scaling>
          <c:orientation val="maxMin"/>
        </c:scaling>
        <c:delete val="0"/>
        <c:axPos val="l"/>
        <c:title>
          <c:tx>
            <c:rich>
              <a:bodyPr/>
              <a:lstStyle/>
              <a:p>
                <a:pPr>
                  <a:defRPr/>
                </a:pPr>
                <a:endParaRPr lang="es-CO"/>
              </a:p>
            </c:rich>
          </c:tx>
          <c:overlay val="0"/>
        </c:title>
        <c:numFmt formatCode="General" sourceLinked="1"/>
        <c:majorTickMark val="out"/>
        <c:minorTickMark val="none"/>
        <c:tickLblPos val="nextTo"/>
        <c:txPr>
          <a:bodyPr/>
          <a:lstStyle/>
          <a:p>
            <a:pPr>
              <a:defRPr/>
            </a:pPr>
            <a:endParaRPr lang="es-CO"/>
          </a:p>
        </c:txPr>
        <c:crossAx val="225410576"/>
        <c:crosses val="autoZero"/>
        <c:auto val="0"/>
        <c:lblAlgn val="ctr"/>
        <c:lblOffset val="100"/>
        <c:noMultiLvlLbl val="0"/>
      </c:catAx>
      <c:valAx>
        <c:axId val="225410576"/>
        <c:scaling>
          <c:orientation val="minMax"/>
        </c:scaling>
        <c:delete val="1"/>
        <c:axPos val="b"/>
        <c:title>
          <c:tx>
            <c:rich>
              <a:bodyPr/>
              <a:lstStyle/>
              <a:p>
                <a:pPr>
                  <a:defRPr/>
                </a:pPr>
                <a:endParaRPr lang="es-CO"/>
              </a:p>
            </c:rich>
          </c:tx>
          <c:overlay val="0"/>
        </c:title>
        <c:numFmt formatCode="0.0%" sourceLinked="1"/>
        <c:majorTickMark val="out"/>
        <c:minorTickMark val="none"/>
        <c:tickLblPos val="none"/>
        <c:crossAx val="225410184"/>
        <c:crosses val="max"/>
        <c:crossBetween val="between"/>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11: Tipos de normatividad por dependencia que regulan los PPI</a:t>
            </a:r>
          </a:p>
        </c:rich>
      </c:tx>
      <c:overlay val="0"/>
    </c:title>
    <c:autoTitleDeleted val="0"/>
    <c:plotArea>
      <c:layout/>
      <c:barChart>
        <c:barDir val="bar"/>
        <c:grouping val="stacked"/>
        <c:varyColors val="0"/>
        <c:ser>
          <c:idx val="0"/>
          <c:order val="0"/>
          <c:tx>
            <c:strRef>
              <c:f>'Tipo de normatividad'!$C$45</c:f>
              <c:strCache>
                <c:ptCount val="1"/>
                <c:pt idx="0">
                  <c:v>Constitución Política</c:v>
                </c:pt>
              </c:strCache>
            </c:strRef>
          </c:tx>
          <c:spPr>
            <a:solidFill>
              <a:srgbClr val="4684EE"/>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normatividad'!$C$46:$C$61</c:f>
              <c:numCache>
                <c:formatCode>General</c:formatCode>
                <c:ptCount val="16"/>
                <c:pt idx="0">
                  <c:v>4</c:v>
                </c:pt>
                <c:pt idx="1">
                  <c:v>2</c:v>
                </c:pt>
                <c:pt idx="2">
                  <c:v>1</c:v>
                </c:pt>
                <c:pt idx="3">
                  <c:v>1</c:v>
                </c:pt>
                <c:pt idx="4">
                  <c:v>1</c:v>
                </c:pt>
                <c:pt idx="5">
                  <c:v>3</c:v>
                </c:pt>
                <c:pt idx="6">
                  <c:v>1</c:v>
                </c:pt>
                <c:pt idx="7">
                  <c:v>1</c:v>
                </c:pt>
                <c:pt idx="8">
                  <c:v>1</c:v>
                </c:pt>
                <c:pt idx="9">
                  <c:v>2</c:v>
                </c:pt>
                <c:pt idx="10">
                  <c:v>0</c:v>
                </c:pt>
                <c:pt idx="11">
                  <c:v>1</c:v>
                </c:pt>
                <c:pt idx="12">
                  <c:v>0</c:v>
                </c:pt>
                <c:pt idx="13" formatCode="0">
                  <c:v>0</c:v>
                </c:pt>
                <c:pt idx="14">
                  <c:v>0</c:v>
                </c:pt>
                <c:pt idx="15">
                  <c:v>0</c:v>
                </c:pt>
              </c:numCache>
            </c:numRef>
          </c:val>
        </c:ser>
        <c:ser>
          <c:idx val="1"/>
          <c:order val="1"/>
          <c:tx>
            <c:strRef>
              <c:f>'Tipo de normatividad'!$D$45</c:f>
              <c:strCache>
                <c:ptCount val="1"/>
                <c:pt idx="0">
                  <c:v>Tratado Internacional</c:v>
                </c:pt>
              </c:strCache>
            </c:strRef>
          </c:tx>
          <c:spPr>
            <a:solidFill>
              <a:srgbClr val="DC3912"/>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normatividad'!$D$46:$D$61</c:f>
              <c:numCache>
                <c:formatCode>General</c:formatCode>
                <c:ptCount val="16"/>
                <c:pt idx="0">
                  <c:v>0</c:v>
                </c:pt>
                <c:pt idx="1">
                  <c:v>0</c:v>
                </c:pt>
                <c:pt idx="2">
                  <c:v>0</c:v>
                </c:pt>
                <c:pt idx="3">
                  <c:v>0</c:v>
                </c:pt>
                <c:pt idx="4">
                  <c:v>0</c:v>
                </c:pt>
                <c:pt idx="5">
                  <c:v>1</c:v>
                </c:pt>
                <c:pt idx="6">
                  <c:v>0</c:v>
                </c:pt>
                <c:pt idx="7">
                  <c:v>1</c:v>
                </c:pt>
                <c:pt idx="8">
                  <c:v>0</c:v>
                </c:pt>
                <c:pt idx="9">
                  <c:v>0</c:v>
                </c:pt>
                <c:pt idx="10">
                  <c:v>0</c:v>
                </c:pt>
                <c:pt idx="11">
                  <c:v>0</c:v>
                </c:pt>
                <c:pt idx="12">
                  <c:v>0</c:v>
                </c:pt>
                <c:pt idx="13" formatCode="0">
                  <c:v>0</c:v>
                </c:pt>
                <c:pt idx="14">
                  <c:v>0</c:v>
                </c:pt>
                <c:pt idx="15">
                  <c:v>0</c:v>
                </c:pt>
              </c:numCache>
            </c:numRef>
          </c:val>
        </c:ser>
        <c:ser>
          <c:idx val="2"/>
          <c:order val="2"/>
          <c:tx>
            <c:strRef>
              <c:f>'Tipo de normatividad'!$E$45</c:f>
              <c:strCache>
                <c:ptCount val="1"/>
                <c:pt idx="0">
                  <c:v>Ley</c:v>
                </c:pt>
              </c:strCache>
            </c:strRef>
          </c:tx>
          <c:spPr>
            <a:solidFill>
              <a:srgbClr val="FF9900"/>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normatividad'!$E$46:$E$61</c:f>
              <c:numCache>
                <c:formatCode>General</c:formatCode>
                <c:ptCount val="16"/>
                <c:pt idx="0">
                  <c:v>14</c:v>
                </c:pt>
                <c:pt idx="1">
                  <c:v>19</c:v>
                </c:pt>
                <c:pt idx="2">
                  <c:v>4</c:v>
                </c:pt>
                <c:pt idx="3">
                  <c:v>9</c:v>
                </c:pt>
                <c:pt idx="4">
                  <c:v>6</c:v>
                </c:pt>
                <c:pt idx="5">
                  <c:v>5</c:v>
                </c:pt>
                <c:pt idx="6">
                  <c:v>5</c:v>
                </c:pt>
                <c:pt idx="7">
                  <c:v>4</c:v>
                </c:pt>
                <c:pt idx="8">
                  <c:v>4</c:v>
                </c:pt>
                <c:pt idx="9">
                  <c:v>4</c:v>
                </c:pt>
                <c:pt idx="10">
                  <c:v>1</c:v>
                </c:pt>
                <c:pt idx="11">
                  <c:v>1</c:v>
                </c:pt>
                <c:pt idx="12">
                  <c:v>1</c:v>
                </c:pt>
                <c:pt idx="13" formatCode="0">
                  <c:v>0</c:v>
                </c:pt>
                <c:pt idx="14">
                  <c:v>1</c:v>
                </c:pt>
                <c:pt idx="15">
                  <c:v>0</c:v>
                </c:pt>
              </c:numCache>
            </c:numRef>
          </c:val>
        </c:ser>
        <c:ser>
          <c:idx val="3"/>
          <c:order val="3"/>
          <c:tx>
            <c:strRef>
              <c:f>'Tipo de normatividad'!$F$45</c:f>
              <c:strCache>
                <c:ptCount val="1"/>
                <c:pt idx="0">
                  <c:v>Decreto</c:v>
                </c:pt>
              </c:strCache>
            </c:strRef>
          </c:tx>
          <c:spPr>
            <a:solidFill>
              <a:srgbClr val="008000"/>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normatividad'!$F$46:$F$61</c:f>
              <c:numCache>
                <c:formatCode>General</c:formatCode>
                <c:ptCount val="16"/>
                <c:pt idx="0">
                  <c:v>13</c:v>
                </c:pt>
                <c:pt idx="1">
                  <c:v>12</c:v>
                </c:pt>
                <c:pt idx="2">
                  <c:v>2</c:v>
                </c:pt>
                <c:pt idx="3">
                  <c:v>11</c:v>
                </c:pt>
                <c:pt idx="4">
                  <c:v>5</c:v>
                </c:pt>
                <c:pt idx="5">
                  <c:v>4</c:v>
                </c:pt>
                <c:pt idx="6">
                  <c:v>4</c:v>
                </c:pt>
                <c:pt idx="7">
                  <c:v>3</c:v>
                </c:pt>
                <c:pt idx="8">
                  <c:v>2</c:v>
                </c:pt>
                <c:pt idx="9">
                  <c:v>5</c:v>
                </c:pt>
                <c:pt idx="10">
                  <c:v>1</c:v>
                </c:pt>
                <c:pt idx="11">
                  <c:v>2</c:v>
                </c:pt>
                <c:pt idx="12">
                  <c:v>0</c:v>
                </c:pt>
                <c:pt idx="13" formatCode="0">
                  <c:v>0</c:v>
                </c:pt>
                <c:pt idx="14">
                  <c:v>0</c:v>
                </c:pt>
                <c:pt idx="15">
                  <c:v>1</c:v>
                </c:pt>
              </c:numCache>
            </c:numRef>
          </c:val>
        </c:ser>
        <c:ser>
          <c:idx val="4"/>
          <c:order val="4"/>
          <c:tx>
            <c:strRef>
              <c:f>'Tipo de normatividad'!$G$45</c:f>
              <c:strCache>
                <c:ptCount val="1"/>
                <c:pt idx="0">
                  <c:v>Ordenanza</c:v>
                </c:pt>
              </c:strCache>
            </c:strRef>
          </c:tx>
          <c:spPr>
            <a:solidFill>
              <a:srgbClr val="666666"/>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normatividad'!$G$46:$G$61</c:f>
              <c:numCache>
                <c:formatCode>General</c:formatCode>
                <c:ptCount val="16"/>
                <c:pt idx="0">
                  <c:v>0</c:v>
                </c:pt>
                <c:pt idx="1">
                  <c:v>0</c:v>
                </c:pt>
                <c:pt idx="2">
                  <c:v>0</c:v>
                </c:pt>
                <c:pt idx="3">
                  <c:v>0</c:v>
                </c:pt>
                <c:pt idx="4">
                  <c:v>0</c:v>
                </c:pt>
                <c:pt idx="5">
                  <c:v>0</c:v>
                </c:pt>
                <c:pt idx="6">
                  <c:v>0</c:v>
                </c:pt>
                <c:pt idx="7">
                  <c:v>0</c:v>
                </c:pt>
                <c:pt idx="8">
                  <c:v>0</c:v>
                </c:pt>
                <c:pt idx="9">
                  <c:v>1</c:v>
                </c:pt>
                <c:pt idx="10">
                  <c:v>0</c:v>
                </c:pt>
                <c:pt idx="11">
                  <c:v>0</c:v>
                </c:pt>
                <c:pt idx="12">
                  <c:v>0</c:v>
                </c:pt>
                <c:pt idx="13" formatCode="0">
                  <c:v>0</c:v>
                </c:pt>
                <c:pt idx="14">
                  <c:v>0</c:v>
                </c:pt>
                <c:pt idx="15">
                  <c:v>0</c:v>
                </c:pt>
              </c:numCache>
            </c:numRef>
          </c:val>
        </c:ser>
        <c:ser>
          <c:idx val="5"/>
          <c:order val="5"/>
          <c:tx>
            <c:strRef>
              <c:f>'Tipo de normatividad'!$H$45</c:f>
              <c:strCache>
                <c:ptCount val="1"/>
                <c:pt idx="0">
                  <c:v>Acuerdo</c:v>
                </c:pt>
              </c:strCache>
            </c:strRef>
          </c:tx>
          <c:spPr>
            <a:solidFill>
              <a:srgbClr val="4942CC"/>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normatividad'!$H$46:$H$61</c:f>
              <c:numCache>
                <c:formatCode>General</c:formatCode>
                <c:ptCount val="16"/>
                <c:pt idx="0">
                  <c:v>4</c:v>
                </c:pt>
                <c:pt idx="1">
                  <c:v>3</c:v>
                </c:pt>
                <c:pt idx="2">
                  <c:v>2</c:v>
                </c:pt>
                <c:pt idx="3">
                  <c:v>4</c:v>
                </c:pt>
                <c:pt idx="4">
                  <c:v>4</c:v>
                </c:pt>
                <c:pt idx="5">
                  <c:v>1</c:v>
                </c:pt>
                <c:pt idx="6">
                  <c:v>0</c:v>
                </c:pt>
                <c:pt idx="7">
                  <c:v>2</c:v>
                </c:pt>
                <c:pt idx="8">
                  <c:v>0</c:v>
                </c:pt>
                <c:pt idx="9">
                  <c:v>7</c:v>
                </c:pt>
                <c:pt idx="10">
                  <c:v>0</c:v>
                </c:pt>
                <c:pt idx="11">
                  <c:v>0</c:v>
                </c:pt>
                <c:pt idx="12">
                  <c:v>1</c:v>
                </c:pt>
                <c:pt idx="13" formatCode="0">
                  <c:v>0</c:v>
                </c:pt>
                <c:pt idx="14">
                  <c:v>0</c:v>
                </c:pt>
                <c:pt idx="15">
                  <c:v>0</c:v>
                </c:pt>
              </c:numCache>
            </c:numRef>
          </c:val>
        </c:ser>
        <c:ser>
          <c:idx val="6"/>
          <c:order val="6"/>
          <c:tx>
            <c:strRef>
              <c:f>'Tipo de normatividad'!$I$45</c:f>
              <c:strCache>
                <c:ptCount val="1"/>
                <c:pt idx="0">
                  <c:v>Resolución</c:v>
                </c:pt>
              </c:strCache>
            </c:strRef>
          </c:tx>
          <c:spPr>
            <a:solidFill>
              <a:srgbClr val="CB4AC5"/>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normatividad'!$I$46:$I$61</c:f>
              <c:numCache>
                <c:formatCode>General</c:formatCode>
                <c:ptCount val="16"/>
                <c:pt idx="0">
                  <c:v>13</c:v>
                </c:pt>
                <c:pt idx="1">
                  <c:v>10</c:v>
                </c:pt>
                <c:pt idx="2">
                  <c:v>2</c:v>
                </c:pt>
                <c:pt idx="3">
                  <c:v>1</c:v>
                </c:pt>
                <c:pt idx="4">
                  <c:v>1</c:v>
                </c:pt>
                <c:pt idx="5">
                  <c:v>1</c:v>
                </c:pt>
                <c:pt idx="6">
                  <c:v>0</c:v>
                </c:pt>
                <c:pt idx="7">
                  <c:v>0</c:v>
                </c:pt>
                <c:pt idx="8">
                  <c:v>0</c:v>
                </c:pt>
                <c:pt idx="9">
                  <c:v>6</c:v>
                </c:pt>
                <c:pt idx="10">
                  <c:v>0</c:v>
                </c:pt>
                <c:pt idx="11">
                  <c:v>0</c:v>
                </c:pt>
                <c:pt idx="12">
                  <c:v>0</c:v>
                </c:pt>
                <c:pt idx="13" formatCode="0">
                  <c:v>0</c:v>
                </c:pt>
                <c:pt idx="14">
                  <c:v>0</c:v>
                </c:pt>
                <c:pt idx="15">
                  <c:v>0</c:v>
                </c:pt>
              </c:numCache>
            </c:numRef>
          </c:val>
        </c:ser>
        <c:ser>
          <c:idx val="7"/>
          <c:order val="7"/>
          <c:tx>
            <c:strRef>
              <c:f>'Tipo de normatividad'!$J$45</c:f>
              <c:strCache>
                <c:ptCount val="1"/>
                <c:pt idx="0">
                  <c:v>Otros</c:v>
                </c:pt>
              </c:strCache>
            </c:strRef>
          </c:tx>
          <c:spPr>
            <a:solidFill>
              <a:srgbClr val="D6AE00"/>
            </a:solidFill>
          </c:spPr>
          <c:invertIfNegative val="0"/>
          <c:cat>
            <c:strRef>
              <c:f>'Tipo de normatividad'!$B$46:$B$61</c:f>
              <c:strCache>
                <c:ptCount val="16"/>
                <c:pt idx="0">
                  <c:v>Dagma</c:v>
                </c:pt>
                <c:pt idx="1">
                  <c:v>Salud</c:v>
                </c:pt>
                <c:pt idx="2">
                  <c:v>Educación</c:v>
                </c:pt>
                <c:pt idx="3">
                  <c:v>Planeación</c:v>
                </c:pt>
                <c:pt idx="4">
                  <c:v>Vivienda</c:v>
                </c:pt>
                <c:pt idx="5">
                  <c:v>Tránsito</c:v>
                </c:pt>
                <c:pt idx="6">
                  <c:v>Gobierno</c:v>
                </c:pt>
                <c:pt idx="7">
                  <c:v>Bienestar</c:v>
                </c:pt>
                <c:pt idx="8">
                  <c:v>General</c:v>
                </c:pt>
                <c:pt idx="9">
                  <c:v>Hacienda</c:v>
                </c:pt>
                <c:pt idx="10">
                  <c:v>Control Disciplinario</c:v>
                </c:pt>
                <c:pt idx="11">
                  <c:v>Cultura y turismo</c:v>
                </c:pt>
                <c:pt idx="12">
                  <c:v>Infraestructura</c:v>
                </c:pt>
                <c:pt idx="13">
                  <c:v>Deporte</c:v>
                </c:pt>
                <c:pt idx="14">
                  <c:v>Control Interno</c:v>
                </c:pt>
                <c:pt idx="15">
                  <c:v>Jurídica</c:v>
                </c:pt>
              </c:strCache>
            </c:strRef>
          </c:cat>
          <c:val>
            <c:numRef>
              <c:f>'Tipo de normatividad'!$J$46:$J$61</c:f>
              <c:numCache>
                <c:formatCode>General</c:formatCode>
                <c:ptCount val="16"/>
                <c:pt idx="0">
                  <c:v>3</c:v>
                </c:pt>
                <c:pt idx="1">
                  <c:v>5</c:v>
                </c:pt>
                <c:pt idx="2">
                  <c:v>3</c:v>
                </c:pt>
                <c:pt idx="3">
                  <c:v>2</c:v>
                </c:pt>
                <c:pt idx="4">
                  <c:v>0</c:v>
                </c:pt>
                <c:pt idx="5">
                  <c:v>1</c:v>
                </c:pt>
                <c:pt idx="6">
                  <c:v>0</c:v>
                </c:pt>
                <c:pt idx="7">
                  <c:v>2</c:v>
                </c:pt>
                <c:pt idx="8">
                  <c:v>3</c:v>
                </c:pt>
                <c:pt idx="9">
                  <c:v>2</c:v>
                </c:pt>
                <c:pt idx="10">
                  <c:v>0</c:v>
                </c:pt>
                <c:pt idx="11">
                  <c:v>2</c:v>
                </c:pt>
                <c:pt idx="12">
                  <c:v>0</c:v>
                </c:pt>
                <c:pt idx="13" formatCode="0">
                  <c:v>0</c:v>
                </c:pt>
                <c:pt idx="14">
                  <c:v>0</c:v>
                </c:pt>
                <c:pt idx="15">
                  <c:v>0</c:v>
                </c:pt>
              </c:numCache>
            </c:numRef>
          </c:val>
        </c:ser>
        <c:dLbls>
          <c:showLegendKey val="0"/>
          <c:showVal val="0"/>
          <c:showCatName val="0"/>
          <c:showSerName val="0"/>
          <c:showPercent val="0"/>
          <c:showBubbleSize val="0"/>
        </c:dLbls>
        <c:gapWidth val="90"/>
        <c:overlap val="100"/>
        <c:axId val="225411360"/>
        <c:axId val="225411752"/>
      </c:barChart>
      <c:catAx>
        <c:axId val="225411360"/>
        <c:scaling>
          <c:orientation val="maxMin"/>
        </c:scaling>
        <c:delete val="0"/>
        <c:axPos val="l"/>
        <c:numFmt formatCode="General" sourceLinked="0"/>
        <c:majorTickMark val="out"/>
        <c:minorTickMark val="none"/>
        <c:tickLblPos val="nextTo"/>
        <c:txPr>
          <a:bodyPr/>
          <a:lstStyle/>
          <a:p>
            <a:pPr>
              <a:defRPr/>
            </a:pPr>
            <a:endParaRPr lang="es-CO"/>
          </a:p>
        </c:txPr>
        <c:crossAx val="225411752"/>
        <c:crosses val="autoZero"/>
        <c:auto val="0"/>
        <c:lblAlgn val="ctr"/>
        <c:lblOffset val="100"/>
        <c:noMultiLvlLbl val="0"/>
      </c:catAx>
      <c:valAx>
        <c:axId val="225411752"/>
        <c:scaling>
          <c:orientation val="minMax"/>
        </c:scaling>
        <c:delete val="1"/>
        <c:axPos val="b"/>
        <c:numFmt formatCode="General" sourceLinked="1"/>
        <c:majorTickMark val="out"/>
        <c:minorTickMark val="none"/>
        <c:tickLblPos val="none"/>
        <c:crossAx val="225411360"/>
        <c:crosses val="max"/>
        <c:crossBetween val="between"/>
      </c:valAx>
    </c:plotArea>
    <c:legend>
      <c:legendPos val="r"/>
      <c:layout>
        <c:manualLayout>
          <c:xMode val="edge"/>
          <c:yMode val="edge"/>
          <c:x val="0.53742773717067172"/>
          <c:y val="0.35197357003886026"/>
          <c:w val="0.18241999657191449"/>
          <c:h val="0.39606654917622142"/>
        </c:manualLayout>
      </c:layout>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10:</a:t>
            </a:r>
            <a:r>
              <a:rPr lang="es-ES" sz="1000" baseline="0">
                <a:latin typeface="Arial" pitchFamily="34" charset="0"/>
                <a:cs typeface="Arial" pitchFamily="34" charset="0"/>
              </a:rPr>
              <a:t> </a:t>
            </a:r>
            <a:r>
              <a:rPr lang="es-ES" sz="1000">
                <a:latin typeface="Arial" pitchFamily="34" charset="0"/>
                <a:cs typeface="Arial" pitchFamily="34" charset="0"/>
              </a:rPr>
              <a:t>Procesos de Producción de Información regulados por algún tipo de normatividad en la Alcaldía</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'Tipo de normatividad'!$B$17</c:f>
              <c:strCache>
                <c:ptCount val="1"/>
                <c:pt idx="0">
                  <c:v>TOTAL ALCALDIA</c:v>
                </c:pt>
              </c:strCache>
            </c:strRef>
          </c:tx>
          <c:dPt>
            <c:idx val="0"/>
            <c:bubble3D val="0"/>
            <c:spPr>
              <a:solidFill>
                <a:srgbClr val="3366CC"/>
              </a:solidFill>
            </c:spPr>
          </c:dPt>
          <c:dPt>
            <c:idx val="1"/>
            <c:bubble3D val="0"/>
            <c:spPr>
              <a:solidFill>
                <a:srgbClr val="DC3912"/>
              </a:solidFill>
            </c:spPr>
          </c:dPt>
          <c:dPt>
            <c:idx val="2"/>
            <c:bubble3D val="0"/>
            <c:spPr>
              <a:solidFill>
                <a:srgbClr val="FF9900"/>
              </a:solidFill>
            </c:spPr>
          </c:dPt>
          <c:dPt>
            <c:idx val="3"/>
            <c:bubble3D val="0"/>
            <c:spPr>
              <a:solidFill>
                <a:srgbClr val="109618"/>
              </a:solidFill>
            </c:spPr>
          </c:dPt>
          <c:dPt>
            <c:idx val="4"/>
            <c:bubble3D val="0"/>
            <c:spPr>
              <a:solidFill>
                <a:srgbClr val="990099"/>
              </a:solidFill>
            </c:spPr>
          </c:dPt>
          <c:dPt>
            <c:idx val="5"/>
            <c:bubble3D val="0"/>
            <c:spPr>
              <a:solidFill>
                <a:srgbClr val="0099C6"/>
              </a:solidFill>
            </c:spPr>
          </c:dPt>
          <c:dPt>
            <c:idx val="6"/>
            <c:bubble3D val="0"/>
            <c:spPr>
              <a:solidFill>
                <a:srgbClr val="DD4477"/>
              </a:solidFill>
            </c:spPr>
          </c:dPt>
          <c:dPt>
            <c:idx val="7"/>
            <c:bubble3D val="0"/>
            <c:spPr>
              <a:solidFill>
                <a:srgbClr val="66AA00"/>
              </a:solidFill>
            </c:spPr>
          </c:dPt>
          <c:dPt>
            <c:idx val="8"/>
            <c:bubble3D val="0"/>
            <c:spPr>
              <a:solidFill>
                <a:srgbClr val="B82E2E"/>
              </a:solidFill>
            </c:spPr>
          </c:dPt>
          <c:dPt>
            <c:idx val="9"/>
            <c:bubble3D val="0"/>
            <c:spPr>
              <a:solidFill>
                <a:srgbClr val="316395"/>
              </a:solidFill>
            </c:spPr>
          </c:dPt>
          <c:dPt>
            <c:idx val="10"/>
            <c:bubble3D val="0"/>
            <c:spPr>
              <a:solidFill>
                <a:srgbClr val="994499"/>
              </a:solidFill>
            </c:spPr>
          </c:dPt>
          <c:dPt>
            <c:idx val="11"/>
            <c:bubble3D val="0"/>
            <c:spPr>
              <a:solidFill>
                <a:srgbClr val="22AA99"/>
              </a:solidFill>
            </c:spPr>
          </c:dPt>
          <c:dPt>
            <c:idx val="12"/>
            <c:bubble3D val="0"/>
            <c:spPr>
              <a:solidFill>
                <a:srgbClr val="AAAA11"/>
              </a:solidFill>
            </c:spPr>
          </c:dPt>
          <c:dPt>
            <c:idx val="13"/>
            <c:bubble3D val="0"/>
            <c:spPr>
              <a:solidFill>
                <a:srgbClr val="6633CC"/>
              </a:solidFill>
            </c:spPr>
          </c:dPt>
          <c:dPt>
            <c:idx val="14"/>
            <c:bubble3D val="0"/>
            <c:spPr>
              <a:solidFill>
                <a:srgbClr val="E67300"/>
              </a:solidFill>
            </c:spPr>
          </c:dPt>
          <c:dPt>
            <c:idx val="15"/>
            <c:bubble3D val="0"/>
            <c:spPr>
              <a:solidFill>
                <a:srgbClr val="8B0707"/>
              </a:solidFill>
            </c:spPr>
          </c:dPt>
          <c:dPt>
            <c:idx val="16"/>
            <c:bubble3D val="0"/>
            <c:spPr>
              <a:solidFill>
                <a:srgbClr val="651067"/>
              </a:solidFill>
            </c:spPr>
          </c:dPt>
          <c:dPt>
            <c:idx val="17"/>
            <c:bubble3D val="0"/>
            <c:spPr>
              <a:solidFill>
                <a:srgbClr val="329262"/>
              </a:solidFill>
            </c:spPr>
          </c:dPt>
          <c:dPt>
            <c:idx val="18"/>
            <c:bubble3D val="0"/>
            <c:spPr>
              <a:solidFill>
                <a:srgbClr val="5574A6"/>
              </a:solidFill>
            </c:spPr>
          </c:dPt>
          <c:dPt>
            <c:idx val="19"/>
            <c:bubble3D val="0"/>
            <c:spPr>
              <a:solidFill>
                <a:srgbClr val="3B3EAC"/>
              </a:solidFill>
            </c:spPr>
          </c:dPt>
          <c:dPt>
            <c:idx val="20"/>
            <c:bubble3D val="0"/>
            <c:spPr>
              <a:solidFill>
                <a:srgbClr val="B77322"/>
              </a:solidFill>
            </c:spPr>
          </c:dPt>
          <c:dPt>
            <c:idx val="21"/>
            <c:bubble3D val="0"/>
            <c:spPr>
              <a:solidFill>
                <a:srgbClr val="16D620"/>
              </a:solidFill>
            </c:spPr>
          </c:dPt>
          <c:dPt>
            <c:idx val="22"/>
            <c:bubble3D val="0"/>
            <c:spPr>
              <a:solidFill>
                <a:srgbClr val="B91383"/>
              </a:solidFill>
            </c:spPr>
          </c:dPt>
          <c:dPt>
            <c:idx val="23"/>
            <c:bubble3D val="0"/>
            <c:spPr>
              <a:solidFill>
                <a:srgbClr val="F4359E"/>
              </a:solidFill>
            </c:spPr>
          </c:dPt>
          <c:dPt>
            <c:idx val="24"/>
            <c:bubble3D val="0"/>
            <c:spPr>
              <a:solidFill>
                <a:srgbClr val="9C5935"/>
              </a:solidFill>
            </c:spPr>
          </c:dPt>
          <c:dPt>
            <c:idx val="25"/>
            <c:bubble3D val="0"/>
            <c:spPr>
              <a:solidFill>
                <a:srgbClr val="A9C413"/>
              </a:solidFill>
            </c:spPr>
          </c:dPt>
          <c:dPt>
            <c:idx val="26"/>
            <c:bubble3D val="0"/>
            <c:spPr>
              <a:solidFill>
                <a:srgbClr val="2A778D"/>
              </a:solidFill>
            </c:spPr>
          </c:dPt>
          <c:dPt>
            <c:idx val="27"/>
            <c:bubble3D val="0"/>
            <c:spPr>
              <a:solidFill>
                <a:srgbClr val="668D1C"/>
              </a:solidFill>
            </c:spPr>
          </c:dPt>
          <c:dPt>
            <c:idx val="28"/>
            <c:bubble3D val="0"/>
            <c:spPr>
              <a:solidFill>
                <a:srgbClr val="BEA413"/>
              </a:solidFill>
            </c:spPr>
          </c:dPt>
          <c:dPt>
            <c:idx val="29"/>
            <c:bubble3D val="0"/>
            <c:spPr>
              <a:solidFill>
                <a:srgbClr val="0C5922"/>
              </a:solidFill>
            </c:spPr>
          </c:dPt>
          <c:dPt>
            <c:idx val="30"/>
            <c:bubble3D val="0"/>
            <c:spPr>
              <a:solidFill>
                <a:srgbClr val="743411"/>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'Tipo de normatividad'!$C$14:$D$14</c:f>
              <c:strCache>
                <c:ptCount val="2"/>
                <c:pt idx="0">
                  <c:v>Regulada normatividad</c:v>
                </c:pt>
                <c:pt idx="1">
                  <c:v>No soportada por normatividad</c:v>
                </c:pt>
              </c:strCache>
            </c:strRef>
          </c:cat>
          <c:val>
            <c:numRef>
              <c:f>'Tipo de normatividad'!$C$17:$D$17</c:f>
              <c:numCache>
                <c:formatCode>General</c:formatCode>
                <c:ptCount val="2"/>
                <c:pt idx="0">
                  <c:v>107</c:v>
                </c:pt>
                <c:pt idx="1">
                  <c:v>4</c:v>
                </c:pt>
              </c:numCache>
            </c:numRef>
          </c:val>
        </c:ser>
        <c:dLbls>
          <c:showLegendKey val="0"/>
          <c:showVal val="0"/>
          <c:showCatName val="0"/>
          <c:showSerName val="0"/>
          <c:showPercent val="0"/>
          <c:showBubbleSize val="0"/>
          <c:showLeaderLines val="1"/>
        </c:dLbls>
      </c:pie3DChart>
    </c:plotArea>
    <c:legend>
      <c:legendPos val="r"/>
      <c:overlay val="0"/>
      <c:txPr>
        <a:bodyPr/>
        <a:lstStyle/>
        <a:p>
          <a:pPr rtl="0">
            <a:defRPr/>
          </a:pPr>
          <a:endParaRPr lang="es-CO"/>
        </a:p>
      </c:txPr>
    </c:legend>
    <c:plotVisOnly val="0"/>
    <c:dispBlanksAs val="zero"/>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12: Claridad en los lineamientos</a:t>
            </a:r>
          </a:p>
        </c:rich>
      </c:tx>
      <c:overlay val="0"/>
    </c:title>
    <c:autoTitleDeleted val="0"/>
    <c:plotArea>
      <c:layout/>
      <c:barChart>
        <c:barDir val="bar"/>
        <c:grouping val="stacked"/>
        <c:varyColors val="0"/>
        <c:ser>
          <c:idx val="0"/>
          <c:order val="0"/>
          <c:tx>
            <c:strRef>
              <c:f>'Lineamientos Claros'!$C$14</c:f>
              <c:strCache>
                <c:ptCount val="1"/>
                <c:pt idx="0">
                  <c:v>Lineamientos claros</c:v>
                </c:pt>
              </c:strCache>
            </c:strRef>
          </c:tx>
          <c:spPr>
            <a:solidFill>
              <a:srgbClr val="4684EE"/>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'Lineamientos Claros'!$B$18:$B$33</c:f>
              <c:strCache>
                <c:ptCount val="16"/>
                <c:pt idx="0">
                  <c:v>Salud</c:v>
                </c:pt>
                <c:pt idx="1">
                  <c:v>Dagma</c:v>
                </c:pt>
                <c:pt idx="2">
                  <c:v>Planeación</c:v>
                </c:pt>
                <c:pt idx="3">
                  <c:v>Educación</c:v>
                </c:pt>
                <c:pt idx="4">
                  <c:v>Vivienda</c:v>
                </c:pt>
                <c:pt idx="5">
                  <c:v>Tránsito</c:v>
                </c:pt>
                <c:pt idx="6">
                  <c:v>Bienestar</c:v>
                </c:pt>
                <c:pt idx="7">
                  <c:v>General</c:v>
                </c:pt>
                <c:pt idx="8">
                  <c:v>Gobierno</c:v>
                </c:pt>
                <c:pt idx="9">
                  <c:v>Hacienda</c:v>
                </c:pt>
                <c:pt idx="10">
                  <c:v>Control Disciplinario</c:v>
                </c:pt>
                <c:pt idx="11">
                  <c:v>Control Interno</c:v>
                </c:pt>
                <c:pt idx="12">
                  <c:v>Cultura y turismo</c:v>
                </c:pt>
                <c:pt idx="13">
                  <c:v>Infraestructura</c:v>
                </c:pt>
                <c:pt idx="14">
                  <c:v>Jurídica</c:v>
                </c:pt>
                <c:pt idx="15">
                  <c:v>Deporte</c:v>
                </c:pt>
              </c:strCache>
            </c:strRef>
          </c:cat>
          <c:val>
            <c:numRef>
              <c:f>'Lineamientos Claros'!$C$18:$C$33</c:f>
              <c:numCache>
                <c:formatCode>General</c:formatCode>
                <c:ptCount val="16"/>
                <c:pt idx="0">
                  <c:v>19</c:v>
                </c:pt>
                <c:pt idx="1">
                  <c:v>18</c:v>
                </c:pt>
                <c:pt idx="2">
                  <c:v>12</c:v>
                </c:pt>
                <c:pt idx="3">
                  <c:v>7</c:v>
                </c:pt>
                <c:pt idx="4">
                  <c:v>6</c:v>
                </c:pt>
                <c:pt idx="5">
                  <c:v>5</c:v>
                </c:pt>
                <c:pt idx="6">
                  <c:v>4</c:v>
                </c:pt>
                <c:pt idx="7">
                  <c:v>3</c:v>
                </c:pt>
                <c:pt idx="8">
                  <c:v>2</c:v>
                </c:pt>
                <c:pt idx="9">
                  <c:v>6</c:v>
                </c:pt>
                <c:pt idx="10">
                  <c:v>1</c:v>
                </c:pt>
                <c:pt idx="11">
                  <c:v>1</c:v>
                </c:pt>
                <c:pt idx="12">
                  <c:v>1</c:v>
                </c:pt>
                <c:pt idx="13">
                  <c:v>1</c:v>
                </c:pt>
                <c:pt idx="14">
                  <c:v>1</c:v>
                </c:pt>
                <c:pt idx="15">
                  <c:v>0</c:v>
                </c:pt>
              </c:numCache>
            </c:numRef>
          </c:val>
        </c:ser>
        <c:ser>
          <c:idx val="1"/>
          <c:order val="1"/>
          <c:tx>
            <c:strRef>
              <c:f>'Lineamientos Claros'!$E$14</c:f>
              <c:strCache>
                <c:ptCount val="1"/>
                <c:pt idx="0">
                  <c:v>Lineamientos no claros</c:v>
                </c:pt>
              </c:strCache>
            </c:strRef>
          </c:tx>
          <c:spPr>
            <a:solidFill>
              <a:srgbClr val="DC3912"/>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'Lineamientos Claros'!$B$18:$B$33</c:f>
              <c:strCache>
                <c:ptCount val="16"/>
                <c:pt idx="0">
                  <c:v>Salud</c:v>
                </c:pt>
                <c:pt idx="1">
                  <c:v>Dagma</c:v>
                </c:pt>
                <c:pt idx="2">
                  <c:v>Planeación</c:v>
                </c:pt>
                <c:pt idx="3">
                  <c:v>Educación</c:v>
                </c:pt>
                <c:pt idx="4">
                  <c:v>Vivienda</c:v>
                </c:pt>
                <c:pt idx="5">
                  <c:v>Tránsito</c:v>
                </c:pt>
                <c:pt idx="6">
                  <c:v>Bienestar</c:v>
                </c:pt>
                <c:pt idx="7">
                  <c:v>General</c:v>
                </c:pt>
                <c:pt idx="8">
                  <c:v>Gobierno</c:v>
                </c:pt>
                <c:pt idx="9">
                  <c:v>Hacienda</c:v>
                </c:pt>
                <c:pt idx="10">
                  <c:v>Control Disciplinario</c:v>
                </c:pt>
                <c:pt idx="11">
                  <c:v>Control Interno</c:v>
                </c:pt>
                <c:pt idx="12">
                  <c:v>Cultura y turismo</c:v>
                </c:pt>
                <c:pt idx="13">
                  <c:v>Infraestructura</c:v>
                </c:pt>
                <c:pt idx="14">
                  <c:v>Jurídica</c:v>
                </c:pt>
                <c:pt idx="15">
                  <c:v>Deporte</c:v>
                </c:pt>
              </c:strCache>
            </c:strRef>
          </c:cat>
          <c:val>
            <c:numRef>
              <c:f>'Lineamientos Claros'!$E$18:$E$33</c:f>
              <c:numCache>
                <c:formatCode>General</c:formatCode>
                <c:ptCount val="16"/>
                <c:pt idx="0">
                  <c:v>3</c:v>
                </c:pt>
                <c:pt idx="1">
                  <c:v>1</c:v>
                </c:pt>
                <c:pt idx="2">
                  <c:v>0</c:v>
                </c:pt>
                <c:pt idx="3">
                  <c:v>4</c:v>
                </c:pt>
                <c:pt idx="4">
                  <c:v>1</c:v>
                </c:pt>
                <c:pt idx="5">
                  <c:v>1</c:v>
                </c:pt>
                <c:pt idx="6">
                  <c:v>1</c:v>
                </c:pt>
                <c:pt idx="7">
                  <c:v>2</c:v>
                </c:pt>
                <c:pt idx="8">
                  <c:v>6</c:v>
                </c:pt>
                <c:pt idx="9">
                  <c:v>3</c:v>
                </c:pt>
                <c:pt idx="10">
                  <c:v>0</c:v>
                </c:pt>
                <c:pt idx="11">
                  <c:v>0</c:v>
                </c:pt>
                <c:pt idx="12">
                  <c:v>2</c:v>
                </c:pt>
                <c:pt idx="13">
                  <c:v>0</c:v>
                </c:pt>
                <c:pt idx="14">
                  <c:v>0</c:v>
                </c:pt>
                <c:pt idx="15">
                  <c:v>0</c:v>
                </c:pt>
              </c:numCache>
            </c:numRef>
          </c:val>
        </c:ser>
        <c:dLbls>
          <c:showLegendKey val="0"/>
          <c:showVal val="0"/>
          <c:showCatName val="0"/>
          <c:showSerName val="0"/>
          <c:showPercent val="0"/>
          <c:showBubbleSize val="0"/>
        </c:dLbls>
        <c:gapWidth val="42"/>
        <c:overlap val="100"/>
        <c:axId val="225572792"/>
        <c:axId val="225573184"/>
      </c:barChart>
      <c:catAx>
        <c:axId val="225572792"/>
        <c:scaling>
          <c:orientation val="maxMin"/>
        </c:scaling>
        <c:delete val="0"/>
        <c:axPos val="l"/>
        <c:numFmt formatCode="General" sourceLinked="1"/>
        <c:majorTickMark val="out"/>
        <c:minorTickMark val="none"/>
        <c:tickLblPos val="nextTo"/>
        <c:txPr>
          <a:bodyPr/>
          <a:lstStyle/>
          <a:p>
            <a:pPr>
              <a:defRPr/>
            </a:pPr>
            <a:endParaRPr lang="es-CO"/>
          </a:p>
        </c:txPr>
        <c:crossAx val="225573184"/>
        <c:crosses val="autoZero"/>
        <c:auto val="0"/>
        <c:lblAlgn val="ctr"/>
        <c:lblOffset val="100"/>
        <c:noMultiLvlLbl val="0"/>
      </c:catAx>
      <c:valAx>
        <c:axId val="225573184"/>
        <c:scaling>
          <c:orientation val="minMax"/>
        </c:scaling>
        <c:delete val="1"/>
        <c:axPos val="b"/>
        <c:numFmt formatCode="General" sourceLinked="1"/>
        <c:majorTickMark val="out"/>
        <c:minorTickMark val="none"/>
        <c:tickLblPos val="none"/>
        <c:crossAx val="225572792"/>
        <c:crosses val="max"/>
        <c:crossBetween val="between"/>
      </c:valAx>
    </c:plotArea>
    <c:legend>
      <c:legendPos val="r"/>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13: Claridad de los lineamientos en toda la entidad</a:t>
            </a:r>
          </a:p>
        </c:rich>
      </c:tx>
      <c:overlay val="0"/>
    </c:title>
    <c:autoTitleDeleted val="0"/>
    <c:plotArea>
      <c:layout/>
      <c:pie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dPt>
            <c:idx val="6"/>
            <c:bubble3D val="0"/>
            <c:spPr>
              <a:solidFill>
                <a:srgbClr val="DD4477"/>
              </a:solidFill>
              <a:ln w="25400" cmpd="sng">
                <a:solidFill>
                  <a:srgbClr val="FFFFFF"/>
                </a:solidFill>
              </a:ln>
            </c:spPr>
          </c:dPt>
          <c:dPt>
            <c:idx val="7"/>
            <c:bubble3D val="0"/>
            <c:spPr>
              <a:solidFill>
                <a:srgbClr val="66AA00"/>
              </a:solidFill>
              <a:ln w="25400" cmpd="sng">
                <a:solidFill>
                  <a:srgbClr val="FFFFFF"/>
                </a:solidFill>
              </a:ln>
            </c:spPr>
          </c:dPt>
          <c:dPt>
            <c:idx val="8"/>
            <c:bubble3D val="0"/>
            <c:spPr>
              <a:solidFill>
                <a:srgbClr val="B82E2E"/>
              </a:solidFill>
              <a:ln w="25400" cmpd="sng">
                <a:solidFill>
                  <a:srgbClr val="FFFFFF"/>
                </a:solidFill>
              </a:ln>
            </c:spPr>
          </c:dPt>
          <c:dPt>
            <c:idx val="9"/>
            <c:bubble3D val="0"/>
            <c:spPr>
              <a:solidFill>
                <a:srgbClr val="316395"/>
              </a:solidFill>
              <a:ln w="25400" cmpd="sng">
                <a:solidFill>
                  <a:srgbClr val="FFFFFF"/>
                </a:solidFill>
              </a:ln>
            </c:spPr>
          </c:dPt>
          <c:dPt>
            <c:idx val="10"/>
            <c:bubble3D val="0"/>
            <c:spPr>
              <a:solidFill>
                <a:srgbClr val="994499"/>
              </a:solidFill>
              <a:ln w="25400" cmpd="sng">
                <a:solidFill>
                  <a:srgbClr val="FFFFFF"/>
                </a:solidFill>
              </a:ln>
            </c:spPr>
          </c:dPt>
          <c:dPt>
            <c:idx val="11"/>
            <c:bubble3D val="0"/>
            <c:spPr>
              <a:solidFill>
                <a:srgbClr val="22AA99"/>
              </a:solidFill>
              <a:ln w="25400" cmpd="sng">
                <a:solidFill>
                  <a:srgbClr val="FFFFFF"/>
                </a:solidFill>
              </a:ln>
            </c:spPr>
          </c:dPt>
          <c:dPt>
            <c:idx val="12"/>
            <c:bubble3D val="0"/>
            <c:spPr>
              <a:solidFill>
                <a:srgbClr val="AAAA11"/>
              </a:solidFill>
              <a:ln w="25400" cmpd="sng">
                <a:solidFill>
                  <a:srgbClr val="FFFFFF"/>
                </a:solidFill>
              </a:ln>
            </c:spPr>
          </c:dPt>
          <c:dPt>
            <c:idx val="13"/>
            <c:bubble3D val="0"/>
            <c:spPr>
              <a:solidFill>
                <a:srgbClr val="6633CC"/>
              </a:solidFill>
              <a:ln w="25400" cmpd="sng">
                <a:solidFill>
                  <a:srgbClr val="FFFFFF"/>
                </a:solidFill>
              </a:ln>
            </c:spPr>
          </c:dPt>
          <c:dPt>
            <c:idx val="14"/>
            <c:bubble3D val="0"/>
            <c:spPr>
              <a:solidFill>
                <a:srgbClr val="E67300"/>
              </a:solidFill>
              <a:ln w="25400" cmpd="sng">
                <a:solidFill>
                  <a:srgbClr val="FFFFFF"/>
                </a:solidFill>
              </a:ln>
            </c:spPr>
          </c:dPt>
          <c:dPt>
            <c:idx val="15"/>
            <c:bubble3D val="0"/>
            <c:spPr>
              <a:solidFill>
                <a:srgbClr val="8B0707"/>
              </a:solidFill>
              <a:ln w="25400" cmpd="sng">
                <a:solidFill>
                  <a:srgbClr val="FFFFFF"/>
                </a:solidFill>
              </a:ln>
            </c:spPr>
          </c:dPt>
          <c:dPt>
            <c:idx val="16"/>
            <c:bubble3D val="0"/>
            <c:spPr>
              <a:solidFill>
                <a:srgbClr val="651067"/>
              </a:solidFill>
              <a:ln w="25400" cmpd="sng">
                <a:solidFill>
                  <a:srgbClr val="FFFFFF"/>
                </a:solidFill>
              </a:ln>
            </c:spPr>
          </c:dPt>
          <c:dPt>
            <c:idx val="17"/>
            <c:bubble3D val="0"/>
            <c:spPr>
              <a:solidFill>
                <a:srgbClr val="329262"/>
              </a:solidFill>
              <a:ln w="25400" cmpd="sng">
                <a:solidFill>
                  <a:srgbClr val="FFFFFF"/>
                </a:solidFill>
              </a:ln>
            </c:spPr>
          </c:dPt>
          <c:dPt>
            <c:idx val="18"/>
            <c:bubble3D val="0"/>
            <c:spPr>
              <a:solidFill>
                <a:srgbClr val="5574A6"/>
              </a:solidFill>
              <a:ln w="25400" cmpd="sng">
                <a:solidFill>
                  <a:srgbClr val="FFFFFF"/>
                </a:solidFill>
              </a:ln>
            </c:spPr>
          </c:dPt>
          <c:dPt>
            <c:idx val="19"/>
            <c:bubble3D val="0"/>
            <c:spPr>
              <a:solidFill>
                <a:srgbClr val="3B3EAC"/>
              </a:solidFill>
              <a:ln w="25400" cmpd="sng">
                <a:solidFill>
                  <a:srgbClr val="FFFFFF"/>
                </a:solidFill>
              </a:ln>
            </c:spPr>
          </c:dPt>
          <c:dPt>
            <c:idx val="20"/>
            <c:bubble3D val="0"/>
            <c:spPr>
              <a:solidFill>
                <a:srgbClr val="B77322"/>
              </a:solidFill>
              <a:ln w="25400" cmpd="sng">
                <a:solidFill>
                  <a:srgbClr val="FFFFFF"/>
                </a:solidFill>
              </a:ln>
            </c:spPr>
          </c:dPt>
          <c:dPt>
            <c:idx val="21"/>
            <c:bubble3D val="0"/>
            <c:spPr>
              <a:solidFill>
                <a:srgbClr val="16D620"/>
              </a:solidFill>
              <a:ln w="25400" cmpd="sng">
                <a:solidFill>
                  <a:srgbClr val="FFFFFF"/>
                </a:solidFill>
              </a:ln>
            </c:spPr>
          </c:dPt>
          <c:dPt>
            <c:idx val="22"/>
            <c:bubble3D val="0"/>
            <c:spPr>
              <a:solidFill>
                <a:srgbClr val="B91383"/>
              </a:solidFill>
              <a:ln w="25400" cmpd="sng">
                <a:solidFill>
                  <a:srgbClr val="FFFFFF"/>
                </a:solidFill>
              </a:ln>
            </c:spPr>
          </c:dPt>
          <c:dPt>
            <c:idx val="23"/>
            <c:bubble3D val="0"/>
            <c:spPr>
              <a:solidFill>
                <a:srgbClr val="F4359E"/>
              </a:solidFill>
              <a:ln w="25400" cmpd="sng">
                <a:solidFill>
                  <a:srgbClr val="FFFFFF"/>
                </a:solidFill>
              </a:ln>
            </c:spPr>
          </c:dPt>
          <c:dPt>
            <c:idx val="24"/>
            <c:bubble3D val="0"/>
            <c:spPr>
              <a:solidFill>
                <a:srgbClr val="9C5935"/>
              </a:solidFill>
              <a:ln w="25400" cmpd="sng">
                <a:solidFill>
                  <a:srgbClr val="FFFFFF"/>
                </a:solidFill>
              </a:ln>
            </c:spPr>
          </c:dPt>
          <c:dPt>
            <c:idx val="25"/>
            <c:bubble3D val="0"/>
            <c:spPr>
              <a:solidFill>
                <a:srgbClr val="A9C413"/>
              </a:solidFill>
              <a:ln w="25400" cmpd="sng">
                <a:solidFill>
                  <a:srgbClr val="FFFFFF"/>
                </a:solidFill>
              </a:ln>
            </c:spPr>
          </c:dPt>
          <c:dPt>
            <c:idx val="26"/>
            <c:bubble3D val="0"/>
            <c:spPr>
              <a:solidFill>
                <a:srgbClr val="2A778D"/>
              </a:solidFill>
              <a:ln w="25400" cmpd="sng">
                <a:solidFill>
                  <a:srgbClr val="FFFFFF"/>
                </a:solidFill>
              </a:ln>
            </c:spPr>
          </c:dPt>
          <c:dPt>
            <c:idx val="27"/>
            <c:bubble3D val="0"/>
            <c:spPr>
              <a:solidFill>
                <a:srgbClr val="668D1C"/>
              </a:solidFill>
              <a:ln w="25400" cmpd="sng">
                <a:solidFill>
                  <a:srgbClr val="FFFFFF"/>
                </a:solidFill>
              </a:ln>
            </c:spPr>
          </c:dPt>
          <c:dPt>
            <c:idx val="28"/>
            <c:bubble3D val="0"/>
            <c:spPr>
              <a:solidFill>
                <a:srgbClr val="BEA413"/>
              </a:solidFill>
              <a:ln w="25400" cmpd="sng">
                <a:solidFill>
                  <a:srgbClr val="FFFFFF"/>
                </a:solidFill>
              </a:ln>
            </c:spPr>
          </c:dPt>
          <c:dPt>
            <c:idx val="29"/>
            <c:bubble3D val="0"/>
            <c:spPr>
              <a:solidFill>
                <a:srgbClr val="0C5922"/>
              </a:solidFill>
              <a:ln w="25400" cmpd="sng">
                <a:solidFill>
                  <a:srgbClr val="FFFFFF"/>
                </a:solidFill>
              </a:ln>
            </c:spPr>
          </c:dPt>
          <c:dPt>
            <c:idx val="30"/>
            <c:bubble3D val="0"/>
            <c:spPr>
              <a:solidFill>
                <a:srgbClr val="743411"/>
              </a:solidFill>
              <a:ln w="25400" cmpd="sng">
                <a:solidFill>
                  <a:srgbClr val="FFFFFF"/>
                </a:solidFill>
              </a:ln>
            </c:spPr>
          </c:dPt>
          <c:dLbls>
            <c:spPr>
              <a:noFill/>
              <a:ln>
                <a:noFill/>
              </a:ln>
              <a:effectLst/>
            </c:spPr>
            <c:txPr>
              <a:bodyPr/>
              <a:lstStyle/>
              <a:p>
                <a:pPr>
                  <a:defRPr sz="1100">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('Lineamientos Claros'!$C$14,'Lineamientos Claros'!$E$14)</c:f>
              <c:strCache>
                <c:ptCount val="2"/>
                <c:pt idx="0">
                  <c:v>Lineamientos claros</c:v>
                </c:pt>
                <c:pt idx="1">
                  <c:v>Lineamientos no claros</c:v>
                </c:pt>
              </c:strCache>
            </c:strRef>
          </c:cat>
          <c:val>
            <c:numRef>
              <c:f>('Lineamientos Claros'!$C$16,'Lineamientos Claros'!$E$16)</c:f>
              <c:numCache>
                <c:formatCode>General</c:formatCode>
                <c:ptCount val="2"/>
                <c:pt idx="0">
                  <c:v>87</c:v>
                </c:pt>
                <c:pt idx="1">
                  <c:v>24</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s-CO"/>
        </a:p>
      </c:txPr>
    </c:legend>
    <c:plotVisOnly val="0"/>
    <c:dispBlanksAs val="zero"/>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2: Formularios recolectados</a:t>
            </a:r>
          </a:p>
        </c:rich>
      </c:tx>
      <c:overlay val="0"/>
    </c:title>
    <c:autoTitleDeleted val="0"/>
    <c:plotArea>
      <c:layout/>
      <c:barChart>
        <c:barDir val="col"/>
        <c:grouping val="clustered"/>
        <c:varyColors val="0"/>
        <c:ser>
          <c:idx val="0"/>
          <c:order val="0"/>
          <c:tx>
            <c:strRef>
              <c:f>recoleccionF1yF2!$C$13</c:f>
              <c:strCache>
                <c:ptCount val="1"/>
                <c:pt idx="0">
                  <c:v>Producción (F1)</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recoleccionF1yF2!$C$15</c:f>
              <c:numCache>
                <c:formatCode>General</c:formatCode>
                <c:ptCount val="1"/>
                <c:pt idx="0">
                  <c:v>112</c:v>
                </c:pt>
              </c:numCache>
            </c:numRef>
          </c:val>
        </c:ser>
        <c:ser>
          <c:idx val="1"/>
          <c:order val="1"/>
          <c:tx>
            <c:strRef>
              <c:f>recoleccionF1yF2!$D$13</c:f>
              <c:strCache>
                <c:ptCount val="1"/>
                <c:pt idx="0">
                  <c:v>Demanda (F2)</c:v>
                </c:pt>
              </c:strCache>
            </c:strRef>
          </c:tx>
          <c:spPr>
            <a:solidFill>
              <a:srgbClr val="DC391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recoleccionF1yF2!$D$15</c:f>
              <c:numCache>
                <c:formatCode>General</c:formatCode>
                <c:ptCount val="1"/>
                <c:pt idx="0">
                  <c:v>51</c:v>
                </c:pt>
              </c:numCache>
            </c:numRef>
          </c:val>
        </c:ser>
        <c:dLbls>
          <c:showLegendKey val="0"/>
          <c:showVal val="0"/>
          <c:showCatName val="0"/>
          <c:showSerName val="0"/>
          <c:showPercent val="0"/>
          <c:showBubbleSize val="0"/>
        </c:dLbls>
        <c:gapWidth val="150"/>
        <c:axId val="205260560"/>
        <c:axId val="205349888"/>
      </c:barChart>
      <c:catAx>
        <c:axId val="205260560"/>
        <c:scaling>
          <c:orientation val="minMax"/>
        </c:scaling>
        <c:delete val="1"/>
        <c:axPos val="b"/>
        <c:title>
          <c:tx>
            <c:rich>
              <a:bodyPr/>
              <a:lstStyle/>
              <a:p>
                <a:pPr>
                  <a:defRPr/>
                </a:pPr>
                <a:endParaRPr lang="es-ES"/>
              </a:p>
            </c:rich>
          </c:tx>
          <c:overlay val="0"/>
        </c:title>
        <c:majorTickMark val="out"/>
        <c:minorTickMark val="none"/>
        <c:tickLblPos val="none"/>
        <c:crossAx val="205349888"/>
        <c:crosses val="autoZero"/>
        <c:auto val="0"/>
        <c:lblAlgn val="ctr"/>
        <c:lblOffset val="100"/>
        <c:noMultiLvlLbl val="0"/>
      </c:catAx>
      <c:valAx>
        <c:axId val="205349888"/>
        <c:scaling>
          <c:orientation val="minMax"/>
          <c:min val="0"/>
        </c:scaling>
        <c:delete val="1"/>
        <c:axPos val="l"/>
        <c:numFmt formatCode="General" sourceLinked="1"/>
        <c:majorTickMark val="out"/>
        <c:minorTickMark val="none"/>
        <c:tickLblPos val="none"/>
        <c:crossAx val="205260560"/>
        <c:crosses val="autoZero"/>
        <c:crossBetween val="between"/>
      </c:valAx>
    </c:plotArea>
    <c:legend>
      <c:legendPos val="r"/>
      <c:layout>
        <c:manualLayout>
          <c:xMode val="edge"/>
          <c:yMode val="edge"/>
          <c:x val="0.71526742980656555"/>
          <c:y val="0.56175053589999369"/>
          <c:w val="0.27913032929707332"/>
          <c:h val="0.12997601714879981"/>
        </c:manualLayout>
      </c:layout>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14: ¿Realiza alguna acción  para conocer las necesidades de los usuarios?</a:t>
            </a:r>
          </a:p>
        </c:rich>
      </c:tx>
      <c:overlay val="0"/>
    </c:title>
    <c:autoTitleDeleted val="0"/>
    <c:plotArea>
      <c:layout/>
      <c:barChart>
        <c:barDir val="bar"/>
        <c:grouping val="stacked"/>
        <c:varyColors val="0"/>
        <c:ser>
          <c:idx val="0"/>
          <c:order val="0"/>
          <c:tx>
            <c:strRef>
              <c:f>'Acciones para conocer necesidad'!$D$13</c:f>
              <c:strCache>
                <c:ptCount val="1"/>
                <c:pt idx="0">
                  <c:v>No realiza</c:v>
                </c:pt>
              </c:strCache>
            </c:strRef>
          </c:tx>
          <c:spPr>
            <a:solidFill>
              <a:srgbClr val="4684EE"/>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'Acciones para conocer necesidad'!$B$17:$B$32</c:f>
              <c:strCache>
                <c:ptCount val="16"/>
                <c:pt idx="0">
                  <c:v>Salud</c:v>
                </c:pt>
                <c:pt idx="1">
                  <c:v>Dagma</c:v>
                </c:pt>
                <c:pt idx="2">
                  <c:v>Planeación</c:v>
                </c:pt>
                <c:pt idx="3">
                  <c:v>Educación</c:v>
                </c:pt>
                <c:pt idx="4">
                  <c:v>Hacienda</c:v>
                </c:pt>
                <c:pt idx="5">
                  <c:v>Gobierno</c:v>
                </c:pt>
                <c:pt idx="6">
                  <c:v>Vivienda</c:v>
                </c:pt>
                <c:pt idx="7">
                  <c:v>Tránsito</c:v>
                </c:pt>
                <c:pt idx="8">
                  <c:v>General</c:v>
                </c:pt>
                <c:pt idx="9">
                  <c:v>Bienestar</c:v>
                </c:pt>
                <c:pt idx="10">
                  <c:v>Cultura y turismo</c:v>
                </c:pt>
                <c:pt idx="11">
                  <c:v>Jurídica</c:v>
                </c:pt>
                <c:pt idx="12">
                  <c:v>Control Disciplinario</c:v>
                </c:pt>
                <c:pt idx="13">
                  <c:v>Control Interno</c:v>
                </c:pt>
                <c:pt idx="14">
                  <c:v>Infraestructura</c:v>
                </c:pt>
                <c:pt idx="15">
                  <c:v>Deporte</c:v>
                </c:pt>
              </c:strCache>
            </c:strRef>
          </c:cat>
          <c:val>
            <c:numRef>
              <c:f>'Acciones para conocer necesidad'!$D$17:$D$32</c:f>
              <c:numCache>
                <c:formatCode>0</c:formatCode>
                <c:ptCount val="16"/>
                <c:pt idx="0">
                  <c:v>15</c:v>
                </c:pt>
                <c:pt idx="1">
                  <c:v>17</c:v>
                </c:pt>
                <c:pt idx="2">
                  <c:v>9</c:v>
                </c:pt>
                <c:pt idx="3">
                  <c:v>7</c:v>
                </c:pt>
                <c:pt idx="4">
                  <c:v>4</c:v>
                </c:pt>
                <c:pt idx="5">
                  <c:v>8</c:v>
                </c:pt>
                <c:pt idx="6">
                  <c:v>6</c:v>
                </c:pt>
                <c:pt idx="7">
                  <c:v>5</c:v>
                </c:pt>
                <c:pt idx="8">
                  <c:v>2</c:v>
                </c:pt>
                <c:pt idx="9">
                  <c:v>5</c:v>
                </c:pt>
                <c:pt idx="10">
                  <c:v>0</c:v>
                </c:pt>
                <c:pt idx="11">
                  <c:v>1</c:v>
                </c:pt>
                <c:pt idx="12">
                  <c:v>1</c:v>
                </c:pt>
                <c:pt idx="13">
                  <c:v>1</c:v>
                </c:pt>
                <c:pt idx="14">
                  <c:v>1</c:v>
                </c:pt>
                <c:pt idx="15" formatCode="@">
                  <c:v>0</c:v>
                </c:pt>
              </c:numCache>
            </c:numRef>
          </c:val>
        </c:ser>
        <c:ser>
          <c:idx val="1"/>
          <c:order val="1"/>
          <c:tx>
            <c:strRef>
              <c:f>'Acciones para conocer necesidad'!$F$13</c:f>
              <c:strCache>
                <c:ptCount val="1"/>
                <c:pt idx="0">
                  <c:v>Si realiza</c:v>
                </c:pt>
              </c:strCache>
            </c:strRef>
          </c:tx>
          <c:spPr>
            <a:solidFill>
              <a:srgbClr val="DC3912"/>
            </a:solidFill>
          </c:spPr>
          <c:invertIfNegative val="0"/>
          <c:dLbls>
            <c:spPr>
              <a:noFill/>
              <a:ln>
                <a:noFill/>
              </a:ln>
              <a:effectLst/>
            </c:spPr>
            <c:txPr>
              <a:bodyPr/>
              <a:lstStyle/>
              <a:p>
                <a:pPr>
                  <a:defRPr sz="1000">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'Acciones para conocer necesidad'!$B$17:$B$32</c:f>
              <c:strCache>
                <c:ptCount val="16"/>
                <c:pt idx="0">
                  <c:v>Salud</c:v>
                </c:pt>
                <c:pt idx="1">
                  <c:v>Dagma</c:v>
                </c:pt>
                <c:pt idx="2">
                  <c:v>Planeación</c:v>
                </c:pt>
                <c:pt idx="3">
                  <c:v>Educación</c:v>
                </c:pt>
                <c:pt idx="4">
                  <c:v>Hacienda</c:v>
                </c:pt>
                <c:pt idx="5">
                  <c:v>Gobierno</c:v>
                </c:pt>
                <c:pt idx="6">
                  <c:v>Vivienda</c:v>
                </c:pt>
                <c:pt idx="7">
                  <c:v>Tránsito</c:v>
                </c:pt>
                <c:pt idx="8">
                  <c:v>General</c:v>
                </c:pt>
                <c:pt idx="9">
                  <c:v>Bienestar</c:v>
                </c:pt>
                <c:pt idx="10">
                  <c:v>Cultura y turismo</c:v>
                </c:pt>
                <c:pt idx="11">
                  <c:v>Jurídica</c:v>
                </c:pt>
                <c:pt idx="12">
                  <c:v>Control Disciplinario</c:v>
                </c:pt>
                <c:pt idx="13">
                  <c:v>Control Interno</c:v>
                </c:pt>
                <c:pt idx="14">
                  <c:v>Infraestructura</c:v>
                </c:pt>
                <c:pt idx="15">
                  <c:v>Deporte</c:v>
                </c:pt>
              </c:strCache>
            </c:strRef>
          </c:cat>
          <c:val>
            <c:numRef>
              <c:f>'Acciones para conocer necesidad'!$F$17:$F$32</c:f>
              <c:numCache>
                <c:formatCode>0</c:formatCode>
                <c:ptCount val="16"/>
                <c:pt idx="0">
                  <c:v>7</c:v>
                </c:pt>
                <c:pt idx="1">
                  <c:v>2</c:v>
                </c:pt>
                <c:pt idx="2">
                  <c:v>3</c:v>
                </c:pt>
                <c:pt idx="3">
                  <c:v>4</c:v>
                </c:pt>
                <c:pt idx="4">
                  <c:v>5</c:v>
                </c:pt>
                <c:pt idx="5">
                  <c:v>0</c:v>
                </c:pt>
                <c:pt idx="6">
                  <c:v>1</c:v>
                </c:pt>
                <c:pt idx="7">
                  <c:v>1</c:v>
                </c:pt>
                <c:pt idx="8">
                  <c:v>3</c:v>
                </c:pt>
                <c:pt idx="9">
                  <c:v>0</c:v>
                </c:pt>
                <c:pt idx="10">
                  <c:v>3</c:v>
                </c:pt>
                <c:pt idx="11">
                  <c:v>0</c:v>
                </c:pt>
                <c:pt idx="12">
                  <c:v>0</c:v>
                </c:pt>
                <c:pt idx="13">
                  <c:v>0</c:v>
                </c:pt>
                <c:pt idx="14">
                  <c:v>0</c:v>
                </c:pt>
                <c:pt idx="15" formatCode="@">
                  <c:v>0</c:v>
                </c:pt>
              </c:numCache>
            </c:numRef>
          </c:val>
        </c:ser>
        <c:dLbls>
          <c:showLegendKey val="0"/>
          <c:showVal val="0"/>
          <c:showCatName val="0"/>
          <c:showSerName val="0"/>
          <c:showPercent val="0"/>
          <c:showBubbleSize val="0"/>
        </c:dLbls>
        <c:gapWidth val="65"/>
        <c:overlap val="100"/>
        <c:axId val="225574360"/>
        <c:axId val="225574752"/>
      </c:barChart>
      <c:catAx>
        <c:axId val="225574360"/>
        <c:scaling>
          <c:orientation val="maxMin"/>
        </c:scaling>
        <c:delete val="0"/>
        <c:axPos val="l"/>
        <c:numFmt formatCode="General" sourceLinked="0"/>
        <c:majorTickMark val="out"/>
        <c:minorTickMark val="none"/>
        <c:tickLblPos val="nextTo"/>
        <c:txPr>
          <a:bodyPr/>
          <a:lstStyle/>
          <a:p>
            <a:pPr>
              <a:defRPr/>
            </a:pPr>
            <a:endParaRPr lang="es-CO"/>
          </a:p>
        </c:txPr>
        <c:crossAx val="225574752"/>
        <c:crosses val="autoZero"/>
        <c:auto val="0"/>
        <c:lblAlgn val="ctr"/>
        <c:lblOffset val="100"/>
        <c:noMultiLvlLbl val="0"/>
      </c:catAx>
      <c:valAx>
        <c:axId val="225574752"/>
        <c:scaling>
          <c:orientation val="minMax"/>
        </c:scaling>
        <c:delete val="1"/>
        <c:axPos val="b"/>
        <c:numFmt formatCode="0" sourceLinked="1"/>
        <c:majorTickMark val="out"/>
        <c:minorTickMark val="none"/>
        <c:tickLblPos val="none"/>
        <c:crossAx val="225574360"/>
        <c:crosses val="max"/>
        <c:crossBetween val="between"/>
      </c:valAx>
    </c:plotArea>
    <c:legend>
      <c:legendPos val="r"/>
      <c:layout>
        <c:manualLayout>
          <c:xMode val="edge"/>
          <c:yMode val="edge"/>
          <c:x val="0.57950757665865782"/>
          <c:y val="0.51384665626474413"/>
          <c:w val="0.19088517258605514"/>
          <c:h val="0.11110853078849016"/>
        </c:manualLayout>
      </c:layout>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a:t>
            </a:r>
            <a:r>
              <a:rPr lang="es-CO" sz="1000" baseline="0">
                <a:latin typeface="Arial" pitchFamily="34" charset="0"/>
                <a:cs typeface="Arial" pitchFamily="34" charset="0"/>
              </a:rPr>
              <a:t> 15</a:t>
            </a:r>
            <a:r>
              <a:rPr lang="es-CO" sz="1000">
                <a:latin typeface="Arial" pitchFamily="34" charset="0"/>
                <a:cs typeface="Arial" pitchFamily="34" charset="0"/>
              </a:rPr>
              <a:t>: ¿Los PPI realizan acciones para conocer a sus usuarios y sus necesidades?</a:t>
            </a:r>
          </a:p>
        </c:rich>
      </c:tx>
      <c:overlay val="0"/>
    </c:title>
    <c:autoTitleDeleted val="0"/>
    <c:plotArea>
      <c:layout/>
      <c:pie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dPt>
            <c:idx val="6"/>
            <c:bubble3D val="0"/>
            <c:spPr>
              <a:solidFill>
                <a:srgbClr val="DD4477"/>
              </a:solidFill>
              <a:ln w="25400" cmpd="sng">
                <a:solidFill>
                  <a:srgbClr val="FFFFFF"/>
                </a:solidFill>
              </a:ln>
            </c:spPr>
          </c:dPt>
          <c:dPt>
            <c:idx val="7"/>
            <c:bubble3D val="0"/>
            <c:spPr>
              <a:solidFill>
                <a:srgbClr val="66AA00"/>
              </a:solidFill>
              <a:ln w="25400" cmpd="sng">
                <a:solidFill>
                  <a:srgbClr val="FFFFFF"/>
                </a:solidFill>
              </a:ln>
            </c:spPr>
          </c:dPt>
          <c:dPt>
            <c:idx val="8"/>
            <c:bubble3D val="0"/>
            <c:spPr>
              <a:solidFill>
                <a:srgbClr val="B82E2E"/>
              </a:solidFill>
              <a:ln w="25400" cmpd="sng">
                <a:solidFill>
                  <a:srgbClr val="FFFFFF"/>
                </a:solidFill>
              </a:ln>
            </c:spPr>
          </c:dPt>
          <c:dPt>
            <c:idx val="9"/>
            <c:bubble3D val="0"/>
            <c:spPr>
              <a:solidFill>
                <a:srgbClr val="316395"/>
              </a:solidFill>
              <a:ln w="25400" cmpd="sng">
                <a:solidFill>
                  <a:srgbClr val="FFFFFF"/>
                </a:solidFill>
              </a:ln>
            </c:spPr>
          </c:dPt>
          <c:dPt>
            <c:idx val="10"/>
            <c:bubble3D val="0"/>
            <c:spPr>
              <a:solidFill>
                <a:srgbClr val="994499"/>
              </a:solidFill>
              <a:ln w="25400" cmpd="sng">
                <a:solidFill>
                  <a:srgbClr val="FFFFFF"/>
                </a:solidFill>
              </a:ln>
            </c:spPr>
          </c:dPt>
          <c:dPt>
            <c:idx val="11"/>
            <c:bubble3D val="0"/>
            <c:spPr>
              <a:solidFill>
                <a:srgbClr val="22AA99"/>
              </a:solidFill>
              <a:ln w="25400" cmpd="sng">
                <a:solidFill>
                  <a:srgbClr val="FFFFFF"/>
                </a:solidFill>
              </a:ln>
            </c:spPr>
          </c:dPt>
          <c:dPt>
            <c:idx val="12"/>
            <c:bubble3D val="0"/>
            <c:spPr>
              <a:solidFill>
                <a:srgbClr val="AAAA11"/>
              </a:solidFill>
              <a:ln w="25400" cmpd="sng">
                <a:solidFill>
                  <a:srgbClr val="FFFFFF"/>
                </a:solidFill>
              </a:ln>
            </c:spPr>
          </c:dPt>
          <c:dPt>
            <c:idx val="13"/>
            <c:bubble3D val="0"/>
            <c:spPr>
              <a:solidFill>
                <a:srgbClr val="6633CC"/>
              </a:solidFill>
              <a:ln w="25400" cmpd="sng">
                <a:solidFill>
                  <a:srgbClr val="FFFFFF"/>
                </a:solidFill>
              </a:ln>
            </c:spPr>
          </c:dPt>
          <c:dPt>
            <c:idx val="14"/>
            <c:bubble3D val="0"/>
            <c:spPr>
              <a:solidFill>
                <a:srgbClr val="E67300"/>
              </a:solidFill>
              <a:ln w="25400" cmpd="sng">
                <a:solidFill>
                  <a:srgbClr val="FFFFFF"/>
                </a:solidFill>
              </a:ln>
            </c:spPr>
          </c:dPt>
          <c:dPt>
            <c:idx val="15"/>
            <c:bubble3D val="0"/>
            <c:spPr>
              <a:solidFill>
                <a:srgbClr val="8B0707"/>
              </a:solidFill>
              <a:ln w="25400" cmpd="sng">
                <a:solidFill>
                  <a:srgbClr val="FFFFFF"/>
                </a:solidFill>
              </a:ln>
            </c:spPr>
          </c:dPt>
          <c:dPt>
            <c:idx val="16"/>
            <c:bubble3D val="0"/>
            <c:spPr>
              <a:solidFill>
                <a:srgbClr val="651067"/>
              </a:solidFill>
              <a:ln w="25400" cmpd="sng">
                <a:solidFill>
                  <a:srgbClr val="FFFFFF"/>
                </a:solidFill>
              </a:ln>
            </c:spPr>
          </c:dPt>
          <c:dPt>
            <c:idx val="17"/>
            <c:bubble3D val="0"/>
            <c:spPr>
              <a:solidFill>
                <a:srgbClr val="329262"/>
              </a:solidFill>
              <a:ln w="25400" cmpd="sng">
                <a:solidFill>
                  <a:srgbClr val="FFFFFF"/>
                </a:solidFill>
              </a:ln>
            </c:spPr>
          </c:dPt>
          <c:dPt>
            <c:idx val="18"/>
            <c:bubble3D val="0"/>
            <c:spPr>
              <a:solidFill>
                <a:srgbClr val="5574A6"/>
              </a:solidFill>
              <a:ln w="25400" cmpd="sng">
                <a:solidFill>
                  <a:srgbClr val="FFFFFF"/>
                </a:solidFill>
              </a:ln>
            </c:spPr>
          </c:dPt>
          <c:dPt>
            <c:idx val="19"/>
            <c:bubble3D val="0"/>
            <c:spPr>
              <a:solidFill>
                <a:srgbClr val="3B3EAC"/>
              </a:solidFill>
              <a:ln w="25400" cmpd="sng">
                <a:solidFill>
                  <a:srgbClr val="FFFFFF"/>
                </a:solidFill>
              </a:ln>
            </c:spPr>
          </c:dPt>
          <c:dPt>
            <c:idx val="20"/>
            <c:bubble3D val="0"/>
            <c:spPr>
              <a:solidFill>
                <a:srgbClr val="B77322"/>
              </a:solidFill>
              <a:ln w="25400" cmpd="sng">
                <a:solidFill>
                  <a:srgbClr val="FFFFFF"/>
                </a:solidFill>
              </a:ln>
            </c:spPr>
          </c:dPt>
          <c:dPt>
            <c:idx val="21"/>
            <c:bubble3D val="0"/>
            <c:spPr>
              <a:solidFill>
                <a:srgbClr val="16D620"/>
              </a:solidFill>
              <a:ln w="25400" cmpd="sng">
                <a:solidFill>
                  <a:srgbClr val="FFFFFF"/>
                </a:solidFill>
              </a:ln>
            </c:spPr>
          </c:dPt>
          <c:dPt>
            <c:idx val="22"/>
            <c:bubble3D val="0"/>
            <c:spPr>
              <a:solidFill>
                <a:srgbClr val="B91383"/>
              </a:solidFill>
              <a:ln w="25400" cmpd="sng">
                <a:solidFill>
                  <a:srgbClr val="FFFFFF"/>
                </a:solidFill>
              </a:ln>
            </c:spPr>
          </c:dPt>
          <c:dPt>
            <c:idx val="23"/>
            <c:bubble3D val="0"/>
            <c:spPr>
              <a:solidFill>
                <a:srgbClr val="F4359E"/>
              </a:solidFill>
              <a:ln w="25400" cmpd="sng">
                <a:solidFill>
                  <a:srgbClr val="FFFFFF"/>
                </a:solidFill>
              </a:ln>
            </c:spPr>
          </c:dPt>
          <c:dPt>
            <c:idx val="24"/>
            <c:bubble3D val="0"/>
            <c:spPr>
              <a:solidFill>
                <a:srgbClr val="9C5935"/>
              </a:solidFill>
              <a:ln w="25400" cmpd="sng">
                <a:solidFill>
                  <a:srgbClr val="FFFFFF"/>
                </a:solidFill>
              </a:ln>
            </c:spPr>
          </c:dPt>
          <c:dPt>
            <c:idx val="25"/>
            <c:bubble3D val="0"/>
            <c:spPr>
              <a:solidFill>
                <a:srgbClr val="A9C413"/>
              </a:solidFill>
              <a:ln w="25400" cmpd="sng">
                <a:solidFill>
                  <a:srgbClr val="FFFFFF"/>
                </a:solidFill>
              </a:ln>
            </c:spPr>
          </c:dPt>
          <c:dPt>
            <c:idx val="26"/>
            <c:bubble3D val="0"/>
            <c:spPr>
              <a:solidFill>
                <a:srgbClr val="2A778D"/>
              </a:solidFill>
              <a:ln w="25400" cmpd="sng">
                <a:solidFill>
                  <a:srgbClr val="FFFFFF"/>
                </a:solidFill>
              </a:ln>
            </c:spPr>
          </c:dPt>
          <c:dPt>
            <c:idx val="27"/>
            <c:bubble3D val="0"/>
            <c:spPr>
              <a:solidFill>
                <a:srgbClr val="668D1C"/>
              </a:solidFill>
              <a:ln w="25400" cmpd="sng">
                <a:solidFill>
                  <a:srgbClr val="FFFFFF"/>
                </a:solidFill>
              </a:ln>
            </c:spPr>
          </c:dPt>
          <c:dPt>
            <c:idx val="28"/>
            <c:bubble3D val="0"/>
            <c:spPr>
              <a:solidFill>
                <a:srgbClr val="BEA413"/>
              </a:solidFill>
              <a:ln w="25400" cmpd="sng">
                <a:solidFill>
                  <a:srgbClr val="FFFFFF"/>
                </a:solidFill>
              </a:ln>
            </c:spPr>
          </c:dPt>
          <c:dPt>
            <c:idx val="29"/>
            <c:bubble3D val="0"/>
            <c:spPr>
              <a:solidFill>
                <a:srgbClr val="0C5922"/>
              </a:solidFill>
              <a:ln w="25400" cmpd="sng">
                <a:solidFill>
                  <a:srgbClr val="FFFFFF"/>
                </a:solidFill>
              </a:ln>
            </c:spPr>
          </c:dPt>
          <c:dPt>
            <c:idx val="30"/>
            <c:bubble3D val="0"/>
            <c:spPr>
              <a:solidFill>
                <a:srgbClr val="743411"/>
              </a:solidFill>
              <a:ln w="25400" cmpd="sng">
                <a:solidFill>
                  <a:srgbClr val="FFFFFF"/>
                </a:solidFill>
              </a:ln>
            </c:spPr>
          </c:dPt>
          <c:dLbls>
            <c:spPr>
              <a:noFill/>
              <a:ln>
                <a:noFill/>
              </a:ln>
              <a:effectLst/>
            </c:spPr>
            <c:txPr>
              <a:bodyPr/>
              <a:lstStyle/>
              <a:p>
                <a:pPr>
                  <a:defRPr sz="1100"/>
                </a:pPr>
                <a:endParaRPr lang="es-CO"/>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('Acciones para conocer necesidad'!$D$13,'Acciones para conocer necesidad'!$F$13)</c:f>
              <c:strCache>
                <c:ptCount val="2"/>
                <c:pt idx="0">
                  <c:v>No realiza</c:v>
                </c:pt>
                <c:pt idx="1">
                  <c:v>Si realiza</c:v>
                </c:pt>
              </c:strCache>
            </c:strRef>
          </c:cat>
          <c:val>
            <c:numRef>
              <c:f>('Acciones para conocer necesidad'!$D$15,'Acciones para conocer necesidad'!$F$15)</c:f>
              <c:numCache>
                <c:formatCode>0</c:formatCode>
                <c:ptCount val="2"/>
                <c:pt idx="0">
                  <c:v>82</c:v>
                </c:pt>
                <c:pt idx="1">
                  <c:v>29</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s-CO"/>
        </a:p>
      </c:txPr>
    </c:legend>
    <c:plotVisOnly val="0"/>
    <c:dispBlanksAs val="zero"/>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ES" sz="1000" b="1" i="0" baseline="0">
                <a:latin typeface="Arial" pitchFamily="34" charset="0"/>
                <a:cs typeface="Arial" pitchFamily="34" charset="0"/>
              </a:rPr>
              <a:t>Figura 16: Participación en comisión o comité para discusión de resultados</a:t>
            </a:r>
          </a:p>
        </c:rich>
      </c:tx>
      <c:overlay val="0"/>
    </c:title>
    <c:autoTitleDeleted val="0"/>
    <c:plotArea>
      <c:layout>
        <c:manualLayout>
          <c:layoutTarget val="inner"/>
          <c:xMode val="edge"/>
          <c:yMode val="edge"/>
          <c:x val="0.27812729658792651"/>
          <c:y val="0.17988114448656894"/>
          <c:w val="0.69131714785651466"/>
          <c:h val="0.80758627393797677"/>
        </c:manualLayout>
      </c:layout>
      <c:barChart>
        <c:barDir val="bar"/>
        <c:grouping val="clustered"/>
        <c:varyColors val="0"/>
        <c:ser>
          <c:idx val="0"/>
          <c:order val="0"/>
          <c:tx>
            <c:strRef>
              <c:f>'Participación en comité'!$D$16</c:f>
              <c:strCache>
                <c:ptCount val="1"/>
                <c:pt idx="0">
                  <c:v>PPI Participa en Comité</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'Participación en comité'!$B$20:$B$34</c:f>
              <c:strCache>
                <c:ptCount val="15"/>
                <c:pt idx="0">
                  <c:v>Control Disciplinario</c:v>
                </c:pt>
                <c:pt idx="1">
                  <c:v>Control Interno</c:v>
                </c:pt>
                <c:pt idx="2">
                  <c:v>Infraestructura</c:v>
                </c:pt>
                <c:pt idx="3">
                  <c:v>Jurídica</c:v>
                </c:pt>
                <c:pt idx="4">
                  <c:v>Cultura y turismo</c:v>
                </c:pt>
                <c:pt idx="5">
                  <c:v>Bienestar</c:v>
                </c:pt>
                <c:pt idx="6">
                  <c:v>General</c:v>
                </c:pt>
                <c:pt idx="7">
                  <c:v>Tránsito</c:v>
                </c:pt>
                <c:pt idx="8">
                  <c:v>Vivienda</c:v>
                </c:pt>
                <c:pt idx="9">
                  <c:v>Gobierno</c:v>
                </c:pt>
                <c:pt idx="10">
                  <c:v>Hacienda</c:v>
                </c:pt>
                <c:pt idx="11">
                  <c:v>Educación</c:v>
                </c:pt>
                <c:pt idx="12">
                  <c:v>Planeación</c:v>
                </c:pt>
                <c:pt idx="13">
                  <c:v>Dagma</c:v>
                </c:pt>
                <c:pt idx="14">
                  <c:v>Salud</c:v>
                </c:pt>
              </c:strCache>
            </c:strRef>
          </c:cat>
          <c:val>
            <c:numRef>
              <c:f>'Participación en comité'!$D$20:$D$34</c:f>
              <c:numCache>
                <c:formatCode>General</c:formatCode>
                <c:ptCount val="15"/>
                <c:pt idx="0">
                  <c:v>1</c:v>
                </c:pt>
                <c:pt idx="1">
                  <c:v>1</c:v>
                </c:pt>
                <c:pt idx="3">
                  <c:v>1</c:v>
                </c:pt>
                <c:pt idx="4">
                  <c:v>1</c:v>
                </c:pt>
                <c:pt idx="5">
                  <c:v>3</c:v>
                </c:pt>
                <c:pt idx="6">
                  <c:v>4</c:v>
                </c:pt>
                <c:pt idx="7">
                  <c:v>4</c:v>
                </c:pt>
                <c:pt idx="8">
                  <c:v>4</c:v>
                </c:pt>
                <c:pt idx="9">
                  <c:v>5</c:v>
                </c:pt>
                <c:pt idx="10">
                  <c:v>7</c:v>
                </c:pt>
                <c:pt idx="11">
                  <c:v>5</c:v>
                </c:pt>
                <c:pt idx="12">
                  <c:v>8</c:v>
                </c:pt>
                <c:pt idx="13">
                  <c:v>6</c:v>
                </c:pt>
                <c:pt idx="14">
                  <c:v>21</c:v>
                </c:pt>
              </c:numCache>
            </c:numRef>
          </c:val>
        </c:ser>
        <c:ser>
          <c:idx val="1"/>
          <c:order val="1"/>
          <c:tx>
            <c:strRef>
              <c:f>'Participación en comité'!$C$16</c:f>
              <c:strCache>
                <c:ptCount val="1"/>
                <c:pt idx="0">
                  <c:v>TOTAL PPI</c:v>
                </c:pt>
              </c:strCache>
            </c:strRef>
          </c:tx>
          <c:spPr>
            <a:solidFill>
              <a:srgbClr val="00B0F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'Participación en comité'!$B$20:$B$34</c:f>
              <c:strCache>
                <c:ptCount val="15"/>
                <c:pt idx="0">
                  <c:v>Control Disciplinario</c:v>
                </c:pt>
                <c:pt idx="1">
                  <c:v>Control Interno</c:v>
                </c:pt>
                <c:pt idx="2">
                  <c:v>Infraestructura</c:v>
                </c:pt>
                <c:pt idx="3">
                  <c:v>Jurídica</c:v>
                </c:pt>
                <c:pt idx="4">
                  <c:v>Cultura y turismo</c:v>
                </c:pt>
                <c:pt idx="5">
                  <c:v>Bienestar</c:v>
                </c:pt>
                <c:pt idx="6">
                  <c:v>General</c:v>
                </c:pt>
                <c:pt idx="7">
                  <c:v>Tránsito</c:v>
                </c:pt>
                <c:pt idx="8">
                  <c:v>Vivienda</c:v>
                </c:pt>
                <c:pt idx="9">
                  <c:v>Gobierno</c:v>
                </c:pt>
                <c:pt idx="10">
                  <c:v>Hacienda</c:v>
                </c:pt>
                <c:pt idx="11">
                  <c:v>Educación</c:v>
                </c:pt>
                <c:pt idx="12">
                  <c:v>Planeación</c:v>
                </c:pt>
                <c:pt idx="13">
                  <c:v>Dagma</c:v>
                </c:pt>
                <c:pt idx="14">
                  <c:v>Salud</c:v>
                </c:pt>
              </c:strCache>
            </c:strRef>
          </c:cat>
          <c:val>
            <c:numRef>
              <c:f>'Participación en comité'!$C$20:$C$34</c:f>
              <c:numCache>
                <c:formatCode>General</c:formatCode>
                <c:ptCount val="15"/>
                <c:pt idx="0">
                  <c:v>1</c:v>
                </c:pt>
                <c:pt idx="1">
                  <c:v>1</c:v>
                </c:pt>
                <c:pt idx="2">
                  <c:v>1</c:v>
                </c:pt>
                <c:pt idx="3">
                  <c:v>1</c:v>
                </c:pt>
                <c:pt idx="4">
                  <c:v>3</c:v>
                </c:pt>
                <c:pt idx="5">
                  <c:v>5</c:v>
                </c:pt>
                <c:pt idx="6">
                  <c:v>5</c:v>
                </c:pt>
                <c:pt idx="7">
                  <c:v>6</c:v>
                </c:pt>
                <c:pt idx="8">
                  <c:v>7</c:v>
                </c:pt>
                <c:pt idx="9">
                  <c:v>8</c:v>
                </c:pt>
                <c:pt idx="10">
                  <c:v>9</c:v>
                </c:pt>
                <c:pt idx="11">
                  <c:v>11</c:v>
                </c:pt>
                <c:pt idx="12">
                  <c:v>12</c:v>
                </c:pt>
                <c:pt idx="13">
                  <c:v>19</c:v>
                </c:pt>
                <c:pt idx="14">
                  <c:v>22</c:v>
                </c:pt>
              </c:numCache>
            </c:numRef>
          </c:val>
        </c:ser>
        <c:dLbls>
          <c:showLegendKey val="0"/>
          <c:showVal val="0"/>
          <c:showCatName val="0"/>
          <c:showSerName val="0"/>
          <c:showPercent val="0"/>
          <c:showBubbleSize val="0"/>
        </c:dLbls>
        <c:gapWidth val="102"/>
        <c:axId val="225575928"/>
        <c:axId val="226649456"/>
      </c:barChart>
      <c:catAx>
        <c:axId val="225575928"/>
        <c:scaling>
          <c:orientation val="minMax"/>
        </c:scaling>
        <c:delete val="0"/>
        <c:axPos val="l"/>
        <c:numFmt formatCode="General" sourceLinked="0"/>
        <c:majorTickMark val="out"/>
        <c:minorTickMark val="none"/>
        <c:tickLblPos val="nextTo"/>
        <c:crossAx val="226649456"/>
        <c:crosses val="autoZero"/>
        <c:auto val="1"/>
        <c:lblAlgn val="ctr"/>
        <c:lblOffset val="100"/>
        <c:noMultiLvlLbl val="0"/>
      </c:catAx>
      <c:valAx>
        <c:axId val="226649456"/>
        <c:scaling>
          <c:orientation val="minMax"/>
        </c:scaling>
        <c:delete val="1"/>
        <c:axPos val="b"/>
        <c:numFmt formatCode="General" sourceLinked="1"/>
        <c:majorTickMark val="out"/>
        <c:minorTickMark val="none"/>
        <c:tickLblPos val="none"/>
        <c:crossAx val="225575928"/>
        <c:crosses val="autoZero"/>
        <c:crossBetween val="between"/>
      </c:valAx>
    </c:plotArea>
    <c:legend>
      <c:legendPos val="r"/>
      <c:layout>
        <c:manualLayout>
          <c:xMode val="edge"/>
          <c:yMode val="edge"/>
          <c:x val="0.67076531058618427"/>
          <c:y val="0.46191438699028853"/>
          <c:w val="0.30723468941382331"/>
          <c:h val="0.19478461488610221"/>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ES" sz="1000" b="1" i="0" baseline="0">
                <a:latin typeface="Arial" pitchFamily="34" charset="0"/>
                <a:cs typeface="Arial" pitchFamily="34" charset="0"/>
              </a:rPr>
              <a:t>Figura 17: Participación en comisión o comité para discusión de resultados</a:t>
            </a:r>
            <a:endParaRPr lang="es-ES" sz="1000">
              <a:latin typeface="Arial" pitchFamily="34" charset="0"/>
              <a:cs typeface="Arial" pitchFamily="34" charset="0"/>
            </a:endParaRPr>
          </a:p>
        </c:rich>
      </c:tx>
      <c:overlay val="0"/>
    </c:title>
    <c:autoTitleDeleted val="0"/>
    <c:plotArea>
      <c:layout/>
      <c:barChart>
        <c:barDir val="bar"/>
        <c:grouping val="clustered"/>
        <c:varyColors val="0"/>
        <c:ser>
          <c:idx val="0"/>
          <c:order val="0"/>
          <c:tx>
            <c:strRef>
              <c:f>'Participación en comité'!$C$42</c:f>
              <c:strCache>
                <c:ptCount val="1"/>
                <c:pt idx="0">
                  <c:v>No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'Participación en comité'!$B$46:$B$49</c:f>
              <c:strCache>
                <c:ptCount val="4"/>
                <c:pt idx="0">
                  <c:v>Estudios Estadísticos</c:v>
                </c:pt>
                <c:pt idx="1">
                  <c:v>Informes de Gestión</c:v>
                </c:pt>
                <c:pt idx="2">
                  <c:v>Operación Estadística</c:v>
                </c:pt>
                <c:pt idx="3">
                  <c:v>Producción de Indicadores</c:v>
                </c:pt>
              </c:strCache>
            </c:strRef>
          </c:cat>
          <c:val>
            <c:numRef>
              <c:f>'Participación en comité'!$C$46:$C$49</c:f>
              <c:numCache>
                <c:formatCode>0</c:formatCode>
                <c:ptCount val="4"/>
                <c:pt idx="0">
                  <c:v>30.769230769230798</c:v>
                </c:pt>
                <c:pt idx="1">
                  <c:v>50</c:v>
                </c:pt>
                <c:pt idx="2">
                  <c:v>15.789473684210501</c:v>
                </c:pt>
                <c:pt idx="3">
                  <c:v>32.4324324324324</c:v>
                </c:pt>
              </c:numCache>
            </c:numRef>
          </c:val>
        </c:ser>
        <c:ser>
          <c:idx val="1"/>
          <c:order val="1"/>
          <c:tx>
            <c:strRef>
              <c:f>'Participación en comité'!$D$42</c:f>
              <c:strCache>
                <c:ptCount val="1"/>
                <c:pt idx="0">
                  <c:v>Si</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'Participación en comité'!$B$46:$B$49</c:f>
              <c:strCache>
                <c:ptCount val="4"/>
                <c:pt idx="0">
                  <c:v>Estudios Estadísticos</c:v>
                </c:pt>
                <c:pt idx="1">
                  <c:v>Informes de Gestión</c:v>
                </c:pt>
                <c:pt idx="2">
                  <c:v>Operación Estadística</c:v>
                </c:pt>
                <c:pt idx="3">
                  <c:v>Producción de Indicadores</c:v>
                </c:pt>
              </c:strCache>
            </c:strRef>
          </c:cat>
          <c:val>
            <c:numRef>
              <c:f>'Participación en comité'!$D$46:$D$49</c:f>
              <c:numCache>
                <c:formatCode>0</c:formatCode>
                <c:ptCount val="4"/>
                <c:pt idx="0">
                  <c:v>69.230769230769198</c:v>
                </c:pt>
                <c:pt idx="1">
                  <c:v>50</c:v>
                </c:pt>
                <c:pt idx="2">
                  <c:v>84.210526315789508</c:v>
                </c:pt>
                <c:pt idx="3">
                  <c:v>67.567567567567593</c:v>
                </c:pt>
              </c:numCache>
            </c:numRef>
          </c:val>
        </c:ser>
        <c:dLbls>
          <c:showLegendKey val="0"/>
          <c:showVal val="0"/>
          <c:showCatName val="0"/>
          <c:showSerName val="0"/>
          <c:showPercent val="0"/>
          <c:showBubbleSize val="0"/>
        </c:dLbls>
        <c:gapWidth val="150"/>
        <c:axId val="226650240"/>
        <c:axId val="226650632"/>
      </c:barChart>
      <c:catAx>
        <c:axId val="226650240"/>
        <c:scaling>
          <c:orientation val="minMax"/>
        </c:scaling>
        <c:delete val="0"/>
        <c:axPos val="l"/>
        <c:numFmt formatCode="General" sourceLinked="0"/>
        <c:majorTickMark val="out"/>
        <c:minorTickMark val="none"/>
        <c:tickLblPos val="nextTo"/>
        <c:crossAx val="226650632"/>
        <c:crosses val="autoZero"/>
        <c:auto val="1"/>
        <c:lblAlgn val="ctr"/>
        <c:lblOffset val="100"/>
        <c:noMultiLvlLbl val="0"/>
      </c:catAx>
      <c:valAx>
        <c:axId val="226650632"/>
        <c:scaling>
          <c:orientation val="minMax"/>
        </c:scaling>
        <c:delete val="1"/>
        <c:axPos val="b"/>
        <c:numFmt formatCode="0" sourceLinked="1"/>
        <c:majorTickMark val="out"/>
        <c:minorTickMark val="none"/>
        <c:tickLblPos val="none"/>
        <c:crossAx val="226650240"/>
        <c:crosses val="autoZero"/>
        <c:crossBetween val="between"/>
      </c:valAx>
    </c:plotArea>
    <c:legend>
      <c:legendPos val="r"/>
      <c:overlay val="0"/>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ES" sz="1000" b="1" i="0" baseline="0">
                <a:latin typeface="Arial" pitchFamily="34" charset="0"/>
                <a:cs typeface="Arial" pitchFamily="34" charset="0"/>
              </a:rPr>
              <a:t>Figura 18: Participación en comisión o comité para discusión de resultados</a:t>
            </a:r>
          </a:p>
        </c:rich>
      </c:tx>
      <c:overlay val="0"/>
    </c:title>
    <c:autoTitleDeleted val="0"/>
    <c:view3D>
      <c:rotX val="40"/>
      <c:rotY val="20"/>
      <c:depthPercent val="100"/>
      <c:rAngAx val="1"/>
    </c:view3D>
    <c:floor>
      <c:thickness val="0"/>
    </c:floor>
    <c:sideWall>
      <c:thickness val="0"/>
    </c:sideWall>
    <c:backWall>
      <c:thickness val="0"/>
    </c:backWall>
    <c:plotArea>
      <c:layout/>
      <c:pie3DChart>
        <c:varyColors val="1"/>
        <c:ser>
          <c:idx val="0"/>
          <c:order val="0"/>
          <c:tx>
            <c:strRef>
              <c:f>'Participación en comité'!$C$55</c:f>
              <c:strCache>
                <c:ptCount val="1"/>
                <c:pt idx="0">
                  <c:v>PPI que participan en comité</c:v>
                </c:pt>
              </c:strCache>
            </c:strRef>
          </c:tx>
          <c:dLbls>
            <c:spPr>
              <a:noFill/>
              <a:ln>
                <a:noFill/>
              </a:ln>
              <a:effectLst/>
            </c:spPr>
            <c:txPr>
              <a:bodyPr/>
              <a:lstStyle/>
              <a:p>
                <a:pPr>
                  <a:defRPr b="0"/>
                </a:pPr>
                <a:endParaRPr lang="es-CO"/>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'Participación en comité'!$B$56:$B$59</c:f>
              <c:strCache>
                <c:ptCount val="4"/>
                <c:pt idx="0">
                  <c:v>Estudios Estadísticos</c:v>
                </c:pt>
                <c:pt idx="1">
                  <c:v>Informes de Gestión</c:v>
                </c:pt>
                <c:pt idx="2">
                  <c:v>Operación Estadística</c:v>
                </c:pt>
                <c:pt idx="3">
                  <c:v>Producción de Indicadores</c:v>
                </c:pt>
              </c:strCache>
            </c:strRef>
          </c:cat>
          <c:val>
            <c:numRef>
              <c:f>'Participación en comité'!$C$56:$C$59</c:f>
              <c:numCache>
                <c:formatCode>0</c:formatCode>
                <c:ptCount val="4"/>
                <c:pt idx="0">
                  <c:v>9</c:v>
                </c:pt>
                <c:pt idx="1">
                  <c:v>21</c:v>
                </c:pt>
                <c:pt idx="2">
                  <c:v>16</c:v>
                </c:pt>
                <c:pt idx="3">
                  <c:v>25</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5661386732253191"/>
          <c:y val="0.27859326051985583"/>
          <c:w val="0.32473811402945452"/>
          <c:h val="0.54657691982050627"/>
        </c:manualLayout>
      </c:layout>
      <c:overlay val="0"/>
      <c:txPr>
        <a:bodyPr/>
        <a:lstStyle/>
        <a:p>
          <a:pPr>
            <a:defRPr sz="900"/>
          </a:pPr>
          <a:endParaRPr lang="es-CO"/>
        </a:p>
      </c:tx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rgbClr val="000000"/>
                </a:solidFill>
              </a:defRPr>
            </a:pPr>
            <a:r>
              <a:rPr lang="es-ES"/>
              <a:t>Uso de conceptos de alguno de los tipos</a:t>
            </a:r>
          </a:p>
        </c:rich>
      </c:tx>
      <c:overlay val="0"/>
    </c:title>
    <c:autoTitleDeleted val="0"/>
    <c:plotArea>
      <c:layout>
        <c:manualLayout>
          <c:layoutTarget val="inner"/>
          <c:xMode val="edge"/>
          <c:yMode val="edge"/>
          <c:x val="0.34316880691927687"/>
          <c:y val="0.19141987251593803"/>
          <c:w val="0.50051665521674316"/>
          <c:h val="0.62837165354332614"/>
        </c:manualLayout>
      </c:layout>
      <c:barChart>
        <c:barDir val="bar"/>
        <c:grouping val="clustered"/>
        <c:varyColors val="0"/>
        <c:ser>
          <c:idx val="0"/>
          <c:order val="0"/>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'Uso de Conceptos'!#REF!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'Uso de Conceptos'!#REF!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'Uso de Conceptos'!#REF!</c15:sqref>
                        </c15:formulaRef>
                      </c:ext>
                    </c:extLst>
                  </c:multiLvlStrRef>
                </c15:cat>
              </c15:filteredCategoryTitle>
            </c:ext>
          </c:extLst>
        </c:ser>
        <c:dLbls>
          <c:showLegendKey val="0"/>
          <c:showVal val="0"/>
          <c:showCatName val="0"/>
          <c:showSerName val="0"/>
          <c:showPercent val="0"/>
          <c:showBubbleSize val="0"/>
        </c:dLbls>
        <c:gapWidth val="150"/>
        <c:axId val="226651808"/>
        <c:axId val="226652200"/>
      </c:barChart>
      <c:catAx>
        <c:axId val="226651808"/>
        <c:scaling>
          <c:orientation val="maxMin"/>
        </c:scaling>
        <c:delete val="0"/>
        <c:axPos val="l"/>
        <c:title>
          <c:tx>
            <c:rich>
              <a:bodyPr/>
              <a:lstStyle/>
              <a:p>
                <a:pPr>
                  <a:defRPr/>
                </a:pPr>
                <a:endParaRPr lang="es-ES"/>
              </a:p>
            </c:rich>
          </c:tx>
          <c:overlay val="0"/>
        </c:title>
        <c:majorTickMark val="out"/>
        <c:minorTickMark val="none"/>
        <c:tickLblPos val="nextTo"/>
        <c:txPr>
          <a:bodyPr/>
          <a:lstStyle/>
          <a:p>
            <a:pPr>
              <a:defRPr/>
            </a:pPr>
            <a:endParaRPr lang="es-CO"/>
          </a:p>
        </c:txPr>
        <c:crossAx val="226652200"/>
        <c:crosses val="autoZero"/>
        <c:auto val="0"/>
        <c:lblAlgn val="ctr"/>
        <c:lblOffset val="100"/>
        <c:noMultiLvlLbl val="0"/>
      </c:catAx>
      <c:valAx>
        <c:axId val="226652200"/>
        <c:scaling>
          <c:orientation val="minMax"/>
        </c:scaling>
        <c:delete val="1"/>
        <c:axPos val="b"/>
        <c:numFmt formatCode="General" sourceLinked="1"/>
        <c:majorTickMark val="out"/>
        <c:minorTickMark val="none"/>
        <c:tickLblPos val="none"/>
        <c:crossAx val="226651808"/>
        <c:crosses val="max"/>
        <c:crossBetween val="between"/>
      </c:valAx>
    </c:plotArea>
    <c:legend>
      <c:legendPos val="r"/>
      <c:overlay val="0"/>
    </c:legend>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rgbClr val="000000"/>
                </a:solidFill>
              </a:defRPr>
            </a:pPr>
            <a:r>
              <a:rPr lang="es-ES"/>
              <a:t>Uso de conceptos de alguno de los tipos</a:t>
            </a:r>
          </a:p>
        </c:rich>
      </c:tx>
      <c:overlay val="0"/>
    </c:title>
    <c:autoTitleDeleted val="0"/>
    <c:plotArea>
      <c:layout>
        <c:manualLayout>
          <c:xMode val="edge"/>
          <c:yMode val="edge"/>
          <c:x val="0.32960000000000444"/>
          <c:y val="0.19142000000000001"/>
          <c:w val="0.46477000000000002"/>
          <c:h val="0.61714000000000968"/>
        </c:manualLayout>
      </c:layout>
      <c:barChart>
        <c:barDir val="bar"/>
        <c:grouping val="clustered"/>
        <c:varyColors val="0"/>
        <c:ser>
          <c:idx val="0"/>
          <c:order val="0"/>
          <c:spPr>
            <a:solidFill>
              <a:srgbClr val="4684EE"/>
            </a:solidFill>
          </c:spPr>
          <c:invertIfNegative val="0"/>
          <c:val>
            <c:numRef>
              <c:f>'Uso de Conceptos'!#REF!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'Uso de Conceptos'!#REF!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'Uso de Conceptos'!#REF!</c15:sqref>
                        </c15:formulaRef>
                      </c:ext>
                    </c:extLst>
                  </c:multiLvlStrRef>
                </c15:cat>
              </c15:filteredCategoryTitle>
            </c:ext>
          </c:extLst>
        </c:ser>
        <c:dLbls>
          <c:showLegendKey val="0"/>
          <c:showVal val="0"/>
          <c:showCatName val="0"/>
          <c:showSerName val="0"/>
          <c:showPercent val="0"/>
          <c:showBubbleSize val="0"/>
        </c:dLbls>
        <c:gapWidth val="150"/>
        <c:axId val="226652984"/>
        <c:axId val="224929904"/>
      </c:barChart>
      <c:catAx>
        <c:axId val="226652984"/>
        <c:scaling>
          <c:orientation val="maxMin"/>
        </c:scaling>
        <c:delete val="0"/>
        <c:axPos val="l"/>
        <c:title>
          <c:tx>
            <c:rich>
              <a:bodyPr/>
              <a:lstStyle/>
              <a:p>
                <a:pPr>
                  <a:defRPr/>
                </a:pPr>
                <a:endParaRPr lang="es-ES"/>
              </a:p>
            </c:rich>
          </c:tx>
          <c:overlay val="0"/>
        </c:title>
        <c:majorTickMark val="out"/>
        <c:minorTickMark val="none"/>
        <c:tickLblPos val="nextTo"/>
        <c:txPr>
          <a:bodyPr/>
          <a:lstStyle/>
          <a:p>
            <a:pPr>
              <a:defRPr/>
            </a:pPr>
            <a:endParaRPr lang="es-CO"/>
          </a:p>
        </c:txPr>
        <c:crossAx val="224929904"/>
        <c:crosses val="autoZero"/>
        <c:auto val="0"/>
        <c:lblAlgn val="ctr"/>
        <c:lblOffset val="100"/>
        <c:noMultiLvlLbl val="0"/>
      </c:catAx>
      <c:valAx>
        <c:axId val="224929904"/>
        <c:scaling>
          <c:orientation val="minMax"/>
        </c:scaling>
        <c:delete val="0"/>
        <c:axPos val="b"/>
        <c:majorGridlines>
          <c:spPr>
            <a:ln>
              <a:solidFill>
                <a:srgbClr val="B7B7B7"/>
              </a:solidFill>
            </a:ln>
          </c:spPr>
        </c:majorGridlines>
        <c:title>
          <c:tx>
            <c:rich>
              <a:bodyPr/>
              <a:lstStyle/>
              <a:p>
                <a:pPr>
                  <a:defRPr/>
                </a:pPr>
                <a:r>
                  <a:rPr lang="es-ES"/>
                  <a:t>Porcentaje de PPI</a:t>
                </a:r>
              </a:p>
            </c:rich>
          </c:tx>
          <c:overlay val="0"/>
        </c:title>
        <c:numFmt formatCode="General" sourceLinked="1"/>
        <c:majorTickMark val="out"/>
        <c:minorTickMark val="none"/>
        <c:tickLblPos val="nextTo"/>
        <c:spPr>
          <a:ln w="47625">
            <a:noFill/>
          </a:ln>
        </c:spPr>
        <c:txPr>
          <a:bodyPr/>
          <a:lstStyle/>
          <a:p>
            <a:pPr>
              <a:defRPr/>
            </a:pPr>
            <a:endParaRPr lang="es-CO"/>
          </a:p>
        </c:txPr>
        <c:crossAx val="226652984"/>
        <c:crosses val="max"/>
        <c:crossBetween val="between"/>
      </c:valAx>
    </c:plotArea>
    <c:legend>
      <c:legendPos val="r"/>
      <c:overlay val="0"/>
    </c:legend>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rgbClr val="000000"/>
                </a:solidFill>
              </a:defRPr>
            </a:pPr>
            <a:r>
              <a:rPr lang="es-CO"/>
              <a:t>Uso de conceptos de alguno de los tipos</a:t>
            </a:r>
          </a:p>
        </c:rich>
      </c:tx>
      <c:overlay val="0"/>
    </c:title>
    <c:autoTitleDeleted val="0"/>
    <c:plotArea>
      <c:layout>
        <c:manualLayout>
          <c:layoutTarget val="inner"/>
          <c:xMode val="edge"/>
          <c:yMode val="edge"/>
          <c:x val="0.30807042576054511"/>
          <c:y val="0.19141987251593803"/>
          <c:w val="0.44786556042910741"/>
          <c:h val="0.63980022497188926"/>
        </c:manualLayout>
      </c:layout>
      <c:barChart>
        <c:barDir val="bar"/>
        <c:grouping val="clustered"/>
        <c:varyColors val="0"/>
        <c:ser>
          <c:idx val="0"/>
          <c:order val="0"/>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'Uso de Conceptos'!#REF!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'Uso de Conceptos'!#REF!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'Uso de Conceptos'!#REF!</c15:sqref>
                        </c15:formulaRef>
                      </c:ext>
                    </c:extLst>
                  </c:multiLvlStrRef>
                </c15:cat>
              </c15:filteredCategoryTitle>
            </c:ext>
          </c:extLst>
        </c:ser>
        <c:dLbls>
          <c:showLegendKey val="0"/>
          <c:showVal val="0"/>
          <c:showCatName val="0"/>
          <c:showSerName val="0"/>
          <c:showPercent val="0"/>
          <c:showBubbleSize val="0"/>
        </c:dLbls>
        <c:gapWidth val="150"/>
        <c:axId val="224930688"/>
        <c:axId val="224931080"/>
      </c:barChart>
      <c:catAx>
        <c:axId val="224930688"/>
        <c:scaling>
          <c:orientation val="maxMin"/>
        </c:scaling>
        <c:delete val="0"/>
        <c:axPos val="l"/>
        <c:title>
          <c:tx>
            <c:rich>
              <a:bodyPr/>
              <a:lstStyle/>
              <a:p>
                <a:pPr>
                  <a:defRPr/>
                </a:pPr>
                <a:endParaRPr lang="es-CO"/>
              </a:p>
            </c:rich>
          </c:tx>
          <c:overlay val="0"/>
        </c:title>
        <c:majorTickMark val="out"/>
        <c:minorTickMark val="none"/>
        <c:tickLblPos val="nextTo"/>
        <c:txPr>
          <a:bodyPr/>
          <a:lstStyle/>
          <a:p>
            <a:pPr>
              <a:defRPr/>
            </a:pPr>
            <a:endParaRPr lang="es-CO"/>
          </a:p>
        </c:txPr>
        <c:crossAx val="224931080"/>
        <c:crosses val="autoZero"/>
        <c:auto val="0"/>
        <c:lblAlgn val="ctr"/>
        <c:lblOffset val="100"/>
        <c:noMultiLvlLbl val="0"/>
      </c:catAx>
      <c:valAx>
        <c:axId val="224931080"/>
        <c:scaling>
          <c:orientation val="minMax"/>
        </c:scaling>
        <c:delete val="1"/>
        <c:axPos val="b"/>
        <c:numFmt formatCode="General" sourceLinked="1"/>
        <c:majorTickMark val="out"/>
        <c:minorTickMark val="none"/>
        <c:tickLblPos val="none"/>
        <c:crossAx val="224930688"/>
        <c:crosses val="max"/>
        <c:crossBetween val="between"/>
      </c:valAx>
    </c:plotArea>
    <c:legend>
      <c:legendPos val="r"/>
      <c:overlay val="0"/>
    </c:legend>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rgbClr val="000000"/>
                </a:solidFill>
              </a:defRPr>
            </a:pPr>
            <a:r>
              <a:rPr lang="es-CO"/>
              <a:t>Uso de conceptos de alguno de los tipos</a:t>
            </a:r>
          </a:p>
        </c:rich>
      </c:tx>
      <c:overlay val="0"/>
    </c:title>
    <c:autoTitleDeleted val="0"/>
    <c:plotArea>
      <c:layout>
        <c:manualLayout>
          <c:layoutTarget val="inner"/>
          <c:xMode val="edge"/>
          <c:yMode val="edge"/>
          <c:x val="0.32149324455248462"/>
          <c:y val="0.19141987251593803"/>
          <c:w val="0.44011397065299734"/>
          <c:h val="0.59789546306711672"/>
        </c:manualLayout>
      </c:layout>
      <c:barChart>
        <c:barDir val="bar"/>
        <c:grouping val="clustered"/>
        <c:varyColors val="0"/>
        <c:ser>
          <c:idx val="0"/>
          <c:order val="0"/>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'Uso de Conceptos'!#REF!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'Uso de Conceptos'!#REF!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'Uso de Conceptos'!#REF!</c15:sqref>
                        </c15:formulaRef>
                      </c:ext>
                    </c:extLst>
                  </c:multiLvlStrRef>
                </c15:cat>
              </c15:filteredCategoryTitle>
            </c:ext>
          </c:extLst>
        </c:ser>
        <c:dLbls>
          <c:showLegendKey val="0"/>
          <c:showVal val="0"/>
          <c:showCatName val="0"/>
          <c:showSerName val="0"/>
          <c:showPercent val="0"/>
          <c:showBubbleSize val="0"/>
        </c:dLbls>
        <c:gapWidth val="150"/>
        <c:axId val="224931864"/>
        <c:axId val="224932256"/>
      </c:barChart>
      <c:catAx>
        <c:axId val="224931864"/>
        <c:scaling>
          <c:orientation val="maxMin"/>
        </c:scaling>
        <c:delete val="0"/>
        <c:axPos val="l"/>
        <c:title>
          <c:tx>
            <c:rich>
              <a:bodyPr/>
              <a:lstStyle/>
              <a:p>
                <a:pPr>
                  <a:defRPr/>
                </a:pPr>
                <a:endParaRPr lang="es-CO"/>
              </a:p>
            </c:rich>
          </c:tx>
          <c:overlay val="0"/>
        </c:title>
        <c:majorTickMark val="out"/>
        <c:minorTickMark val="none"/>
        <c:tickLblPos val="nextTo"/>
        <c:txPr>
          <a:bodyPr/>
          <a:lstStyle/>
          <a:p>
            <a:pPr>
              <a:defRPr/>
            </a:pPr>
            <a:endParaRPr lang="es-CO"/>
          </a:p>
        </c:txPr>
        <c:crossAx val="224932256"/>
        <c:crosses val="autoZero"/>
        <c:auto val="0"/>
        <c:lblAlgn val="ctr"/>
        <c:lblOffset val="100"/>
        <c:noMultiLvlLbl val="0"/>
      </c:catAx>
      <c:valAx>
        <c:axId val="224932256"/>
        <c:scaling>
          <c:orientation val="minMax"/>
        </c:scaling>
        <c:delete val="1"/>
        <c:axPos val="b"/>
        <c:numFmt formatCode="General" sourceLinked="1"/>
        <c:majorTickMark val="out"/>
        <c:minorTickMark val="none"/>
        <c:tickLblPos val="none"/>
        <c:crossAx val="224931864"/>
        <c:crosses val="max"/>
        <c:crossBetween val="between"/>
      </c:valAx>
    </c:plotArea>
    <c:legend>
      <c:legendPos val="r"/>
      <c:overlay val="0"/>
    </c:legend>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ES" sz="1000">
                <a:latin typeface="Arial" pitchFamily="34" charset="0"/>
                <a:cs typeface="Arial" pitchFamily="34" charset="0"/>
              </a:rPr>
              <a:t>Figura 19: Uso de Nomenclaturas</a:t>
            </a:r>
            <a:r>
              <a:rPr lang="es-ES" sz="1000" baseline="0">
                <a:latin typeface="Arial" pitchFamily="34" charset="0"/>
                <a:cs typeface="Arial" pitchFamily="34" charset="0"/>
              </a:rPr>
              <a:t> y clasificaciones por dependencia</a:t>
            </a:r>
            <a:endParaRPr lang="es-ES" sz="1000">
              <a:latin typeface="Arial" pitchFamily="34" charset="0"/>
              <a:cs typeface="Arial" pitchFamily="34" charset="0"/>
            </a:endParaRPr>
          </a:p>
        </c:rich>
      </c:tx>
      <c:overlay val="0"/>
    </c:title>
    <c:autoTitleDeleted val="0"/>
    <c:plotArea>
      <c:layout/>
      <c:barChart>
        <c:barDir val="bar"/>
        <c:grouping val="percentStacked"/>
        <c:varyColors val="0"/>
        <c:ser>
          <c:idx val="0"/>
          <c:order val="0"/>
          <c:tx>
            <c:v>Usa al menos una clasificación o nomenclatura</c:v>
          </c:tx>
          <c:spPr>
            <a:solidFill>
              <a:srgbClr val="92D05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'Uso de Nomenclaturas y Clasific'!$B$16:$B$30</c:f>
              <c:strCache>
                <c:ptCount val="15"/>
                <c:pt idx="0">
                  <c:v>Salud</c:v>
                </c:pt>
                <c:pt idx="1">
                  <c:v>Dagma</c:v>
                </c:pt>
                <c:pt idx="2">
                  <c:v>Hacienda</c:v>
                </c:pt>
                <c:pt idx="3">
                  <c:v>Educación</c:v>
                </c:pt>
                <c:pt idx="4">
                  <c:v>Planeación</c:v>
                </c:pt>
                <c:pt idx="5">
                  <c:v>Vivienda</c:v>
                </c:pt>
                <c:pt idx="6">
                  <c:v>Tránsito</c:v>
                </c:pt>
                <c:pt idx="7">
                  <c:v>Gobierno</c:v>
                </c:pt>
                <c:pt idx="8">
                  <c:v>Bienestar</c:v>
                </c:pt>
                <c:pt idx="9">
                  <c:v>General</c:v>
                </c:pt>
                <c:pt idx="10">
                  <c:v>Cultura y turismo</c:v>
                </c:pt>
                <c:pt idx="11">
                  <c:v>Control Disciplinario</c:v>
                </c:pt>
                <c:pt idx="12">
                  <c:v>Jurídica</c:v>
                </c:pt>
                <c:pt idx="13">
                  <c:v>Control Interno</c:v>
                </c:pt>
                <c:pt idx="14">
                  <c:v>Infraestructura</c:v>
                </c:pt>
              </c:strCache>
            </c:strRef>
          </c:cat>
          <c:val>
            <c:numRef>
              <c:f>'Uso de Nomenclaturas y Clasific'!$F$16:$F$30</c:f>
              <c:numCache>
                <c:formatCode>0</c:formatCode>
                <c:ptCount val="15"/>
                <c:pt idx="0">
                  <c:v>72.727272727272734</c:v>
                </c:pt>
                <c:pt idx="1">
                  <c:v>10.526315789473683</c:v>
                </c:pt>
                <c:pt idx="2">
                  <c:v>66.666666666666657</c:v>
                </c:pt>
                <c:pt idx="3">
                  <c:v>9.0909090909090917</c:v>
                </c:pt>
                <c:pt idx="4">
                  <c:v>91.666666666666657</c:v>
                </c:pt>
                <c:pt idx="5">
                  <c:v>71.428571428571431</c:v>
                </c:pt>
                <c:pt idx="6">
                  <c:v>66.666666666666657</c:v>
                </c:pt>
                <c:pt idx="7">
                  <c:v>37.5</c:v>
                </c:pt>
                <c:pt idx="8">
                  <c:v>60</c:v>
                </c:pt>
                <c:pt idx="9">
                  <c:v>40</c:v>
                </c:pt>
                <c:pt idx="10">
                  <c:v>66.666666666666657</c:v>
                </c:pt>
                <c:pt idx="11">
                  <c:v>100</c:v>
                </c:pt>
                <c:pt idx="12">
                  <c:v>0</c:v>
                </c:pt>
                <c:pt idx="13">
                  <c:v>100</c:v>
                </c:pt>
                <c:pt idx="14">
                  <c:v>0</c:v>
                </c:pt>
              </c:numCache>
            </c:numRef>
          </c:val>
        </c:ser>
        <c:ser>
          <c:idx val="1"/>
          <c:order val="1"/>
          <c:tx>
            <c:v>Sin clasificaciones o nomenclaturas</c:v>
          </c:tx>
          <c:invertIfNegative val="0"/>
          <c:dLbls>
            <c:dLbl>
              <c:idx val="11"/>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'Uso de Nomenclaturas y Clasific'!$B$16:$B$30</c:f>
              <c:strCache>
                <c:ptCount val="15"/>
                <c:pt idx="0">
                  <c:v>Salud</c:v>
                </c:pt>
                <c:pt idx="1">
                  <c:v>Dagma</c:v>
                </c:pt>
                <c:pt idx="2">
                  <c:v>Hacienda</c:v>
                </c:pt>
                <c:pt idx="3">
                  <c:v>Educación</c:v>
                </c:pt>
                <c:pt idx="4">
                  <c:v>Planeación</c:v>
                </c:pt>
                <c:pt idx="5">
                  <c:v>Vivienda</c:v>
                </c:pt>
                <c:pt idx="6">
                  <c:v>Tránsito</c:v>
                </c:pt>
                <c:pt idx="7">
                  <c:v>Gobierno</c:v>
                </c:pt>
                <c:pt idx="8">
                  <c:v>Bienestar</c:v>
                </c:pt>
                <c:pt idx="9">
                  <c:v>General</c:v>
                </c:pt>
                <c:pt idx="10">
                  <c:v>Cultura y turismo</c:v>
                </c:pt>
                <c:pt idx="11">
                  <c:v>Control Disciplinario</c:v>
                </c:pt>
                <c:pt idx="12">
                  <c:v>Jurídica</c:v>
                </c:pt>
                <c:pt idx="13">
                  <c:v>Control Interno</c:v>
                </c:pt>
                <c:pt idx="14">
                  <c:v>Infraestructura</c:v>
                </c:pt>
              </c:strCache>
            </c:strRef>
          </c:cat>
          <c:val>
            <c:numRef>
              <c:f>'Uso de Nomenclaturas y Clasific'!$I$16:$I$30</c:f>
              <c:numCache>
                <c:formatCode>0</c:formatCode>
                <c:ptCount val="15"/>
                <c:pt idx="0">
                  <c:v>27.27272727272727</c:v>
                </c:pt>
                <c:pt idx="1">
                  <c:v>89.473684210526315</c:v>
                </c:pt>
                <c:pt idx="2">
                  <c:v>33.333333333333329</c:v>
                </c:pt>
                <c:pt idx="3">
                  <c:v>90.909090909090907</c:v>
                </c:pt>
                <c:pt idx="4">
                  <c:v>8.3333333333333321</c:v>
                </c:pt>
                <c:pt idx="5">
                  <c:v>28.571428571428569</c:v>
                </c:pt>
                <c:pt idx="6">
                  <c:v>33.333333333333329</c:v>
                </c:pt>
                <c:pt idx="7">
                  <c:v>62.5</c:v>
                </c:pt>
                <c:pt idx="8">
                  <c:v>40</c:v>
                </c:pt>
                <c:pt idx="9">
                  <c:v>60</c:v>
                </c:pt>
                <c:pt idx="10">
                  <c:v>33.333333333333329</c:v>
                </c:pt>
                <c:pt idx="11">
                  <c:v>0</c:v>
                </c:pt>
                <c:pt idx="12">
                  <c:v>100</c:v>
                </c:pt>
                <c:pt idx="13">
                  <c:v>0</c:v>
                </c:pt>
                <c:pt idx="14">
                  <c:v>100</c:v>
                </c:pt>
              </c:numCache>
            </c:numRef>
          </c:val>
        </c:ser>
        <c:dLbls>
          <c:showLegendKey val="0"/>
          <c:showVal val="0"/>
          <c:showCatName val="0"/>
          <c:showSerName val="0"/>
          <c:showPercent val="0"/>
          <c:showBubbleSize val="0"/>
        </c:dLbls>
        <c:gapWidth val="150"/>
        <c:overlap val="100"/>
        <c:axId val="224933040"/>
        <c:axId val="224933432"/>
      </c:barChart>
      <c:catAx>
        <c:axId val="224933040"/>
        <c:scaling>
          <c:orientation val="maxMin"/>
        </c:scaling>
        <c:delete val="0"/>
        <c:axPos val="l"/>
        <c:numFmt formatCode="General" sourceLinked="0"/>
        <c:majorTickMark val="out"/>
        <c:minorTickMark val="none"/>
        <c:tickLblPos val="nextTo"/>
        <c:crossAx val="224933432"/>
        <c:crosses val="autoZero"/>
        <c:auto val="1"/>
        <c:lblAlgn val="ctr"/>
        <c:lblOffset val="100"/>
        <c:noMultiLvlLbl val="0"/>
      </c:catAx>
      <c:valAx>
        <c:axId val="224933432"/>
        <c:scaling>
          <c:orientation val="minMax"/>
        </c:scaling>
        <c:delete val="1"/>
        <c:axPos val="t"/>
        <c:title>
          <c:tx>
            <c:rich>
              <a:bodyPr/>
              <a:lstStyle/>
              <a:p>
                <a:pPr>
                  <a:defRPr/>
                </a:pPr>
                <a:r>
                  <a:rPr lang="es-ES"/>
                  <a:t>%</a:t>
                </a:r>
              </a:p>
            </c:rich>
          </c:tx>
          <c:overlay val="0"/>
        </c:title>
        <c:numFmt formatCode="0%" sourceLinked="1"/>
        <c:majorTickMark val="out"/>
        <c:minorTickMark val="none"/>
        <c:tickLblPos val="none"/>
        <c:crossAx val="224933040"/>
        <c:crosses val="autoZero"/>
        <c:crossBetween val="between"/>
      </c:valAx>
    </c:plotArea>
    <c:legend>
      <c:legendPos val="b"/>
      <c:overlay val="0"/>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a:solidFill>
                  <a:srgbClr val="000000"/>
                </a:solidFill>
                <a:latin typeface="Arial" pitchFamily="34" charset="0"/>
                <a:cs typeface="Arial" pitchFamily="34" charset="0"/>
              </a:defRPr>
            </a:pPr>
            <a:r>
              <a:rPr lang="es-ES" sz="1050">
                <a:latin typeface="Arial" pitchFamily="34" charset="0"/>
                <a:cs typeface="Arial" pitchFamily="34" charset="0"/>
              </a:rPr>
              <a:t>Figura 3: Procesos de Producción de Información e Indicadores</a:t>
            </a:r>
          </a:p>
        </c:rich>
      </c:tx>
      <c:layout>
        <c:manualLayout>
          <c:xMode val="edge"/>
          <c:yMode val="edge"/>
          <c:x val="0.12308243727598572"/>
          <c:y val="8.2191780821917304E-2"/>
        </c:manualLayout>
      </c:layout>
      <c:overlay val="0"/>
    </c:title>
    <c:autoTitleDeleted val="0"/>
    <c:plotArea>
      <c:layout>
        <c:manualLayout>
          <c:layoutTarget val="inner"/>
          <c:xMode val="edge"/>
          <c:yMode val="edge"/>
          <c:x val="0.23208082860610166"/>
          <c:y val="0.20414003044140164"/>
          <c:w val="0.7555367407031105"/>
          <c:h val="0.78672754946727552"/>
        </c:manualLayout>
      </c:layout>
      <c:barChart>
        <c:barDir val="bar"/>
        <c:grouping val="clustered"/>
        <c:varyColors val="0"/>
        <c:ser>
          <c:idx val="0"/>
          <c:order val="0"/>
          <c:tx>
            <c:strRef>
              <c:f>PPI!$C$12</c:f>
              <c:strCache>
                <c:ptCount val="1"/>
                <c:pt idx="0">
                  <c:v>Procesos de Producción de Información</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PPI!$B$16:$B$31</c:f>
              <c:strCache>
                <c:ptCount val="16"/>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Infraestructura</c:v>
                </c:pt>
                <c:pt idx="13">
                  <c:v>Jurídica</c:v>
                </c:pt>
                <c:pt idx="14">
                  <c:v>Control Interno</c:v>
                </c:pt>
                <c:pt idx="15">
                  <c:v>Deporte</c:v>
                </c:pt>
              </c:strCache>
            </c:strRef>
          </c:cat>
          <c:val>
            <c:numRef>
              <c:f>PPI!$C$16:$C$31</c:f>
              <c:numCache>
                <c:formatCode>General</c:formatCode>
                <c:ptCount val="16"/>
                <c:pt idx="0">
                  <c:v>22</c:v>
                </c:pt>
                <c:pt idx="1">
                  <c:v>19</c:v>
                </c:pt>
                <c:pt idx="2">
                  <c:v>12</c:v>
                </c:pt>
                <c:pt idx="3">
                  <c:v>11</c:v>
                </c:pt>
                <c:pt idx="4">
                  <c:v>9</c:v>
                </c:pt>
                <c:pt idx="5">
                  <c:v>8</c:v>
                </c:pt>
                <c:pt idx="6">
                  <c:v>7</c:v>
                </c:pt>
                <c:pt idx="7">
                  <c:v>6</c:v>
                </c:pt>
                <c:pt idx="8">
                  <c:v>5</c:v>
                </c:pt>
                <c:pt idx="9">
                  <c:v>5</c:v>
                </c:pt>
                <c:pt idx="10">
                  <c:v>3</c:v>
                </c:pt>
                <c:pt idx="11">
                  <c:v>1</c:v>
                </c:pt>
                <c:pt idx="12">
                  <c:v>1</c:v>
                </c:pt>
                <c:pt idx="13">
                  <c:v>1</c:v>
                </c:pt>
                <c:pt idx="14">
                  <c:v>1</c:v>
                </c:pt>
                <c:pt idx="15" formatCode="0">
                  <c:v>0</c:v>
                </c:pt>
              </c:numCache>
            </c:numRef>
          </c:val>
        </c:ser>
        <c:ser>
          <c:idx val="1"/>
          <c:order val="1"/>
          <c:tx>
            <c:strRef>
              <c:f>PPI!$D$12</c:f>
              <c:strCache>
                <c:ptCount val="1"/>
                <c:pt idx="0">
                  <c:v>PPI con indicadores</c:v>
                </c:pt>
              </c:strCache>
            </c:strRef>
          </c:tx>
          <c:spPr>
            <a:solidFill>
              <a:srgbClr val="DC391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PPI!$B$16:$B$31</c:f>
              <c:strCache>
                <c:ptCount val="16"/>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Infraestructura</c:v>
                </c:pt>
                <c:pt idx="13">
                  <c:v>Jurídica</c:v>
                </c:pt>
                <c:pt idx="14">
                  <c:v>Control Interno</c:v>
                </c:pt>
                <c:pt idx="15">
                  <c:v>Deporte</c:v>
                </c:pt>
              </c:strCache>
            </c:strRef>
          </c:cat>
          <c:val>
            <c:numRef>
              <c:f>PPI!$E$16:$E$31</c:f>
              <c:numCache>
                <c:formatCode>0</c:formatCode>
                <c:ptCount val="16"/>
                <c:pt idx="0">
                  <c:v>391</c:v>
                </c:pt>
                <c:pt idx="1">
                  <c:v>51</c:v>
                </c:pt>
                <c:pt idx="2">
                  <c:v>243</c:v>
                </c:pt>
                <c:pt idx="3">
                  <c:v>35</c:v>
                </c:pt>
                <c:pt idx="4">
                  <c:v>97</c:v>
                </c:pt>
                <c:pt idx="5">
                  <c:v>35</c:v>
                </c:pt>
                <c:pt idx="6">
                  <c:v>26</c:v>
                </c:pt>
                <c:pt idx="7">
                  <c:v>27</c:v>
                </c:pt>
                <c:pt idx="8">
                  <c:v>23</c:v>
                </c:pt>
                <c:pt idx="9">
                  <c:v>22</c:v>
                </c:pt>
                <c:pt idx="10">
                  <c:v>16</c:v>
                </c:pt>
                <c:pt idx="11">
                  <c:v>7</c:v>
                </c:pt>
                <c:pt idx="12">
                  <c:v>4</c:v>
                </c:pt>
                <c:pt idx="13">
                  <c:v>2</c:v>
                </c:pt>
                <c:pt idx="14">
                  <c:v>1</c:v>
                </c:pt>
                <c:pt idx="15">
                  <c:v>0</c:v>
                </c:pt>
              </c:numCache>
            </c:numRef>
          </c:val>
        </c:ser>
        <c:dLbls>
          <c:showLegendKey val="0"/>
          <c:showVal val="0"/>
          <c:showCatName val="0"/>
          <c:showSerName val="0"/>
          <c:showPercent val="0"/>
          <c:showBubbleSize val="0"/>
        </c:dLbls>
        <c:gapWidth val="1"/>
        <c:axId val="203699400"/>
        <c:axId val="205537088"/>
      </c:barChart>
      <c:catAx>
        <c:axId val="203699400"/>
        <c:scaling>
          <c:orientation val="maxMin"/>
        </c:scaling>
        <c:delete val="0"/>
        <c:axPos val="l"/>
        <c:numFmt formatCode="General" sourceLinked="0"/>
        <c:majorTickMark val="out"/>
        <c:minorTickMark val="none"/>
        <c:tickLblPos val="nextTo"/>
        <c:txPr>
          <a:bodyPr/>
          <a:lstStyle/>
          <a:p>
            <a:pPr>
              <a:defRPr/>
            </a:pPr>
            <a:endParaRPr lang="es-CO"/>
          </a:p>
        </c:txPr>
        <c:crossAx val="205537088"/>
        <c:crosses val="autoZero"/>
        <c:auto val="0"/>
        <c:lblAlgn val="ctr"/>
        <c:lblOffset val="100"/>
        <c:noMultiLvlLbl val="0"/>
      </c:catAx>
      <c:valAx>
        <c:axId val="205537088"/>
        <c:scaling>
          <c:orientation val="minMax"/>
        </c:scaling>
        <c:delete val="1"/>
        <c:axPos val="b"/>
        <c:numFmt formatCode="General" sourceLinked="1"/>
        <c:majorTickMark val="out"/>
        <c:minorTickMark val="none"/>
        <c:tickLblPos val="none"/>
        <c:crossAx val="203699400"/>
        <c:crosses val="max"/>
        <c:crossBetween val="between"/>
      </c:valAx>
    </c:plotArea>
    <c:legend>
      <c:legendPos val="r"/>
      <c:overlay val="0"/>
      <c:txPr>
        <a:bodyPr/>
        <a:lstStyle/>
        <a:p>
          <a:pPr>
            <a:defRPr sz="1100">
              <a:solidFill>
                <a:srgbClr val="222222"/>
              </a:solidFill>
            </a:defRPr>
          </a:pPr>
          <a:endParaRPr lang="es-CO"/>
        </a:p>
      </c:txPr>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20: Cantidad de PPI que reportan desagregación de los resultados a algún nivel</a:t>
            </a:r>
          </a:p>
        </c:rich>
      </c:tx>
      <c:overlay val="0"/>
    </c:title>
    <c:autoTitleDeleted val="0"/>
    <c:plotArea>
      <c:layout>
        <c:manualLayout>
          <c:layoutTarget val="inner"/>
          <c:xMode val="edge"/>
          <c:yMode val="edge"/>
          <c:x val="0.29159072615923032"/>
          <c:y val="0.21225516621743218"/>
          <c:w val="0.56776587926509836"/>
          <c:h val="0.69356679471669003"/>
        </c:manualLayout>
      </c:layout>
      <c:barChart>
        <c:barDir val="bar"/>
        <c:grouping val="clustered"/>
        <c:varyColors val="0"/>
        <c:ser>
          <c:idx val="0"/>
          <c:order val="0"/>
          <c:tx>
            <c:strRef>
              <c:f>'Desagregación Geográfica'!$B$15</c:f>
              <c:strCache>
                <c:ptCount val="1"/>
                <c:pt idx="0">
                  <c:v>TOTAL ALCALDÍA</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'Desagregación Geográfica'!$D$13:$I$13</c:f>
              <c:strCache>
                <c:ptCount val="6"/>
                <c:pt idx="0">
                  <c:v>Nacional</c:v>
                </c:pt>
                <c:pt idx="1">
                  <c:v>Regional</c:v>
                </c:pt>
                <c:pt idx="2">
                  <c:v>Departamental</c:v>
                </c:pt>
                <c:pt idx="3">
                  <c:v>Área Metropolitana</c:v>
                </c:pt>
                <c:pt idx="4">
                  <c:v>Municipal</c:v>
                </c:pt>
                <c:pt idx="5">
                  <c:v>Otro</c:v>
                </c:pt>
              </c:strCache>
            </c:strRef>
          </c:cat>
          <c:val>
            <c:numRef>
              <c:f>'Desagregación Geográfica'!$D$15:$I$15</c:f>
              <c:numCache>
                <c:formatCode>General</c:formatCode>
                <c:ptCount val="6"/>
                <c:pt idx="0">
                  <c:v>7</c:v>
                </c:pt>
                <c:pt idx="1">
                  <c:v>4</c:v>
                </c:pt>
                <c:pt idx="2">
                  <c:v>3</c:v>
                </c:pt>
                <c:pt idx="3">
                  <c:v>5</c:v>
                </c:pt>
                <c:pt idx="4">
                  <c:v>53</c:v>
                </c:pt>
                <c:pt idx="5">
                  <c:v>66</c:v>
                </c:pt>
              </c:numCache>
            </c:numRef>
          </c:val>
        </c:ser>
        <c:dLbls>
          <c:showLegendKey val="0"/>
          <c:showVal val="1"/>
          <c:showCatName val="0"/>
          <c:showSerName val="0"/>
          <c:showPercent val="0"/>
          <c:showBubbleSize val="0"/>
        </c:dLbls>
        <c:gapWidth val="150"/>
        <c:axId val="227460920"/>
        <c:axId val="227461312"/>
      </c:barChart>
      <c:catAx>
        <c:axId val="227460920"/>
        <c:scaling>
          <c:orientation val="maxMin"/>
        </c:scaling>
        <c:delete val="0"/>
        <c:axPos val="l"/>
        <c:title>
          <c:tx>
            <c:rich>
              <a:bodyPr/>
              <a:lstStyle/>
              <a:p>
                <a:pPr>
                  <a:defRPr/>
                </a:pPr>
                <a:endParaRPr lang="es-ES"/>
              </a:p>
            </c:rich>
          </c:tx>
          <c:overlay val="0"/>
        </c:title>
        <c:numFmt formatCode="General" sourceLinked="0"/>
        <c:majorTickMark val="out"/>
        <c:minorTickMark val="none"/>
        <c:tickLblPos val="nextTo"/>
        <c:txPr>
          <a:bodyPr/>
          <a:lstStyle/>
          <a:p>
            <a:pPr>
              <a:defRPr/>
            </a:pPr>
            <a:endParaRPr lang="es-CO"/>
          </a:p>
        </c:txPr>
        <c:crossAx val="227461312"/>
        <c:crosses val="autoZero"/>
        <c:auto val="0"/>
        <c:lblAlgn val="ctr"/>
        <c:lblOffset val="100"/>
        <c:noMultiLvlLbl val="0"/>
      </c:catAx>
      <c:valAx>
        <c:axId val="227461312"/>
        <c:scaling>
          <c:orientation val="minMax"/>
        </c:scaling>
        <c:delete val="1"/>
        <c:axPos val="b"/>
        <c:title>
          <c:tx>
            <c:rich>
              <a:bodyPr/>
              <a:lstStyle/>
              <a:p>
                <a:pPr>
                  <a:defRPr/>
                </a:pPr>
                <a:r>
                  <a:rPr lang="es-ES"/>
                  <a:t>Cantidad PPI</a:t>
                </a:r>
              </a:p>
            </c:rich>
          </c:tx>
          <c:overlay val="0"/>
        </c:title>
        <c:numFmt formatCode="General" sourceLinked="1"/>
        <c:majorTickMark val="out"/>
        <c:minorTickMark val="none"/>
        <c:tickLblPos val="none"/>
        <c:crossAx val="227460920"/>
        <c:crosses val="max"/>
        <c:crossBetween val="between"/>
      </c:valAx>
    </c:plotArea>
    <c:plotVisOnly val="0"/>
    <c:dispBlanksAs val="gap"/>
    <c:showDLblsOverMax val="0"/>
  </c:chart>
  <c:spPr>
    <a:ln>
      <a:noFill/>
    </a:ln>
  </c:spPr>
  <c:printSettings>
    <c:headerFooter/>
    <c:pageMargins b="0.75000000000000877" l="0.70000000000000062" r="0.70000000000000062" t="0.750000000000008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21: Porcentaje de PPI por método de recolección  Alcaldía    (respuesta múltiple)</a:t>
            </a:r>
          </a:p>
        </c:rich>
      </c:tx>
      <c:layout>
        <c:manualLayout>
          <c:xMode val="edge"/>
          <c:yMode val="edge"/>
          <c:x val="0.1628"/>
          <c:y val="3.2345013477089117E-2"/>
        </c:manualLayout>
      </c:layout>
      <c:overlay val="0"/>
    </c:title>
    <c:autoTitleDeleted val="0"/>
    <c:plotArea>
      <c:layout/>
      <c:barChart>
        <c:barDir val="bar"/>
        <c:grouping val="stacked"/>
        <c:varyColors val="0"/>
        <c:ser>
          <c:idx val="0"/>
          <c:order val="0"/>
          <c:tx>
            <c:v>Censo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recolección'!$F$17:$F$31</c:f>
              <c:numCache>
                <c:formatCode>0</c:formatCode>
                <c:ptCount val="15"/>
                <c:pt idx="0">
                  <c:v>0</c:v>
                </c:pt>
                <c:pt idx="1">
                  <c:v>0</c:v>
                </c:pt>
                <c:pt idx="2">
                  <c:v>8.3333333333333321</c:v>
                </c:pt>
                <c:pt idx="3">
                  <c:v>9.0909090909090917</c:v>
                </c:pt>
                <c:pt idx="4">
                  <c:v>33.333333333333329</c:v>
                </c:pt>
                <c:pt idx="5">
                  <c:v>0</c:v>
                </c:pt>
                <c:pt idx="6">
                  <c:v>14.285714285714285</c:v>
                </c:pt>
                <c:pt idx="7">
                  <c:v>16.666666666666664</c:v>
                </c:pt>
                <c:pt idx="8">
                  <c:v>0</c:v>
                </c:pt>
                <c:pt idx="9">
                  <c:v>0</c:v>
                </c:pt>
                <c:pt idx="10">
                  <c:v>0</c:v>
                </c:pt>
                <c:pt idx="11">
                  <c:v>0</c:v>
                </c:pt>
                <c:pt idx="12">
                  <c:v>0</c:v>
                </c:pt>
                <c:pt idx="13">
                  <c:v>0</c:v>
                </c:pt>
                <c:pt idx="14">
                  <c:v>0</c:v>
                </c:pt>
              </c:numCache>
            </c:numRef>
          </c:val>
        </c:ser>
        <c:ser>
          <c:idx val="1"/>
          <c:order val="1"/>
          <c:tx>
            <c:v>Encuesta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recolección'!$I$17:$I$31</c:f>
              <c:numCache>
                <c:formatCode>0</c:formatCode>
                <c:ptCount val="15"/>
                <c:pt idx="0">
                  <c:v>50</c:v>
                </c:pt>
                <c:pt idx="1">
                  <c:v>0</c:v>
                </c:pt>
                <c:pt idx="2">
                  <c:v>50</c:v>
                </c:pt>
                <c:pt idx="3">
                  <c:v>27.27272727272727</c:v>
                </c:pt>
                <c:pt idx="4">
                  <c:v>22.222222222222221</c:v>
                </c:pt>
                <c:pt idx="5">
                  <c:v>0</c:v>
                </c:pt>
                <c:pt idx="6">
                  <c:v>85.714285714285708</c:v>
                </c:pt>
                <c:pt idx="7">
                  <c:v>16.666666666666664</c:v>
                </c:pt>
                <c:pt idx="8">
                  <c:v>40</c:v>
                </c:pt>
                <c:pt idx="9">
                  <c:v>60</c:v>
                </c:pt>
                <c:pt idx="10">
                  <c:v>66.666666666666657</c:v>
                </c:pt>
                <c:pt idx="11">
                  <c:v>0</c:v>
                </c:pt>
                <c:pt idx="12">
                  <c:v>0</c:v>
                </c:pt>
                <c:pt idx="13">
                  <c:v>0</c:v>
                </c:pt>
                <c:pt idx="14">
                  <c:v>0</c:v>
                </c:pt>
              </c:numCache>
            </c:numRef>
          </c:val>
        </c:ser>
        <c:ser>
          <c:idx val="2"/>
          <c:order val="2"/>
          <c:tx>
            <c:v>Registro Administrativo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recolección'!$L$17:$L$31</c:f>
              <c:numCache>
                <c:formatCode>0</c:formatCode>
                <c:ptCount val="15"/>
                <c:pt idx="0">
                  <c:v>40.909090909090914</c:v>
                </c:pt>
                <c:pt idx="1">
                  <c:v>94.73684210526315</c:v>
                </c:pt>
                <c:pt idx="2">
                  <c:v>25</c:v>
                </c:pt>
                <c:pt idx="3">
                  <c:v>36.363636363636367</c:v>
                </c:pt>
                <c:pt idx="4">
                  <c:v>33.333333333333329</c:v>
                </c:pt>
                <c:pt idx="5">
                  <c:v>12.5</c:v>
                </c:pt>
                <c:pt idx="6">
                  <c:v>42.857142857142854</c:v>
                </c:pt>
                <c:pt idx="7">
                  <c:v>100</c:v>
                </c:pt>
                <c:pt idx="8">
                  <c:v>40</c:v>
                </c:pt>
                <c:pt idx="9">
                  <c:v>20</c:v>
                </c:pt>
                <c:pt idx="10">
                  <c:v>66.666666666666657</c:v>
                </c:pt>
                <c:pt idx="11">
                  <c:v>0</c:v>
                </c:pt>
                <c:pt idx="12">
                  <c:v>0</c:v>
                </c:pt>
                <c:pt idx="13">
                  <c:v>0</c:v>
                </c:pt>
                <c:pt idx="14">
                  <c:v>100</c:v>
                </c:pt>
              </c:numCache>
            </c:numRef>
          </c:val>
        </c:ser>
        <c:ser>
          <c:idx val="3"/>
          <c:order val="3"/>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recolección'!$O$17:$O$31</c:f>
              <c:numCache>
                <c:formatCode>0</c:formatCode>
                <c:ptCount val="15"/>
                <c:pt idx="0">
                  <c:v>27.27272727272727</c:v>
                </c:pt>
                <c:pt idx="1">
                  <c:v>26.315789473684209</c:v>
                </c:pt>
                <c:pt idx="2">
                  <c:v>41.666666666666671</c:v>
                </c:pt>
                <c:pt idx="3">
                  <c:v>36.363636363636367</c:v>
                </c:pt>
                <c:pt idx="4">
                  <c:v>33.333333333333329</c:v>
                </c:pt>
                <c:pt idx="5">
                  <c:v>87.5</c:v>
                </c:pt>
                <c:pt idx="6">
                  <c:v>42.857142857142854</c:v>
                </c:pt>
                <c:pt idx="7">
                  <c:v>33.333333333333329</c:v>
                </c:pt>
                <c:pt idx="8">
                  <c:v>40</c:v>
                </c:pt>
                <c:pt idx="9">
                  <c:v>40</c:v>
                </c:pt>
                <c:pt idx="10">
                  <c:v>33.333333333333329</c:v>
                </c:pt>
                <c:pt idx="11">
                  <c:v>100</c:v>
                </c:pt>
                <c:pt idx="12">
                  <c:v>100</c:v>
                </c:pt>
                <c:pt idx="13">
                  <c:v>100</c:v>
                </c:pt>
                <c:pt idx="14">
                  <c:v>0</c:v>
                </c:pt>
              </c:numCache>
            </c:numRef>
          </c:val>
        </c:ser>
        <c:ser>
          <c:idx val="4"/>
          <c:order val="4"/>
          <c:tx>
            <c:v>Datos de otra entidad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recolección'!$R$17:$R$31</c:f>
              <c:numCache>
                <c:formatCode>0</c:formatCode>
                <c:ptCount val="15"/>
                <c:pt idx="0">
                  <c:v>22.727272727272727</c:v>
                </c:pt>
                <c:pt idx="1">
                  <c:v>52.631578947368418</c:v>
                </c:pt>
                <c:pt idx="2">
                  <c:v>41.666666666666671</c:v>
                </c:pt>
                <c:pt idx="3">
                  <c:v>45.454545454545453</c:v>
                </c:pt>
                <c:pt idx="4">
                  <c:v>33.333333333333329</c:v>
                </c:pt>
                <c:pt idx="5">
                  <c:v>37.5</c:v>
                </c:pt>
                <c:pt idx="6">
                  <c:v>0</c:v>
                </c:pt>
                <c:pt idx="7">
                  <c:v>33.333333333333329</c:v>
                </c:pt>
                <c:pt idx="8">
                  <c:v>20</c:v>
                </c:pt>
                <c:pt idx="9">
                  <c:v>60</c:v>
                </c:pt>
                <c:pt idx="10">
                  <c:v>0</c:v>
                </c:pt>
                <c:pt idx="11">
                  <c:v>0</c:v>
                </c:pt>
                <c:pt idx="12">
                  <c:v>0</c:v>
                </c:pt>
                <c:pt idx="13">
                  <c:v>0</c:v>
                </c:pt>
                <c:pt idx="14">
                  <c:v>100</c:v>
                </c:pt>
              </c:numCache>
            </c:numRef>
          </c:val>
        </c:ser>
        <c:dLbls>
          <c:showLegendKey val="0"/>
          <c:showVal val="1"/>
          <c:showCatName val="0"/>
          <c:showSerName val="0"/>
          <c:showPercent val="0"/>
          <c:showBubbleSize val="0"/>
        </c:dLbls>
        <c:gapWidth val="150"/>
        <c:overlap val="100"/>
        <c:axId val="227462096"/>
        <c:axId val="227462488"/>
      </c:barChart>
      <c:catAx>
        <c:axId val="227462096"/>
        <c:scaling>
          <c:orientation val="maxMin"/>
        </c:scaling>
        <c:delete val="0"/>
        <c:axPos val="l"/>
        <c:title>
          <c:tx>
            <c:rich>
              <a:bodyPr/>
              <a:lstStyle/>
              <a:p>
                <a:pPr>
                  <a:defRPr/>
                </a:pPr>
                <a:endParaRPr lang="es-ES"/>
              </a:p>
            </c:rich>
          </c:tx>
          <c:overlay val="0"/>
        </c:title>
        <c:numFmt formatCode="General" sourceLinked="1"/>
        <c:majorTickMark val="out"/>
        <c:minorTickMark val="none"/>
        <c:tickLblPos val="nextTo"/>
        <c:txPr>
          <a:bodyPr/>
          <a:lstStyle/>
          <a:p>
            <a:pPr>
              <a:defRPr/>
            </a:pPr>
            <a:endParaRPr lang="es-CO"/>
          </a:p>
        </c:txPr>
        <c:crossAx val="227462488"/>
        <c:crosses val="autoZero"/>
        <c:auto val="0"/>
        <c:lblAlgn val="ctr"/>
        <c:lblOffset val="100"/>
        <c:noMultiLvlLbl val="0"/>
      </c:catAx>
      <c:valAx>
        <c:axId val="227462488"/>
        <c:scaling>
          <c:orientation val="minMax"/>
        </c:scaling>
        <c:delete val="1"/>
        <c:axPos val="b"/>
        <c:numFmt formatCode="0" sourceLinked="1"/>
        <c:majorTickMark val="out"/>
        <c:minorTickMark val="none"/>
        <c:tickLblPos val="none"/>
        <c:crossAx val="227462096"/>
        <c:crosses val="max"/>
        <c:crossBetween val="between"/>
      </c:valAx>
    </c:plotArea>
    <c:legend>
      <c:legendPos val="r"/>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22: Método de recolección por dependencia</a:t>
            </a:r>
          </a:p>
        </c:rich>
      </c:tx>
      <c:overlay val="0"/>
    </c:title>
    <c:autoTitleDeleted val="0"/>
    <c:plotArea>
      <c:layout>
        <c:manualLayout>
          <c:layoutTarget val="inner"/>
          <c:xMode val="edge"/>
          <c:yMode val="edge"/>
          <c:x val="0.22979833988413495"/>
          <c:y val="0.17005183544257524"/>
          <c:w val="0.67981405309412379"/>
          <c:h val="0.7851991899341273"/>
        </c:manualLayout>
      </c:layout>
      <c:barChart>
        <c:barDir val="bar"/>
        <c:grouping val="stacked"/>
        <c:varyColors val="0"/>
        <c:ser>
          <c:idx val="0"/>
          <c:order val="0"/>
          <c:tx>
            <c:strRef>
              <c:f>'Métodos de recolección'!$E$13</c:f>
              <c:strCache>
                <c:ptCount val="1"/>
                <c:pt idx="0">
                  <c:v>Censo</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recolección'!$E$17:$E$31</c:f>
              <c:numCache>
                <c:formatCode>General</c:formatCode>
                <c:ptCount val="15"/>
                <c:pt idx="0">
                  <c:v>0</c:v>
                </c:pt>
                <c:pt idx="1">
                  <c:v>0</c:v>
                </c:pt>
                <c:pt idx="2">
                  <c:v>1</c:v>
                </c:pt>
                <c:pt idx="3">
                  <c:v>1</c:v>
                </c:pt>
                <c:pt idx="4">
                  <c:v>3</c:v>
                </c:pt>
                <c:pt idx="5">
                  <c:v>0</c:v>
                </c:pt>
                <c:pt idx="6">
                  <c:v>1</c:v>
                </c:pt>
                <c:pt idx="7">
                  <c:v>1</c:v>
                </c:pt>
                <c:pt idx="8">
                  <c:v>0</c:v>
                </c:pt>
                <c:pt idx="9">
                  <c:v>0</c:v>
                </c:pt>
                <c:pt idx="10">
                  <c:v>0</c:v>
                </c:pt>
                <c:pt idx="11">
                  <c:v>0</c:v>
                </c:pt>
                <c:pt idx="12">
                  <c:v>0</c:v>
                </c:pt>
                <c:pt idx="13">
                  <c:v>0</c:v>
                </c:pt>
                <c:pt idx="14">
                  <c:v>0</c:v>
                </c:pt>
              </c:numCache>
            </c:numRef>
          </c:val>
        </c:ser>
        <c:ser>
          <c:idx val="1"/>
          <c:order val="1"/>
          <c:tx>
            <c:strRef>
              <c:f>'Métodos de recolección'!$H$13</c:f>
              <c:strCache>
                <c:ptCount val="1"/>
                <c:pt idx="0">
                  <c:v>Encuesta</c:v>
                </c:pt>
              </c:strCache>
            </c:strRef>
          </c:tx>
          <c:spPr>
            <a:solidFill>
              <a:srgbClr val="DC391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recolección'!$H$17:$H$31</c:f>
              <c:numCache>
                <c:formatCode>General</c:formatCode>
                <c:ptCount val="15"/>
                <c:pt idx="0">
                  <c:v>11</c:v>
                </c:pt>
                <c:pt idx="1">
                  <c:v>0</c:v>
                </c:pt>
                <c:pt idx="2">
                  <c:v>6</c:v>
                </c:pt>
                <c:pt idx="3">
                  <c:v>3</c:v>
                </c:pt>
                <c:pt idx="4">
                  <c:v>2</c:v>
                </c:pt>
                <c:pt idx="5">
                  <c:v>0</c:v>
                </c:pt>
                <c:pt idx="6">
                  <c:v>6</c:v>
                </c:pt>
                <c:pt idx="7">
                  <c:v>1</c:v>
                </c:pt>
                <c:pt idx="8">
                  <c:v>2</c:v>
                </c:pt>
                <c:pt idx="9">
                  <c:v>3</c:v>
                </c:pt>
                <c:pt idx="10">
                  <c:v>2</c:v>
                </c:pt>
                <c:pt idx="11">
                  <c:v>0</c:v>
                </c:pt>
                <c:pt idx="12">
                  <c:v>0</c:v>
                </c:pt>
                <c:pt idx="13">
                  <c:v>0</c:v>
                </c:pt>
                <c:pt idx="14">
                  <c:v>0</c:v>
                </c:pt>
              </c:numCache>
            </c:numRef>
          </c:val>
        </c:ser>
        <c:ser>
          <c:idx val="2"/>
          <c:order val="2"/>
          <c:tx>
            <c:strRef>
              <c:f>'Métodos de recolección'!$K$13</c:f>
              <c:strCache>
                <c:ptCount val="1"/>
                <c:pt idx="0">
                  <c:v>Registro Administrativo</c:v>
                </c:pt>
              </c:strCache>
            </c:strRef>
          </c:tx>
          <c:spPr>
            <a:solidFill>
              <a:srgbClr val="FF99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recolección'!$K$17:$K$31</c:f>
              <c:numCache>
                <c:formatCode>General</c:formatCode>
                <c:ptCount val="15"/>
                <c:pt idx="0">
                  <c:v>9</c:v>
                </c:pt>
                <c:pt idx="1">
                  <c:v>18</c:v>
                </c:pt>
                <c:pt idx="2">
                  <c:v>3</c:v>
                </c:pt>
                <c:pt idx="3">
                  <c:v>4</c:v>
                </c:pt>
                <c:pt idx="4">
                  <c:v>3</c:v>
                </c:pt>
                <c:pt idx="5">
                  <c:v>1</c:v>
                </c:pt>
                <c:pt idx="6">
                  <c:v>3</c:v>
                </c:pt>
                <c:pt idx="7">
                  <c:v>6</c:v>
                </c:pt>
                <c:pt idx="8">
                  <c:v>2</c:v>
                </c:pt>
                <c:pt idx="9">
                  <c:v>1</c:v>
                </c:pt>
                <c:pt idx="10">
                  <c:v>2</c:v>
                </c:pt>
                <c:pt idx="11">
                  <c:v>0</c:v>
                </c:pt>
                <c:pt idx="12">
                  <c:v>0</c:v>
                </c:pt>
                <c:pt idx="13">
                  <c:v>0</c:v>
                </c:pt>
                <c:pt idx="14">
                  <c:v>1</c:v>
                </c:pt>
              </c:numCache>
            </c:numRef>
          </c:val>
        </c:ser>
        <c:ser>
          <c:idx val="3"/>
          <c:order val="3"/>
          <c:tx>
            <c:strRef>
              <c:f>'Métodos de recolección'!$N$13</c:f>
              <c:strCache>
                <c:ptCount val="1"/>
                <c:pt idx="0">
                  <c:v>Otro</c:v>
                </c:pt>
              </c:strCache>
            </c:strRef>
          </c:tx>
          <c:spPr>
            <a:solidFill>
              <a:srgbClr val="008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recolección'!$N$17:$N$31</c:f>
              <c:numCache>
                <c:formatCode>General</c:formatCode>
                <c:ptCount val="15"/>
                <c:pt idx="0">
                  <c:v>6</c:v>
                </c:pt>
                <c:pt idx="1">
                  <c:v>5</c:v>
                </c:pt>
                <c:pt idx="2">
                  <c:v>5</c:v>
                </c:pt>
                <c:pt idx="3">
                  <c:v>4</c:v>
                </c:pt>
                <c:pt idx="4">
                  <c:v>3</c:v>
                </c:pt>
                <c:pt idx="5">
                  <c:v>7</c:v>
                </c:pt>
                <c:pt idx="6">
                  <c:v>3</c:v>
                </c:pt>
                <c:pt idx="7">
                  <c:v>2</c:v>
                </c:pt>
                <c:pt idx="8">
                  <c:v>2</c:v>
                </c:pt>
                <c:pt idx="9">
                  <c:v>2</c:v>
                </c:pt>
                <c:pt idx="10">
                  <c:v>1</c:v>
                </c:pt>
                <c:pt idx="11">
                  <c:v>1</c:v>
                </c:pt>
                <c:pt idx="12">
                  <c:v>1</c:v>
                </c:pt>
                <c:pt idx="13">
                  <c:v>1</c:v>
                </c:pt>
                <c:pt idx="14">
                  <c:v>0</c:v>
                </c:pt>
              </c:numCache>
            </c:numRef>
          </c:val>
        </c:ser>
        <c:ser>
          <c:idx val="4"/>
          <c:order val="4"/>
          <c:tx>
            <c:strRef>
              <c:f>'Métodos de recolección'!$Q$13</c:f>
              <c:strCache>
                <c:ptCount val="1"/>
                <c:pt idx="0">
                  <c:v>Datos de otra entidad</c:v>
                </c:pt>
              </c:strCache>
            </c:strRef>
          </c:tx>
          <c:spPr>
            <a:solidFill>
              <a:srgbClr val="66666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'Métodos de recolección'!$B$17:$B$31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'Métodos de recolección'!$Q$17:$Q$31</c:f>
              <c:numCache>
                <c:formatCode>General</c:formatCode>
                <c:ptCount val="15"/>
                <c:pt idx="0">
                  <c:v>5</c:v>
                </c:pt>
                <c:pt idx="1">
                  <c:v>10</c:v>
                </c:pt>
                <c:pt idx="2">
                  <c:v>5</c:v>
                </c:pt>
                <c:pt idx="3">
                  <c:v>5</c:v>
                </c:pt>
                <c:pt idx="4">
                  <c:v>3</c:v>
                </c:pt>
                <c:pt idx="5">
                  <c:v>3</c:v>
                </c:pt>
                <c:pt idx="6">
                  <c:v>0</c:v>
                </c:pt>
                <c:pt idx="7">
                  <c:v>2</c:v>
                </c:pt>
                <c:pt idx="8">
                  <c:v>1</c:v>
                </c:pt>
                <c:pt idx="9">
                  <c:v>3</c:v>
                </c:pt>
                <c:pt idx="10">
                  <c:v>0</c:v>
                </c:pt>
                <c:pt idx="11">
                  <c:v>0</c:v>
                </c:pt>
                <c:pt idx="12">
                  <c:v>0</c:v>
                </c:pt>
                <c:pt idx="13">
                  <c:v>0</c:v>
                </c:pt>
                <c:pt idx="14">
                  <c:v>1</c:v>
                </c:pt>
              </c:numCache>
            </c:numRef>
          </c:val>
        </c:ser>
        <c:dLbls>
          <c:showLegendKey val="0"/>
          <c:showVal val="1"/>
          <c:showCatName val="0"/>
          <c:showSerName val="0"/>
          <c:showPercent val="0"/>
          <c:showBubbleSize val="0"/>
        </c:dLbls>
        <c:gapWidth val="60"/>
        <c:overlap val="100"/>
        <c:axId val="227463272"/>
        <c:axId val="227463664"/>
      </c:barChart>
      <c:catAx>
        <c:axId val="227463272"/>
        <c:scaling>
          <c:orientation val="maxMin"/>
        </c:scaling>
        <c:delete val="0"/>
        <c:axPos val="l"/>
        <c:numFmt formatCode="General" sourceLinked="1"/>
        <c:majorTickMark val="out"/>
        <c:minorTickMark val="none"/>
        <c:tickLblPos val="nextTo"/>
        <c:txPr>
          <a:bodyPr/>
          <a:lstStyle/>
          <a:p>
            <a:pPr>
              <a:defRPr/>
            </a:pPr>
            <a:endParaRPr lang="es-CO"/>
          </a:p>
        </c:txPr>
        <c:crossAx val="227463664"/>
        <c:crosses val="autoZero"/>
        <c:auto val="0"/>
        <c:lblAlgn val="ctr"/>
        <c:lblOffset val="100"/>
        <c:noMultiLvlLbl val="0"/>
      </c:catAx>
      <c:valAx>
        <c:axId val="227463664"/>
        <c:scaling>
          <c:orientation val="minMax"/>
        </c:scaling>
        <c:delete val="1"/>
        <c:axPos val="b"/>
        <c:numFmt formatCode="General" sourceLinked="1"/>
        <c:majorTickMark val="out"/>
        <c:minorTickMark val="none"/>
        <c:tickLblPos val="none"/>
        <c:crossAx val="227463272"/>
        <c:crosses val="max"/>
        <c:crossBetween val="between"/>
      </c:valAx>
    </c:plotArea>
    <c:legend>
      <c:legendPos val="r"/>
      <c:overlay val="0"/>
    </c:legend>
    <c:plotVisOnly val="0"/>
    <c:dispBlanksAs val="gap"/>
    <c:showDLblsOverMax val="0"/>
  </c:chart>
  <c:spPr>
    <a:ln>
      <a:noFill/>
    </a:ln>
  </c:spPr>
  <c:printSettings>
    <c:headerFooter/>
    <c:pageMargins b="0.75000000000000877" l="0.70000000000000062" r="0.70000000000000062" t="0.750000000000008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CO" sz="1000">
                <a:latin typeface="Arial" pitchFamily="34" charset="0"/>
                <a:cs typeface="Arial" pitchFamily="34" charset="0"/>
              </a:rPr>
              <a:t>Figura 23: Documentos con los que cuenta el PPI para la etapa de recolección por dependencia</a:t>
            </a:r>
          </a:p>
        </c:rich>
      </c:tx>
      <c:overlay val="0"/>
    </c:title>
    <c:autoTitleDeleted val="0"/>
    <c:plotArea>
      <c:layout>
        <c:manualLayout>
          <c:layoutTarget val="inner"/>
          <c:xMode val="edge"/>
          <c:yMode val="edge"/>
          <c:x val="0.19016633095281693"/>
          <c:y val="0.14034694500396774"/>
          <c:w val="0.76293535982420801"/>
          <c:h val="0.82473246658121224"/>
        </c:manualLayout>
      </c:layout>
      <c:barChart>
        <c:barDir val="bar"/>
        <c:grouping val="stacked"/>
        <c:varyColors val="0"/>
        <c:ser>
          <c:idx val="0"/>
          <c:order val="0"/>
          <c:tx>
            <c:strRef>
              <c:f>'Documentación que acompaña reco'!$D$13</c:f>
              <c:strCache>
                <c:ptCount val="1"/>
                <c:pt idx="0">
                  <c:v>Manual de diligenciamiento</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reco'!$D$17:$D$31</c:f>
              <c:numCache>
                <c:formatCode>General</c:formatCode>
                <c:ptCount val="15"/>
                <c:pt idx="0">
                  <c:v>3</c:v>
                </c:pt>
                <c:pt idx="1">
                  <c:v>6</c:v>
                </c:pt>
                <c:pt idx="2">
                  <c:v>5</c:v>
                </c:pt>
                <c:pt idx="3">
                  <c:v>5</c:v>
                </c:pt>
                <c:pt idx="4">
                  <c:v>1</c:v>
                </c:pt>
                <c:pt idx="5">
                  <c:v>0</c:v>
                </c:pt>
                <c:pt idx="6">
                  <c:v>0</c:v>
                </c:pt>
                <c:pt idx="7">
                  <c:v>3</c:v>
                </c:pt>
                <c:pt idx="8">
                  <c:v>1</c:v>
                </c:pt>
                <c:pt idx="9">
                  <c:v>1</c:v>
                </c:pt>
                <c:pt idx="10">
                  <c:v>0</c:v>
                </c:pt>
                <c:pt idx="11">
                  <c:v>0</c:v>
                </c:pt>
                <c:pt idx="12">
                  <c:v>0</c:v>
                </c:pt>
                <c:pt idx="13">
                  <c:v>0</c:v>
                </c:pt>
                <c:pt idx="14">
                  <c:v>0</c:v>
                </c:pt>
              </c:numCache>
            </c:numRef>
          </c:val>
        </c:ser>
        <c:ser>
          <c:idx val="1"/>
          <c:order val="1"/>
          <c:tx>
            <c:strRef>
              <c:f>'Documentación que acompaña reco'!$E$13</c:f>
              <c:strCache>
                <c:ptCount val="1"/>
                <c:pt idx="0">
                  <c:v>Guías de diligenciamiento</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reco'!$E$17:$E$31</c:f>
              <c:numCache>
                <c:formatCode>General</c:formatCode>
                <c:ptCount val="15"/>
                <c:pt idx="0">
                  <c:v>11</c:v>
                </c:pt>
                <c:pt idx="1">
                  <c:v>2</c:v>
                </c:pt>
                <c:pt idx="2">
                  <c:v>2</c:v>
                </c:pt>
                <c:pt idx="3">
                  <c:v>5</c:v>
                </c:pt>
                <c:pt idx="4">
                  <c:v>3</c:v>
                </c:pt>
                <c:pt idx="5">
                  <c:v>1</c:v>
                </c:pt>
                <c:pt idx="6">
                  <c:v>3</c:v>
                </c:pt>
                <c:pt idx="7">
                  <c:v>3</c:v>
                </c:pt>
                <c:pt idx="8">
                  <c:v>1</c:v>
                </c:pt>
                <c:pt idx="9">
                  <c:v>2</c:v>
                </c:pt>
                <c:pt idx="10">
                  <c:v>0</c:v>
                </c:pt>
                <c:pt idx="11">
                  <c:v>0</c:v>
                </c:pt>
                <c:pt idx="12">
                  <c:v>0</c:v>
                </c:pt>
                <c:pt idx="13">
                  <c:v>1</c:v>
                </c:pt>
                <c:pt idx="14">
                  <c:v>0</c:v>
                </c:pt>
              </c:numCache>
            </c:numRef>
          </c:val>
        </c:ser>
        <c:ser>
          <c:idx val="2"/>
          <c:order val="2"/>
          <c:tx>
            <c:strRef>
              <c:f>'Documentación que acompaña reco'!$F$13</c:f>
              <c:strCache>
                <c:ptCount val="1"/>
                <c:pt idx="0">
                  <c:v>Formatos de control</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reco'!$F$17:$F$31</c:f>
              <c:numCache>
                <c:formatCode>General</c:formatCode>
                <c:ptCount val="15"/>
                <c:pt idx="0">
                  <c:v>2</c:v>
                </c:pt>
                <c:pt idx="1">
                  <c:v>7</c:v>
                </c:pt>
                <c:pt idx="2">
                  <c:v>1</c:v>
                </c:pt>
                <c:pt idx="3">
                  <c:v>2</c:v>
                </c:pt>
                <c:pt idx="4">
                  <c:v>3</c:v>
                </c:pt>
                <c:pt idx="5">
                  <c:v>1</c:v>
                </c:pt>
                <c:pt idx="6">
                  <c:v>0</c:v>
                </c:pt>
                <c:pt idx="7">
                  <c:v>2</c:v>
                </c:pt>
                <c:pt idx="8">
                  <c:v>2</c:v>
                </c:pt>
                <c:pt idx="9">
                  <c:v>1</c:v>
                </c:pt>
                <c:pt idx="10">
                  <c:v>1</c:v>
                </c:pt>
                <c:pt idx="11">
                  <c:v>0</c:v>
                </c:pt>
                <c:pt idx="12">
                  <c:v>1</c:v>
                </c:pt>
                <c:pt idx="13">
                  <c:v>0</c:v>
                </c:pt>
                <c:pt idx="14">
                  <c:v>0</c:v>
                </c:pt>
              </c:numCache>
            </c:numRef>
          </c:val>
        </c:ser>
        <c:ser>
          <c:idx val="3"/>
          <c:order val="3"/>
          <c:tx>
            <c:strRef>
              <c:f>'Documentación que acompaña reco'!$G$13</c:f>
              <c:strCache>
                <c:ptCount val="1"/>
                <c:pt idx="0">
                  <c:v>Manual de capacitacion</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reco'!$G$17:$G$31</c:f>
              <c:numCache>
                <c:formatCode>General</c:formatCode>
                <c:ptCount val="15"/>
                <c:pt idx="0">
                  <c:v>2</c:v>
                </c:pt>
                <c:pt idx="1">
                  <c:v>0</c:v>
                </c:pt>
                <c:pt idx="2">
                  <c:v>1</c:v>
                </c:pt>
                <c:pt idx="3">
                  <c:v>3</c:v>
                </c:pt>
                <c:pt idx="4">
                  <c:v>2</c:v>
                </c:pt>
                <c:pt idx="5">
                  <c:v>0</c:v>
                </c:pt>
                <c:pt idx="6">
                  <c:v>1</c:v>
                </c:pt>
                <c:pt idx="7">
                  <c:v>1</c:v>
                </c:pt>
                <c:pt idx="8">
                  <c:v>1</c:v>
                </c:pt>
                <c:pt idx="9">
                  <c:v>0</c:v>
                </c:pt>
                <c:pt idx="10">
                  <c:v>0</c:v>
                </c:pt>
                <c:pt idx="11">
                  <c:v>0</c:v>
                </c:pt>
                <c:pt idx="12">
                  <c:v>1</c:v>
                </c:pt>
                <c:pt idx="13">
                  <c:v>0</c:v>
                </c:pt>
                <c:pt idx="14">
                  <c:v>0</c:v>
                </c:pt>
              </c:numCache>
            </c:numRef>
          </c:val>
        </c:ser>
        <c:ser>
          <c:idx val="4"/>
          <c:order val="4"/>
          <c:tx>
            <c:strRef>
              <c:f>'Documentación que acompaña reco'!$H$13</c:f>
              <c:strCache>
                <c:ptCount val="1"/>
                <c:pt idx="0">
                  <c:v>Manuales de supervision</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reco'!$H$17:$H$31</c:f>
              <c:numCache>
                <c:formatCode>General</c:formatCode>
                <c:ptCount val="15"/>
                <c:pt idx="0">
                  <c:v>1</c:v>
                </c:pt>
                <c:pt idx="1">
                  <c:v>0</c:v>
                </c:pt>
                <c:pt idx="2">
                  <c:v>1</c:v>
                </c:pt>
                <c:pt idx="3">
                  <c:v>0</c:v>
                </c:pt>
                <c:pt idx="4">
                  <c:v>0</c:v>
                </c:pt>
                <c:pt idx="5">
                  <c:v>1</c:v>
                </c:pt>
                <c:pt idx="6">
                  <c:v>0</c:v>
                </c:pt>
                <c:pt idx="7">
                  <c:v>2</c:v>
                </c:pt>
                <c:pt idx="8">
                  <c:v>1</c:v>
                </c:pt>
                <c:pt idx="9">
                  <c:v>0</c:v>
                </c:pt>
                <c:pt idx="10">
                  <c:v>0</c:v>
                </c:pt>
                <c:pt idx="11">
                  <c:v>0</c:v>
                </c:pt>
                <c:pt idx="12">
                  <c:v>0</c:v>
                </c:pt>
                <c:pt idx="13">
                  <c:v>0</c:v>
                </c:pt>
                <c:pt idx="14">
                  <c:v>0</c:v>
                </c:pt>
              </c:numCache>
            </c:numRef>
          </c:val>
        </c:ser>
        <c:ser>
          <c:idx val="5"/>
          <c:order val="5"/>
          <c:tx>
            <c:strRef>
              <c:f>'Documentación que acompaña reco'!$I$13</c:f>
              <c:strCache>
                <c:ptCount val="1"/>
                <c:pt idx="0">
                  <c:v>Otros documentos</c:v>
                </c:pt>
              </c:strCache>
            </c:strRef>
          </c:tx>
          <c:invertIfNegative val="0"/>
          <c:cat>
            <c:strRef>
              <c:f>'Documentación que acompaña reco'!$B$17:$B$31</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'Documentación que acompaña reco'!$I$17:$I$31</c:f>
              <c:numCache>
                <c:formatCode>General</c:formatCode>
                <c:ptCount val="15"/>
                <c:pt idx="0">
                  <c:v>6</c:v>
                </c:pt>
                <c:pt idx="1">
                  <c:v>9</c:v>
                </c:pt>
                <c:pt idx="2">
                  <c:v>3</c:v>
                </c:pt>
                <c:pt idx="3">
                  <c:v>2</c:v>
                </c:pt>
                <c:pt idx="4">
                  <c:v>3</c:v>
                </c:pt>
                <c:pt idx="5">
                  <c:v>0</c:v>
                </c:pt>
                <c:pt idx="6">
                  <c:v>1</c:v>
                </c:pt>
                <c:pt idx="7">
                  <c:v>2</c:v>
                </c:pt>
                <c:pt idx="8">
                  <c:v>1</c:v>
                </c:pt>
                <c:pt idx="9">
                  <c:v>1</c:v>
                </c:pt>
                <c:pt idx="10">
                  <c:v>1</c:v>
                </c:pt>
                <c:pt idx="11">
                  <c:v>0</c:v>
                </c:pt>
                <c:pt idx="12">
                  <c:v>0</c:v>
                </c:pt>
                <c:pt idx="13">
                  <c:v>0</c:v>
                </c:pt>
                <c:pt idx="14">
                  <c:v>1</c:v>
                </c:pt>
              </c:numCache>
            </c:numRef>
          </c:val>
        </c:ser>
        <c:dLbls>
          <c:showLegendKey val="0"/>
          <c:showVal val="0"/>
          <c:showCatName val="0"/>
          <c:showSerName val="0"/>
          <c:showPercent val="0"/>
          <c:showBubbleSize val="0"/>
        </c:dLbls>
        <c:gapWidth val="150"/>
        <c:overlap val="100"/>
        <c:axId val="224477136"/>
        <c:axId val="224477528"/>
      </c:barChart>
      <c:catAx>
        <c:axId val="224477136"/>
        <c:scaling>
          <c:orientation val="maxMin"/>
        </c:scaling>
        <c:delete val="0"/>
        <c:axPos val="l"/>
        <c:numFmt formatCode="General" sourceLinked="0"/>
        <c:majorTickMark val="out"/>
        <c:minorTickMark val="none"/>
        <c:tickLblPos val="nextTo"/>
        <c:crossAx val="224477528"/>
        <c:crosses val="autoZero"/>
        <c:auto val="1"/>
        <c:lblAlgn val="ctr"/>
        <c:lblOffset val="100"/>
        <c:noMultiLvlLbl val="0"/>
      </c:catAx>
      <c:valAx>
        <c:axId val="224477528"/>
        <c:scaling>
          <c:orientation val="minMax"/>
        </c:scaling>
        <c:delete val="1"/>
        <c:axPos val="t"/>
        <c:numFmt formatCode="General" sourceLinked="1"/>
        <c:majorTickMark val="out"/>
        <c:minorTickMark val="none"/>
        <c:tickLblPos val="none"/>
        <c:crossAx val="2244771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CO" sz="1000">
                <a:latin typeface="Arial" pitchFamily="34" charset="0"/>
                <a:cs typeface="Arial" pitchFamily="34" charset="0"/>
              </a:rPr>
              <a:t>Figura 24: Documentos con los que cuenta el PPI para la etapa de recolección por dependencia TOTAL ALCALDIA</a:t>
            </a:r>
          </a:p>
        </c:rich>
      </c:tx>
      <c:overlay val="0"/>
    </c:title>
    <c:autoTitleDeleted val="0"/>
    <c:plotArea>
      <c:layout>
        <c:manualLayout>
          <c:layoutTarget val="inner"/>
          <c:xMode val="edge"/>
          <c:yMode val="edge"/>
          <c:x val="0.30111575198039248"/>
          <c:y val="0.20607472255494988"/>
          <c:w val="0.65198597291465432"/>
          <c:h val="0.75900478035276742"/>
        </c:manualLayout>
      </c:layout>
      <c:barChart>
        <c:barDir val="bar"/>
        <c:grouping val="clustered"/>
        <c:varyColors val="0"/>
        <c:ser>
          <c:idx val="0"/>
          <c:order val="0"/>
          <c:tx>
            <c:strRef>
              <c:f>'Documentación que acompaña reco'!$B$15</c:f>
              <c:strCache>
                <c:ptCount val="1"/>
                <c:pt idx="0">
                  <c:v>TOTAL ALCALDÍA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'Documentación que acompaña reco'!$D$13:$I$13</c:f>
              <c:strCache>
                <c:ptCount val="6"/>
                <c:pt idx="0">
                  <c:v>Manual de diligenciamiento</c:v>
                </c:pt>
                <c:pt idx="1">
                  <c:v>Guías de diligenciamiento</c:v>
                </c:pt>
                <c:pt idx="2">
                  <c:v>Formatos de control</c:v>
                </c:pt>
                <c:pt idx="3">
                  <c:v>Manual de capacitacion</c:v>
                </c:pt>
                <c:pt idx="4">
                  <c:v>Manuales de supervision</c:v>
                </c:pt>
                <c:pt idx="5">
                  <c:v>Otros documentos</c:v>
                </c:pt>
              </c:strCache>
            </c:strRef>
          </c:cat>
          <c:val>
            <c:numRef>
              <c:f>'Documentación que acompaña reco'!$D$15:$I$15</c:f>
              <c:numCache>
                <c:formatCode>General</c:formatCode>
                <c:ptCount val="6"/>
                <c:pt idx="0">
                  <c:v>25</c:v>
                </c:pt>
                <c:pt idx="1">
                  <c:v>34</c:v>
                </c:pt>
                <c:pt idx="2">
                  <c:v>23</c:v>
                </c:pt>
                <c:pt idx="3">
                  <c:v>12</c:v>
                </c:pt>
                <c:pt idx="4">
                  <c:v>6</c:v>
                </c:pt>
                <c:pt idx="5">
                  <c:v>30</c:v>
                </c:pt>
              </c:numCache>
            </c:numRef>
          </c:val>
        </c:ser>
        <c:dLbls>
          <c:showLegendKey val="0"/>
          <c:showVal val="0"/>
          <c:showCatName val="0"/>
          <c:showSerName val="0"/>
          <c:showPercent val="0"/>
          <c:showBubbleSize val="0"/>
        </c:dLbls>
        <c:gapWidth val="150"/>
        <c:axId val="224478312"/>
        <c:axId val="224478704"/>
      </c:barChart>
      <c:catAx>
        <c:axId val="224478312"/>
        <c:scaling>
          <c:orientation val="maxMin"/>
        </c:scaling>
        <c:delete val="0"/>
        <c:axPos val="l"/>
        <c:numFmt formatCode="General" sourceLinked="0"/>
        <c:majorTickMark val="out"/>
        <c:minorTickMark val="none"/>
        <c:tickLblPos val="nextTo"/>
        <c:crossAx val="224478704"/>
        <c:crosses val="autoZero"/>
        <c:auto val="1"/>
        <c:lblAlgn val="ctr"/>
        <c:lblOffset val="100"/>
        <c:noMultiLvlLbl val="0"/>
      </c:catAx>
      <c:valAx>
        <c:axId val="224478704"/>
        <c:scaling>
          <c:orientation val="minMax"/>
        </c:scaling>
        <c:delete val="1"/>
        <c:axPos val="t"/>
        <c:numFmt formatCode="General" sourceLinked="1"/>
        <c:majorTickMark val="out"/>
        <c:minorTickMark val="none"/>
        <c:tickLblPos val="none"/>
        <c:crossAx val="224478312"/>
        <c:crosses val="autoZero"/>
        <c:crossBetween val="between"/>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CO" sz="1000">
                <a:latin typeface="Arial" pitchFamily="34" charset="0"/>
                <a:cs typeface="Arial" pitchFamily="34" charset="0"/>
              </a:rPr>
              <a:t>Figura 25: PPI que cuentan con al menos un documento para la etapa de recolección</a:t>
            </a:r>
          </a:p>
        </c:rich>
      </c:tx>
      <c:overlay val="0"/>
    </c:title>
    <c:autoTitleDeleted val="0"/>
    <c:plotArea>
      <c:layout>
        <c:manualLayout>
          <c:layoutTarget val="inner"/>
          <c:xMode val="edge"/>
          <c:yMode val="edge"/>
          <c:x val="0.19016633095281693"/>
          <c:y val="0.14034694500396774"/>
          <c:w val="0.76293535982420801"/>
          <c:h val="0.82473246658121224"/>
        </c:manualLayout>
      </c:layout>
      <c:barChart>
        <c:barDir val="bar"/>
        <c:grouping val="clustered"/>
        <c:varyColors val="0"/>
        <c:ser>
          <c:idx val="0"/>
          <c:order val="0"/>
          <c:tx>
            <c:strRef>
              <c:f>'Documentación que acompaña reco'!$D$60</c:f>
              <c:strCache>
                <c:ptCount val="1"/>
                <c:pt idx="0">
                  <c:v>Tiene al menos un documento para la recolección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'Documentación que acompaña reco'!$B$63:$B$77</c:f>
              <c:strCache>
                <c:ptCount val="15"/>
                <c:pt idx="0">
                  <c:v>Salud</c:v>
                </c:pt>
                <c:pt idx="1">
                  <c:v>Dagma</c:v>
                </c:pt>
                <c:pt idx="2">
                  <c:v>Planeación</c:v>
                </c:pt>
                <c:pt idx="3">
                  <c:v>Educación</c:v>
                </c:pt>
                <c:pt idx="4">
                  <c:v>Hacienda</c:v>
                </c:pt>
                <c:pt idx="5">
                  <c:v>Gobierno</c:v>
                </c:pt>
                <c:pt idx="6">
                  <c:v>Vivienda</c:v>
                </c:pt>
                <c:pt idx="7">
                  <c:v>Tránsito</c:v>
                </c:pt>
                <c:pt idx="8">
                  <c:v>General</c:v>
                </c:pt>
                <c:pt idx="9">
                  <c:v>Bienestar</c:v>
                </c:pt>
                <c:pt idx="10">
                  <c:v>Cultura y turismo</c:v>
                </c:pt>
                <c:pt idx="11">
                  <c:v>Jurídica</c:v>
                </c:pt>
                <c:pt idx="12">
                  <c:v>Control Disciplinario</c:v>
                </c:pt>
                <c:pt idx="13">
                  <c:v>Control Interno</c:v>
                </c:pt>
                <c:pt idx="14">
                  <c:v>Infraestructura</c:v>
                </c:pt>
              </c:strCache>
            </c:strRef>
          </c:cat>
          <c:val>
            <c:numRef>
              <c:f>'Documentación que acompaña reco'!$D$63:$D$77</c:f>
              <c:numCache>
                <c:formatCode>General</c:formatCode>
                <c:ptCount val="15"/>
                <c:pt idx="0">
                  <c:v>18</c:v>
                </c:pt>
                <c:pt idx="1">
                  <c:v>19</c:v>
                </c:pt>
                <c:pt idx="2">
                  <c:v>9</c:v>
                </c:pt>
                <c:pt idx="3">
                  <c:v>9</c:v>
                </c:pt>
                <c:pt idx="4">
                  <c:v>7</c:v>
                </c:pt>
                <c:pt idx="5">
                  <c:v>3</c:v>
                </c:pt>
                <c:pt idx="6">
                  <c:v>6</c:v>
                </c:pt>
                <c:pt idx="7">
                  <c:v>4</c:v>
                </c:pt>
                <c:pt idx="8">
                  <c:v>2</c:v>
                </c:pt>
                <c:pt idx="9">
                  <c:v>3</c:v>
                </c:pt>
                <c:pt idx="10">
                  <c:v>2</c:v>
                </c:pt>
                <c:pt idx="11">
                  <c:v>1</c:v>
                </c:pt>
                <c:pt idx="12">
                  <c:v>0</c:v>
                </c:pt>
                <c:pt idx="13">
                  <c:v>1</c:v>
                </c:pt>
                <c:pt idx="14">
                  <c:v>1</c:v>
                </c:pt>
              </c:numCache>
            </c:numRef>
          </c:val>
        </c:ser>
        <c:dLbls>
          <c:showLegendKey val="0"/>
          <c:showVal val="0"/>
          <c:showCatName val="0"/>
          <c:showSerName val="0"/>
          <c:showPercent val="0"/>
          <c:showBubbleSize val="0"/>
        </c:dLbls>
        <c:gapWidth val="150"/>
        <c:axId val="224479488"/>
        <c:axId val="224479880"/>
      </c:barChart>
      <c:catAx>
        <c:axId val="224479488"/>
        <c:scaling>
          <c:orientation val="maxMin"/>
        </c:scaling>
        <c:delete val="0"/>
        <c:axPos val="l"/>
        <c:numFmt formatCode="General" sourceLinked="0"/>
        <c:majorTickMark val="out"/>
        <c:minorTickMark val="none"/>
        <c:tickLblPos val="nextTo"/>
        <c:crossAx val="224479880"/>
        <c:crosses val="autoZero"/>
        <c:auto val="1"/>
        <c:lblAlgn val="ctr"/>
        <c:lblOffset val="100"/>
        <c:noMultiLvlLbl val="0"/>
      </c:catAx>
      <c:valAx>
        <c:axId val="224479880"/>
        <c:scaling>
          <c:orientation val="minMax"/>
        </c:scaling>
        <c:delete val="1"/>
        <c:axPos val="t"/>
        <c:numFmt formatCode="General" sourceLinked="1"/>
        <c:majorTickMark val="out"/>
        <c:minorTickMark val="none"/>
        <c:tickLblPos val="none"/>
        <c:crossAx val="224479488"/>
        <c:crosses val="autoZero"/>
        <c:crossBetween val="between"/>
      </c:valAx>
    </c:plotArea>
    <c:plotVisOnly val="1"/>
    <c:dispBlanksAs val="gap"/>
    <c:showDLblsOverMax val="0"/>
  </c:chart>
  <c:spPr>
    <a:ln>
      <a:noFill/>
    </a:ln>
  </c:spPr>
  <c:printSettings>
    <c:headerFooter/>
    <c:pageMargins b="0.75000000000000255" l="0.70000000000000062" r="0.70000000000000062" t="0.7500000000000025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CO" sz="1000">
                <a:latin typeface="Arial" pitchFamily="34" charset="0"/>
                <a:cs typeface="Arial" pitchFamily="34" charset="0"/>
              </a:rPr>
              <a:t>Figura 26: Consolidación de la información</a:t>
            </a:r>
          </a:p>
        </c:rich>
      </c:tx>
      <c:layout/>
      <c:overlay val="0"/>
    </c:title>
    <c:autoTitleDeleted val="0"/>
    <c:plotArea>
      <c:layout/>
      <c:barChart>
        <c:barDir val="bar"/>
        <c:grouping val="stacked"/>
        <c:varyColors val="0"/>
        <c:ser>
          <c:idx val="0"/>
          <c:order val="0"/>
          <c:tx>
            <c:v>Consolida  base de datos</c:v>
          </c:tx>
          <c:invertIfNegative val="0"/>
          <c:dLbls>
            <c:dLbl>
              <c:idx val="12"/>
              <c:delete val="1"/>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Consolidadción!$B$18:$B$32</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Consolidadción!$J$18:$J$32</c:f>
              <c:numCache>
                <c:formatCode>General</c:formatCode>
                <c:ptCount val="15"/>
                <c:pt idx="0">
                  <c:v>21</c:v>
                </c:pt>
                <c:pt idx="1">
                  <c:v>17</c:v>
                </c:pt>
                <c:pt idx="2">
                  <c:v>12</c:v>
                </c:pt>
                <c:pt idx="3">
                  <c:v>11</c:v>
                </c:pt>
                <c:pt idx="4">
                  <c:v>9</c:v>
                </c:pt>
                <c:pt idx="5">
                  <c:v>8</c:v>
                </c:pt>
                <c:pt idx="6">
                  <c:v>7</c:v>
                </c:pt>
                <c:pt idx="7">
                  <c:v>5</c:v>
                </c:pt>
                <c:pt idx="8">
                  <c:v>5</c:v>
                </c:pt>
                <c:pt idx="9">
                  <c:v>5</c:v>
                </c:pt>
                <c:pt idx="10">
                  <c:v>3</c:v>
                </c:pt>
                <c:pt idx="11">
                  <c:v>1</c:v>
                </c:pt>
                <c:pt idx="12">
                  <c:v>0</c:v>
                </c:pt>
                <c:pt idx="13">
                  <c:v>1</c:v>
                </c:pt>
                <c:pt idx="14">
                  <c:v>1</c:v>
                </c:pt>
              </c:numCache>
            </c:numRef>
          </c:val>
        </c:ser>
        <c:ser>
          <c:idx val="1"/>
          <c:order val="1"/>
          <c:tx>
            <c:v>No consolida base de datos</c:v>
          </c:tx>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Consolidadción!$B$18:$B$32</c:f>
              <c:strCache>
                <c:ptCount val="15"/>
                <c:pt idx="0">
                  <c:v>Salud</c:v>
                </c:pt>
                <c:pt idx="1">
                  <c:v>Dagma</c:v>
                </c:pt>
                <c:pt idx="2">
                  <c:v>Planeación</c:v>
                </c:pt>
                <c:pt idx="3">
                  <c:v>Educación</c:v>
                </c:pt>
                <c:pt idx="4">
                  <c:v>Hacienda</c:v>
                </c:pt>
                <c:pt idx="5">
                  <c:v>Gobierno</c:v>
                </c:pt>
                <c:pt idx="6">
                  <c:v>Vivienda</c:v>
                </c:pt>
                <c:pt idx="7">
                  <c:v>Tránsito</c:v>
                </c:pt>
                <c:pt idx="8">
                  <c:v>Bienestar</c:v>
                </c:pt>
                <c:pt idx="9">
                  <c:v>General</c:v>
                </c:pt>
                <c:pt idx="10">
                  <c:v>Cultura y turismo</c:v>
                </c:pt>
                <c:pt idx="11">
                  <c:v>Control Disciplinario</c:v>
                </c:pt>
                <c:pt idx="12">
                  <c:v>Control Interno</c:v>
                </c:pt>
                <c:pt idx="13">
                  <c:v>Infraestructura</c:v>
                </c:pt>
                <c:pt idx="14">
                  <c:v>Jurídica</c:v>
                </c:pt>
              </c:strCache>
            </c:strRef>
          </c:cat>
          <c:val>
            <c:numRef>
              <c:f>Consolidadción!$L$18:$L$32</c:f>
              <c:numCache>
                <c:formatCode>General</c:formatCode>
                <c:ptCount val="15"/>
                <c:pt idx="0">
                  <c:v>1</c:v>
                </c:pt>
                <c:pt idx="1">
                  <c:v>2</c:v>
                </c:pt>
                <c:pt idx="2">
                  <c:v>0</c:v>
                </c:pt>
                <c:pt idx="3">
                  <c:v>0</c:v>
                </c:pt>
                <c:pt idx="4">
                  <c:v>0</c:v>
                </c:pt>
                <c:pt idx="5">
                  <c:v>0</c:v>
                </c:pt>
                <c:pt idx="6">
                  <c:v>0</c:v>
                </c:pt>
                <c:pt idx="7">
                  <c:v>1</c:v>
                </c:pt>
                <c:pt idx="8">
                  <c:v>0</c:v>
                </c:pt>
                <c:pt idx="9">
                  <c:v>0</c:v>
                </c:pt>
                <c:pt idx="10">
                  <c:v>0</c:v>
                </c:pt>
                <c:pt idx="11">
                  <c:v>0</c:v>
                </c:pt>
                <c:pt idx="12">
                  <c:v>1</c:v>
                </c:pt>
                <c:pt idx="13">
                  <c:v>0</c:v>
                </c:pt>
                <c:pt idx="14">
                  <c:v>0</c:v>
                </c:pt>
              </c:numCache>
            </c:numRef>
          </c:val>
        </c:ser>
        <c:dLbls>
          <c:showLegendKey val="0"/>
          <c:showVal val="0"/>
          <c:showCatName val="0"/>
          <c:showSerName val="0"/>
          <c:showPercent val="0"/>
          <c:showBubbleSize val="0"/>
        </c:dLbls>
        <c:gapWidth val="37"/>
        <c:overlap val="100"/>
        <c:axId val="224480664"/>
        <c:axId val="228948112"/>
      </c:barChart>
      <c:catAx>
        <c:axId val="224480664"/>
        <c:scaling>
          <c:orientation val="maxMin"/>
        </c:scaling>
        <c:delete val="0"/>
        <c:axPos val="l"/>
        <c:numFmt formatCode="General" sourceLinked="0"/>
        <c:majorTickMark val="out"/>
        <c:minorTickMark val="none"/>
        <c:tickLblPos val="nextTo"/>
        <c:crossAx val="228948112"/>
        <c:crosses val="autoZero"/>
        <c:auto val="1"/>
        <c:lblAlgn val="ctr"/>
        <c:lblOffset val="100"/>
        <c:noMultiLvlLbl val="0"/>
      </c:catAx>
      <c:valAx>
        <c:axId val="228948112"/>
        <c:scaling>
          <c:orientation val="minMax"/>
        </c:scaling>
        <c:delete val="1"/>
        <c:axPos val="t"/>
        <c:numFmt formatCode="General" sourceLinked="1"/>
        <c:majorTickMark val="out"/>
        <c:minorTickMark val="none"/>
        <c:tickLblPos val="none"/>
        <c:crossAx val="224480664"/>
        <c:crosses val="autoZero"/>
        <c:crossBetween val="between"/>
      </c:valAx>
    </c:plotArea>
    <c:legend>
      <c:legendPos val="b"/>
      <c:layout/>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27: Porcentaje de PPI por procesos que realiza a los resultados obtebidos</a:t>
            </a:r>
          </a:p>
        </c:rich>
      </c:tx>
      <c:overlay val="0"/>
    </c:title>
    <c:autoTitleDeleted val="0"/>
    <c:plotArea>
      <c:layout>
        <c:manualLayout>
          <c:layoutTarget val="inner"/>
          <c:xMode val="edge"/>
          <c:yMode val="edge"/>
          <c:x val="0.37835224337115714"/>
          <c:y val="0.19107012367870715"/>
          <c:w val="0.53080000826668361"/>
          <c:h val="0.67742326253884533"/>
        </c:manualLayout>
      </c:layout>
      <c:barChart>
        <c:barDir val="bar"/>
        <c:grouping val="clustered"/>
        <c:varyColors val="0"/>
        <c:ser>
          <c:idx val="0"/>
          <c:order val="0"/>
          <c:tx>
            <c:strRef>
              <c:f>'Analisis a la información produ'!$B$39</c:f>
              <c:strCache>
                <c:ptCount val="1"/>
                <c:pt idx="0">
                  <c:v>TOTAL ALCALDÍA</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'Analisis a la información produ'!$C$37:$G$37</c:f>
              <c:strCache>
                <c:ptCount val="5"/>
                <c:pt idx="0">
                  <c:v>Análisis de consistencia</c:v>
                </c:pt>
                <c:pt idx="1">
                  <c:v>Análisis de contexto</c:v>
                </c:pt>
                <c:pt idx="2">
                  <c:v>Evaluación de la información en comités internos</c:v>
                </c:pt>
                <c:pt idx="3">
                  <c:v>Evaluación de la información en comités externos</c:v>
                </c:pt>
                <c:pt idx="4">
                  <c:v>Otros</c:v>
                </c:pt>
              </c:strCache>
            </c:strRef>
          </c:cat>
          <c:val>
            <c:numRef>
              <c:f>'Analisis a la información produ'!$C$39:$G$39</c:f>
              <c:numCache>
                <c:formatCode>0</c:formatCode>
                <c:ptCount val="5"/>
                <c:pt idx="0">
                  <c:v>53.153153153153156</c:v>
                </c:pt>
                <c:pt idx="1">
                  <c:v>54.054054054054056</c:v>
                </c:pt>
                <c:pt idx="2">
                  <c:v>43.243243243243242</c:v>
                </c:pt>
                <c:pt idx="3">
                  <c:v>19.81981981981982</c:v>
                </c:pt>
                <c:pt idx="4">
                  <c:v>12.612612612612612</c:v>
                </c:pt>
              </c:numCache>
            </c:numRef>
          </c:val>
        </c:ser>
        <c:dLbls>
          <c:showLegendKey val="0"/>
          <c:showVal val="1"/>
          <c:showCatName val="0"/>
          <c:showSerName val="0"/>
          <c:showPercent val="0"/>
          <c:showBubbleSize val="0"/>
        </c:dLbls>
        <c:gapWidth val="150"/>
        <c:axId val="228948896"/>
        <c:axId val="228949288"/>
      </c:barChart>
      <c:catAx>
        <c:axId val="228948896"/>
        <c:scaling>
          <c:orientation val="maxMin"/>
        </c:scaling>
        <c:delete val="0"/>
        <c:axPos val="l"/>
        <c:title>
          <c:tx>
            <c:rich>
              <a:bodyPr/>
              <a:lstStyle/>
              <a:p>
                <a:pPr>
                  <a:defRPr/>
                </a:pPr>
                <a:endParaRPr lang="es-ES"/>
              </a:p>
            </c:rich>
          </c:tx>
          <c:overlay val="0"/>
        </c:title>
        <c:numFmt formatCode="General" sourceLinked="0"/>
        <c:majorTickMark val="out"/>
        <c:minorTickMark val="none"/>
        <c:tickLblPos val="nextTo"/>
        <c:txPr>
          <a:bodyPr/>
          <a:lstStyle/>
          <a:p>
            <a:pPr>
              <a:defRPr/>
            </a:pPr>
            <a:endParaRPr lang="es-CO"/>
          </a:p>
        </c:txPr>
        <c:crossAx val="228949288"/>
        <c:crosses val="autoZero"/>
        <c:auto val="0"/>
        <c:lblAlgn val="ctr"/>
        <c:lblOffset val="100"/>
        <c:noMultiLvlLbl val="0"/>
      </c:catAx>
      <c:valAx>
        <c:axId val="228949288"/>
        <c:scaling>
          <c:orientation val="minMax"/>
        </c:scaling>
        <c:delete val="1"/>
        <c:axPos val="b"/>
        <c:numFmt formatCode="0" sourceLinked="1"/>
        <c:majorTickMark val="out"/>
        <c:minorTickMark val="none"/>
        <c:tickLblPos val="none"/>
        <c:crossAx val="228948896"/>
        <c:crosses val="max"/>
        <c:crossBetween val="between"/>
      </c:valAx>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28: Difusion al público</a:t>
            </a:r>
          </a:p>
        </c:rich>
      </c:tx>
      <c:overlay val="0"/>
    </c:title>
    <c:autoTitleDeleted val="0"/>
    <c:plotArea>
      <c:layout/>
      <c:barChart>
        <c:barDir val="bar"/>
        <c:grouping val="stacked"/>
        <c:varyColors val="0"/>
        <c:ser>
          <c:idx val="0"/>
          <c:order val="0"/>
          <c:tx>
            <c:strRef>
              <c:f>Difusión!$D$13</c:f>
              <c:strCache>
                <c:ptCount val="1"/>
                <c:pt idx="0">
                  <c:v>Si</c:v>
                </c:pt>
              </c:strCache>
            </c:strRef>
          </c:tx>
          <c:spPr>
            <a:solidFill>
              <a:srgbClr val="4684EE"/>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Difusión!$B$17:$B$31</c:f>
              <c:strCache>
                <c:ptCount val="15"/>
                <c:pt idx="0">
                  <c:v>Salud</c:v>
                </c:pt>
                <c:pt idx="1">
                  <c:v>Planeación</c:v>
                </c:pt>
                <c:pt idx="2">
                  <c:v>Educación</c:v>
                </c:pt>
                <c:pt idx="3">
                  <c:v>Hacienda</c:v>
                </c:pt>
                <c:pt idx="4">
                  <c:v>Vivienda</c:v>
                </c:pt>
                <c:pt idx="5">
                  <c:v>Dagma</c:v>
                </c:pt>
                <c:pt idx="6">
                  <c:v>General</c:v>
                </c:pt>
                <c:pt idx="7">
                  <c:v>Gobierno</c:v>
                </c:pt>
                <c:pt idx="8">
                  <c:v>Tránsito</c:v>
                </c:pt>
                <c:pt idx="9">
                  <c:v>Bienestar</c:v>
                </c:pt>
                <c:pt idx="10">
                  <c:v>Control Interno</c:v>
                </c:pt>
                <c:pt idx="11">
                  <c:v>Cultura y turismo</c:v>
                </c:pt>
                <c:pt idx="12">
                  <c:v>Control Disciplinario</c:v>
                </c:pt>
                <c:pt idx="13">
                  <c:v>Jurídica</c:v>
                </c:pt>
                <c:pt idx="14">
                  <c:v>Infraestructura</c:v>
                </c:pt>
              </c:strCache>
            </c:strRef>
          </c:cat>
          <c:val>
            <c:numRef>
              <c:f>Difusión!$D$17:$D$31</c:f>
              <c:numCache>
                <c:formatCode>General</c:formatCode>
                <c:ptCount val="15"/>
                <c:pt idx="0">
                  <c:v>14</c:v>
                </c:pt>
                <c:pt idx="1">
                  <c:v>8</c:v>
                </c:pt>
                <c:pt idx="2">
                  <c:v>7</c:v>
                </c:pt>
                <c:pt idx="3">
                  <c:v>6</c:v>
                </c:pt>
                <c:pt idx="4">
                  <c:v>5</c:v>
                </c:pt>
                <c:pt idx="5">
                  <c:v>3</c:v>
                </c:pt>
                <c:pt idx="6">
                  <c:v>3</c:v>
                </c:pt>
                <c:pt idx="7">
                  <c:v>3</c:v>
                </c:pt>
                <c:pt idx="8">
                  <c:v>2</c:v>
                </c:pt>
                <c:pt idx="9">
                  <c:v>2</c:v>
                </c:pt>
                <c:pt idx="10">
                  <c:v>1</c:v>
                </c:pt>
                <c:pt idx="11">
                  <c:v>1</c:v>
                </c:pt>
                <c:pt idx="12">
                  <c:v>1</c:v>
                </c:pt>
                <c:pt idx="13">
                  <c:v>1</c:v>
                </c:pt>
                <c:pt idx="14">
                  <c:v>0</c:v>
                </c:pt>
              </c:numCache>
            </c:numRef>
          </c:val>
        </c:ser>
        <c:ser>
          <c:idx val="1"/>
          <c:order val="1"/>
          <c:tx>
            <c:strRef>
              <c:f>Difusión!$G$13</c:f>
              <c:strCache>
                <c:ptCount val="1"/>
                <c:pt idx="0">
                  <c:v>No</c:v>
                </c:pt>
              </c:strCache>
            </c:strRef>
          </c:tx>
          <c:spPr>
            <a:solidFill>
              <a:srgbClr val="DC3912"/>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Difusión!$B$17:$B$31</c:f>
              <c:strCache>
                <c:ptCount val="15"/>
                <c:pt idx="0">
                  <c:v>Salud</c:v>
                </c:pt>
                <c:pt idx="1">
                  <c:v>Planeación</c:v>
                </c:pt>
                <c:pt idx="2">
                  <c:v>Educación</c:v>
                </c:pt>
                <c:pt idx="3">
                  <c:v>Hacienda</c:v>
                </c:pt>
                <c:pt idx="4">
                  <c:v>Vivienda</c:v>
                </c:pt>
                <c:pt idx="5">
                  <c:v>Dagma</c:v>
                </c:pt>
                <c:pt idx="6">
                  <c:v>General</c:v>
                </c:pt>
                <c:pt idx="7">
                  <c:v>Gobierno</c:v>
                </c:pt>
                <c:pt idx="8">
                  <c:v>Tránsito</c:v>
                </c:pt>
                <c:pt idx="9">
                  <c:v>Bienestar</c:v>
                </c:pt>
                <c:pt idx="10">
                  <c:v>Control Interno</c:v>
                </c:pt>
                <c:pt idx="11">
                  <c:v>Cultura y turismo</c:v>
                </c:pt>
                <c:pt idx="12">
                  <c:v>Control Disciplinario</c:v>
                </c:pt>
                <c:pt idx="13">
                  <c:v>Jurídica</c:v>
                </c:pt>
                <c:pt idx="14">
                  <c:v>Infraestructura</c:v>
                </c:pt>
              </c:strCache>
            </c:strRef>
          </c:cat>
          <c:val>
            <c:numRef>
              <c:f>Difusión!$G$17:$G$31</c:f>
              <c:numCache>
                <c:formatCode>General</c:formatCode>
                <c:ptCount val="15"/>
                <c:pt idx="0">
                  <c:v>8</c:v>
                </c:pt>
                <c:pt idx="1">
                  <c:v>4</c:v>
                </c:pt>
                <c:pt idx="2">
                  <c:v>4</c:v>
                </c:pt>
                <c:pt idx="3">
                  <c:v>3</c:v>
                </c:pt>
                <c:pt idx="4">
                  <c:v>2</c:v>
                </c:pt>
                <c:pt idx="5">
                  <c:v>16</c:v>
                </c:pt>
                <c:pt idx="6">
                  <c:v>2</c:v>
                </c:pt>
                <c:pt idx="7">
                  <c:v>5</c:v>
                </c:pt>
                <c:pt idx="8">
                  <c:v>4</c:v>
                </c:pt>
                <c:pt idx="9">
                  <c:v>3</c:v>
                </c:pt>
                <c:pt idx="10">
                  <c:v>0</c:v>
                </c:pt>
                <c:pt idx="11">
                  <c:v>2</c:v>
                </c:pt>
                <c:pt idx="12">
                  <c:v>0</c:v>
                </c:pt>
                <c:pt idx="13">
                  <c:v>0</c:v>
                </c:pt>
                <c:pt idx="14">
                  <c:v>1</c:v>
                </c:pt>
              </c:numCache>
            </c:numRef>
          </c:val>
        </c:ser>
        <c:dLbls>
          <c:showLegendKey val="0"/>
          <c:showVal val="0"/>
          <c:showCatName val="0"/>
          <c:showSerName val="0"/>
          <c:showPercent val="0"/>
          <c:showBubbleSize val="0"/>
        </c:dLbls>
        <c:gapWidth val="64"/>
        <c:overlap val="100"/>
        <c:axId val="228950072"/>
        <c:axId val="228950464"/>
      </c:barChart>
      <c:catAx>
        <c:axId val="228950072"/>
        <c:scaling>
          <c:orientation val="maxMin"/>
        </c:scaling>
        <c:delete val="0"/>
        <c:axPos val="l"/>
        <c:numFmt formatCode="General" sourceLinked="0"/>
        <c:majorTickMark val="out"/>
        <c:minorTickMark val="none"/>
        <c:tickLblPos val="nextTo"/>
        <c:txPr>
          <a:bodyPr/>
          <a:lstStyle/>
          <a:p>
            <a:pPr>
              <a:defRPr/>
            </a:pPr>
            <a:endParaRPr lang="es-CO"/>
          </a:p>
        </c:txPr>
        <c:crossAx val="228950464"/>
        <c:crosses val="autoZero"/>
        <c:auto val="0"/>
        <c:lblAlgn val="ctr"/>
        <c:lblOffset val="100"/>
        <c:noMultiLvlLbl val="0"/>
      </c:catAx>
      <c:valAx>
        <c:axId val="228950464"/>
        <c:scaling>
          <c:orientation val="minMax"/>
        </c:scaling>
        <c:delete val="1"/>
        <c:axPos val="b"/>
        <c:numFmt formatCode="General" sourceLinked="1"/>
        <c:majorTickMark val="out"/>
        <c:minorTickMark val="none"/>
        <c:tickLblPos val="none"/>
        <c:crossAx val="228950072"/>
        <c:crosses val="max"/>
        <c:crossBetween val="between"/>
      </c:valAx>
    </c:plotArea>
    <c:legend>
      <c:legendPos val="r"/>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29: Porcentaje de PPI que hacen difusion al publico por dependencia</a:t>
            </a:r>
          </a:p>
        </c:rich>
      </c:tx>
      <c:overlay val="0"/>
    </c:title>
    <c:autoTitleDeleted val="0"/>
    <c:plotArea>
      <c:layout/>
      <c:barChart>
        <c:barDir val="bar"/>
        <c:grouping val="stacked"/>
        <c:varyColors val="0"/>
        <c:ser>
          <c:idx val="0"/>
          <c:order val="0"/>
          <c:tx>
            <c:v>Difunde</c:v>
          </c:tx>
          <c:spPr>
            <a:solidFill>
              <a:srgbClr val="3366CC"/>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Difusión!$B$17:$B$31</c:f>
              <c:strCache>
                <c:ptCount val="15"/>
                <c:pt idx="0">
                  <c:v>Salud</c:v>
                </c:pt>
                <c:pt idx="1">
                  <c:v>Planeación</c:v>
                </c:pt>
                <c:pt idx="2">
                  <c:v>Educación</c:v>
                </c:pt>
                <c:pt idx="3">
                  <c:v>Hacienda</c:v>
                </c:pt>
                <c:pt idx="4">
                  <c:v>Vivienda</c:v>
                </c:pt>
                <c:pt idx="5">
                  <c:v>Dagma</c:v>
                </c:pt>
                <c:pt idx="6">
                  <c:v>General</c:v>
                </c:pt>
                <c:pt idx="7">
                  <c:v>Gobierno</c:v>
                </c:pt>
                <c:pt idx="8">
                  <c:v>Tránsito</c:v>
                </c:pt>
                <c:pt idx="9">
                  <c:v>Bienestar</c:v>
                </c:pt>
                <c:pt idx="10">
                  <c:v>Control Interno</c:v>
                </c:pt>
                <c:pt idx="11">
                  <c:v>Cultura y turismo</c:v>
                </c:pt>
                <c:pt idx="12">
                  <c:v>Control Disciplinario</c:v>
                </c:pt>
                <c:pt idx="13">
                  <c:v>Jurídica</c:v>
                </c:pt>
                <c:pt idx="14">
                  <c:v>Infraestructura</c:v>
                </c:pt>
              </c:strCache>
            </c:strRef>
          </c:cat>
          <c:val>
            <c:numRef>
              <c:f>Difusión!$E$17:$E$31</c:f>
              <c:numCache>
                <c:formatCode>0</c:formatCode>
                <c:ptCount val="15"/>
                <c:pt idx="0">
                  <c:v>63.636363636363633</c:v>
                </c:pt>
                <c:pt idx="1">
                  <c:v>66.666666666666657</c:v>
                </c:pt>
                <c:pt idx="2">
                  <c:v>63.636363636363633</c:v>
                </c:pt>
                <c:pt idx="3">
                  <c:v>66.666666666666657</c:v>
                </c:pt>
                <c:pt idx="4">
                  <c:v>71.428571428571431</c:v>
                </c:pt>
                <c:pt idx="5">
                  <c:v>15.789473684210526</c:v>
                </c:pt>
                <c:pt idx="6">
                  <c:v>60</c:v>
                </c:pt>
                <c:pt idx="7">
                  <c:v>37.5</c:v>
                </c:pt>
                <c:pt idx="8">
                  <c:v>33.333333333333329</c:v>
                </c:pt>
                <c:pt idx="9">
                  <c:v>40</c:v>
                </c:pt>
                <c:pt idx="10">
                  <c:v>100</c:v>
                </c:pt>
                <c:pt idx="11">
                  <c:v>33.333333333333329</c:v>
                </c:pt>
                <c:pt idx="12">
                  <c:v>100</c:v>
                </c:pt>
                <c:pt idx="13">
                  <c:v>100</c:v>
                </c:pt>
                <c:pt idx="14">
                  <c:v>0</c:v>
                </c:pt>
              </c:numCache>
            </c:numRef>
          </c:val>
        </c:ser>
        <c:ser>
          <c:idx val="1"/>
          <c:order val="1"/>
          <c:tx>
            <c:v>No difunde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Difusión!$B$17:$B$31</c:f>
              <c:strCache>
                <c:ptCount val="15"/>
                <c:pt idx="0">
                  <c:v>Salud</c:v>
                </c:pt>
                <c:pt idx="1">
                  <c:v>Planeación</c:v>
                </c:pt>
                <c:pt idx="2">
                  <c:v>Educación</c:v>
                </c:pt>
                <c:pt idx="3">
                  <c:v>Hacienda</c:v>
                </c:pt>
                <c:pt idx="4">
                  <c:v>Vivienda</c:v>
                </c:pt>
                <c:pt idx="5">
                  <c:v>Dagma</c:v>
                </c:pt>
                <c:pt idx="6">
                  <c:v>General</c:v>
                </c:pt>
                <c:pt idx="7">
                  <c:v>Gobierno</c:v>
                </c:pt>
                <c:pt idx="8">
                  <c:v>Tránsito</c:v>
                </c:pt>
                <c:pt idx="9">
                  <c:v>Bienestar</c:v>
                </c:pt>
                <c:pt idx="10">
                  <c:v>Control Interno</c:v>
                </c:pt>
                <c:pt idx="11">
                  <c:v>Cultura y turismo</c:v>
                </c:pt>
                <c:pt idx="12">
                  <c:v>Control Disciplinario</c:v>
                </c:pt>
                <c:pt idx="13">
                  <c:v>Jurídica</c:v>
                </c:pt>
                <c:pt idx="14">
                  <c:v>Infraestructura</c:v>
                </c:pt>
              </c:strCache>
            </c:strRef>
          </c:cat>
          <c:val>
            <c:numRef>
              <c:f>Difusión!$H$17:$H$31</c:f>
              <c:numCache>
                <c:formatCode>0</c:formatCode>
                <c:ptCount val="15"/>
                <c:pt idx="0">
                  <c:v>36.363636363636367</c:v>
                </c:pt>
                <c:pt idx="1">
                  <c:v>33.333333333333329</c:v>
                </c:pt>
                <c:pt idx="2">
                  <c:v>36.363636363636367</c:v>
                </c:pt>
                <c:pt idx="3">
                  <c:v>33.333333333333329</c:v>
                </c:pt>
                <c:pt idx="4">
                  <c:v>28.571428571428569</c:v>
                </c:pt>
                <c:pt idx="5">
                  <c:v>84.210526315789465</c:v>
                </c:pt>
                <c:pt idx="6">
                  <c:v>40</c:v>
                </c:pt>
                <c:pt idx="7">
                  <c:v>62.5</c:v>
                </c:pt>
                <c:pt idx="8">
                  <c:v>66.666666666666657</c:v>
                </c:pt>
                <c:pt idx="9">
                  <c:v>60</c:v>
                </c:pt>
                <c:pt idx="10">
                  <c:v>0</c:v>
                </c:pt>
                <c:pt idx="11">
                  <c:v>66.666666666666657</c:v>
                </c:pt>
                <c:pt idx="12">
                  <c:v>0</c:v>
                </c:pt>
                <c:pt idx="13">
                  <c:v>0</c:v>
                </c:pt>
                <c:pt idx="14">
                  <c:v>100</c:v>
                </c:pt>
              </c:numCache>
            </c:numRef>
          </c:val>
        </c:ser>
        <c:dLbls>
          <c:showLegendKey val="0"/>
          <c:showVal val="0"/>
          <c:showCatName val="0"/>
          <c:showSerName val="0"/>
          <c:showPercent val="0"/>
          <c:showBubbleSize val="0"/>
        </c:dLbls>
        <c:gapWidth val="60"/>
        <c:overlap val="100"/>
        <c:axId val="228951248"/>
        <c:axId val="228951640"/>
      </c:barChart>
      <c:catAx>
        <c:axId val="228951248"/>
        <c:scaling>
          <c:orientation val="maxMin"/>
        </c:scaling>
        <c:delete val="0"/>
        <c:axPos val="l"/>
        <c:numFmt formatCode="General" sourceLinked="1"/>
        <c:majorTickMark val="out"/>
        <c:minorTickMark val="none"/>
        <c:tickLblPos val="nextTo"/>
        <c:txPr>
          <a:bodyPr/>
          <a:lstStyle/>
          <a:p>
            <a:pPr>
              <a:defRPr/>
            </a:pPr>
            <a:endParaRPr lang="es-CO"/>
          </a:p>
        </c:txPr>
        <c:crossAx val="228951640"/>
        <c:crosses val="autoZero"/>
        <c:auto val="0"/>
        <c:lblAlgn val="ctr"/>
        <c:lblOffset val="100"/>
        <c:noMultiLvlLbl val="0"/>
      </c:catAx>
      <c:valAx>
        <c:axId val="228951640"/>
        <c:scaling>
          <c:orientation val="minMax"/>
        </c:scaling>
        <c:delete val="1"/>
        <c:axPos val="b"/>
        <c:numFmt formatCode="0" sourceLinked="1"/>
        <c:majorTickMark val="out"/>
        <c:minorTickMark val="none"/>
        <c:tickLblPos val="none"/>
        <c:crossAx val="228951248"/>
        <c:crosses val="max"/>
        <c:crossBetween val="between"/>
      </c:valAx>
    </c:plotArea>
    <c:legend>
      <c:legendPos val="b"/>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4. Demandas de Información Estadística Satisfechas</a:t>
            </a:r>
          </a:p>
        </c:rich>
      </c:tx>
      <c:overlay val="0"/>
    </c:title>
    <c:autoTitleDeleted val="0"/>
    <c:plotArea>
      <c:layout/>
      <c:barChart>
        <c:barDir val="bar"/>
        <c:grouping val="clustered"/>
        <c:varyColors val="0"/>
        <c:ser>
          <c:idx val="0"/>
          <c:order val="0"/>
          <c:tx>
            <c:strRef>
              <c:f>'Demanda de Información'!$C$11</c:f>
              <c:strCache>
                <c:ptCount val="1"/>
                <c:pt idx="0">
                  <c:v>Demandas satisfechas</c:v>
                </c:pt>
              </c:strCache>
            </c:strRef>
          </c:tx>
          <c:spPr>
            <a:solidFill>
              <a:srgbClr val="3C78D8"/>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'Demanda de Información'!$B$15:$B$28</c:f>
              <c:strCache>
                <c:ptCount val="14"/>
                <c:pt idx="0">
                  <c:v>Planeación</c:v>
                </c:pt>
                <c:pt idx="1">
                  <c:v>Bienestar</c:v>
                </c:pt>
                <c:pt idx="2">
                  <c:v>Educación</c:v>
                </c:pt>
                <c:pt idx="3">
                  <c:v>Gobierno</c:v>
                </c:pt>
                <c:pt idx="4">
                  <c:v>Tránsito</c:v>
                </c:pt>
                <c:pt idx="5">
                  <c:v>Cultura y turismo</c:v>
                </c:pt>
                <c:pt idx="6">
                  <c:v>Hacienda</c:v>
                </c:pt>
                <c:pt idx="7">
                  <c:v>Salud</c:v>
                </c:pt>
                <c:pt idx="8">
                  <c:v>Control Disciplinario</c:v>
                </c:pt>
                <c:pt idx="9">
                  <c:v>General</c:v>
                </c:pt>
                <c:pt idx="10">
                  <c:v>Infraestructura</c:v>
                </c:pt>
                <c:pt idx="11">
                  <c:v>Dagma</c:v>
                </c:pt>
                <c:pt idx="12">
                  <c:v>Jurídica</c:v>
                </c:pt>
                <c:pt idx="13">
                  <c:v>Vivienda</c:v>
                </c:pt>
              </c:strCache>
            </c:strRef>
          </c:cat>
          <c:val>
            <c:numRef>
              <c:f>'Demanda de Información'!$C$15:$C$28</c:f>
              <c:numCache>
                <c:formatCode>General</c:formatCode>
                <c:ptCount val="14"/>
                <c:pt idx="0">
                  <c:v>37</c:v>
                </c:pt>
                <c:pt idx="1">
                  <c:v>23</c:v>
                </c:pt>
                <c:pt idx="2">
                  <c:v>16</c:v>
                </c:pt>
                <c:pt idx="3">
                  <c:v>13</c:v>
                </c:pt>
                <c:pt idx="4">
                  <c:v>13</c:v>
                </c:pt>
                <c:pt idx="5">
                  <c:v>9</c:v>
                </c:pt>
                <c:pt idx="6">
                  <c:v>8</c:v>
                </c:pt>
                <c:pt idx="7">
                  <c:v>8</c:v>
                </c:pt>
                <c:pt idx="8">
                  <c:v>7</c:v>
                </c:pt>
                <c:pt idx="9">
                  <c:v>5</c:v>
                </c:pt>
                <c:pt idx="10">
                  <c:v>4</c:v>
                </c:pt>
                <c:pt idx="11">
                  <c:v>3</c:v>
                </c:pt>
                <c:pt idx="12">
                  <c:v>2</c:v>
                </c:pt>
                <c:pt idx="13">
                  <c:v>1</c:v>
                </c:pt>
              </c:numCache>
            </c:numRef>
          </c:val>
        </c:ser>
        <c:dLbls>
          <c:showLegendKey val="0"/>
          <c:showVal val="0"/>
          <c:showCatName val="0"/>
          <c:showSerName val="0"/>
          <c:showPercent val="0"/>
          <c:showBubbleSize val="0"/>
        </c:dLbls>
        <c:gapWidth val="150"/>
        <c:axId val="224431288"/>
        <c:axId val="224431672"/>
      </c:barChart>
      <c:catAx>
        <c:axId val="224431288"/>
        <c:scaling>
          <c:orientation val="maxMin"/>
        </c:scaling>
        <c:delete val="0"/>
        <c:axPos val="l"/>
        <c:numFmt formatCode="General" sourceLinked="0"/>
        <c:majorTickMark val="out"/>
        <c:minorTickMark val="none"/>
        <c:tickLblPos val="nextTo"/>
        <c:txPr>
          <a:bodyPr/>
          <a:lstStyle/>
          <a:p>
            <a:pPr>
              <a:defRPr/>
            </a:pPr>
            <a:endParaRPr lang="es-CO"/>
          </a:p>
        </c:txPr>
        <c:crossAx val="224431672"/>
        <c:crosses val="autoZero"/>
        <c:auto val="0"/>
        <c:lblAlgn val="ctr"/>
        <c:lblOffset val="100"/>
        <c:noMultiLvlLbl val="0"/>
      </c:catAx>
      <c:valAx>
        <c:axId val="224431672"/>
        <c:scaling>
          <c:orientation val="minMax"/>
        </c:scaling>
        <c:delete val="1"/>
        <c:axPos val="b"/>
        <c:numFmt formatCode="General" sourceLinked="1"/>
        <c:majorTickMark val="out"/>
        <c:minorTickMark val="none"/>
        <c:tickLblPos val="none"/>
        <c:crossAx val="224431288"/>
        <c:crosses val="max"/>
        <c:crossBetween val="between"/>
      </c:valAx>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solidFill>
                  <a:srgbClr val="000000"/>
                </a:solidFill>
              </a:defRPr>
            </a:pPr>
            <a:r>
              <a:rPr lang="es-ES"/>
              <a:t>Procentaje de PPI que difunde al publico en la entidad</a:t>
            </a:r>
          </a:p>
        </c:rich>
      </c:tx>
      <c:overlay val="0"/>
    </c:title>
    <c:autoTitleDeleted val="0"/>
    <c:plotArea>
      <c:layout/>
      <c:barChart>
        <c:barDir val="bar"/>
        <c:grouping val="clustered"/>
        <c:varyColors val="0"/>
        <c:ser>
          <c:idx val="0"/>
          <c:order val="0"/>
          <c:tx>
            <c:strRef>
              <c:f>Difusión!$R$24</c:f>
              <c:strCache>
                <c:ptCount val="1"/>
              </c:strCache>
            </c:strRef>
          </c:tx>
          <c:spPr>
            <a:solidFill>
              <a:srgbClr val="4684EE"/>
            </a:solidFill>
          </c:spPr>
          <c:invertIfNegative val="0"/>
          <c:cat>
            <c:numRef>
              <c:f>Difusión!$Q$25:$Q$26</c:f>
              <c:numCache>
                <c:formatCode>0.00%</c:formatCode>
                <c:ptCount val="2"/>
              </c:numCache>
            </c:numRef>
          </c:cat>
          <c:val>
            <c:numRef>
              <c:f>Difusión!$R$25:$R$26</c:f>
              <c:numCache>
                <c:formatCode>0%</c:formatCode>
                <c:ptCount val="2"/>
              </c:numCache>
            </c:numRef>
          </c:val>
        </c:ser>
        <c:ser>
          <c:idx val="1"/>
          <c:order val="1"/>
          <c:tx>
            <c:strRef>
              <c:f>Difusión!$AG$24</c:f>
              <c:strCache>
                <c:ptCount val="1"/>
              </c:strCache>
            </c:strRef>
          </c:tx>
          <c:spPr>
            <a:solidFill>
              <a:srgbClr val="6AA84F"/>
            </a:solidFill>
          </c:spPr>
          <c:invertIfNegative val="0"/>
          <c:cat>
            <c:numRef>
              <c:f>Difusión!$Q$25:$Q$26</c:f>
              <c:numCache>
                <c:formatCode>0.00%</c:formatCode>
                <c:ptCount val="2"/>
              </c:numCache>
            </c:numRef>
          </c:cat>
          <c:val>
            <c:numRef>
              <c:f>Difusión!$AG$25:$AG$26</c:f>
              <c:numCache>
                <c:formatCode>0%</c:formatCode>
                <c:ptCount val="2"/>
              </c:numCache>
            </c:numRef>
          </c:val>
        </c:ser>
        <c:dLbls>
          <c:showLegendKey val="0"/>
          <c:showVal val="0"/>
          <c:showCatName val="0"/>
          <c:showSerName val="0"/>
          <c:showPercent val="0"/>
          <c:showBubbleSize val="0"/>
        </c:dLbls>
        <c:gapWidth val="150"/>
        <c:axId val="227606392"/>
        <c:axId val="227606784"/>
      </c:barChart>
      <c:catAx>
        <c:axId val="227606392"/>
        <c:scaling>
          <c:orientation val="maxMin"/>
        </c:scaling>
        <c:delete val="0"/>
        <c:axPos val="l"/>
        <c:title>
          <c:tx>
            <c:rich>
              <a:bodyPr/>
              <a:lstStyle/>
              <a:p>
                <a:pPr>
                  <a:defRPr/>
                </a:pPr>
                <a:endParaRPr lang="es-ES"/>
              </a:p>
            </c:rich>
          </c:tx>
          <c:overlay val="0"/>
        </c:title>
        <c:numFmt formatCode="0.00%" sourceLinked="1"/>
        <c:majorTickMark val="out"/>
        <c:minorTickMark val="none"/>
        <c:tickLblPos val="nextTo"/>
        <c:txPr>
          <a:bodyPr/>
          <a:lstStyle/>
          <a:p>
            <a:pPr>
              <a:defRPr/>
            </a:pPr>
            <a:endParaRPr lang="es-CO"/>
          </a:p>
        </c:txPr>
        <c:crossAx val="227606784"/>
        <c:crosses val="autoZero"/>
        <c:auto val="0"/>
        <c:lblAlgn val="ctr"/>
        <c:lblOffset val="100"/>
        <c:noMultiLvlLbl val="0"/>
      </c:catAx>
      <c:valAx>
        <c:axId val="227606784"/>
        <c:scaling>
          <c:orientation val="minMax"/>
          <c:max val="1"/>
          <c:min val="0"/>
        </c:scaling>
        <c:delete val="0"/>
        <c:axPos val="b"/>
        <c:majorGridlines>
          <c:spPr>
            <a:ln>
              <a:solidFill>
                <a:srgbClr val="B7B7B7"/>
              </a:solidFill>
            </a:ln>
          </c:spPr>
        </c:majorGridlines>
        <c:title>
          <c:tx>
            <c:rich>
              <a:bodyPr/>
              <a:lstStyle/>
              <a:p>
                <a:pPr>
                  <a:defRPr/>
                </a:pPr>
                <a:r>
                  <a:rPr lang="es-ES"/>
                  <a:t>Porcentaje PPI</a:t>
                </a:r>
              </a:p>
            </c:rich>
          </c:tx>
          <c:overlay val="0"/>
        </c:title>
        <c:numFmt formatCode="0%" sourceLinked="1"/>
        <c:majorTickMark val="out"/>
        <c:minorTickMark val="none"/>
        <c:tickLblPos val="nextTo"/>
        <c:spPr>
          <a:ln w="47625">
            <a:noFill/>
          </a:ln>
        </c:spPr>
        <c:txPr>
          <a:bodyPr/>
          <a:lstStyle/>
          <a:p>
            <a:pPr>
              <a:defRPr/>
            </a:pPr>
            <a:endParaRPr lang="es-CO"/>
          </a:p>
        </c:txPr>
        <c:crossAx val="227606392"/>
        <c:crosses val="max"/>
        <c:crossBetween val="between"/>
      </c:valAx>
    </c:plotArea>
    <c:legend>
      <c:legendPos val="r"/>
      <c:overlay val="0"/>
    </c:legend>
    <c:plotVisOnly val="0"/>
    <c:dispBlanksAs val="gap"/>
    <c:showDLblsOverMax val="0"/>
  </c:chart>
  <c:printSettings>
    <c:headerFooter/>
    <c:pageMargins b="0.75000000000000855" l="0.70000000000000062" r="0.70000000000000062" t="0.750000000000008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30: PPI que difunden información por tipo de medio</a:t>
            </a:r>
          </a:p>
        </c:rich>
      </c:tx>
      <c:overlay val="0"/>
    </c:title>
    <c:autoTitleDeleted val="0"/>
    <c:plotArea>
      <c:layout/>
      <c:barChart>
        <c:barDir val="bar"/>
        <c:grouping val="clustered"/>
        <c:varyColors val="0"/>
        <c:ser>
          <c:idx val="0"/>
          <c:order val="0"/>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('Medios de difusión'!$D$12,'Medios de difusión'!$G$12,'Medios de difusión'!$J$12,'Medios de difusión'!$M$12)</c:f>
              <c:strCache>
                <c:ptCount val="4"/>
                <c:pt idx="0">
                  <c:v>Web</c:v>
                </c:pt>
                <c:pt idx="1">
                  <c:v>Fisico</c:v>
                </c:pt>
                <c:pt idx="2">
                  <c:v>Magnético</c:v>
                </c:pt>
                <c:pt idx="3">
                  <c:v>Otro</c:v>
                </c:pt>
              </c:strCache>
            </c:strRef>
          </c:cat>
          <c:val>
            <c:numRef>
              <c:f>('Medios de difusión'!$D$14,'Medios de difusión'!$G$14,'Medios de difusión'!$J$14,'Medios de difusión'!$M$14)</c:f>
              <c:numCache>
                <c:formatCode>General</c:formatCode>
                <c:ptCount val="4"/>
                <c:pt idx="0">
                  <c:v>38</c:v>
                </c:pt>
                <c:pt idx="1">
                  <c:v>25</c:v>
                </c:pt>
                <c:pt idx="2">
                  <c:v>20</c:v>
                </c:pt>
                <c:pt idx="3">
                  <c:v>19</c:v>
                </c:pt>
              </c:numCache>
            </c:numRef>
          </c:val>
        </c:ser>
        <c:dLbls>
          <c:showLegendKey val="0"/>
          <c:showVal val="1"/>
          <c:showCatName val="0"/>
          <c:showSerName val="0"/>
          <c:showPercent val="0"/>
          <c:showBubbleSize val="0"/>
        </c:dLbls>
        <c:gapWidth val="150"/>
        <c:axId val="227607568"/>
        <c:axId val="227607960"/>
      </c:barChart>
      <c:catAx>
        <c:axId val="227607568"/>
        <c:scaling>
          <c:orientation val="maxMin"/>
        </c:scaling>
        <c:delete val="0"/>
        <c:axPos val="l"/>
        <c:title>
          <c:tx>
            <c:rich>
              <a:bodyPr/>
              <a:lstStyle/>
              <a:p>
                <a:pPr>
                  <a:defRPr/>
                </a:pPr>
                <a:endParaRPr lang="es-CO"/>
              </a:p>
            </c:rich>
          </c:tx>
          <c:overlay val="0"/>
        </c:title>
        <c:numFmt formatCode="General" sourceLinked="0"/>
        <c:majorTickMark val="out"/>
        <c:minorTickMark val="none"/>
        <c:tickLblPos val="nextTo"/>
        <c:txPr>
          <a:bodyPr/>
          <a:lstStyle/>
          <a:p>
            <a:pPr>
              <a:defRPr/>
            </a:pPr>
            <a:endParaRPr lang="es-CO"/>
          </a:p>
        </c:txPr>
        <c:crossAx val="227607960"/>
        <c:crosses val="autoZero"/>
        <c:auto val="0"/>
        <c:lblAlgn val="ctr"/>
        <c:lblOffset val="100"/>
        <c:noMultiLvlLbl val="0"/>
      </c:catAx>
      <c:valAx>
        <c:axId val="227607960"/>
        <c:scaling>
          <c:orientation val="minMax"/>
        </c:scaling>
        <c:delete val="1"/>
        <c:axPos val="b"/>
        <c:numFmt formatCode="General" sourceLinked="1"/>
        <c:majorTickMark val="out"/>
        <c:minorTickMark val="none"/>
        <c:tickLblPos val="none"/>
        <c:crossAx val="227607568"/>
        <c:crosses val="max"/>
        <c:crossBetween val="between"/>
      </c:valAx>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31:</a:t>
            </a:r>
            <a:r>
              <a:rPr lang="es-CO" sz="1000" baseline="0">
                <a:latin typeface="Arial" pitchFamily="34" charset="0"/>
                <a:cs typeface="Arial" pitchFamily="34" charset="0"/>
              </a:rPr>
              <a:t> </a:t>
            </a:r>
            <a:r>
              <a:rPr lang="es-CO" sz="1000">
                <a:latin typeface="Arial" pitchFamily="34" charset="0"/>
                <a:cs typeface="Arial" pitchFamily="34" charset="0"/>
              </a:rPr>
              <a:t>Medios de difusión usados por dependencia</a:t>
            </a:r>
          </a:p>
        </c:rich>
      </c:tx>
      <c:overlay val="0"/>
    </c:title>
    <c:autoTitleDeleted val="0"/>
    <c:plotArea>
      <c:layout/>
      <c:barChart>
        <c:barDir val="bar"/>
        <c:grouping val="stacked"/>
        <c:varyColors val="0"/>
        <c:ser>
          <c:idx val="0"/>
          <c:order val="0"/>
          <c:tx>
            <c:v>Web</c:v>
          </c:tx>
          <c:invertIfNegative val="0"/>
          <c:dLbls>
            <c:dLbl>
              <c:idx val="1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'Medios de difusión'!$B$16:$B$29</c:f>
              <c:strCache>
                <c:ptCount val="14"/>
                <c:pt idx="0">
                  <c:v>Salud</c:v>
                </c:pt>
                <c:pt idx="1">
                  <c:v>Educación</c:v>
                </c:pt>
                <c:pt idx="2">
                  <c:v>Vivienda</c:v>
                </c:pt>
                <c:pt idx="3">
                  <c:v>Planeación</c:v>
                </c:pt>
                <c:pt idx="4">
                  <c:v>General</c:v>
                </c:pt>
                <c:pt idx="5">
                  <c:v>Dagma</c:v>
                </c:pt>
                <c:pt idx="6">
                  <c:v>Bienestar</c:v>
                </c:pt>
                <c:pt idx="7">
                  <c:v>Tránsito</c:v>
                </c:pt>
                <c:pt idx="8">
                  <c:v>Control Interno</c:v>
                </c:pt>
                <c:pt idx="9">
                  <c:v>Gobierno</c:v>
                </c:pt>
                <c:pt idx="10">
                  <c:v>Control Disciplinario</c:v>
                </c:pt>
                <c:pt idx="11">
                  <c:v>Hacienda</c:v>
                </c:pt>
                <c:pt idx="12">
                  <c:v>Jurídica</c:v>
                </c:pt>
                <c:pt idx="13">
                  <c:v>Cultura y turismo</c:v>
                </c:pt>
              </c:strCache>
            </c:strRef>
          </c:cat>
          <c:val>
            <c:numRef>
              <c:f>'Medios de difusión'!$E$16:$E$29</c:f>
              <c:numCache>
                <c:formatCode>0</c:formatCode>
                <c:ptCount val="14"/>
                <c:pt idx="0">
                  <c:v>64.285714285714292</c:v>
                </c:pt>
                <c:pt idx="1">
                  <c:v>71.428571428571431</c:v>
                </c:pt>
                <c:pt idx="2">
                  <c:v>20</c:v>
                </c:pt>
                <c:pt idx="3">
                  <c:v>50</c:v>
                </c:pt>
                <c:pt idx="4">
                  <c:v>100</c:v>
                </c:pt>
                <c:pt idx="5">
                  <c:v>100</c:v>
                </c:pt>
                <c:pt idx="6">
                  <c:v>100</c:v>
                </c:pt>
                <c:pt idx="7">
                  <c:v>50</c:v>
                </c:pt>
                <c:pt idx="8">
                  <c:v>100</c:v>
                </c:pt>
                <c:pt idx="9">
                  <c:v>100</c:v>
                </c:pt>
                <c:pt idx="10">
                  <c:v>100</c:v>
                </c:pt>
                <c:pt idx="11">
                  <c:v>66.666666666666657</c:v>
                </c:pt>
                <c:pt idx="12">
                  <c:v>100</c:v>
                </c:pt>
                <c:pt idx="13">
                  <c:v>0</c:v>
                </c:pt>
              </c:numCache>
            </c:numRef>
          </c:val>
        </c:ser>
        <c:ser>
          <c:idx val="1"/>
          <c:order val="1"/>
          <c:tx>
            <c:v>Físico</c:v>
          </c:tx>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'Medios de difusión'!$B$16:$B$29</c:f>
              <c:strCache>
                <c:ptCount val="14"/>
                <c:pt idx="0">
                  <c:v>Salud</c:v>
                </c:pt>
                <c:pt idx="1">
                  <c:v>Educación</c:v>
                </c:pt>
                <c:pt idx="2">
                  <c:v>Vivienda</c:v>
                </c:pt>
                <c:pt idx="3">
                  <c:v>Planeación</c:v>
                </c:pt>
                <c:pt idx="4">
                  <c:v>General</c:v>
                </c:pt>
                <c:pt idx="5">
                  <c:v>Dagma</c:v>
                </c:pt>
                <c:pt idx="6">
                  <c:v>Bienestar</c:v>
                </c:pt>
                <c:pt idx="7">
                  <c:v>Tránsito</c:v>
                </c:pt>
                <c:pt idx="8">
                  <c:v>Control Interno</c:v>
                </c:pt>
                <c:pt idx="9">
                  <c:v>Gobierno</c:v>
                </c:pt>
                <c:pt idx="10">
                  <c:v>Control Disciplinario</c:v>
                </c:pt>
                <c:pt idx="11">
                  <c:v>Hacienda</c:v>
                </c:pt>
                <c:pt idx="12">
                  <c:v>Jurídica</c:v>
                </c:pt>
                <c:pt idx="13">
                  <c:v>Cultura y turismo</c:v>
                </c:pt>
              </c:strCache>
            </c:strRef>
          </c:cat>
          <c:val>
            <c:numRef>
              <c:f>'Medios de difusión'!$H$16:$H$29</c:f>
              <c:numCache>
                <c:formatCode>0</c:formatCode>
                <c:ptCount val="14"/>
                <c:pt idx="0">
                  <c:v>35.714285714285715</c:v>
                </c:pt>
                <c:pt idx="1">
                  <c:v>28.571428571428569</c:v>
                </c:pt>
                <c:pt idx="2">
                  <c:v>20</c:v>
                </c:pt>
                <c:pt idx="3">
                  <c:v>62.5</c:v>
                </c:pt>
                <c:pt idx="4">
                  <c:v>33.333333333333329</c:v>
                </c:pt>
                <c:pt idx="5">
                  <c:v>33.333333333333329</c:v>
                </c:pt>
                <c:pt idx="6">
                  <c:v>50</c:v>
                </c:pt>
                <c:pt idx="7">
                  <c:v>0</c:v>
                </c:pt>
                <c:pt idx="8">
                  <c:v>0</c:v>
                </c:pt>
                <c:pt idx="9">
                  <c:v>100</c:v>
                </c:pt>
                <c:pt idx="10">
                  <c:v>0</c:v>
                </c:pt>
                <c:pt idx="11">
                  <c:v>100</c:v>
                </c:pt>
                <c:pt idx="12">
                  <c:v>0</c:v>
                </c:pt>
                <c:pt idx="13">
                  <c:v>0</c:v>
                </c:pt>
              </c:numCache>
            </c:numRef>
          </c:val>
        </c:ser>
        <c:ser>
          <c:idx val="2"/>
          <c:order val="2"/>
          <c:tx>
            <c:v>Magnético</c:v>
          </c:tx>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'Medios de difusión'!$B$16:$B$29</c:f>
              <c:strCache>
                <c:ptCount val="14"/>
                <c:pt idx="0">
                  <c:v>Salud</c:v>
                </c:pt>
                <c:pt idx="1">
                  <c:v>Educación</c:v>
                </c:pt>
                <c:pt idx="2">
                  <c:v>Vivienda</c:v>
                </c:pt>
                <c:pt idx="3">
                  <c:v>Planeación</c:v>
                </c:pt>
                <c:pt idx="4">
                  <c:v>General</c:v>
                </c:pt>
                <c:pt idx="5">
                  <c:v>Dagma</c:v>
                </c:pt>
                <c:pt idx="6">
                  <c:v>Bienestar</c:v>
                </c:pt>
                <c:pt idx="7">
                  <c:v>Tránsito</c:v>
                </c:pt>
                <c:pt idx="8">
                  <c:v>Control Interno</c:v>
                </c:pt>
                <c:pt idx="9">
                  <c:v>Gobierno</c:v>
                </c:pt>
                <c:pt idx="10">
                  <c:v>Control Disciplinario</c:v>
                </c:pt>
                <c:pt idx="11">
                  <c:v>Hacienda</c:v>
                </c:pt>
                <c:pt idx="12">
                  <c:v>Jurídica</c:v>
                </c:pt>
                <c:pt idx="13">
                  <c:v>Cultura y turismo</c:v>
                </c:pt>
              </c:strCache>
            </c:strRef>
          </c:cat>
          <c:val>
            <c:numRef>
              <c:f>'Medios de difusión'!$K$16:$K$29</c:f>
              <c:numCache>
                <c:formatCode>0</c:formatCode>
                <c:ptCount val="14"/>
                <c:pt idx="0">
                  <c:v>21.428571428571427</c:v>
                </c:pt>
                <c:pt idx="1">
                  <c:v>28.571428571428569</c:v>
                </c:pt>
                <c:pt idx="2">
                  <c:v>100</c:v>
                </c:pt>
                <c:pt idx="3">
                  <c:v>25</c:v>
                </c:pt>
                <c:pt idx="4">
                  <c:v>33.333333333333329</c:v>
                </c:pt>
                <c:pt idx="5">
                  <c:v>33.333333333333329</c:v>
                </c:pt>
                <c:pt idx="6">
                  <c:v>50</c:v>
                </c:pt>
                <c:pt idx="7">
                  <c:v>0</c:v>
                </c:pt>
                <c:pt idx="8">
                  <c:v>0</c:v>
                </c:pt>
                <c:pt idx="9">
                  <c:v>66.666666666666657</c:v>
                </c:pt>
                <c:pt idx="10">
                  <c:v>0</c:v>
                </c:pt>
                <c:pt idx="11">
                  <c:v>50</c:v>
                </c:pt>
                <c:pt idx="12">
                  <c:v>0</c:v>
                </c:pt>
                <c:pt idx="13">
                  <c:v>0</c:v>
                </c:pt>
              </c:numCache>
            </c:numRef>
          </c:val>
        </c:ser>
        <c:ser>
          <c:idx val="3"/>
          <c:order val="3"/>
          <c:tx>
            <c:v>Otro</c:v>
          </c:tx>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'Medios de difusión'!$B$16:$B$29</c:f>
              <c:strCache>
                <c:ptCount val="14"/>
                <c:pt idx="0">
                  <c:v>Salud</c:v>
                </c:pt>
                <c:pt idx="1">
                  <c:v>Educación</c:v>
                </c:pt>
                <c:pt idx="2">
                  <c:v>Vivienda</c:v>
                </c:pt>
                <c:pt idx="3">
                  <c:v>Planeación</c:v>
                </c:pt>
                <c:pt idx="4">
                  <c:v>General</c:v>
                </c:pt>
                <c:pt idx="5">
                  <c:v>Dagma</c:v>
                </c:pt>
                <c:pt idx="6">
                  <c:v>Bienestar</c:v>
                </c:pt>
                <c:pt idx="7">
                  <c:v>Tránsito</c:v>
                </c:pt>
                <c:pt idx="8">
                  <c:v>Control Interno</c:v>
                </c:pt>
                <c:pt idx="9">
                  <c:v>Gobierno</c:v>
                </c:pt>
                <c:pt idx="10">
                  <c:v>Control Disciplinario</c:v>
                </c:pt>
                <c:pt idx="11">
                  <c:v>Hacienda</c:v>
                </c:pt>
                <c:pt idx="12">
                  <c:v>Jurídica</c:v>
                </c:pt>
                <c:pt idx="13">
                  <c:v>Cultura y turismo</c:v>
                </c:pt>
              </c:strCache>
            </c:strRef>
          </c:cat>
          <c:val>
            <c:numRef>
              <c:f>'Medios de difusión'!$N$16:$N$29</c:f>
              <c:numCache>
                <c:formatCode>0</c:formatCode>
                <c:ptCount val="14"/>
                <c:pt idx="0">
                  <c:v>42.857142857142854</c:v>
                </c:pt>
                <c:pt idx="1">
                  <c:v>28.571428571428569</c:v>
                </c:pt>
                <c:pt idx="2">
                  <c:v>0</c:v>
                </c:pt>
                <c:pt idx="3">
                  <c:v>50</c:v>
                </c:pt>
                <c:pt idx="4">
                  <c:v>0</c:v>
                </c:pt>
                <c:pt idx="5">
                  <c:v>33.333333333333329</c:v>
                </c:pt>
                <c:pt idx="6">
                  <c:v>0</c:v>
                </c:pt>
                <c:pt idx="7">
                  <c:v>50</c:v>
                </c:pt>
                <c:pt idx="8">
                  <c:v>0</c:v>
                </c:pt>
                <c:pt idx="9">
                  <c:v>66.666666666666657</c:v>
                </c:pt>
                <c:pt idx="10">
                  <c:v>0</c:v>
                </c:pt>
                <c:pt idx="11">
                  <c:v>33.333333333333329</c:v>
                </c:pt>
                <c:pt idx="12">
                  <c:v>0</c:v>
                </c:pt>
                <c:pt idx="13">
                  <c:v>100</c:v>
                </c:pt>
              </c:numCache>
            </c:numRef>
          </c:val>
        </c:ser>
        <c:dLbls>
          <c:showLegendKey val="0"/>
          <c:showVal val="0"/>
          <c:showCatName val="0"/>
          <c:showSerName val="0"/>
          <c:showPercent val="0"/>
          <c:showBubbleSize val="0"/>
        </c:dLbls>
        <c:gapWidth val="92"/>
        <c:overlap val="100"/>
        <c:axId val="227608744"/>
        <c:axId val="227609136"/>
      </c:barChart>
      <c:catAx>
        <c:axId val="227608744"/>
        <c:scaling>
          <c:orientation val="maxMin"/>
        </c:scaling>
        <c:delete val="0"/>
        <c:axPos val="l"/>
        <c:numFmt formatCode="General" sourceLinked="0"/>
        <c:majorTickMark val="out"/>
        <c:minorTickMark val="none"/>
        <c:tickLblPos val="nextTo"/>
        <c:txPr>
          <a:bodyPr/>
          <a:lstStyle/>
          <a:p>
            <a:pPr>
              <a:defRPr/>
            </a:pPr>
            <a:endParaRPr lang="es-CO"/>
          </a:p>
        </c:txPr>
        <c:crossAx val="227609136"/>
        <c:crosses val="autoZero"/>
        <c:auto val="0"/>
        <c:lblAlgn val="ctr"/>
        <c:lblOffset val="100"/>
        <c:noMultiLvlLbl val="0"/>
      </c:catAx>
      <c:valAx>
        <c:axId val="227609136"/>
        <c:scaling>
          <c:orientation val="minMax"/>
        </c:scaling>
        <c:delete val="1"/>
        <c:axPos val="b"/>
        <c:title>
          <c:tx>
            <c:rich>
              <a:bodyPr/>
              <a:lstStyle/>
              <a:p>
                <a:pPr>
                  <a:defRPr/>
                </a:pPr>
                <a:r>
                  <a:rPr lang="es-ES"/>
                  <a:t>%</a:t>
                </a:r>
              </a:p>
            </c:rich>
          </c:tx>
          <c:overlay val="0"/>
        </c:title>
        <c:numFmt formatCode="0" sourceLinked="1"/>
        <c:majorTickMark val="out"/>
        <c:minorTickMark val="none"/>
        <c:tickLblPos val="none"/>
        <c:crossAx val="227608744"/>
        <c:crosses val="max"/>
        <c:crossBetween val="between"/>
      </c:valAx>
    </c:plotArea>
    <c:legend>
      <c:legendPos val="r"/>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32: Periodicidad de la difusión de los PPI</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('periodicidad de la difusion'!$D$36:$H$36,'periodicidad de la difusion'!$J$36:$L$36)</c:f>
              <c:strCache>
                <c:ptCount val="8"/>
                <c:pt idx="0">
                  <c:v>Anual</c:v>
                </c:pt>
                <c:pt idx="1">
                  <c:v>Semestral</c:v>
                </c:pt>
                <c:pt idx="2">
                  <c:v>Trimestral</c:v>
                </c:pt>
                <c:pt idx="3">
                  <c:v>Bimestral</c:v>
                </c:pt>
                <c:pt idx="4">
                  <c:v>Mensual</c:v>
                </c:pt>
                <c:pt idx="5">
                  <c:v>Semanal</c:v>
                </c:pt>
                <c:pt idx="6">
                  <c:v>Diaria</c:v>
                </c:pt>
                <c:pt idx="7">
                  <c:v>Otra</c:v>
                </c:pt>
              </c:strCache>
            </c:strRef>
          </c:cat>
          <c:val>
            <c:numRef>
              <c:f>('periodicidad de la difusion'!$D$38:$H$38,'periodicidad de la difusion'!$J$38:$L$38)</c:f>
              <c:numCache>
                <c:formatCode>0</c:formatCode>
                <c:ptCount val="8"/>
                <c:pt idx="0">
                  <c:v>40.350877192982452</c:v>
                </c:pt>
                <c:pt idx="1">
                  <c:v>17.543859649122805</c:v>
                </c:pt>
                <c:pt idx="2">
                  <c:v>17.543859649122805</c:v>
                </c:pt>
                <c:pt idx="3">
                  <c:v>3.5087719298245612</c:v>
                </c:pt>
                <c:pt idx="4">
                  <c:v>26.315789473684209</c:v>
                </c:pt>
                <c:pt idx="5">
                  <c:v>5.2631578947368416</c:v>
                </c:pt>
                <c:pt idx="6">
                  <c:v>3.5087719298245612</c:v>
                </c:pt>
                <c:pt idx="7">
                  <c:v>15.789473684210526</c:v>
                </c:pt>
              </c:numCache>
            </c:numRef>
          </c:val>
        </c:ser>
        <c:dLbls>
          <c:showLegendKey val="0"/>
          <c:showVal val="0"/>
          <c:showCatName val="0"/>
          <c:showSerName val="0"/>
          <c:showPercent val="0"/>
          <c:showBubbleSize val="0"/>
        </c:dLbls>
        <c:gapWidth val="150"/>
        <c:axId val="229610360"/>
        <c:axId val="229610752"/>
      </c:barChart>
      <c:catAx>
        <c:axId val="229610360"/>
        <c:scaling>
          <c:orientation val="maxMin"/>
        </c:scaling>
        <c:delete val="0"/>
        <c:axPos val="l"/>
        <c:title>
          <c:tx>
            <c:rich>
              <a:bodyPr/>
              <a:lstStyle/>
              <a:p>
                <a:pPr>
                  <a:defRPr/>
                </a:pPr>
                <a:endParaRPr lang="es-CO"/>
              </a:p>
            </c:rich>
          </c:tx>
          <c:overlay val="0"/>
        </c:title>
        <c:numFmt formatCode="General" sourceLinked="0"/>
        <c:majorTickMark val="out"/>
        <c:minorTickMark val="none"/>
        <c:tickLblPos val="nextTo"/>
        <c:txPr>
          <a:bodyPr/>
          <a:lstStyle/>
          <a:p>
            <a:pPr>
              <a:defRPr/>
            </a:pPr>
            <a:endParaRPr lang="es-CO"/>
          </a:p>
        </c:txPr>
        <c:crossAx val="229610752"/>
        <c:crosses val="autoZero"/>
        <c:auto val="0"/>
        <c:lblAlgn val="ctr"/>
        <c:lblOffset val="100"/>
        <c:noMultiLvlLbl val="0"/>
      </c:catAx>
      <c:valAx>
        <c:axId val="229610752"/>
        <c:scaling>
          <c:orientation val="minMax"/>
        </c:scaling>
        <c:delete val="1"/>
        <c:axPos val="b"/>
        <c:title>
          <c:tx>
            <c:rich>
              <a:bodyPr/>
              <a:lstStyle/>
              <a:p>
                <a:pPr>
                  <a:defRPr/>
                </a:pPr>
                <a:r>
                  <a:rPr lang="es-ES"/>
                  <a:t>%</a:t>
                </a:r>
              </a:p>
            </c:rich>
          </c:tx>
          <c:overlay val="0"/>
        </c:title>
        <c:numFmt formatCode="0" sourceLinked="1"/>
        <c:majorTickMark val="out"/>
        <c:minorTickMark val="none"/>
        <c:tickLblPos val="none"/>
        <c:crossAx val="229610360"/>
        <c:crosses val="max"/>
        <c:crossBetween val="between"/>
      </c:valAx>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CO" sz="1000">
                <a:latin typeface="Arial" pitchFamily="34" charset="0"/>
                <a:cs typeface="Arial" pitchFamily="34" charset="0"/>
              </a:rPr>
              <a:t>Figura 33: Productos de información difundidos</a:t>
            </a:r>
          </a:p>
        </c:rich>
      </c:tx>
      <c:overlay val="0"/>
    </c:title>
    <c:autoTitleDeleted val="0"/>
    <c:plotArea>
      <c:layout>
        <c:manualLayout>
          <c:layoutTarget val="inner"/>
          <c:xMode val="edge"/>
          <c:yMode val="edge"/>
          <c:x val="0.41863495190840438"/>
          <c:y val="0.20560502890875235"/>
          <c:w val="0.47553973002428745"/>
          <c:h val="0.73080281334940256"/>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'productos difundidos'!$B$58:$B$67</c:f>
              <c:strCache>
                <c:ptCount val="10"/>
                <c:pt idx="0">
                  <c:v>Tablas de resultados</c:v>
                </c:pt>
                <c:pt idx="1">
                  <c:v>Boletines</c:v>
                </c:pt>
                <c:pt idx="2">
                  <c:v>Series historicas</c:v>
                </c:pt>
                <c:pt idx="3">
                  <c:v>Base de datos</c:v>
                </c:pt>
                <c:pt idx="4">
                  <c:v>Informes</c:v>
                </c:pt>
                <c:pt idx="5">
                  <c:v>Otroª</c:v>
                </c:pt>
                <c:pt idx="6">
                  <c:v>Estrato socioeconómico</c:v>
                </c:pt>
                <c:pt idx="7">
                  <c:v>Resoluciones</c:v>
                </c:pt>
                <c:pt idx="8">
                  <c:v>Planos</c:v>
                </c:pt>
                <c:pt idx="9">
                  <c:v>Mapas y gráficos</c:v>
                </c:pt>
              </c:strCache>
            </c:strRef>
          </c:cat>
          <c:val>
            <c:numRef>
              <c:f>'productos difundidos'!$D$58:$D$67</c:f>
              <c:numCache>
                <c:formatCode>0</c:formatCode>
                <c:ptCount val="10"/>
                <c:pt idx="0">
                  <c:v>36.082474226804123</c:v>
                </c:pt>
                <c:pt idx="1">
                  <c:v>25.773195876288657</c:v>
                </c:pt>
                <c:pt idx="2">
                  <c:v>10.309278350515463</c:v>
                </c:pt>
                <c:pt idx="3">
                  <c:v>8.2474226804123703</c:v>
                </c:pt>
                <c:pt idx="4">
                  <c:v>7.216494845360824</c:v>
                </c:pt>
                <c:pt idx="5">
                  <c:v>5.1546391752577314</c:v>
                </c:pt>
                <c:pt idx="6">
                  <c:v>4.1237113402061851</c:v>
                </c:pt>
                <c:pt idx="7">
                  <c:v>1.0309278350515463</c:v>
                </c:pt>
                <c:pt idx="8">
                  <c:v>1.0309278350515463</c:v>
                </c:pt>
                <c:pt idx="9">
                  <c:v>1.0309278350515463</c:v>
                </c:pt>
              </c:numCache>
            </c:numRef>
          </c:val>
        </c:ser>
        <c:dLbls>
          <c:showLegendKey val="0"/>
          <c:showVal val="0"/>
          <c:showCatName val="0"/>
          <c:showSerName val="0"/>
          <c:showPercent val="0"/>
          <c:showBubbleSize val="0"/>
        </c:dLbls>
        <c:gapWidth val="150"/>
        <c:axId val="229611928"/>
        <c:axId val="229611536"/>
      </c:barChart>
      <c:valAx>
        <c:axId val="229611536"/>
        <c:scaling>
          <c:orientation val="minMax"/>
        </c:scaling>
        <c:delete val="1"/>
        <c:axPos val="b"/>
        <c:title>
          <c:tx>
            <c:rich>
              <a:bodyPr/>
              <a:lstStyle/>
              <a:p>
                <a:pPr>
                  <a:defRPr/>
                </a:pPr>
                <a:r>
                  <a:rPr lang="es-ES"/>
                  <a:t>%</a:t>
                </a:r>
              </a:p>
            </c:rich>
          </c:tx>
          <c:overlay val="0"/>
        </c:title>
        <c:numFmt formatCode="0" sourceLinked="1"/>
        <c:majorTickMark val="out"/>
        <c:minorTickMark val="none"/>
        <c:tickLblPos val="none"/>
        <c:crossAx val="229611928"/>
        <c:crosses val="max"/>
        <c:crossBetween val="between"/>
      </c:valAx>
      <c:catAx>
        <c:axId val="229611928"/>
        <c:scaling>
          <c:orientation val="maxMin"/>
        </c:scaling>
        <c:delete val="0"/>
        <c:axPos val="l"/>
        <c:numFmt formatCode="General" sourceLinked="1"/>
        <c:majorTickMark val="out"/>
        <c:minorTickMark val="none"/>
        <c:tickLblPos val="nextTo"/>
        <c:txPr>
          <a:bodyPr/>
          <a:lstStyle/>
          <a:p>
            <a:pPr>
              <a:defRPr/>
            </a:pPr>
            <a:endParaRPr lang="es-CO"/>
          </a:p>
        </c:txPr>
        <c:crossAx val="229611536"/>
        <c:crosses val="autoZero"/>
        <c:auto val="0"/>
        <c:lblAlgn val="ctr"/>
        <c:lblOffset val="100"/>
        <c:noMultiLvlLbl val="0"/>
      </c:catAx>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CO" sz="1000">
                <a:latin typeface="Arial" pitchFamily="34" charset="0"/>
                <a:cs typeface="Arial" pitchFamily="34" charset="0"/>
              </a:rPr>
              <a:t>Figura 34: Otras razones para no difundir al público.</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dPt>
            <c:idx val="0"/>
            <c:bubble3D val="0"/>
            <c:spPr>
              <a:solidFill>
                <a:srgbClr val="3366CC"/>
              </a:solidFill>
            </c:spPr>
          </c:dPt>
          <c:dPt>
            <c:idx val="1"/>
            <c:bubble3D val="0"/>
            <c:spPr>
              <a:solidFill>
                <a:srgbClr val="DC3912"/>
              </a:solidFill>
            </c:spPr>
          </c:dPt>
          <c:dPt>
            <c:idx val="2"/>
            <c:bubble3D val="0"/>
            <c:spPr>
              <a:solidFill>
                <a:srgbClr val="FF9900"/>
              </a:solidFill>
            </c:spPr>
          </c:dPt>
          <c:dPt>
            <c:idx val="3"/>
            <c:bubble3D val="0"/>
            <c:spPr>
              <a:solidFill>
                <a:srgbClr val="109618"/>
              </a:solidFill>
            </c:spPr>
          </c:dPt>
          <c:dPt>
            <c:idx val="4"/>
            <c:bubble3D val="0"/>
            <c:spPr>
              <a:solidFill>
                <a:srgbClr val="990099"/>
              </a:solidFill>
            </c:spPr>
          </c:dPt>
          <c:dPt>
            <c:idx val="5"/>
            <c:bubble3D val="0"/>
            <c:spPr>
              <a:solidFill>
                <a:srgbClr val="0099C6"/>
              </a:solidFill>
            </c:spPr>
          </c:dPt>
          <c:dPt>
            <c:idx val="6"/>
            <c:bubble3D val="0"/>
            <c:spPr>
              <a:solidFill>
                <a:srgbClr val="DD4477"/>
              </a:solidFill>
            </c:spPr>
          </c:dPt>
          <c:dPt>
            <c:idx val="7"/>
            <c:bubble3D val="0"/>
            <c:spPr>
              <a:solidFill>
                <a:srgbClr val="66AA00"/>
              </a:solidFill>
            </c:spPr>
          </c:dPt>
          <c:dPt>
            <c:idx val="8"/>
            <c:bubble3D val="0"/>
            <c:spPr>
              <a:solidFill>
                <a:srgbClr val="B82E2E"/>
              </a:solidFill>
            </c:spPr>
          </c:dPt>
          <c:dPt>
            <c:idx val="9"/>
            <c:bubble3D val="0"/>
            <c:spPr>
              <a:solidFill>
                <a:srgbClr val="316395"/>
              </a:solidFill>
            </c:spPr>
          </c:dPt>
          <c:dPt>
            <c:idx val="10"/>
            <c:bubble3D val="0"/>
            <c:spPr>
              <a:solidFill>
                <a:srgbClr val="994499"/>
              </a:solidFill>
            </c:spPr>
          </c:dPt>
          <c:dPt>
            <c:idx val="11"/>
            <c:bubble3D val="0"/>
            <c:spPr>
              <a:solidFill>
                <a:srgbClr val="22AA99"/>
              </a:solidFill>
            </c:spPr>
          </c:dPt>
          <c:dPt>
            <c:idx val="12"/>
            <c:bubble3D val="0"/>
            <c:spPr>
              <a:solidFill>
                <a:srgbClr val="AAAA11"/>
              </a:solidFill>
            </c:spPr>
          </c:dPt>
          <c:dPt>
            <c:idx val="13"/>
            <c:bubble3D val="0"/>
            <c:spPr>
              <a:solidFill>
                <a:srgbClr val="6633CC"/>
              </a:solidFill>
            </c:spPr>
          </c:dPt>
          <c:dPt>
            <c:idx val="14"/>
            <c:bubble3D val="0"/>
            <c:spPr>
              <a:solidFill>
                <a:srgbClr val="E67300"/>
              </a:solidFill>
            </c:spPr>
          </c:dPt>
          <c:dPt>
            <c:idx val="15"/>
            <c:bubble3D val="0"/>
            <c:spPr>
              <a:solidFill>
                <a:srgbClr val="8B0707"/>
              </a:solidFill>
            </c:spPr>
          </c:dPt>
          <c:dPt>
            <c:idx val="16"/>
            <c:bubble3D val="0"/>
            <c:spPr>
              <a:solidFill>
                <a:srgbClr val="651067"/>
              </a:solidFill>
            </c:spPr>
          </c:dPt>
          <c:dPt>
            <c:idx val="17"/>
            <c:bubble3D val="0"/>
            <c:spPr>
              <a:solidFill>
                <a:srgbClr val="329262"/>
              </a:solidFill>
            </c:spPr>
          </c:dPt>
          <c:dPt>
            <c:idx val="18"/>
            <c:bubble3D val="0"/>
            <c:spPr>
              <a:solidFill>
                <a:srgbClr val="5574A6"/>
              </a:solidFill>
            </c:spPr>
          </c:dPt>
          <c:dPt>
            <c:idx val="19"/>
            <c:bubble3D val="0"/>
            <c:spPr>
              <a:solidFill>
                <a:srgbClr val="3B3EAC"/>
              </a:solidFill>
            </c:spPr>
          </c:dPt>
          <c:dPt>
            <c:idx val="20"/>
            <c:bubble3D val="0"/>
            <c:spPr>
              <a:solidFill>
                <a:srgbClr val="B77322"/>
              </a:solidFill>
            </c:spPr>
          </c:dPt>
          <c:dPt>
            <c:idx val="21"/>
            <c:bubble3D val="0"/>
            <c:spPr>
              <a:solidFill>
                <a:srgbClr val="16D620"/>
              </a:solidFill>
            </c:spPr>
          </c:dPt>
          <c:dPt>
            <c:idx val="22"/>
            <c:bubble3D val="0"/>
            <c:spPr>
              <a:solidFill>
                <a:srgbClr val="B91383"/>
              </a:solidFill>
            </c:spPr>
          </c:dPt>
          <c:dPt>
            <c:idx val="23"/>
            <c:bubble3D val="0"/>
            <c:spPr>
              <a:solidFill>
                <a:srgbClr val="F4359E"/>
              </a:solidFill>
            </c:spPr>
          </c:dPt>
          <c:dPt>
            <c:idx val="24"/>
            <c:bubble3D val="0"/>
            <c:spPr>
              <a:solidFill>
                <a:srgbClr val="9C5935"/>
              </a:solidFill>
            </c:spPr>
          </c:dPt>
          <c:dPt>
            <c:idx val="25"/>
            <c:bubble3D val="0"/>
            <c:spPr>
              <a:solidFill>
                <a:srgbClr val="A9C413"/>
              </a:solidFill>
            </c:spPr>
          </c:dPt>
          <c:dPt>
            <c:idx val="26"/>
            <c:bubble3D val="0"/>
            <c:spPr>
              <a:solidFill>
                <a:srgbClr val="2A778D"/>
              </a:solidFill>
            </c:spPr>
          </c:dPt>
          <c:dPt>
            <c:idx val="27"/>
            <c:bubble3D val="0"/>
            <c:spPr>
              <a:solidFill>
                <a:srgbClr val="668D1C"/>
              </a:solidFill>
            </c:spPr>
          </c:dPt>
          <c:dPt>
            <c:idx val="28"/>
            <c:bubble3D val="0"/>
            <c:spPr>
              <a:solidFill>
                <a:srgbClr val="BEA413"/>
              </a:solidFill>
            </c:spPr>
          </c:dPt>
          <c:dPt>
            <c:idx val="29"/>
            <c:bubble3D val="0"/>
            <c:spPr>
              <a:solidFill>
                <a:srgbClr val="0C5922"/>
              </a:solidFill>
            </c:spPr>
          </c:dPt>
          <c:dPt>
            <c:idx val="30"/>
            <c:bubble3D val="0"/>
            <c:spPr>
              <a:solidFill>
                <a:srgbClr val="743411"/>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'Listado otros problemas PP para'!$F$17:$F$23</c:f>
              <c:strCache>
                <c:ptCount val="7"/>
                <c:pt idx="0">
                  <c:v>No hace parte de las actividades</c:v>
                </c:pt>
                <c:pt idx="1">
                  <c:v>En mejora</c:v>
                </c:pt>
                <c:pt idx="2">
                  <c:v>No hay demanda</c:v>
                </c:pt>
                <c:pt idx="3">
                  <c:v>Reserva</c:v>
                </c:pt>
                <c:pt idx="4">
                  <c:v>Otro difunde</c:v>
                </c:pt>
                <c:pt idx="5">
                  <c:v>Directrices administrativas.</c:v>
                </c:pt>
                <c:pt idx="6">
                  <c:v>Recusos</c:v>
                </c:pt>
              </c:strCache>
            </c:strRef>
          </c:cat>
          <c:val>
            <c:numRef>
              <c:f>'Listado otros problemas PP para'!$G$17:$G$23</c:f>
              <c:numCache>
                <c:formatCode>General</c:formatCode>
                <c:ptCount val="7"/>
                <c:pt idx="0">
                  <c:v>10</c:v>
                </c:pt>
                <c:pt idx="1">
                  <c:v>2</c:v>
                </c:pt>
                <c:pt idx="2">
                  <c:v>9</c:v>
                </c:pt>
                <c:pt idx="3">
                  <c:v>7</c:v>
                </c:pt>
                <c:pt idx="4">
                  <c:v>1</c:v>
                </c:pt>
                <c:pt idx="5">
                  <c:v>2</c:v>
                </c:pt>
                <c:pt idx="6">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5860842021613175"/>
          <c:y val="0.16343258417201212"/>
          <c:w val="0.32433401048749538"/>
          <c:h val="0.83656741582798677"/>
        </c:manualLayout>
      </c:layout>
      <c:overlay val="0"/>
      <c:txPr>
        <a:bodyPr/>
        <a:lstStyle/>
        <a:p>
          <a:pPr>
            <a:defRPr sz="900"/>
          </a:pPr>
          <a:endParaRPr lang="es-CO"/>
        </a:p>
      </c:txPr>
    </c:legend>
    <c:plotVisOnly val="0"/>
    <c:dispBlanksAs val="zero"/>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5: Cantidad de necesidades de información por dependencia</a:t>
            </a:r>
          </a:p>
        </c:rich>
      </c:tx>
      <c:overlay val="0"/>
    </c:title>
    <c:autoTitleDeleted val="0"/>
    <c:plotArea>
      <c:layout/>
      <c:barChart>
        <c:barDir val="bar"/>
        <c:grouping val="clustered"/>
        <c:varyColors val="0"/>
        <c:ser>
          <c:idx val="0"/>
          <c:order val="0"/>
          <c:tx>
            <c:strRef>
              <c:f>'Necesidades de información'!$C$11</c:f>
              <c:strCache>
                <c:ptCount val="1"/>
                <c:pt idx="0">
                  <c:v>Necesidades de Información</c:v>
                </c:pt>
              </c:strCache>
            </c:strRef>
          </c:tx>
          <c:spPr>
            <a:solidFill>
              <a:srgbClr val="CC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'Necesidades de información'!$B$15:$B$21</c:f>
              <c:strCache>
                <c:ptCount val="7"/>
                <c:pt idx="0">
                  <c:v>Planeación</c:v>
                </c:pt>
                <c:pt idx="1">
                  <c:v>Bienestar</c:v>
                </c:pt>
                <c:pt idx="2">
                  <c:v>Cultura y turismo</c:v>
                </c:pt>
                <c:pt idx="3">
                  <c:v>Gobierno</c:v>
                </c:pt>
                <c:pt idx="4">
                  <c:v>Infraestructura</c:v>
                </c:pt>
                <c:pt idx="5">
                  <c:v>Tránsito</c:v>
                </c:pt>
                <c:pt idx="6">
                  <c:v>General</c:v>
                </c:pt>
              </c:strCache>
            </c:strRef>
          </c:cat>
          <c:val>
            <c:numRef>
              <c:f>'Necesidades de información'!$C$15:$C$21</c:f>
              <c:numCache>
                <c:formatCode>General</c:formatCode>
                <c:ptCount val="7"/>
                <c:pt idx="0">
                  <c:v>18</c:v>
                </c:pt>
                <c:pt idx="1">
                  <c:v>8</c:v>
                </c:pt>
                <c:pt idx="2">
                  <c:v>6</c:v>
                </c:pt>
                <c:pt idx="3">
                  <c:v>4</c:v>
                </c:pt>
                <c:pt idx="4">
                  <c:v>2</c:v>
                </c:pt>
                <c:pt idx="5">
                  <c:v>2</c:v>
                </c:pt>
                <c:pt idx="6">
                  <c:v>1</c:v>
                </c:pt>
              </c:numCache>
            </c:numRef>
          </c:val>
        </c:ser>
        <c:dLbls>
          <c:showLegendKey val="0"/>
          <c:showVal val="0"/>
          <c:showCatName val="0"/>
          <c:showSerName val="0"/>
          <c:showPercent val="0"/>
          <c:showBubbleSize val="0"/>
        </c:dLbls>
        <c:gapWidth val="150"/>
        <c:axId val="224697712"/>
        <c:axId val="204911952"/>
      </c:barChart>
      <c:catAx>
        <c:axId val="224697712"/>
        <c:scaling>
          <c:orientation val="maxMin"/>
        </c:scaling>
        <c:delete val="0"/>
        <c:axPos val="l"/>
        <c:title>
          <c:tx>
            <c:rich>
              <a:bodyPr/>
              <a:lstStyle/>
              <a:p>
                <a:pPr>
                  <a:defRPr/>
                </a:pPr>
                <a:endParaRPr lang="es-ES"/>
              </a:p>
            </c:rich>
          </c:tx>
          <c:overlay val="0"/>
        </c:title>
        <c:numFmt formatCode="General" sourceLinked="0"/>
        <c:majorTickMark val="out"/>
        <c:minorTickMark val="none"/>
        <c:tickLblPos val="nextTo"/>
        <c:txPr>
          <a:bodyPr/>
          <a:lstStyle/>
          <a:p>
            <a:pPr>
              <a:defRPr/>
            </a:pPr>
            <a:endParaRPr lang="es-CO"/>
          </a:p>
        </c:txPr>
        <c:crossAx val="204911952"/>
        <c:crosses val="autoZero"/>
        <c:auto val="0"/>
        <c:lblAlgn val="ctr"/>
        <c:lblOffset val="100"/>
        <c:noMultiLvlLbl val="0"/>
      </c:catAx>
      <c:valAx>
        <c:axId val="204911952"/>
        <c:scaling>
          <c:orientation val="minMax"/>
        </c:scaling>
        <c:delete val="1"/>
        <c:axPos val="b"/>
        <c:numFmt formatCode="General" sourceLinked="1"/>
        <c:majorTickMark val="out"/>
        <c:minorTickMark val="none"/>
        <c:tickLblPos val="none"/>
        <c:crossAx val="224697712"/>
        <c:crosses val="max"/>
        <c:crossBetween val="between"/>
      </c:valAx>
      <c:spPr>
        <a:ln>
          <a:noFill/>
        </a:ln>
      </c:spPr>
    </c:plotArea>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7: Procesos de Producción de Información relacionados con MOP por dependencia</a:t>
            </a:r>
          </a:p>
        </c:rich>
      </c:tx>
      <c:overlay val="0"/>
    </c:title>
    <c:autoTitleDeleted val="0"/>
    <c:plotArea>
      <c:layout/>
      <c:barChart>
        <c:barDir val="bar"/>
        <c:grouping val="stacked"/>
        <c:varyColors val="0"/>
        <c:ser>
          <c:idx val="0"/>
          <c:order val="0"/>
          <c:tx>
            <c:strRef>
              <c:f>'Relacionadas con MOP '!$C$13</c:f>
              <c:strCache>
                <c:ptCount val="1"/>
                <c:pt idx="0">
                  <c:v>Relacionada con MOP</c:v>
                </c:pt>
              </c:strCache>
            </c:strRef>
          </c:tx>
          <c:spPr>
            <a:solidFill>
              <a:srgbClr val="4684EE"/>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'Relacionadas con MOP '!$B$17:$B$31</c:f>
              <c:strCache>
                <c:ptCount val="15"/>
                <c:pt idx="0">
                  <c:v>Salud</c:v>
                </c:pt>
                <c:pt idx="1">
                  <c:v>Dagma</c:v>
                </c:pt>
                <c:pt idx="2">
                  <c:v>Educación</c:v>
                </c:pt>
                <c:pt idx="3">
                  <c:v>Planeación</c:v>
                </c:pt>
                <c:pt idx="4">
                  <c:v>Vivienda</c:v>
                </c:pt>
                <c:pt idx="5">
                  <c:v>Gobierno</c:v>
                </c:pt>
                <c:pt idx="6">
                  <c:v>Tránsito</c:v>
                </c:pt>
                <c:pt idx="7">
                  <c:v>Bienestar</c:v>
                </c:pt>
                <c:pt idx="8">
                  <c:v>Hacienda</c:v>
                </c:pt>
                <c:pt idx="9">
                  <c:v>General</c:v>
                </c:pt>
                <c:pt idx="10">
                  <c:v>Cultura y turismo</c:v>
                </c:pt>
                <c:pt idx="11">
                  <c:v>Control Interno</c:v>
                </c:pt>
                <c:pt idx="12">
                  <c:v>Infraestructura</c:v>
                </c:pt>
                <c:pt idx="13">
                  <c:v>Control Disciplinario</c:v>
                </c:pt>
                <c:pt idx="14">
                  <c:v>Jurídica</c:v>
                </c:pt>
              </c:strCache>
            </c:strRef>
          </c:cat>
          <c:val>
            <c:numRef>
              <c:f>'Relacionadas con MOP '!$C$17:$C$31</c:f>
              <c:numCache>
                <c:formatCode>General</c:formatCode>
                <c:ptCount val="15"/>
                <c:pt idx="0">
                  <c:v>20</c:v>
                </c:pt>
                <c:pt idx="1">
                  <c:v>17</c:v>
                </c:pt>
                <c:pt idx="2">
                  <c:v>9</c:v>
                </c:pt>
                <c:pt idx="3">
                  <c:v>9</c:v>
                </c:pt>
                <c:pt idx="4">
                  <c:v>7</c:v>
                </c:pt>
                <c:pt idx="5">
                  <c:v>5</c:v>
                </c:pt>
                <c:pt idx="6">
                  <c:v>4</c:v>
                </c:pt>
                <c:pt idx="7">
                  <c:v>4</c:v>
                </c:pt>
                <c:pt idx="8">
                  <c:v>9</c:v>
                </c:pt>
                <c:pt idx="9">
                  <c:v>4</c:v>
                </c:pt>
                <c:pt idx="10">
                  <c:v>3</c:v>
                </c:pt>
                <c:pt idx="11">
                  <c:v>1</c:v>
                </c:pt>
                <c:pt idx="12">
                  <c:v>1</c:v>
                </c:pt>
                <c:pt idx="13">
                  <c:v>1</c:v>
                </c:pt>
                <c:pt idx="14">
                  <c:v>1</c:v>
                </c:pt>
              </c:numCache>
            </c:numRef>
          </c:val>
        </c:ser>
        <c:ser>
          <c:idx val="1"/>
          <c:order val="1"/>
          <c:tx>
            <c:strRef>
              <c:f>'Relacionadas con MOP '!$D$13</c:f>
              <c:strCache>
                <c:ptCount val="1"/>
                <c:pt idx="0">
                  <c:v>No relacionadascon MOP</c:v>
                </c:pt>
              </c:strCache>
            </c:strRef>
          </c:tx>
          <c:spPr>
            <a:solidFill>
              <a:srgbClr val="DC3912"/>
            </a:solidFill>
          </c:spPr>
          <c:invertIfNegative val="0"/>
          <c:dLbls>
            <c:spPr>
              <a:noFill/>
              <a:ln>
                <a:noFill/>
              </a:ln>
              <a:effectLst/>
            </c:spPr>
            <c:txPr>
              <a:bodyPr/>
              <a:lstStyle/>
              <a:p>
                <a:pPr>
                  <a:defRPr>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'Relacionadas con MOP '!$B$17:$B$31</c:f>
              <c:strCache>
                <c:ptCount val="15"/>
                <c:pt idx="0">
                  <c:v>Salud</c:v>
                </c:pt>
                <c:pt idx="1">
                  <c:v>Dagma</c:v>
                </c:pt>
                <c:pt idx="2">
                  <c:v>Educación</c:v>
                </c:pt>
                <c:pt idx="3">
                  <c:v>Planeación</c:v>
                </c:pt>
                <c:pt idx="4">
                  <c:v>Vivienda</c:v>
                </c:pt>
                <c:pt idx="5">
                  <c:v>Gobierno</c:v>
                </c:pt>
                <c:pt idx="6">
                  <c:v>Tránsito</c:v>
                </c:pt>
                <c:pt idx="7">
                  <c:v>Bienestar</c:v>
                </c:pt>
                <c:pt idx="8">
                  <c:v>Hacienda</c:v>
                </c:pt>
                <c:pt idx="9">
                  <c:v>General</c:v>
                </c:pt>
                <c:pt idx="10">
                  <c:v>Cultura y turismo</c:v>
                </c:pt>
                <c:pt idx="11">
                  <c:v>Control Interno</c:v>
                </c:pt>
                <c:pt idx="12">
                  <c:v>Infraestructura</c:v>
                </c:pt>
                <c:pt idx="13">
                  <c:v>Control Disciplinario</c:v>
                </c:pt>
                <c:pt idx="14">
                  <c:v>Jurídica</c:v>
                </c:pt>
              </c:strCache>
            </c:strRef>
          </c:cat>
          <c:val>
            <c:numRef>
              <c:f>'Relacionadas con MOP '!$D$17:$D$31</c:f>
              <c:numCache>
                <c:formatCode>General</c:formatCode>
                <c:ptCount val="15"/>
                <c:pt idx="0">
                  <c:v>2</c:v>
                </c:pt>
                <c:pt idx="1">
                  <c:v>2</c:v>
                </c:pt>
                <c:pt idx="2">
                  <c:v>2</c:v>
                </c:pt>
                <c:pt idx="3">
                  <c:v>3</c:v>
                </c:pt>
                <c:pt idx="4">
                  <c:v>0</c:v>
                </c:pt>
                <c:pt idx="5">
                  <c:v>3</c:v>
                </c:pt>
                <c:pt idx="6">
                  <c:v>2</c:v>
                </c:pt>
                <c:pt idx="7">
                  <c:v>1</c:v>
                </c:pt>
                <c:pt idx="8">
                  <c:v>0</c:v>
                </c:pt>
                <c:pt idx="9">
                  <c:v>1</c:v>
                </c:pt>
                <c:pt idx="10">
                  <c:v>0</c:v>
                </c:pt>
                <c:pt idx="11">
                  <c:v>0</c:v>
                </c:pt>
                <c:pt idx="12">
                  <c:v>0</c:v>
                </c:pt>
                <c:pt idx="13">
                  <c:v>0</c:v>
                </c:pt>
                <c:pt idx="14">
                  <c:v>0</c:v>
                </c:pt>
              </c:numCache>
            </c:numRef>
          </c:val>
        </c:ser>
        <c:dLbls>
          <c:showLegendKey val="0"/>
          <c:showVal val="0"/>
          <c:showCatName val="0"/>
          <c:showSerName val="0"/>
          <c:showPercent val="0"/>
          <c:showBubbleSize val="0"/>
        </c:dLbls>
        <c:gapWidth val="52"/>
        <c:overlap val="100"/>
        <c:axId val="224383936"/>
        <c:axId val="225027888"/>
      </c:barChart>
      <c:catAx>
        <c:axId val="224383936"/>
        <c:scaling>
          <c:orientation val="maxMin"/>
        </c:scaling>
        <c:delete val="0"/>
        <c:axPos val="l"/>
        <c:numFmt formatCode="General" sourceLinked="0"/>
        <c:majorTickMark val="out"/>
        <c:minorTickMark val="none"/>
        <c:tickLblPos val="nextTo"/>
        <c:txPr>
          <a:bodyPr/>
          <a:lstStyle/>
          <a:p>
            <a:pPr>
              <a:defRPr/>
            </a:pPr>
            <a:endParaRPr lang="es-CO"/>
          </a:p>
        </c:txPr>
        <c:crossAx val="225027888"/>
        <c:crosses val="autoZero"/>
        <c:auto val="0"/>
        <c:lblAlgn val="ctr"/>
        <c:lblOffset val="100"/>
        <c:noMultiLvlLbl val="0"/>
      </c:catAx>
      <c:valAx>
        <c:axId val="225027888"/>
        <c:scaling>
          <c:orientation val="minMax"/>
        </c:scaling>
        <c:delete val="1"/>
        <c:axPos val="b"/>
        <c:numFmt formatCode="General" sourceLinked="1"/>
        <c:majorTickMark val="out"/>
        <c:minorTickMark val="none"/>
        <c:tickLblPos val="none"/>
        <c:crossAx val="224383936"/>
        <c:crosses val="max"/>
        <c:crossBetween val="between"/>
      </c:valAx>
    </c:plotArea>
    <c:legend>
      <c:legendPos val="t"/>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6: Procesos de Producción de Información relacionados con el MOP en toda la Alcaldía</a:t>
            </a:r>
          </a:p>
        </c:rich>
      </c:tx>
      <c:overlay val="0"/>
    </c:title>
    <c:autoTitleDeleted val="0"/>
    <c:plotArea>
      <c:layout/>
      <c:pieChart>
        <c:varyColors val="1"/>
        <c:ser>
          <c:idx val="0"/>
          <c:order val="0"/>
          <c:dPt>
            <c:idx val="0"/>
            <c:bubble3D val="0"/>
            <c:spPr>
              <a:solidFill>
                <a:srgbClr val="3366CC"/>
              </a:solidFill>
              <a:ln w="25400" cmpd="sng">
                <a:solidFill>
                  <a:srgbClr val="FFFFFF"/>
                </a:solidFill>
              </a:ln>
            </c:spPr>
          </c:dPt>
          <c:dPt>
            <c:idx val="1"/>
            <c:bubble3D val="0"/>
            <c:spPr>
              <a:solidFill>
                <a:srgbClr val="DC3912"/>
              </a:solidFill>
              <a:ln w="25400" cmpd="sng">
                <a:solidFill>
                  <a:srgbClr val="FFFFFF"/>
                </a:solidFill>
              </a:ln>
            </c:spPr>
          </c:dPt>
          <c:dPt>
            <c:idx val="2"/>
            <c:bubble3D val="0"/>
            <c:spPr>
              <a:solidFill>
                <a:srgbClr val="FF9900"/>
              </a:solidFill>
              <a:ln w="25400" cmpd="sng">
                <a:solidFill>
                  <a:srgbClr val="FFFFFF"/>
                </a:solidFill>
              </a:ln>
            </c:spPr>
          </c:dPt>
          <c:dPt>
            <c:idx val="3"/>
            <c:bubble3D val="0"/>
            <c:spPr>
              <a:solidFill>
                <a:srgbClr val="109618"/>
              </a:solidFill>
              <a:ln w="25400" cmpd="sng">
                <a:solidFill>
                  <a:srgbClr val="FFFFFF"/>
                </a:solidFill>
              </a:ln>
            </c:spPr>
          </c:dPt>
          <c:dPt>
            <c:idx val="4"/>
            <c:bubble3D val="0"/>
            <c:spPr>
              <a:solidFill>
                <a:srgbClr val="990099"/>
              </a:solidFill>
              <a:ln w="25400" cmpd="sng">
                <a:solidFill>
                  <a:srgbClr val="FFFFFF"/>
                </a:solidFill>
              </a:ln>
            </c:spPr>
          </c:dPt>
          <c:dPt>
            <c:idx val="5"/>
            <c:bubble3D val="0"/>
            <c:spPr>
              <a:solidFill>
                <a:srgbClr val="0099C6"/>
              </a:solidFill>
              <a:ln w="25400" cmpd="sng">
                <a:solidFill>
                  <a:srgbClr val="FFFFFF"/>
                </a:solidFill>
              </a:ln>
            </c:spPr>
          </c:dPt>
          <c:dPt>
            <c:idx val="6"/>
            <c:bubble3D val="0"/>
            <c:spPr>
              <a:solidFill>
                <a:srgbClr val="DD4477"/>
              </a:solidFill>
              <a:ln w="25400" cmpd="sng">
                <a:solidFill>
                  <a:srgbClr val="FFFFFF"/>
                </a:solidFill>
              </a:ln>
            </c:spPr>
          </c:dPt>
          <c:dPt>
            <c:idx val="7"/>
            <c:bubble3D val="0"/>
            <c:spPr>
              <a:solidFill>
                <a:srgbClr val="66AA00"/>
              </a:solidFill>
              <a:ln w="25400" cmpd="sng">
                <a:solidFill>
                  <a:srgbClr val="FFFFFF"/>
                </a:solidFill>
              </a:ln>
            </c:spPr>
          </c:dPt>
          <c:dPt>
            <c:idx val="8"/>
            <c:bubble3D val="0"/>
            <c:spPr>
              <a:solidFill>
                <a:srgbClr val="B82E2E"/>
              </a:solidFill>
              <a:ln w="25400" cmpd="sng">
                <a:solidFill>
                  <a:srgbClr val="FFFFFF"/>
                </a:solidFill>
              </a:ln>
            </c:spPr>
          </c:dPt>
          <c:dPt>
            <c:idx val="9"/>
            <c:bubble3D val="0"/>
            <c:spPr>
              <a:solidFill>
                <a:srgbClr val="316395"/>
              </a:solidFill>
              <a:ln w="25400" cmpd="sng">
                <a:solidFill>
                  <a:srgbClr val="FFFFFF"/>
                </a:solidFill>
              </a:ln>
            </c:spPr>
          </c:dPt>
          <c:dPt>
            <c:idx val="10"/>
            <c:bubble3D val="0"/>
            <c:spPr>
              <a:solidFill>
                <a:srgbClr val="994499"/>
              </a:solidFill>
              <a:ln w="25400" cmpd="sng">
                <a:solidFill>
                  <a:srgbClr val="FFFFFF"/>
                </a:solidFill>
              </a:ln>
            </c:spPr>
          </c:dPt>
          <c:dPt>
            <c:idx val="11"/>
            <c:bubble3D val="0"/>
            <c:spPr>
              <a:solidFill>
                <a:srgbClr val="22AA99"/>
              </a:solidFill>
              <a:ln w="25400" cmpd="sng">
                <a:solidFill>
                  <a:srgbClr val="FFFFFF"/>
                </a:solidFill>
              </a:ln>
            </c:spPr>
          </c:dPt>
          <c:dPt>
            <c:idx val="12"/>
            <c:bubble3D val="0"/>
            <c:spPr>
              <a:solidFill>
                <a:srgbClr val="AAAA11"/>
              </a:solidFill>
              <a:ln w="25400" cmpd="sng">
                <a:solidFill>
                  <a:srgbClr val="FFFFFF"/>
                </a:solidFill>
              </a:ln>
            </c:spPr>
          </c:dPt>
          <c:dPt>
            <c:idx val="13"/>
            <c:bubble3D val="0"/>
            <c:spPr>
              <a:solidFill>
                <a:srgbClr val="6633CC"/>
              </a:solidFill>
              <a:ln w="25400" cmpd="sng">
                <a:solidFill>
                  <a:srgbClr val="FFFFFF"/>
                </a:solidFill>
              </a:ln>
            </c:spPr>
          </c:dPt>
          <c:dPt>
            <c:idx val="14"/>
            <c:bubble3D val="0"/>
            <c:spPr>
              <a:solidFill>
                <a:srgbClr val="E67300"/>
              </a:solidFill>
              <a:ln w="25400" cmpd="sng">
                <a:solidFill>
                  <a:srgbClr val="FFFFFF"/>
                </a:solidFill>
              </a:ln>
            </c:spPr>
          </c:dPt>
          <c:dPt>
            <c:idx val="15"/>
            <c:bubble3D val="0"/>
            <c:spPr>
              <a:solidFill>
                <a:srgbClr val="8B0707"/>
              </a:solidFill>
              <a:ln w="25400" cmpd="sng">
                <a:solidFill>
                  <a:srgbClr val="FFFFFF"/>
                </a:solidFill>
              </a:ln>
            </c:spPr>
          </c:dPt>
          <c:dPt>
            <c:idx val="16"/>
            <c:bubble3D val="0"/>
            <c:spPr>
              <a:solidFill>
                <a:srgbClr val="651067"/>
              </a:solidFill>
              <a:ln w="25400" cmpd="sng">
                <a:solidFill>
                  <a:srgbClr val="FFFFFF"/>
                </a:solidFill>
              </a:ln>
            </c:spPr>
          </c:dPt>
          <c:dPt>
            <c:idx val="17"/>
            <c:bubble3D val="0"/>
            <c:spPr>
              <a:solidFill>
                <a:srgbClr val="329262"/>
              </a:solidFill>
              <a:ln w="25400" cmpd="sng">
                <a:solidFill>
                  <a:srgbClr val="FFFFFF"/>
                </a:solidFill>
              </a:ln>
            </c:spPr>
          </c:dPt>
          <c:dPt>
            <c:idx val="18"/>
            <c:bubble3D val="0"/>
            <c:spPr>
              <a:solidFill>
                <a:srgbClr val="5574A6"/>
              </a:solidFill>
              <a:ln w="25400" cmpd="sng">
                <a:solidFill>
                  <a:srgbClr val="FFFFFF"/>
                </a:solidFill>
              </a:ln>
            </c:spPr>
          </c:dPt>
          <c:dPt>
            <c:idx val="19"/>
            <c:bubble3D val="0"/>
            <c:spPr>
              <a:solidFill>
                <a:srgbClr val="3B3EAC"/>
              </a:solidFill>
              <a:ln w="25400" cmpd="sng">
                <a:solidFill>
                  <a:srgbClr val="FFFFFF"/>
                </a:solidFill>
              </a:ln>
            </c:spPr>
          </c:dPt>
          <c:dPt>
            <c:idx val="20"/>
            <c:bubble3D val="0"/>
            <c:spPr>
              <a:solidFill>
                <a:srgbClr val="B77322"/>
              </a:solidFill>
              <a:ln w="25400" cmpd="sng">
                <a:solidFill>
                  <a:srgbClr val="FFFFFF"/>
                </a:solidFill>
              </a:ln>
            </c:spPr>
          </c:dPt>
          <c:dPt>
            <c:idx val="21"/>
            <c:bubble3D val="0"/>
            <c:spPr>
              <a:solidFill>
                <a:srgbClr val="16D620"/>
              </a:solidFill>
              <a:ln w="25400" cmpd="sng">
                <a:solidFill>
                  <a:srgbClr val="FFFFFF"/>
                </a:solidFill>
              </a:ln>
            </c:spPr>
          </c:dPt>
          <c:dPt>
            <c:idx val="22"/>
            <c:bubble3D val="0"/>
            <c:spPr>
              <a:solidFill>
                <a:srgbClr val="B91383"/>
              </a:solidFill>
              <a:ln w="25400" cmpd="sng">
                <a:solidFill>
                  <a:srgbClr val="FFFFFF"/>
                </a:solidFill>
              </a:ln>
            </c:spPr>
          </c:dPt>
          <c:dPt>
            <c:idx val="23"/>
            <c:bubble3D val="0"/>
            <c:spPr>
              <a:solidFill>
                <a:srgbClr val="F4359E"/>
              </a:solidFill>
              <a:ln w="25400" cmpd="sng">
                <a:solidFill>
                  <a:srgbClr val="FFFFFF"/>
                </a:solidFill>
              </a:ln>
            </c:spPr>
          </c:dPt>
          <c:dPt>
            <c:idx val="24"/>
            <c:bubble3D val="0"/>
            <c:spPr>
              <a:solidFill>
                <a:srgbClr val="9C5935"/>
              </a:solidFill>
              <a:ln w="25400" cmpd="sng">
                <a:solidFill>
                  <a:srgbClr val="FFFFFF"/>
                </a:solidFill>
              </a:ln>
            </c:spPr>
          </c:dPt>
          <c:dPt>
            <c:idx val="25"/>
            <c:bubble3D val="0"/>
            <c:spPr>
              <a:solidFill>
                <a:srgbClr val="A9C413"/>
              </a:solidFill>
              <a:ln w="25400" cmpd="sng">
                <a:solidFill>
                  <a:srgbClr val="FFFFFF"/>
                </a:solidFill>
              </a:ln>
            </c:spPr>
          </c:dPt>
          <c:dPt>
            <c:idx val="26"/>
            <c:bubble3D val="0"/>
            <c:spPr>
              <a:solidFill>
                <a:srgbClr val="2A778D"/>
              </a:solidFill>
              <a:ln w="25400" cmpd="sng">
                <a:solidFill>
                  <a:srgbClr val="FFFFFF"/>
                </a:solidFill>
              </a:ln>
            </c:spPr>
          </c:dPt>
          <c:dPt>
            <c:idx val="27"/>
            <c:bubble3D val="0"/>
            <c:spPr>
              <a:solidFill>
                <a:srgbClr val="668D1C"/>
              </a:solidFill>
              <a:ln w="25400" cmpd="sng">
                <a:solidFill>
                  <a:srgbClr val="FFFFFF"/>
                </a:solidFill>
              </a:ln>
            </c:spPr>
          </c:dPt>
          <c:dPt>
            <c:idx val="28"/>
            <c:bubble3D val="0"/>
            <c:spPr>
              <a:solidFill>
                <a:srgbClr val="BEA413"/>
              </a:solidFill>
              <a:ln w="25400" cmpd="sng">
                <a:solidFill>
                  <a:srgbClr val="FFFFFF"/>
                </a:solidFill>
              </a:ln>
            </c:spPr>
          </c:dPt>
          <c:dPt>
            <c:idx val="29"/>
            <c:bubble3D val="0"/>
            <c:spPr>
              <a:solidFill>
                <a:srgbClr val="0C5922"/>
              </a:solidFill>
              <a:ln w="25400" cmpd="sng">
                <a:solidFill>
                  <a:srgbClr val="FFFFFF"/>
                </a:solidFill>
              </a:ln>
            </c:spPr>
          </c:dPt>
          <c:dPt>
            <c:idx val="30"/>
            <c:bubble3D val="0"/>
            <c:spPr>
              <a:solidFill>
                <a:srgbClr val="743411"/>
              </a:solidFill>
              <a:ln w="25400" cmpd="sng">
                <a:solidFill>
                  <a:srgbClr val="FFFFFF"/>
                </a:solidFill>
              </a:ln>
            </c:spPr>
          </c:dPt>
          <c:dLbls>
            <c:spPr>
              <a:noFill/>
              <a:ln>
                <a:noFill/>
              </a:ln>
              <a:effectLst/>
            </c:spPr>
            <c:txPr>
              <a:bodyPr/>
              <a:lstStyle/>
              <a:p>
                <a:pPr>
                  <a:defRPr sz="1100" b="1">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'Relacionadas con MOP '!$C$13:$D$13</c:f>
              <c:strCache>
                <c:ptCount val="2"/>
                <c:pt idx="0">
                  <c:v>Relacionada con MOP</c:v>
                </c:pt>
                <c:pt idx="1">
                  <c:v>No relacionadascon MOP</c:v>
                </c:pt>
              </c:strCache>
            </c:strRef>
          </c:cat>
          <c:val>
            <c:numRef>
              <c:f>'Relacionadas con MOP '!$C$15:$D$15</c:f>
              <c:numCache>
                <c:formatCode>General</c:formatCode>
                <c:ptCount val="2"/>
                <c:pt idx="0">
                  <c:v>95</c:v>
                </c:pt>
                <c:pt idx="1">
                  <c:v>16</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s-CO"/>
        </a:p>
      </c:txPr>
    </c:legend>
    <c:plotVisOnly val="0"/>
    <c:dispBlanksAs val="zero"/>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s-ES" sz="1000">
                <a:latin typeface="Arial" pitchFamily="34" charset="0"/>
                <a:cs typeface="Arial" pitchFamily="34" charset="0"/>
              </a:rPr>
              <a:t>Figura 9: Tipos de requerimientos que soportan</a:t>
            </a:r>
            <a:r>
              <a:rPr lang="es-ES" sz="1000" baseline="0">
                <a:latin typeface="Arial" pitchFamily="34" charset="0"/>
                <a:cs typeface="Arial" pitchFamily="34" charset="0"/>
              </a:rPr>
              <a:t> los PPI </a:t>
            </a:r>
            <a:r>
              <a:rPr lang="es-ES" sz="1000">
                <a:latin typeface="Arial" pitchFamily="34" charset="0"/>
                <a:cs typeface="Arial" pitchFamily="34" charset="0"/>
              </a:rPr>
              <a:t>por dependencia</a:t>
            </a:r>
          </a:p>
        </c:rich>
      </c:tx>
      <c:overlay val="0"/>
    </c:title>
    <c:autoTitleDeleted val="0"/>
    <c:plotArea>
      <c:layout>
        <c:manualLayout>
          <c:layoutTarget val="inner"/>
          <c:xMode val="edge"/>
          <c:yMode val="edge"/>
          <c:x val="0.20433067435198055"/>
          <c:y val="0.20248505586016752"/>
          <c:w val="0.75237232600826853"/>
          <c:h val="0.67024171716756809"/>
        </c:manualLayout>
      </c:layout>
      <c:barChart>
        <c:barDir val="bar"/>
        <c:grouping val="stacked"/>
        <c:varyColors val="0"/>
        <c:ser>
          <c:idx val="0"/>
          <c:order val="0"/>
          <c:tx>
            <c:strRef>
              <c:f>'Requerimientos - Lineamientos'!$C$15</c:f>
              <c:strCache>
                <c:ptCount val="1"/>
                <c:pt idx="0">
                  <c:v>Regulada por normatividad</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Lineamientos'!$C$19:$C$33</c:f>
              <c:numCache>
                <c:formatCode>General</c:formatCode>
                <c:ptCount val="15"/>
                <c:pt idx="0">
                  <c:v>19</c:v>
                </c:pt>
                <c:pt idx="1">
                  <c:v>22</c:v>
                </c:pt>
                <c:pt idx="2">
                  <c:v>8</c:v>
                </c:pt>
                <c:pt idx="3">
                  <c:v>12</c:v>
                </c:pt>
                <c:pt idx="4">
                  <c:v>7</c:v>
                </c:pt>
                <c:pt idx="5">
                  <c:v>8</c:v>
                </c:pt>
                <c:pt idx="6">
                  <c:v>6</c:v>
                </c:pt>
                <c:pt idx="7">
                  <c:v>5</c:v>
                </c:pt>
                <c:pt idx="8">
                  <c:v>5</c:v>
                </c:pt>
                <c:pt idx="9">
                  <c:v>9</c:v>
                </c:pt>
                <c:pt idx="10">
                  <c:v>1</c:v>
                </c:pt>
                <c:pt idx="11">
                  <c:v>2</c:v>
                </c:pt>
                <c:pt idx="12">
                  <c:v>1</c:v>
                </c:pt>
                <c:pt idx="13">
                  <c:v>1</c:v>
                </c:pt>
                <c:pt idx="14">
                  <c:v>1</c:v>
                </c:pt>
              </c:numCache>
            </c:numRef>
          </c:val>
        </c:ser>
        <c:ser>
          <c:idx val="1"/>
          <c:order val="1"/>
          <c:tx>
            <c:strRef>
              <c:f>'Requerimientos - Lineamientos'!$D$15</c:f>
              <c:strCache>
                <c:ptCount val="1"/>
                <c:pt idx="0">
                  <c:v>Otros lineamientos</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Lineamientos'!$D$19:$D$33</c:f>
              <c:numCache>
                <c:formatCode>General</c:formatCode>
                <c:ptCount val="15"/>
                <c:pt idx="0">
                  <c:v>2</c:v>
                </c:pt>
                <c:pt idx="1">
                  <c:v>8</c:v>
                </c:pt>
                <c:pt idx="2">
                  <c:v>4</c:v>
                </c:pt>
                <c:pt idx="3">
                  <c:v>6</c:v>
                </c:pt>
                <c:pt idx="4">
                  <c:v>3</c:v>
                </c:pt>
                <c:pt idx="5">
                  <c:v>3</c:v>
                </c:pt>
                <c:pt idx="6">
                  <c:v>2</c:v>
                </c:pt>
                <c:pt idx="7">
                  <c:v>1</c:v>
                </c:pt>
                <c:pt idx="8">
                  <c:v>0</c:v>
                </c:pt>
                <c:pt idx="9">
                  <c:v>2</c:v>
                </c:pt>
                <c:pt idx="10">
                  <c:v>0</c:v>
                </c:pt>
                <c:pt idx="11">
                  <c:v>0</c:v>
                </c:pt>
                <c:pt idx="12">
                  <c:v>0</c:v>
                </c:pt>
                <c:pt idx="13">
                  <c:v>0</c:v>
                </c:pt>
                <c:pt idx="14">
                  <c:v>0</c:v>
                </c:pt>
              </c:numCache>
            </c:numRef>
          </c:val>
        </c:ser>
        <c:ser>
          <c:idx val="2"/>
          <c:order val="2"/>
          <c:tx>
            <c:strRef>
              <c:f>'Requerimientos - Lineamientos'!$E$15</c:f>
              <c:strCache>
                <c:ptCount val="1"/>
                <c:pt idx="0">
                  <c:v>Plan nacional de desarrollo</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Lineamientos'!$E$19:$E$33</c:f>
              <c:numCache>
                <c:formatCode>General</c:formatCode>
                <c:ptCount val="15"/>
                <c:pt idx="0">
                  <c:v>7</c:v>
                </c:pt>
                <c:pt idx="1">
                  <c:v>3</c:v>
                </c:pt>
                <c:pt idx="2">
                  <c:v>1</c:v>
                </c:pt>
                <c:pt idx="3">
                  <c:v>0</c:v>
                </c:pt>
                <c:pt idx="4">
                  <c:v>2</c:v>
                </c:pt>
                <c:pt idx="5">
                  <c:v>0</c:v>
                </c:pt>
                <c:pt idx="6">
                  <c:v>1</c:v>
                </c:pt>
                <c:pt idx="7">
                  <c:v>2</c:v>
                </c:pt>
                <c:pt idx="8">
                  <c:v>1</c:v>
                </c:pt>
                <c:pt idx="9">
                  <c:v>3</c:v>
                </c:pt>
                <c:pt idx="10">
                  <c:v>0</c:v>
                </c:pt>
                <c:pt idx="11">
                  <c:v>0</c:v>
                </c:pt>
                <c:pt idx="12">
                  <c:v>0</c:v>
                </c:pt>
                <c:pt idx="13">
                  <c:v>0</c:v>
                </c:pt>
                <c:pt idx="14">
                  <c:v>0</c:v>
                </c:pt>
              </c:numCache>
            </c:numRef>
          </c:val>
        </c:ser>
        <c:ser>
          <c:idx val="3"/>
          <c:order val="3"/>
          <c:tx>
            <c:strRef>
              <c:f>'Requerimientos - Lineamientos'!$F$15</c:f>
              <c:strCache>
                <c:ptCount val="1"/>
                <c:pt idx="0">
                  <c:v>Politica sectorial</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Lineamientos'!$F$19:$F$33</c:f>
              <c:numCache>
                <c:formatCode>General</c:formatCode>
                <c:ptCount val="15"/>
                <c:pt idx="0">
                  <c:v>2</c:v>
                </c:pt>
                <c:pt idx="1">
                  <c:v>6</c:v>
                </c:pt>
                <c:pt idx="2">
                  <c:v>0</c:v>
                </c:pt>
                <c:pt idx="3">
                  <c:v>3</c:v>
                </c:pt>
                <c:pt idx="4">
                  <c:v>2</c:v>
                </c:pt>
                <c:pt idx="5">
                  <c:v>0</c:v>
                </c:pt>
                <c:pt idx="6">
                  <c:v>0</c:v>
                </c:pt>
                <c:pt idx="7">
                  <c:v>2</c:v>
                </c:pt>
                <c:pt idx="8">
                  <c:v>0</c:v>
                </c:pt>
                <c:pt idx="9">
                  <c:v>3</c:v>
                </c:pt>
                <c:pt idx="10">
                  <c:v>0</c:v>
                </c:pt>
                <c:pt idx="11">
                  <c:v>0</c:v>
                </c:pt>
                <c:pt idx="12">
                  <c:v>0</c:v>
                </c:pt>
                <c:pt idx="13">
                  <c:v>0</c:v>
                </c:pt>
                <c:pt idx="14">
                  <c:v>0</c:v>
                </c:pt>
              </c:numCache>
            </c:numRef>
          </c:val>
        </c:ser>
        <c:ser>
          <c:idx val="4"/>
          <c:order val="4"/>
          <c:tx>
            <c:strRef>
              <c:f>'Requerimientos - Lineamientos'!$G$15</c:f>
              <c:strCache>
                <c:ptCount val="1"/>
                <c:pt idx="0">
                  <c:v>Requerimiento internacional</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Lineamientos'!$G$19:$G$33</c:f>
              <c:numCache>
                <c:formatCode>General</c:formatCode>
                <c:ptCount val="15"/>
                <c:pt idx="0">
                  <c:v>0</c:v>
                </c:pt>
                <c:pt idx="1">
                  <c:v>6</c:v>
                </c:pt>
                <c:pt idx="2">
                  <c:v>1</c:v>
                </c:pt>
                <c:pt idx="3">
                  <c:v>1</c:v>
                </c:pt>
                <c:pt idx="4">
                  <c:v>0</c:v>
                </c:pt>
                <c:pt idx="5">
                  <c:v>0</c:v>
                </c:pt>
                <c:pt idx="6">
                  <c:v>1</c:v>
                </c:pt>
                <c:pt idx="7">
                  <c:v>0</c:v>
                </c:pt>
                <c:pt idx="8">
                  <c:v>1</c:v>
                </c:pt>
                <c:pt idx="9">
                  <c:v>0</c:v>
                </c:pt>
                <c:pt idx="10">
                  <c:v>0</c:v>
                </c:pt>
                <c:pt idx="11">
                  <c:v>0</c:v>
                </c:pt>
                <c:pt idx="12">
                  <c:v>0</c:v>
                </c:pt>
                <c:pt idx="13">
                  <c:v>0</c:v>
                </c:pt>
                <c:pt idx="14">
                  <c:v>1</c:v>
                </c:pt>
              </c:numCache>
            </c:numRef>
          </c:val>
        </c:ser>
        <c:ser>
          <c:idx val="5"/>
          <c:order val="5"/>
          <c:tx>
            <c:strRef>
              <c:f>'Requerimientos - Lineamientos'!$H$15</c:f>
              <c:strCache>
                <c:ptCount val="1"/>
                <c:pt idx="0">
                  <c:v>Agregados macroeconomicos</c:v>
                </c:pt>
              </c:strCache>
            </c:strRef>
          </c:tx>
          <c:invertIfNegative val="0"/>
          <c:cat>
            <c:strRef>
              <c:f>'Requerimientos - Lineamientos'!$B$19:$B$33</c:f>
              <c:strCache>
                <c:ptCount val="15"/>
                <c:pt idx="0">
                  <c:v>Dagma</c:v>
                </c:pt>
                <c:pt idx="1">
                  <c:v>Salud</c:v>
                </c:pt>
                <c:pt idx="2">
                  <c:v>Educación</c:v>
                </c:pt>
                <c:pt idx="3">
                  <c:v>Planeación</c:v>
                </c:pt>
                <c:pt idx="4">
                  <c:v>Vivienda</c:v>
                </c:pt>
                <c:pt idx="5">
                  <c:v>Gobierno</c:v>
                </c:pt>
                <c:pt idx="6">
                  <c:v>Tránsito</c:v>
                </c:pt>
                <c:pt idx="7">
                  <c:v>Bienestar</c:v>
                </c:pt>
                <c:pt idx="8">
                  <c:v>General</c:v>
                </c:pt>
                <c:pt idx="9">
                  <c:v>Hacienda</c:v>
                </c:pt>
                <c:pt idx="10">
                  <c:v>Control Disciplinario</c:v>
                </c:pt>
                <c:pt idx="11">
                  <c:v>Cultura y turismo</c:v>
                </c:pt>
                <c:pt idx="12">
                  <c:v>Infraestructura</c:v>
                </c:pt>
                <c:pt idx="13">
                  <c:v>Jurídica</c:v>
                </c:pt>
                <c:pt idx="14">
                  <c:v>Control Interno</c:v>
                </c:pt>
              </c:strCache>
            </c:strRef>
          </c:cat>
          <c:val>
            <c:numRef>
              <c:f>'Requerimientos - Lineamientos'!$H$19:$H$33</c:f>
              <c:numCache>
                <c:formatCode>General</c:formatCode>
                <c:ptCount val="15"/>
                <c:pt idx="0">
                  <c:v>0</c:v>
                </c:pt>
                <c:pt idx="1">
                  <c:v>0</c:v>
                </c:pt>
                <c:pt idx="2">
                  <c:v>0</c:v>
                </c:pt>
                <c:pt idx="3">
                  <c:v>1</c:v>
                </c:pt>
                <c:pt idx="4">
                  <c:v>0</c:v>
                </c:pt>
                <c:pt idx="5">
                  <c:v>0</c:v>
                </c:pt>
                <c:pt idx="6">
                  <c:v>0</c:v>
                </c:pt>
                <c:pt idx="7">
                  <c:v>0</c:v>
                </c:pt>
                <c:pt idx="8">
                  <c:v>0</c:v>
                </c:pt>
                <c:pt idx="9">
                  <c:v>1</c:v>
                </c:pt>
                <c:pt idx="10">
                  <c:v>0</c:v>
                </c:pt>
                <c:pt idx="11">
                  <c:v>0</c:v>
                </c:pt>
                <c:pt idx="12">
                  <c:v>0</c:v>
                </c:pt>
                <c:pt idx="13">
                  <c:v>0</c:v>
                </c:pt>
                <c:pt idx="14">
                  <c:v>0</c:v>
                </c:pt>
              </c:numCache>
            </c:numRef>
          </c:val>
        </c:ser>
        <c:dLbls>
          <c:showLegendKey val="0"/>
          <c:showVal val="0"/>
          <c:showCatName val="0"/>
          <c:showSerName val="0"/>
          <c:showPercent val="0"/>
          <c:showBubbleSize val="0"/>
        </c:dLbls>
        <c:gapWidth val="42"/>
        <c:overlap val="100"/>
        <c:axId val="225029064"/>
        <c:axId val="225029456"/>
      </c:barChart>
      <c:catAx>
        <c:axId val="225029064"/>
        <c:scaling>
          <c:orientation val="maxMin"/>
        </c:scaling>
        <c:delete val="0"/>
        <c:axPos val="l"/>
        <c:numFmt formatCode="General" sourceLinked="0"/>
        <c:majorTickMark val="out"/>
        <c:minorTickMark val="none"/>
        <c:tickLblPos val="nextTo"/>
        <c:crossAx val="225029456"/>
        <c:crosses val="autoZero"/>
        <c:auto val="0"/>
        <c:lblAlgn val="ctr"/>
        <c:lblOffset val="100"/>
        <c:noMultiLvlLbl val="0"/>
      </c:catAx>
      <c:valAx>
        <c:axId val="225029456"/>
        <c:scaling>
          <c:orientation val="minMax"/>
        </c:scaling>
        <c:delete val="1"/>
        <c:axPos val="b"/>
        <c:numFmt formatCode="General" sourceLinked="1"/>
        <c:majorTickMark val="out"/>
        <c:minorTickMark val="none"/>
        <c:tickLblPos val="none"/>
        <c:crossAx val="225029064"/>
        <c:crosses val="max"/>
        <c:crossBetween val="between"/>
      </c:valAx>
    </c:plotArea>
    <c:legend>
      <c:legendPos val="r"/>
      <c:layout>
        <c:manualLayout>
          <c:xMode val="edge"/>
          <c:yMode val="edge"/>
          <c:x val="0.7096043778841431"/>
          <c:y val="0.36470764452872673"/>
          <c:w val="0.27993810577599382"/>
          <c:h val="0.37869975677124135"/>
        </c:manualLayout>
      </c:layout>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rgbClr val="000000"/>
                </a:solidFill>
                <a:latin typeface="Arial" pitchFamily="34" charset="0"/>
                <a:cs typeface="Arial" pitchFamily="34" charset="0"/>
              </a:defRPr>
            </a:pPr>
            <a:r>
              <a:rPr lang="es-ES" sz="1000">
                <a:latin typeface="Arial" pitchFamily="34" charset="0"/>
                <a:cs typeface="Arial" pitchFamily="34" charset="0"/>
              </a:rPr>
              <a:t>Figura 8: Tipos de requerimientos que soportan los</a:t>
            </a:r>
            <a:r>
              <a:rPr lang="es-ES" sz="1000" baseline="0">
                <a:latin typeface="Arial" pitchFamily="34" charset="0"/>
                <a:cs typeface="Arial" pitchFamily="34" charset="0"/>
              </a:rPr>
              <a:t> PPI </a:t>
            </a:r>
            <a:r>
              <a:rPr lang="es-ES" sz="1000">
                <a:latin typeface="Arial" pitchFamily="34" charset="0"/>
                <a:cs typeface="Arial" pitchFamily="34" charset="0"/>
              </a:rPr>
              <a:t>en la Alcaldía de Cali</a:t>
            </a:r>
          </a:p>
        </c:rich>
      </c:tx>
      <c:overlay val="0"/>
    </c:title>
    <c:autoTitleDeleted val="0"/>
    <c:plotArea>
      <c:layout>
        <c:manualLayout>
          <c:xMode val="edge"/>
          <c:yMode val="edge"/>
          <c:x val="0.17829000000000231"/>
          <c:y val="0.19114"/>
          <c:w val="0.49742000000000614"/>
          <c:h val="0.61771999999999994"/>
        </c:manualLayout>
      </c:layout>
      <c:barChart>
        <c:barDir val="bar"/>
        <c:grouping val="clustered"/>
        <c:varyColors val="0"/>
        <c:ser>
          <c:idx val="0"/>
          <c:order val="0"/>
          <c:tx>
            <c:strRef>
              <c:f>'Requerimientos - Lineamientos'!$C$15</c:f>
              <c:strCache>
                <c:ptCount val="1"/>
                <c:pt idx="0">
                  <c:v>Regulada por normatividad</c:v>
                </c:pt>
              </c:strCache>
            </c:strRef>
          </c:tx>
          <c:spPr>
            <a:solidFill>
              <a:srgbClr val="4684E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Lineamientos'!$C$17</c:f>
              <c:numCache>
                <c:formatCode>General</c:formatCode>
                <c:ptCount val="1"/>
                <c:pt idx="0">
                  <c:v>107</c:v>
                </c:pt>
              </c:numCache>
            </c:numRef>
          </c:val>
        </c:ser>
        <c:ser>
          <c:idx val="1"/>
          <c:order val="1"/>
          <c:tx>
            <c:strRef>
              <c:f>'Requerimientos - Lineamientos'!$D$15</c:f>
              <c:strCache>
                <c:ptCount val="1"/>
                <c:pt idx="0">
                  <c:v>Otros lineamientos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Lineamientos'!$D$17</c:f>
              <c:numCache>
                <c:formatCode>General</c:formatCode>
                <c:ptCount val="1"/>
                <c:pt idx="0">
                  <c:v>31</c:v>
                </c:pt>
              </c:numCache>
            </c:numRef>
          </c:val>
        </c:ser>
        <c:ser>
          <c:idx val="2"/>
          <c:order val="2"/>
          <c:tx>
            <c:strRef>
              <c:f>'Requerimientos - Lineamientos'!$E$15</c:f>
              <c:strCache>
                <c:ptCount val="1"/>
                <c:pt idx="0">
                  <c:v>Plan nacional de desarrollo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Lineamientos'!$E$17</c:f>
              <c:numCache>
                <c:formatCode>General</c:formatCode>
                <c:ptCount val="1"/>
                <c:pt idx="0">
                  <c:v>20</c:v>
                </c:pt>
              </c:numCache>
            </c:numRef>
          </c:val>
        </c:ser>
        <c:ser>
          <c:idx val="3"/>
          <c:order val="3"/>
          <c:tx>
            <c:strRef>
              <c:f>'Requerimientos - Lineamientos'!$F$15</c:f>
              <c:strCache>
                <c:ptCount val="1"/>
                <c:pt idx="0">
                  <c:v>Politica sectorial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Lineamientos'!$F$17</c:f>
              <c:numCache>
                <c:formatCode>General</c:formatCode>
                <c:ptCount val="1"/>
                <c:pt idx="0">
                  <c:v>18</c:v>
                </c:pt>
              </c:numCache>
            </c:numRef>
          </c:val>
        </c:ser>
        <c:ser>
          <c:idx val="4"/>
          <c:order val="4"/>
          <c:tx>
            <c:strRef>
              <c:f>'Requerimientos - Lineamientos'!$G$15</c:f>
              <c:strCache>
                <c:ptCount val="1"/>
                <c:pt idx="0">
                  <c:v>Requerimiento internacional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Lineamientos'!$G$17</c:f>
              <c:numCache>
                <c:formatCode>General</c:formatCode>
                <c:ptCount val="1"/>
                <c:pt idx="0">
                  <c:v>11</c:v>
                </c:pt>
              </c:numCache>
            </c:numRef>
          </c:val>
        </c:ser>
        <c:ser>
          <c:idx val="5"/>
          <c:order val="5"/>
          <c:tx>
            <c:strRef>
              <c:f>'Requerimientos - Lineamientos'!$H$15</c:f>
              <c:strCache>
                <c:ptCount val="1"/>
                <c:pt idx="0">
                  <c:v>Agregados macroeconomicos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'Requerimientos - Lineamientos'!$H$17</c:f>
              <c:numCache>
                <c:formatCode>General</c:formatCode>
                <c:ptCount val="1"/>
                <c:pt idx="0">
                  <c:v>2</c:v>
                </c:pt>
              </c:numCache>
            </c:numRef>
          </c:val>
        </c:ser>
        <c:dLbls>
          <c:showLegendKey val="0"/>
          <c:showVal val="0"/>
          <c:showCatName val="0"/>
          <c:showSerName val="0"/>
          <c:showPercent val="0"/>
          <c:showBubbleSize val="0"/>
        </c:dLbls>
        <c:gapWidth val="150"/>
        <c:axId val="225030240"/>
        <c:axId val="225030632"/>
      </c:barChart>
      <c:catAx>
        <c:axId val="225030240"/>
        <c:scaling>
          <c:orientation val="maxMin"/>
        </c:scaling>
        <c:delete val="1"/>
        <c:axPos val="l"/>
        <c:title>
          <c:tx>
            <c:rich>
              <a:bodyPr/>
              <a:lstStyle/>
              <a:p>
                <a:pPr>
                  <a:defRPr/>
                </a:pPr>
                <a:endParaRPr lang="es-ES"/>
              </a:p>
            </c:rich>
          </c:tx>
          <c:overlay val="0"/>
        </c:title>
        <c:numFmt formatCode="General" sourceLinked="1"/>
        <c:majorTickMark val="out"/>
        <c:minorTickMark val="none"/>
        <c:tickLblPos val="none"/>
        <c:crossAx val="225030632"/>
        <c:crosses val="autoZero"/>
        <c:auto val="0"/>
        <c:lblAlgn val="ctr"/>
        <c:lblOffset val="100"/>
        <c:noMultiLvlLbl val="0"/>
      </c:catAx>
      <c:valAx>
        <c:axId val="225030632"/>
        <c:scaling>
          <c:orientation val="minMax"/>
        </c:scaling>
        <c:delete val="1"/>
        <c:axPos val="b"/>
        <c:numFmt formatCode="General" sourceLinked="1"/>
        <c:majorTickMark val="out"/>
        <c:minorTickMark val="none"/>
        <c:tickLblPos val="none"/>
        <c:crossAx val="225030240"/>
        <c:crosses val="max"/>
        <c:crossBetween val="between"/>
      </c:valAx>
    </c:plotArea>
    <c:legend>
      <c:legendPos val="r"/>
      <c:overlay val="0"/>
    </c:legend>
    <c:plotVisOnly val="0"/>
    <c:dispBlanksAs val="gap"/>
    <c:showDLblsOverMax val="0"/>
  </c:chart>
  <c:spPr>
    <a:ln>
      <a:noFill/>
    </a:ln>
  </c:spPr>
  <c:printSettings>
    <c:headerFooter/>
    <c:pageMargins b="0.75000000000000855" l="0.70000000000000062" r="0.70000000000000062" t="0.750000000000008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10" Type="http://schemas.openxmlformats.org/officeDocument/2006/relationships/image" Target="../media/image1.png"/><Relationship Id="rId4" Type="http://schemas.openxmlformats.org/officeDocument/2006/relationships/chart" Target="../charts/chart11.xml"/><Relationship Id="rId9" Type="http://schemas.openxmlformats.org/officeDocument/2006/relationships/hyperlink" Target="#&#205;ndice!A1"/></Relationships>
</file>

<file path=xl/drawings/_rels/drawing18.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hyperlink" Target="#&#205;ndice!A1"/><Relationship Id="rId1" Type="http://schemas.openxmlformats.org/officeDocument/2006/relationships/chart" Target="../charts/chart22.xml"/><Relationship Id="rId5" Type="http://schemas.openxmlformats.org/officeDocument/2006/relationships/image" Target="../media/image1.png"/><Relationship Id="rId4"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image" Target="../media/image1.png"/><Relationship Id="rId5" Type="http://schemas.openxmlformats.org/officeDocument/2006/relationships/hyperlink" Target="#&#205;ndice!A1"/><Relationship Id="rId4"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0.xml"/><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hyperlink" Target="#&#205;ndice!A1"/><Relationship Id="rId1" Type="http://schemas.openxmlformats.org/officeDocument/2006/relationships/chart" Target="../charts/chart31.xm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chart" Target="../charts/chart35.xml"/></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36.xml"/></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37.xml"/></Relationships>
</file>

<file path=xl/drawings/_rels/drawing48.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5" Type="http://schemas.openxmlformats.org/officeDocument/2006/relationships/image" Target="../media/image1.png"/><Relationship Id="rId4" Type="http://schemas.openxmlformats.org/officeDocument/2006/relationships/hyperlink" Target="#&#205;ndice!A1"/></Relationships>
</file>

<file path=xl/drawings/_rels/drawing49.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2.xml"/></Relationships>
</file>

<file path=xl/drawings/_rels/drawing5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43.xml"/></Relationships>
</file>

<file path=xl/drawings/_rels/drawing5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44.xml"/></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45.xml"/></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5;ndice!A1"/><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9525</xdr:rowOff>
    </xdr:from>
    <xdr:to>
      <xdr:col>2</xdr:col>
      <xdr:colOff>506330</xdr:colOff>
      <xdr:row>5</xdr:row>
      <xdr:rowOff>76200</xdr:rowOff>
    </xdr:to>
    <xdr:pic>
      <xdr:nvPicPr>
        <xdr:cNvPr id="4" name="3 Imagen" descr="Dep_Admin_Planeacion.png"/>
        <xdr:cNvPicPr>
          <a:picLocks noChangeAspect="1"/>
        </xdr:cNvPicPr>
      </xdr:nvPicPr>
      <xdr:blipFill>
        <a:blip xmlns:r="http://schemas.openxmlformats.org/officeDocument/2006/relationships" r:embed="rId1" cstate="print"/>
        <a:stretch>
          <a:fillRect/>
        </a:stretch>
      </xdr:blipFill>
      <xdr:spPr>
        <a:xfrm>
          <a:off x="342900" y="200025"/>
          <a:ext cx="1049255" cy="8477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619125" y="5495926"/>
    <xdr:ext cx="4543425" cy="2171700"/>
    <xdr:graphicFrame macro="">
      <xdr:nvGraphicFramePr>
        <xdr:cNvPr id="407" name="Chart 4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7</xdr:col>
      <xdr:colOff>809625</xdr:colOff>
      <xdr:row>7</xdr:row>
      <xdr:rowOff>66676</xdr:rowOff>
    </xdr:from>
    <xdr:to>
      <xdr:col>9</xdr:col>
      <xdr:colOff>247650</xdr:colOff>
      <xdr:row>7</xdr:row>
      <xdr:rowOff>295276</xdr:rowOff>
    </xdr:to>
    <xdr:sp macro="" textlink="">
      <xdr:nvSpPr>
        <xdr:cNvPr id="3" name="2 Rectángulo">
          <a:hlinkClick xmlns:r="http://schemas.openxmlformats.org/officeDocument/2006/relationships" r:id="rId2"/>
        </xdr:cNvPr>
        <xdr:cNvSpPr/>
      </xdr:nvSpPr>
      <xdr:spPr>
        <a:xfrm>
          <a:off x="7648575" y="1466851"/>
          <a:ext cx="1362075"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704850</xdr:colOff>
      <xdr:row>0</xdr:row>
      <xdr:rowOff>161925</xdr:rowOff>
    </xdr:from>
    <xdr:to>
      <xdr:col>2</xdr:col>
      <xdr:colOff>172955</xdr:colOff>
      <xdr:row>5</xdr:row>
      <xdr:rowOff>9525</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1285875" y="161925"/>
          <a:ext cx="1049255" cy="8477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1456532</xdr:colOff>
      <xdr:row>9</xdr:row>
      <xdr:rowOff>111126</xdr:rowOff>
    </xdr:from>
    <xdr:to>
      <xdr:col>8</xdr:col>
      <xdr:colOff>1412347</xdr:colOff>
      <xdr:row>11</xdr:row>
      <xdr:rowOff>3969</xdr:rowOff>
    </xdr:to>
    <xdr:sp macro="" textlink="">
      <xdr:nvSpPr>
        <xdr:cNvPr id="2" name="1 Rectángulo">
          <a:hlinkClick xmlns:r="http://schemas.openxmlformats.org/officeDocument/2006/relationships" r:id="rId1"/>
        </xdr:cNvPr>
        <xdr:cNvSpPr/>
      </xdr:nvSpPr>
      <xdr:spPr>
        <a:xfrm>
          <a:off x="12719845" y="1932782"/>
          <a:ext cx="1456002" cy="29765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1631156</xdr:colOff>
      <xdr:row>1</xdr:row>
      <xdr:rowOff>154781</xdr:rowOff>
    </xdr:from>
    <xdr:to>
      <xdr:col>3</xdr:col>
      <xdr:colOff>489661</xdr:colOff>
      <xdr:row>5</xdr:row>
      <xdr:rowOff>192881</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3190875" y="357187"/>
          <a:ext cx="1049255" cy="8477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514351</xdr:colOff>
      <xdr:row>9</xdr:row>
      <xdr:rowOff>38101</xdr:rowOff>
    </xdr:from>
    <xdr:to>
      <xdr:col>9</xdr:col>
      <xdr:colOff>1866900</xdr:colOff>
      <xdr:row>10</xdr:row>
      <xdr:rowOff>85725</xdr:rowOff>
    </xdr:to>
    <xdr:sp macro="" textlink="">
      <xdr:nvSpPr>
        <xdr:cNvPr id="2" name="1 Rectángulo">
          <a:hlinkClick xmlns:r="http://schemas.openxmlformats.org/officeDocument/2006/relationships" r:id="rId1"/>
        </xdr:cNvPr>
        <xdr:cNvSpPr/>
      </xdr:nvSpPr>
      <xdr:spPr>
        <a:xfrm>
          <a:off x="8315326" y="2171701"/>
          <a:ext cx="1352549" cy="2285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5</xdr:col>
      <xdr:colOff>0</xdr:colOff>
      <xdr:row>451</xdr:row>
      <xdr:rowOff>0</xdr:rowOff>
    </xdr:from>
    <xdr:to>
      <xdr:col>6</xdr:col>
      <xdr:colOff>1049255</xdr:colOff>
      <xdr:row>452</xdr:row>
      <xdr:rowOff>38100</xdr:rowOff>
    </xdr:to>
    <xdr:pic>
      <xdr:nvPicPr>
        <xdr:cNvPr id="6" name="5 Imagen" descr="Dep_Admin_Planeacion.png"/>
        <xdr:cNvPicPr>
          <a:picLocks noChangeAspect="1"/>
        </xdr:cNvPicPr>
      </xdr:nvPicPr>
      <xdr:blipFill>
        <a:blip xmlns:r="http://schemas.openxmlformats.org/officeDocument/2006/relationships" r:embed="rId2" cstate="print"/>
        <a:stretch>
          <a:fillRect/>
        </a:stretch>
      </xdr:blipFill>
      <xdr:spPr>
        <a:xfrm>
          <a:off x="4762500" y="231352725"/>
          <a:ext cx="1049255" cy="847725"/>
        </a:xfrm>
        <a:prstGeom prst="rect">
          <a:avLst/>
        </a:prstGeom>
      </xdr:spPr>
    </xdr:pic>
    <xdr:clientData/>
  </xdr:twoCellAnchor>
  <xdr:twoCellAnchor editAs="oneCell">
    <xdr:from>
      <xdr:col>3</xdr:col>
      <xdr:colOff>1076325</xdr:colOff>
      <xdr:row>1</xdr:row>
      <xdr:rowOff>142875</xdr:rowOff>
    </xdr:from>
    <xdr:to>
      <xdr:col>4</xdr:col>
      <xdr:colOff>334880</xdr:colOff>
      <xdr:row>6</xdr:row>
      <xdr:rowOff>38100</xdr:rowOff>
    </xdr:to>
    <xdr:pic>
      <xdr:nvPicPr>
        <xdr:cNvPr id="7" name="6 Imagen" descr="Dep_Admin_Planeacion.png"/>
        <xdr:cNvPicPr>
          <a:picLocks noChangeAspect="1"/>
        </xdr:cNvPicPr>
      </xdr:nvPicPr>
      <xdr:blipFill>
        <a:blip xmlns:r="http://schemas.openxmlformats.org/officeDocument/2006/relationships" r:embed="rId2" cstate="print"/>
        <a:stretch>
          <a:fillRect/>
        </a:stretch>
      </xdr:blipFill>
      <xdr:spPr>
        <a:xfrm>
          <a:off x="1838325" y="304800"/>
          <a:ext cx="1049255" cy="8477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619125</xdr:colOff>
      <xdr:row>7</xdr:row>
      <xdr:rowOff>95250</xdr:rowOff>
    </xdr:from>
    <xdr:to>
      <xdr:col>5</xdr:col>
      <xdr:colOff>47624</xdr:colOff>
      <xdr:row>8</xdr:row>
      <xdr:rowOff>114300</xdr:rowOff>
    </xdr:to>
    <xdr:sp macro="" textlink="">
      <xdr:nvSpPr>
        <xdr:cNvPr id="6" name="5 Rectángulo">
          <a:hlinkClick xmlns:r="http://schemas.openxmlformats.org/officeDocument/2006/relationships" r:id="rId1"/>
        </xdr:cNvPr>
        <xdr:cNvSpPr/>
      </xdr:nvSpPr>
      <xdr:spPr>
        <a:xfrm>
          <a:off x="7534275" y="1695450"/>
          <a:ext cx="1352549" cy="2190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257175</xdr:colOff>
      <xdr:row>1</xdr:row>
      <xdr:rowOff>9525</xdr:rowOff>
    </xdr:from>
    <xdr:to>
      <xdr:col>1</xdr:col>
      <xdr:colOff>1306430</xdr:colOff>
      <xdr:row>5</xdr:row>
      <xdr:rowOff>57150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219200" y="209550"/>
          <a:ext cx="1049255" cy="8477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878681" y="7531892"/>
    <xdr:ext cx="5534025" cy="3993357"/>
    <xdr:graphicFrame macro="">
      <xdr:nvGraphicFramePr>
        <xdr:cNvPr id="390" name="Chart 3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6062662" y="2855119"/>
    <xdr:ext cx="5591175" cy="3457575"/>
    <xdr:graphicFrame macro="">
      <xdr:nvGraphicFramePr>
        <xdr:cNvPr id="391" name="Chart 39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10</xdr:col>
      <xdr:colOff>214313</xdr:colOff>
      <xdr:row>6</xdr:row>
      <xdr:rowOff>178596</xdr:rowOff>
    </xdr:from>
    <xdr:to>
      <xdr:col>11</xdr:col>
      <xdr:colOff>707230</xdr:colOff>
      <xdr:row>8</xdr:row>
      <xdr:rowOff>71439</xdr:rowOff>
    </xdr:to>
    <xdr:sp macro="" textlink="">
      <xdr:nvSpPr>
        <xdr:cNvPr id="19" name="18 Rectángulo">
          <a:hlinkClick xmlns:r="http://schemas.openxmlformats.org/officeDocument/2006/relationships" r:id="rId3"/>
        </xdr:cNvPr>
        <xdr:cNvSpPr/>
      </xdr:nvSpPr>
      <xdr:spPr>
        <a:xfrm>
          <a:off x="10656094" y="1393034"/>
          <a:ext cx="1457324" cy="29765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173832</xdr:colOff>
      <xdr:row>0</xdr:row>
      <xdr:rowOff>164305</xdr:rowOff>
    </xdr:from>
    <xdr:to>
      <xdr:col>2</xdr:col>
      <xdr:colOff>1223087</xdr:colOff>
      <xdr:row>5</xdr:row>
      <xdr:rowOff>9524</xdr:rowOff>
    </xdr:to>
    <xdr:pic>
      <xdr:nvPicPr>
        <xdr:cNvPr id="5" name="4 Imagen" descr="Dep_Admin_Planeacion.png"/>
        <xdr:cNvPicPr>
          <a:picLocks noChangeAspect="1"/>
        </xdr:cNvPicPr>
      </xdr:nvPicPr>
      <xdr:blipFill>
        <a:blip xmlns:r="http://schemas.openxmlformats.org/officeDocument/2006/relationships" r:embed="rId4" cstate="print"/>
        <a:stretch>
          <a:fillRect/>
        </a:stretch>
      </xdr:blipFill>
      <xdr:spPr>
        <a:xfrm>
          <a:off x="2566988" y="164305"/>
          <a:ext cx="1049255" cy="8572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590550</xdr:colOff>
      <xdr:row>1</xdr:row>
      <xdr:rowOff>114300</xdr:rowOff>
    </xdr:from>
    <xdr:to>
      <xdr:col>2</xdr:col>
      <xdr:colOff>696830</xdr:colOff>
      <xdr:row>6</xdr:row>
      <xdr:rowOff>19050</xdr:rowOff>
    </xdr:to>
    <xdr:pic>
      <xdr:nvPicPr>
        <xdr:cNvPr id="3" name="2 Imagen" descr="Dep_Admin_Planeacion.png"/>
        <xdr:cNvPicPr>
          <a:picLocks noChangeAspect="1"/>
        </xdr:cNvPicPr>
      </xdr:nvPicPr>
      <xdr:blipFill>
        <a:blip xmlns:r="http://schemas.openxmlformats.org/officeDocument/2006/relationships" r:embed="rId1" cstate="print"/>
        <a:stretch>
          <a:fillRect/>
        </a:stretch>
      </xdr:blipFill>
      <xdr:spPr>
        <a:xfrm>
          <a:off x="1352550" y="276225"/>
          <a:ext cx="1049255" cy="857250"/>
        </a:xfrm>
        <a:prstGeom prst="rect">
          <a:avLst/>
        </a:prstGeom>
      </xdr:spPr>
    </xdr:pic>
    <xdr:clientData/>
  </xdr:twoCellAnchor>
  <xdr:twoCellAnchor>
    <xdr:from>
      <xdr:col>3</xdr:col>
      <xdr:colOff>3619500</xdr:colOff>
      <xdr:row>8</xdr:row>
      <xdr:rowOff>57150</xdr:rowOff>
    </xdr:from>
    <xdr:to>
      <xdr:col>4</xdr:col>
      <xdr:colOff>38098</xdr:colOff>
      <xdr:row>9</xdr:row>
      <xdr:rowOff>85725</xdr:rowOff>
    </xdr:to>
    <xdr:sp macro="" textlink="">
      <xdr:nvSpPr>
        <xdr:cNvPr id="4" name="3 Rectángulo">
          <a:hlinkClick xmlns:r="http://schemas.openxmlformats.org/officeDocument/2006/relationships" r:id="rId2"/>
        </xdr:cNvPr>
        <xdr:cNvSpPr/>
      </xdr:nvSpPr>
      <xdr:spPr>
        <a:xfrm>
          <a:off x="8010525" y="1495425"/>
          <a:ext cx="1457323" cy="2190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3516842</xdr:colOff>
      <xdr:row>7</xdr:row>
      <xdr:rowOff>10583</xdr:rowOff>
    </xdr:from>
    <xdr:to>
      <xdr:col>4</xdr:col>
      <xdr:colOff>42334</xdr:colOff>
      <xdr:row>8</xdr:row>
      <xdr:rowOff>63500</xdr:rowOff>
    </xdr:to>
    <xdr:sp macro="" textlink="">
      <xdr:nvSpPr>
        <xdr:cNvPr id="3" name="2 Rectángulo">
          <a:hlinkClick xmlns:r="http://schemas.openxmlformats.org/officeDocument/2006/relationships" r:id="rId1"/>
        </xdr:cNvPr>
        <xdr:cNvSpPr/>
      </xdr:nvSpPr>
      <xdr:spPr>
        <a:xfrm>
          <a:off x="8226425" y="1280583"/>
          <a:ext cx="1499659" cy="21166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232833</xdr:colOff>
      <xdr:row>0</xdr:row>
      <xdr:rowOff>148167</xdr:rowOff>
    </xdr:from>
    <xdr:to>
      <xdr:col>2</xdr:col>
      <xdr:colOff>192005</xdr:colOff>
      <xdr:row>5</xdr:row>
      <xdr:rowOff>52917</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994833" y="148167"/>
          <a:ext cx="1049255" cy="857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absoluteAnchor>
    <xdr:pos x="8262941" y="8517728"/>
    <xdr:ext cx="6131716" cy="3638550"/>
    <xdr:graphicFrame macro="">
      <xdr:nvGraphicFramePr>
        <xdr:cNvPr id="358" name="Chart 3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8291514" y="3874296"/>
    <xdr:ext cx="5662612" cy="2828925"/>
    <xdr:graphicFrame macro="">
      <xdr:nvGraphicFramePr>
        <xdr:cNvPr id="359" name="Chart 3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absoluteAnchor>
    <xdr:pos x="990600" y="40319326"/>
    <xdr:ext cx="4638675" cy="2800349"/>
    <xdr:graphicFrame macro="">
      <xdr:nvGraphicFramePr>
        <xdr:cNvPr id="384" name="Chart 38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absoluteAnchor>
  <xdr:absoluteAnchor>
    <xdr:pos x="962025" y="43405426"/>
    <xdr:ext cx="4791075" cy="2781300"/>
    <xdr:graphicFrame macro="">
      <xdr:nvGraphicFramePr>
        <xdr:cNvPr id="34" name="Chart 3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absoluteAnchor>
  <xdr:absoluteAnchor>
    <xdr:pos x="962024" y="46405800"/>
    <xdr:ext cx="4886325" cy="2714625"/>
    <xdr:graphicFrame macro="">
      <xdr:nvGraphicFramePr>
        <xdr:cNvPr id="35" name="Chart 3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absoluteAnchor>
  <xdr:absoluteAnchor>
    <xdr:pos x="962025" y="49206151"/>
    <xdr:ext cx="4933950" cy="3276600"/>
    <xdr:graphicFrame macro="">
      <xdr:nvGraphicFramePr>
        <xdr:cNvPr id="36" name="Chart 3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absoluteAnchor>
  <xdr:absoluteAnchor>
    <xdr:pos x="962025" y="52606576"/>
    <xdr:ext cx="4867275" cy="2743200"/>
    <xdr:graphicFrame macro="">
      <xdr:nvGraphicFramePr>
        <xdr:cNvPr id="37" name="Chart 3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absoluteAnchor>
  <xdr:absoluteAnchor>
    <xdr:pos x="866775" y="55711725"/>
    <xdr:ext cx="4829175" cy="2676525"/>
    <xdr:graphicFrame macro="">
      <xdr:nvGraphicFramePr>
        <xdr:cNvPr id="38" name="Chart 3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absoluteAnchor>
  <xdr:twoCellAnchor>
    <xdr:from>
      <xdr:col>13</xdr:col>
      <xdr:colOff>464344</xdr:colOff>
      <xdr:row>7</xdr:row>
      <xdr:rowOff>71438</xdr:rowOff>
    </xdr:from>
    <xdr:to>
      <xdr:col>15</xdr:col>
      <xdr:colOff>511970</xdr:colOff>
      <xdr:row>8</xdr:row>
      <xdr:rowOff>142875</xdr:rowOff>
    </xdr:to>
    <xdr:sp macro="" textlink="">
      <xdr:nvSpPr>
        <xdr:cNvPr id="39" name="38 Rectángulo">
          <a:hlinkClick xmlns:r="http://schemas.openxmlformats.org/officeDocument/2006/relationships" r:id="rId9"/>
        </xdr:cNvPr>
        <xdr:cNvSpPr/>
      </xdr:nvSpPr>
      <xdr:spPr>
        <a:xfrm>
          <a:off x="12013407" y="1488282"/>
          <a:ext cx="1774032" cy="27384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416719</xdr:colOff>
      <xdr:row>0</xdr:row>
      <xdr:rowOff>178594</xdr:rowOff>
    </xdr:from>
    <xdr:to>
      <xdr:col>3</xdr:col>
      <xdr:colOff>608724</xdr:colOff>
      <xdr:row>5</xdr:row>
      <xdr:rowOff>23813</xdr:rowOff>
    </xdr:to>
    <xdr:pic>
      <xdr:nvPicPr>
        <xdr:cNvPr id="12" name="11 Imagen" descr="Dep_Admin_Planeacion.png"/>
        <xdr:cNvPicPr>
          <a:picLocks noChangeAspect="1"/>
        </xdr:cNvPicPr>
      </xdr:nvPicPr>
      <xdr:blipFill>
        <a:blip xmlns:r="http://schemas.openxmlformats.org/officeDocument/2006/relationships" r:embed="rId10" cstate="print"/>
        <a:stretch>
          <a:fillRect/>
        </a:stretch>
      </xdr:blipFill>
      <xdr:spPr>
        <a:xfrm>
          <a:off x="2976563" y="178594"/>
          <a:ext cx="1049255" cy="857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absoluteAnchor>
    <xdr:pos x="773905" y="17149762"/>
    <xdr:ext cx="7298531" cy="4638675"/>
    <xdr:graphicFrame macro="">
      <xdr:nvGraphicFramePr>
        <xdr:cNvPr id="325" name="Chart 3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193506" y="3000376"/>
    <xdr:ext cx="4105275" cy="3167062"/>
    <xdr:graphicFrame macro="">
      <xdr:nvGraphicFramePr>
        <xdr:cNvPr id="326" name="Chart 3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9</xdr:col>
      <xdr:colOff>416720</xdr:colOff>
      <xdr:row>7</xdr:row>
      <xdr:rowOff>47625</xdr:rowOff>
    </xdr:from>
    <xdr:to>
      <xdr:col>10</xdr:col>
      <xdr:colOff>892970</xdr:colOff>
      <xdr:row>8</xdr:row>
      <xdr:rowOff>142875</xdr:rowOff>
    </xdr:to>
    <xdr:sp macro="" textlink="">
      <xdr:nvSpPr>
        <xdr:cNvPr id="5" name="4 Rectángulo">
          <a:hlinkClick xmlns:r="http://schemas.openxmlformats.org/officeDocument/2006/relationships" r:id="rId3"/>
        </xdr:cNvPr>
        <xdr:cNvSpPr/>
      </xdr:nvSpPr>
      <xdr:spPr>
        <a:xfrm>
          <a:off x="10120314" y="1428750"/>
          <a:ext cx="1440656" cy="2857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428625</xdr:colOff>
      <xdr:row>0</xdr:row>
      <xdr:rowOff>190500</xdr:rowOff>
    </xdr:from>
    <xdr:to>
      <xdr:col>3</xdr:col>
      <xdr:colOff>168192</xdr:colOff>
      <xdr:row>5</xdr:row>
      <xdr:rowOff>35719</xdr:rowOff>
    </xdr:to>
    <xdr:pic>
      <xdr:nvPicPr>
        <xdr:cNvPr id="7" name="6 Imagen" descr="Dep_Admin_Planeacion.png"/>
        <xdr:cNvPicPr>
          <a:picLocks noChangeAspect="1"/>
        </xdr:cNvPicPr>
      </xdr:nvPicPr>
      <xdr:blipFill>
        <a:blip xmlns:r="http://schemas.openxmlformats.org/officeDocument/2006/relationships" r:embed="rId4" cstate="print"/>
        <a:stretch>
          <a:fillRect/>
        </a:stretch>
      </xdr:blipFill>
      <xdr:spPr>
        <a:xfrm>
          <a:off x="2286000" y="190500"/>
          <a:ext cx="1049255" cy="857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5084236" y="2709333"/>
    <xdr:ext cx="5742516" cy="4159250"/>
    <xdr:graphicFrame macro="">
      <xdr:nvGraphicFramePr>
        <xdr:cNvPr id="323" name="Chart 3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466725" y="7532158"/>
    <xdr:ext cx="4981575" cy="2562225"/>
    <xdr:graphicFrame macro="">
      <xdr:nvGraphicFramePr>
        <xdr:cNvPr id="324" name="Chart 3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12</xdr:col>
      <xdr:colOff>480484</xdr:colOff>
      <xdr:row>8</xdr:row>
      <xdr:rowOff>107948</xdr:rowOff>
    </xdr:from>
    <xdr:to>
      <xdr:col>13</xdr:col>
      <xdr:colOff>899584</xdr:colOff>
      <xdr:row>9</xdr:row>
      <xdr:rowOff>158748</xdr:rowOff>
    </xdr:to>
    <xdr:sp macro="" textlink="">
      <xdr:nvSpPr>
        <xdr:cNvPr id="4" name="3 Rectángulo">
          <a:hlinkClick xmlns:r="http://schemas.openxmlformats.org/officeDocument/2006/relationships" r:id="rId3"/>
        </xdr:cNvPr>
        <xdr:cNvSpPr/>
      </xdr:nvSpPr>
      <xdr:spPr>
        <a:xfrm>
          <a:off x="10555817" y="1716615"/>
          <a:ext cx="1382184" cy="25188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200" b="1"/>
            <a:t>Volver al</a:t>
          </a:r>
          <a:r>
            <a:rPr lang="es-ES" sz="1200" b="1" baseline="0"/>
            <a:t> índice</a:t>
          </a:r>
          <a:endParaRPr lang="es-ES" sz="1200" b="1"/>
        </a:p>
      </xdr:txBody>
    </xdr:sp>
    <xdr:clientData/>
  </xdr:twoCellAnchor>
  <xdr:twoCellAnchor editAs="oneCell">
    <xdr:from>
      <xdr:col>2</xdr:col>
      <xdr:colOff>825500</xdr:colOff>
      <xdr:row>0</xdr:row>
      <xdr:rowOff>179917</xdr:rowOff>
    </xdr:from>
    <xdr:to>
      <xdr:col>4</xdr:col>
      <xdr:colOff>573005</xdr:colOff>
      <xdr:row>5</xdr:row>
      <xdr:rowOff>31750</xdr:rowOff>
    </xdr:to>
    <xdr:pic>
      <xdr:nvPicPr>
        <xdr:cNvPr id="6" name="5 Imagen" descr="Dep_Admin_Planeacion.png"/>
        <xdr:cNvPicPr>
          <a:picLocks noChangeAspect="1"/>
        </xdr:cNvPicPr>
      </xdr:nvPicPr>
      <xdr:blipFill>
        <a:blip xmlns:r="http://schemas.openxmlformats.org/officeDocument/2006/relationships" r:embed="rId4" cstate="print"/>
        <a:stretch>
          <a:fillRect/>
        </a:stretch>
      </xdr:blipFill>
      <xdr:spPr>
        <a:xfrm>
          <a:off x="2518833" y="179917"/>
          <a:ext cx="1049255"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1746248</xdr:colOff>
      <xdr:row>1</xdr:row>
      <xdr:rowOff>31750</xdr:rowOff>
    </xdr:from>
    <xdr:to>
      <xdr:col>2</xdr:col>
      <xdr:colOff>4678</xdr:colOff>
      <xdr:row>4</xdr:row>
      <xdr:rowOff>142875</xdr:rowOff>
    </xdr:to>
    <xdr:pic>
      <xdr:nvPicPr>
        <xdr:cNvPr id="2" name="1 Imagen" descr="Dep_Admin_Planeacion.png"/>
        <xdr:cNvPicPr>
          <a:picLocks noChangeAspect="1"/>
        </xdr:cNvPicPr>
      </xdr:nvPicPr>
      <xdr:blipFill>
        <a:blip xmlns:r="http://schemas.openxmlformats.org/officeDocument/2006/relationships" r:embed="rId1" cstate="print"/>
        <a:stretch>
          <a:fillRect/>
        </a:stretch>
      </xdr:blipFill>
      <xdr:spPr>
        <a:xfrm>
          <a:off x="2060573" y="193675"/>
          <a:ext cx="1049255" cy="844550"/>
        </a:xfrm>
        <a:prstGeom prst="rect">
          <a:avLst/>
        </a:prstGeom>
      </xdr:spPr>
    </xdr:pic>
    <xdr:clientData/>
  </xdr:twoCellAnchor>
  <xdr:twoCellAnchor editAs="oneCell">
    <xdr:from>
      <xdr:col>2</xdr:col>
      <xdr:colOff>152400</xdr:colOff>
      <xdr:row>1</xdr:row>
      <xdr:rowOff>0</xdr:rowOff>
    </xdr:from>
    <xdr:to>
      <xdr:col>2</xdr:col>
      <xdr:colOff>1201655</xdr:colOff>
      <xdr:row>5</xdr:row>
      <xdr:rowOff>57150</xdr:rowOff>
    </xdr:to>
    <xdr:pic>
      <xdr:nvPicPr>
        <xdr:cNvPr id="3" name="2 Imagen" descr="Dep_Admin_Planeacion.png"/>
        <xdr:cNvPicPr>
          <a:picLocks noChangeAspect="1"/>
        </xdr:cNvPicPr>
      </xdr:nvPicPr>
      <xdr:blipFill>
        <a:blip xmlns:r="http://schemas.openxmlformats.org/officeDocument/2006/relationships" r:embed="rId1" cstate="print"/>
        <a:stretch>
          <a:fillRect/>
        </a:stretch>
      </xdr:blipFill>
      <xdr:spPr>
        <a:xfrm>
          <a:off x="1990725" y="161925"/>
          <a:ext cx="1049255" cy="847725"/>
        </a:xfrm>
        <a:prstGeom prst="rect">
          <a:avLst/>
        </a:prstGeom>
      </xdr:spPr>
    </xdr:pic>
    <xdr:clientData/>
  </xdr:twoCellAnchor>
  <xdr:twoCellAnchor>
    <xdr:from>
      <xdr:col>3</xdr:col>
      <xdr:colOff>5495925</xdr:colOff>
      <xdr:row>7</xdr:row>
      <xdr:rowOff>95250</xdr:rowOff>
    </xdr:from>
    <xdr:to>
      <xdr:col>4</xdr:col>
      <xdr:colOff>642408</xdr:colOff>
      <xdr:row>8</xdr:row>
      <xdr:rowOff>133350</xdr:rowOff>
    </xdr:to>
    <xdr:sp macro="" textlink="">
      <xdr:nvSpPr>
        <xdr:cNvPr id="4" name="3 Rectángulo">
          <a:hlinkClick xmlns:r="http://schemas.openxmlformats.org/officeDocument/2006/relationships" r:id="rId2"/>
        </xdr:cNvPr>
        <xdr:cNvSpPr/>
      </xdr:nvSpPr>
      <xdr:spPr>
        <a:xfrm>
          <a:off x="9001125" y="1371600"/>
          <a:ext cx="1356783" cy="2000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1438275</xdr:colOff>
      <xdr:row>7</xdr:row>
      <xdr:rowOff>0</xdr:rowOff>
    </xdr:from>
    <xdr:to>
      <xdr:col>5</xdr:col>
      <xdr:colOff>2895600</xdr:colOff>
      <xdr:row>8</xdr:row>
      <xdr:rowOff>76200</xdr:rowOff>
    </xdr:to>
    <xdr:sp macro="" textlink="">
      <xdr:nvSpPr>
        <xdr:cNvPr id="2" name="1 Rectángulo">
          <a:hlinkClick xmlns:r="http://schemas.openxmlformats.org/officeDocument/2006/relationships" r:id="rId1"/>
        </xdr:cNvPr>
        <xdr:cNvSpPr/>
      </xdr:nvSpPr>
      <xdr:spPr>
        <a:xfrm>
          <a:off x="9324975" y="1276350"/>
          <a:ext cx="1457325" cy="2667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476250</xdr:colOff>
      <xdr:row>0</xdr:row>
      <xdr:rowOff>142875</xdr:rowOff>
    </xdr:from>
    <xdr:to>
      <xdr:col>2</xdr:col>
      <xdr:colOff>1525505</xdr:colOff>
      <xdr:row>5</xdr:row>
      <xdr:rowOff>47625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2343150" y="142875"/>
          <a:ext cx="1049255" cy="8572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28575</xdr:colOff>
      <xdr:row>8</xdr:row>
      <xdr:rowOff>0</xdr:rowOff>
    </xdr:from>
    <xdr:to>
      <xdr:col>5</xdr:col>
      <xdr:colOff>666750</xdr:colOff>
      <xdr:row>8</xdr:row>
      <xdr:rowOff>257175</xdr:rowOff>
    </xdr:to>
    <xdr:sp macro="" textlink="">
      <xdr:nvSpPr>
        <xdr:cNvPr id="2" name="1 Rectángulo">
          <a:hlinkClick xmlns:r="http://schemas.openxmlformats.org/officeDocument/2006/relationships" r:id="rId1"/>
        </xdr:cNvPr>
        <xdr:cNvSpPr/>
      </xdr:nvSpPr>
      <xdr:spPr>
        <a:xfrm>
          <a:off x="8048625" y="1438275"/>
          <a:ext cx="1457325" cy="2571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657225</xdr:colOff>
      <xdr:row>1</xdr:row>
      <xdr:rowOff>66675</xdr:rowOff>
    </xdr:from>
    <xdr:to>
      <xdr:col>2</xdr:col>
      <xdr:colOff>944480</xdr:colOff>
      <xdr:row>5</xdr:row>
      <xdr:rowOff>171450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419225" y="228600"/>
          <a:ext cx="1049255" cy="8572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absoluteAnchor>
    <xdr:pos x="5295900" y="2695576"/>
    <xdr:ext cx="4933950" cy="3676650"/>
    <xdr:graphicFrame macro="">
      <xdr:nvGraphicFramePr>
        <xdr:cNvPr id="270" name="Chart 2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371475" y="7038975"/>
    <xdr:ext cx="5086350" cy="3533775"/>
    <xdr:graphicFrame macro="">
      <xdr:nvGraphicFramePr>
        <xdr:cNvPr id="271" name="Chart 2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10</xdr:col>
      <xdr:colOff>552450</xdr:colOff>
      <xdr:row>7</xdr:row>
      <xdr:rowOff>114301</xdr:rowOff>
    </xdr:from>
    <xdr:to>
      <xdr:col>12</xdr:col>
      <xdr:colOff>66675</xdr:colOff>
      <xdr:row>8</xdr:row>
      <xdr:rowOff>161926</xdr:rowOff>
    </xdr:to>
    <xdr:sp macro="" textlink="">
      <xdr:nvSpPr>
        <xdr:cNvPr id="4" name="3 Rectángulo">
          <a:hlinkClick xmlns:r="http://schemas.openxmlformats.org/officeDocument/2006/relationships" r:id="rId3"/>
        </xdr:cNvPr>
        <xdr:cNvSpPr/>
      </xdr:nvSpPr>
      <xdr:spPr>
        <a:xfrm>
          <a:off x="8105775" y="1514476"/>
          <a:ext cx="1438275" cy="2476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838200</xdr:colOff>
      <xdr:row>0</xdr:row>
      <xdr:rowOff>161925</xdr:rowOff>
    </xdr:from>
    <xdr:to>
      <xdr:col>3</xdr:col>
      <xdr:colOff>144380</xdr:colOff>
      <xdr:row>5</xdr:row>
      <xdr:rowOff>19050</xdr:rowOff>
    </xdr:to>
    <xdr:pic>
      <xdr:nvPicPr>
        <xdr:cNvPr id="6" name="5 Imagen" descr="Dep_Admin_Planeacion.png"/>
        <xdr:cNvPicPr>
          <a:picLocks noChangeAspect="1"/>
        </xdr:cNvPicPr>
      </xdr:nvPicPr>
      <xdr:blipFill>
        <a:blip xmlns:r="http://schemas.openxmlformats.org/officeDocument/2006/relationships" r:embed="rId4" cstate="print"/>
        <a:stretch>
          <a:fillRect/>
        </a:stretch>
      </xdr:blipFill>
      <xdr:spPr>
        <a:xfrm>
          <a:off x="1247775" y="161925"/>
          <a:ext cx="1049255" cy="857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6257925</xdr:colOff>
      <xdr:row>6</xdr:row>
      <xdr:rowOff>190500</xdr:rowOff>
    </xdr:from>
    <xdr:to>
      <xdr:col>2</xdr:col>
      <xdr:colOff>7715250</xdr:colOff>
      <xdr:row>8</xdr:row>
      <xdr:rowOff>9525</xdr:rowOff>
    </xdr:to>
    <xdr:sp macro="" textlink="">
      <xdr:nvSpPr>
        <xdr:cNvPr id="2" name="1 Rectángulo">
          <a:hlinkClick xmlns:r="http://schemas.openxmlformats.org/officeDocument/2006/relationships" r:id="rId1"/>
        </xdr:cNvPr>
        <xdr:cNvSpPr/>
      </xdr:nvSpPr>
      <xdr:spPr>
        <a:xfrm>
          <a:off x="8839200" y="1390650"/>
          <a:ext cx="1457325" cy="2190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952500</xdr:colOff>
      <xdr:row>0</xdr:row>
      <xdr:rowOff>171450</xdr:rowOff>
    </xdr:from>
    <xdr:to>
      <xdr:col>2</xdr:col>
      <xdr:colOff>382505</xdr:colOff>
      <xdr:row>5</xdr:row>
      <xdr:rowOff>28575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533525" y="171450"/>
          <a:ext cx="1049255" cy="857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28575</xdr:colOff>
      <xdr:row>9</xdr:row>
      <xdr:rowOff>57150</xdr:rowOff>
    </xdr:from>
    <xdr:to>
      <xdr:col>14</xdr:col>
      <xdr:colOff>704850</xdr:colOff>
      <xdr:row>10</xdr:row>
      <xdr:rowOff>142875</xdr:rowOff>
    </xdr:to>
    <xdr:sp macro="" textlink="">
      <xdr:nvSpPr>
        <xdr:cNvPr id="3" name="2 Rectángulo">
          <a:hlinkClick xmlns:r="http://schemas.openxmlformats.org/officeDocument/2006/relationships" r:id="rId1"/>
        </xdr:cNvPr>
        <xdr:cNvSpPr/>
      </xdr:nvSpPr>
      <xdr:spPr>
        <a:xfrm>
          <a:off x="7153275" y="1685925"/>
          <a:ext cx="1438275" cy="2476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304800</xdr:colOff>
      <xdr:row>0</xdr:row>
      <xdr:rowOff>152400</xdr:rowOff>
    </xdr:from>
    <xdr:to>
      <xdr:col>2</xdr:col>
      <xdr:colOff>182480</xdr:colOff>
      <xdr:row>5</xdr:row>
      <xdr:rowOff>57150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066800" y="152400"/>
          <a:ext cx="1049255" cy="8572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5</xdr:col>
      <xdr:colOff>685800</xdr:colOff>
      <xdr:row>12</xdr:row>
      <xdr:rowOff>57151</xdr:rowOff>
    </xdr:from>
    <xdr:to>
      <xdr:col>11</xdr:col>
      <xdr:colOff>447675</xdr:colOff>
      <xdr:row>31</xdr:row>
      <xdr:rowOff>152401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247650</xdr:colOff>
      <xdr:row>8</xdr:row>
      <xdr:rowOff>123826</xdr:rowOff>
    </xdr:from>
    <xdr:to>
      <xdr:col>13</xdr:col>
      <xdr:colOff>180975</xdr:colOff>
      <xdr:row>10</xdr:row>
      <xdr:rowOff>28576</xdr:rowOff>
    </xdr:to>
    <xdr:sp macro="" textlink="">
      <xdr:nvSpPr>
        <xdr:cNvPr id="3" name="2 Rectángulo">
          <a:hlinkClick xmlns:r="http://schemas.openxmlformats.org/officeDocument/2006/relationships" r:id="rId2"/>
        </xdr:cNvPr>
        <xdr:cNvSpPr/>
      </xdr:nvSpPr>
      <xdr:spPr>
        <a:xfrm>
          <a:off x="9477375" y="1590676"/>
          <a:ext cx="1457325"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
            </a:rPr>
            <a:t>Volver al</a:t>
          </a:r>
          <a:r>
            <a:rPr lang="es-ES" sz="1000" b="1" baseline="0">
              <a:latin typeface="Arial  "/>
            </a:rPr>
            <a:t> índice</a:t>
          </a:r>
          <a:endParaRPr lang="es-ES" sz="1000" b="1">
            <a:latin typeface="Arial  "/>
          </a:endParaRPr>
        </a:p>
      </xdr:txBody>
    </xdr:sp>
    <xdr:clientData/>
  </xdr:twoCellAnchor>
  <xdr:twoCellAnchor>
    <xdr:from>
      <xdr:col>5</xdr:col>
      <xdr:colOff>390526</xdr:colOff>
      <xdr:row>35</xdr:row>
      <xdr:rowOff>133350</xdr:rowOff>
    </xdr:from>
    <xdr:to>
      <xdr:col>10</xdr:col>
      <xdr:colOff>466726</xdr:colOff>
      <xdr:row>48</xdr:row>
      <xdr:rowOff>76200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409576</xdr:colOff>
      <xdr:row>51</xdr:row>
      <xdr:rowOff>142876</xdr:rowOff>
    </xdr:from>
    <xdr:to>
      <xdr:col>10</xdr:col>
      <xdr:colOff>257176</xdr:colOff>
      <xdr:row>59</xdr:row>
      <xdr:rowOff>38100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1209675</xdr:colOff>
      <xdr:row>0</xdr:row>
      <xdr:rowOff>133350</xdr:rowOff>
    </xdr:from>
    <xdr:to>
      <xdr:col>3</xdr:col>
      <xdr:colOff>115805</xdr:colOff>
      <xdr:row>5</xdr:row>
      <xdr:rowOff>38100</xdr:rowOff>
    </xdr:to>
    <xdr:pic>
      <xdr:nvPicPr>
        <xdr:cNvPr id="9" name="8 Imagen" descr="Dep_Admin_Planeacion.png"/>
        <xdr:cNvPicPr>
          <a:picLocks noChangeAspect="1"/>
        </xdr:cNvPicPr>
      </xdr:nvPicPr>
      <xdr:blipFill>
        <a:blip xmlns:r="http://schemas.openxmlformats.org/officeDocument/2006/relationships" r:embed="rId5" cstate="print"/>
        <a:stretch>
          <a:fillRect/>
        </a:stretch>
      </xdr:blipFill>
      <xdr:spPr>
        <a:xfrm>
          <a:off x="1971675" y="133350"/>
          <a:ext cx="1049255" cy="8572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8</xdr:col>
      <xdr:colOff>133350</xdr:colOff>
      <xdr:row>6</xdr:row>
      <xdr:rowOff>161926</xdr:rowOff>
    </xdr:from>
    <xdr:to>
      <xdr:col>11</xdr:col>
      <xdr:colOff>257175</xdr:colOff>
      <xdr:row>8</xdr:row>
      <xdr:rowOff>9526</xdr:rowOff>
    </xdr:to>
    <xdr:sp macro="" textlink="">
      <xdr:nvSpPr>
        <xdr:cNvPr id="19" name="18 Rectángulo">
          <a:hlinkClick xmlns:r="http://schemas.openxmlformats.org/officeDocument/2006/relationships" r:id="rId1"/>
        </xdr:cNvPr>
        <xdr:cNvSpPr/>
      </xdr:nvSpPr>
      <xdr:spPr>
        <a:xfrm>
          <a:off x="6457950" y="161926"/>
          <a:ext cx="1571625" cy="2476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
            </a:rPr>
            <a:t>Volver al</a:t>
          </a:r>
          <a:r>
            <a:rPr lang="es-ES" sz="1000" b="1" baseline="0">
              <a:latin typeface="Arial  "/>
            </a:rPr>
            <a:t> índice</a:t>
          </a:r>
          <a:endParaRPr lang="es-ES" sz="1000" b="1">
            <a:latin typeface="Arial  "/>
          </a:endParaRPr>
        </a:p>
      </xdr:txBody>
    </xdr:sp>
    <xdr:clientData/>
  </xdr:twoCellAnchor>
  <xdr:twoCellAnchor editAs="oneCell">
    <xdr:from>
      <xdr:col>1</xdr:col>
      <xdr:colOff>447675</xdr:colOff>
      <xdr:row>0</xdr:row>
      <xdr:rowOff>171450</xdr:rowOff>
    </xdr:from>
    <xdr:to>
      <xdr:col>2</xdr:col>
      <xdr:colOff>306305</xdr:colOff>
      <xdr:row>5</xdr:row>
      <xdr:rowOff>28575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409700" y="171450"/>
          <a:ext cx="1049255" cy="8572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15</xdr:col>
      <xdr:colOff>228600</xdr:colOff>
      <xdr:row>7</xdr:row>
      <xdr:rowOff>9526</xdr:rowOff>
    </xdr:from>
    <xdr:to>
      <xdr:col>17</xdr:col>
      <xdr:colOff>238125</xdr:colOff>
      <xdr:row>8</xdr:row>
      <xdr:rowOff>76201</xdr:rowOff>
    </xdr:to>
    <xdr:sp macro="" textlink="">
      <xdr:nvSpPr>
        <xdr:cNvPr id="21" name="20 Rectángulo">
          <a:hlinkClick xmlns:r="http://schemas.openxmlformats.org/officeDocument/2006/relationships" r:id="rId1"/>
        </xdr:cNvPr>
        <xdr:cNvSpPr/>
      </xdr:nvSpPr>
      <xdr:spPr>
        <a:xfrm>
          <a:off x="8124825" y="1809751"/>
          <a:ext cx="1285875" cy="2667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790575</xdr:colOff>
      <xdr:row>1</xdr:row>
      <xdr:rowOff>28575</xdr:rowOff>
    </xdr:from>
    <xdr:to>
      <xdr:col>2</xdr:col>
      <xdr:colOff>706355</xdr:colOff>
      <xdr:row>5</xdr:row>
      <xdr:rowOff>85725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752600" y="228600"/>
          <a:ext cx="1049255" cy="8572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absoluteAnchor>
    <xdr:pos x="24183975" y="29403675"/>
    <xdr:ext cx="5676900" cy="3333750"/>
    <xdr:graphicFrame macro="">
      <xdr:nvGraphicFramePr>
        <xdr:cNvPr id="259" name="Chart 2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29984700" y="29451300"/>
    <xdr:ext cx="5676900" cy="3333750"/>
    <xdr:graphicFrame macro="">
      <xdr:nvGraphicFramePr>
        <xdr:cNvPr id="260" name="Chart 2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absoluteAnchor>
    <xdr:pos x="23993475" y="33289875"/>
    <xdr:ext cx="5676900" cy="3333750"/>
    <xdr:graphicFrame macro="">
      <xdr:nvGraphicFramePr>
        <xdr:cNvPr id="265" name="Chart 2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absoluteAnchor>
  <xdr:absoluteAnchor>
    <xdr:pos x="29956125" y="33404175"/>
    <xdr:ext cx="5676900" cy="3333750"/>
    <xdr:graphicFrame macro="">
      <xdr:nvGraphicFramePr>
        <xdr:cNvPr id="266" name="Chart 2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absoluteAnchor>
  <xdr:twoCellAnchor>
    <xdr:from>
      <xdr:col>17</xdr:col>
      <xdr:colOff>39159</xdr:colOff>
      <xdr:row>7</xdr:row>
      <xdr:rowOff>4234</xdr:rowOff>
    </xdr:from>
    <xdr:to>
      <xdr:col>21</xdr:col>
      <xdr:colOff>201084</xdr:colOff>
      <xdr:row>8</xdr:row>
      <xdr:rowOff>31750</xdr:rowOff>
    </xdr:to>
    <xdr:sp macro="" textlink="">
      <xdr:nvSpPr>
        <xdr:cNvPr id="33" name="32 Rectángulo">
          <a:hlinkClick xmlns:r="http://schemas.openxmlformats.org/officeDocument/2006/relationships" r:id="rId5"/>
        </xdr:cNvPr>
        <xdr:cNvSpPr/>
      </xdr:nvSpPr>
      <xdr:spPr>
        <a:xfrm>
          <a:off x="7680326" y="1813984"/>
          <a:ext cx="1580091" cy="2285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973667</xdr:colOff>
      <xdr:row>0</xdr:row>
      <xdr:rowOff>179917</xdr:rowOff>
    </xdr:from>
    <xdr:to>
      <xdr:col>4</xdr:col>
      <xdr:colOff>107339</xdr:colOff>
      <xdr:row>5</xdr:row>
      <xdr:rowOff>31750</xdr:rowOff>
    </xdr:to>
    <xdr:pic>
      <xdr:nvPicPr>
        <xdr:cNvPr id="8" name="7 Imagen" descr="Dep_Admin_Planeacion.png"/>
        <xdr:cNvPicPr>
          <a:picLocks noChangeAspect="1"/>
        </xdr:cNvPicPr>
      </xdr:nvPicPr>
      <xdr:blipFill>
        <a:blip xmlns:r="http://schemas.openxmlformats.org/officeDocument/2006/relationships" r:embed="rId6" cstate="print"/>
        <a:stretch>
          <a:fillRect/>
        </a:stretch>
      </xdr:blipFill>
      <xdr:spPr>
        <a:xfrm>
          <a:off x="1344084" y="179917"/>
          <a:ext cx="1049255" cy="8572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16</xdr:col>
      <xdr:colOff>685802</xdr:colOff>
      <xdr:row>7</xdr:row>
      <xdr:rowOff>19051</xdr:rowOff>
    </xdr:from>
    <xdr:to>
      <xdr:col>18</xdr:col>
      <xdr:colOff>238126</xdr:colOff>
      <xdr:row>8</xdr:row>
      <xdr:rowOff>47625</xdr:rowOff>
    </xdr:to>
    <xdr:sp macro="" textlink="">
      <xdr:nvSpPr>
        <xdr:cNvPr id="5" name="4 Rectángulo">
          <a:hlinkClick xmlns:r="http://schemas.openxmlformats.org/officeDocument/2006/relationships" r:id="rId1"/>
        </xdr:cNvPr>
        <xdr:cNvSpPr/>
      </xdr:nvSpPr>
      <xdr:spPr>
        <a:xfrm>
          <a:off x="9153527" y="1419226"/>
          <a:ext cx="1476374" cy="2285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xdr:from>
      <xdr:col>10</xdr:col>
      <xdr:colOff>171450</xdr:colOff>
      <xdr:row>10</xdr:row>
      <xdr:rowOff>76199</xdr:rowOff>
    </xdr:from>
    <xdr:to>
      <xdr:col>18</xdr:col>
      <xdr:colOff>266700</xdr:colOff>
      <xdr:row>30</xdr:row>
      <xdr:rowOff>47624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466725</xdr:colOff>
      <xdr:row>0</xdr:row>
      <xdr:rowOff>133350</xdr:rowOff>
    </xdr:from>
    <xdr:to>
      <xdr:col>4</xdr:col>
      <xdr:colOff>734930</xdr:colOff>
      <xdr:row>4</xdr:row>
      <xdr:rowOff>190500</xdr:rowOff>
    </xdr:to>
    <xdr:pic>
      <xdr:nvPicPr>
        <xdr:cNvPr id="7" name="6 Imagen" descr="Dep_Admin_Planeacion.png"/>
        <xdr:cNvPicPr>
          <a:picLocks noChangeAspect="1"/>
        </xdr:cNvPicPr>
      </xdr:nvPicPr>
      <xdr:blipFill>
        <a:blip xmlns:r="http://schemas.openxmlformats.org/officeDocument/2006/relationships" r:embed="rId3" cstate="print"/>
        <a:stretch>
          <a:fillRect/>
        </a:stretch>
      </xdr:blipFill>
      <xdr:spPr>
        <a:xfrm>
          <a:off x="2143125" y="133350"/>
          <a:ext cx="1049255"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7</xdr:row>
      <xdr:rowOff>0</xdr:rowOff>
    </xdr:from>
    <xdr:ext cx="184731" cy="264560"/>
    <xdr:sp macro="" textlink="">
      <xdr:nvSpPr>
        <xdr:cNvPr id="6" name="5 CuadroTexto"/>
        <xdr:cNvSpPr txBox="1"/>
      </xdr:nvSpPr>
      <xdr:spPr>
        <a:xfrm>
          <a:off x="10753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6</xdr:col>
      <xdr:colOff>804333</xdr:colOff>
      <xdr:row>7</xdr:row>
      <xdr:rowOff>125941</xdr:rowOff>
    </xdr:from>
    <xdr:to>
      <xdr:col>8</xdr:col>
      <xdr:colOff>44450</xdr:colOff>
      <xdr:row>9</xdr:row>
      <xdr:rowOff>49740</xdr:rowOff>
    </xdr:to>
    <xdr:sp macro="" textlink="">
      <xdr:nvSpPr>
        <xdr:cNvPr id="7" name="6 Rectángulo">
          <a:hlinkClick xmlns:r="http://schemas.openxmlformats.org/officeDocument/2006/relationships" r:id="rId1"/>
        </xdr:cNvPr>
        <xdr:cNvSpPr/>
      </xdr:nvSpPr>
      <xdr:spPr>
        <a:xfrm>
          <a:off x="11588750" y="1374774"/>
          <a:ext cx="1356783" cy="27304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1746248</xdr:colOff>
      <xdr:row>1</xdr:row>
      <xdr:rowOff>31750</xdr:rowOff>
    </xdr:from>
    <xdr:to>
      <xdr:col>1</xdr:col>
      <xdr:colOff>2795503</xdr:colOff>
      <xdr:row>5</xdr:row>
      <xdr:rowOff>85725</xdr:rowOff>
    </xdr:to>
    <xdr:pic>
      <xdr:nvPicPr>
        <xdr:cNvPr id="9" name="8 Imagen" descr="Dep_Admin_Planeacion.png"/>
        <xdr:cNvPicPr>
          <a:picLocks noChangeAspect="1"/>
        </xdr:cNvPicPr>
      </xdr:nvPicPr>
      <xdr:blipFill>
        <a:blip xmlns:r="http://schemas.openxmlformats.org/officeDocument/2006/relationships" r:embed="rId2" cstate="print"/>
        <a:stretch>
          <a:fillRect/>
        </a:stretch>
      </xdr:blipFill>
      <xdr:spPr>
        <a:xfrm>
          <a:off x="2063748" y="190500"/>
          <a:ext cx="1049255" cy="84772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190500</xdr:colOff>
      <xdr:row>9</xdr:row>
      <xdr:rowOff>85726</xdr:rowOff>
    </xdr:from>
    <xdr:to>
      <xdr:col>7</xdr:col>
      <xdr:colOff>123825</xdr:colOff>
      <xdr:row>10</xdr:row>
      <xdr:rowOff>171450</xdr:rowOff>
    </xdr:to>
    <xdr:sp macro="" textlink="">
      <xdr:nvSpPr>
        <xdr:cNvPr id="2" name="1 Rectángulo">
          <a:hlinkClick xmlns:r="http://schemas.openxmlformats.org/officeDocument/2006/relationships" r:id="rId1"/>
        </xdr:cNvPr>
        <xdr:cNvSpPr/>
      </xdr:nvSpPr>
      <xdr:spPr>
        <a:xfrm>
          <a:off x="8391525" y="1571626"/>
          <a:ext cx="1457325" cy="24764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466725</xdr:colOff>
      <xdr:row>0</xdr:row>
      <xdr:rowOff>133350</xdr:rowOff>
    </xdr:from>
    <xdr:to>
      <xdr:col>3</xdr:col>
      <xdr:colOff>296780</xdr:colOff>
      <xdr:row>5</xdr:row>
      <xdr:rowOff>38100</xdr:rowOff>
    </xdr:to>
    <xdr:pic>
      <xdr:nvPicPr>
        <xdr:cNvPr id="3" name="2 Imagen" descr="Dep_Admin_Planeacion.png"/>
        <xdr:cNvPicPr>
          <a:picLocks noChangeAspect="1"/>
        </xdr:cNvPicPr>
      </xdr:nvPicPr>
      <xdr:blipFill>
        <a:blip xmlns:r="http://schemas.openxmlformats.org/officeDocument/2006/relationships" r:embed="rId2" cstate="print"/>
        <a:stretch>
          <a:fillRect/>
        </a:stretch>
      </xdr:blipFill>
      <xdr:spPr>
        <a:xfrm>
          <a:off x="1228725" y="133350"/>
          <a:ext cx="1049255" cy="8572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3</xdr:col>
      <xdr:colOff>3933825</xdr:colOff>
      <xdr:row>7</xdr:row>
      <xdr:rowOff>47625</xdr:rowOff>
    </xdr:from>
    <xdr:to>
      <xdr:col>3</xdr:col>
      <xdr:colOff>5534025</xdr:colOff>
      <xdr:row>8</xdr:row>
      <xdr:rowOff>85725</xdr:rowOff>
    </xdr:to>
    <xdr:sp macro="" textlink="">
      <xdr:nvSpPr>
        <xdr:cNvPr id="2" name="1 Rectángulo">
          <a:hlinkClick xmlns:r="http://schemas.openxmlformats.org/officeDocument/2006/relationships" r:id="rId1"/>
        </xdr:cNvPr>
        <xdr:cNvSpPr/>
      </xdr:nvSpPr>
      <xdr:spPr>
        <a:xfrm>
          <a:off x="9239250" y="1504950"/>
          <a:ext cx="1600200"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457200</xdr:colOff>
      <xdr:row>0</xdr:row>
      <xdr:rowOff>104775</xdr:rowOff>
    </xdr:from>
    <xdr:to>
      <xdr:col>2</xdr:col>
      <xdr:colOff>1506455</xdr:colOff>
      <xdr:row>5</xdr:row>
      <xdr:rowOff>9525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962150" y="104775"/>
          <a:ext cx="1049255" cy="8572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2524125</xdr:colOff>
      <xdr:row>7</xdr:row>
      <xdr:rowOff>95250</xdr:rowOff>
    </xdr:from>
    <xdr:to>
      <xdr:col>3</xdr:col>
      <xdr:colOff>3924301</xdr:colOff>
      <xdr:row>8</xdr:row>
      <xdr:rowOff>104775</xdr:rowOff>
    </xdr:to>
    <xdr:sp macro="" textlink="">
      <xdr:nvSpPr>
        <xdr:cNvPr id="2" name="1 Rectángulo">
          <a:hlinkClick xmlns:r="http://schemas.openxmlformats.org/officeDocument/2006/relationships" r:id="rId1"/>
        </xdr:cNvPr>
        <xdr:cNvSpPr/>
      </xdr:nvSpPr>
      <xdr:spPr>
        <a:xfrm>
          <a:off x="7200900" y="1695450"/>
          <a:ext cx="1400176" cy="2476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304800</xdr:colOff>
      <xdr:row>0</xdr:row>
      <xdr:rowOff>104775</xdr:rowOff>
    </xdr:from>
    <xdr:to>
      <xdr:col>2</xdr:col>
      <xdr:colOff>411080</xdr:colOff>
      <xdr:row>5</xdr:row>
      <xdr:rowOff>9525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066800" y="104775"/>
          <a:ext cx="1049255" cy="8572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8</xdr:col>
      <xdr:colOff>38100</xdr:colOff>
      <xdr:row>7</xdr:row>
      <xdr:rowOff>0</xdr:rowOff>
    </xdr:from>
    <xdr:to>
      <xdr:col>9</xdr:col>
      <xdr:colOff>885825</xdr:colOff>
      <xdr:row>8</xdr:row>
      <xdr:rowOff>38100</xdr:rowOff>
    </xdr:to>
    <xdr:sp macro="" textlink="">
      <xdr:nvSpPr>
        <xdr:cNvPr id="3" name="2 Rectángulo">
          <a:hlinkClick xmlns:r="http://schemas.openxmlformats.org/officeDocument/2006/relationships" r:id="rId1"/>
        </xdr:cNvPr>
        <xdr:cNvSpPr/>
      </xdr:nvSpPr>
      <xdr:spPr>
        <a:xfrm>
          <a:off x="6657975" y="1400175"/>
          <a:ext cx="1295400" cy="238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absoluteAnchor>
    <xdr:pos x="1028700" y="11487151"/>
    <xdr:ext cx="4248150" cy="2990850"/>
    <xdr:graphicFrame macro="">
      <xdr:nvGraphicFramePr>
        <xdr:cNvPr id="5" name="Chart 2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editAs="oneCell">
    <xdr:from>
      <xdr:col>1</xdr:col>
      <xdr:colOff>133350</xdr:colOff>
      <xdr:row>0</xdr:row>
      <xdr:rowOff>152400</xdr:rowOff>
    </xdr:from>
    <xdr:to>
      <xdr:col>2</xdr:col>
      <xdr:colOff>11030</xdr:colOff>
      <xdr:row>5</xdr:row>
      <xdr:rowOff>9525</xdr:rowOff>
    </xdr:to>
    <xdr:pic>
      <xdr:nvPicPr>
        <xdr:cNvPr id="6" name="5 Imagen" descr="Dep_Admin_Planeacion.png"/>
        <xdr:cNvPicPr>
          <a:picLocks noChangeAspect="1"/>
        </xdr:cNvPicPr>
      </xdr:nvPicPr>
      <xdr:blipFill>
        <a:blip xmlns:r="http://schemas.openxmlformats.org/officeDocument/2006/relationships" r:embed="rId3" cstate="print"/>
        <a:stretch>
          <a:fillRect/>
        </a:stretch>
      </xdr:blipFill>
      <xdr:spPr>
        <a:xfrm>
          <a:off x="1238250" y="152400"/>
          <a:ext cx="1049255" cy="8572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3</xdr:col>
      <xdr:colOff>3038475</xdr:colOff>
      <xdr:row>8</xdr:row>
      <xdr:rowOff>85725</xdr:rowOff>
    </xdr:from>
    <xdr:to>
      <xdr:col>3</xdr:col>
      <xdr:colOff>4267200</xdr:colOff>
      <xdr:row>10</xdr:row>
      <xdr:rowOff>19050</xdr:rowOff>
    </xdr:to>
    <xdr:sp macro="" textlink="">
      <xdr:nvSpPr>
        <xdr:cNvPr id="2" name="1 Rectángulo">
          <a:hlinkClick xmlns:r="http://schemas.openxmlformats.org/officeDocument/2006/relationships" r:id="rId1"/>
        </xdr:cNvPr>
        <xdr:cNvSpPr/>
      </xdr:nvSpPr>
      <xdr:spPr>
        <a:xfrm>
          <a:off x="8410575" y="438150"/>
          <a:ext cx="1228725" cy="2571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819150</xdr:colOff>
      <xdr:row>0</xdr:row>
      <xdr:rowOff>95250</xdr:rowOff>
    </xdr:from>
    <xdr:to>
      <xdr:col>2</xdr:col>
      <xdr:colOff>734930</xdr:colOff>
      <xdr:row>5</xdr:row>
      <xdr:rowOff>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581150" y="95250"/>
          <a:ext cx="1049255" cy="8572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8</xdr:col>
      <xdr:colOff>221192</xdr:colOff>
      <xdr:row>7</xdr:row>
      <xdr:rowOff>84666</xdr:rowOff>
    </xdr:from>
    <xdr:to>
      <xdr:col>10</xdr:col>
      <xdr:colOff>85725</xdr:colOff>
      <xdr:row>8</xdr:row>
      <xdr:rowOff>95250</xdr:rowOff>
    </xdr:to>
    <xdr:sp macro="" textlink="">
      <xdr:nvSpPr>
        <xdr:cNvPr id="3" name="2 Rectángulo">
          <a:hlinkClick xmlns:r="http://schemas.openxmlformats.org/officeDocument/2006/relationships" r:id="rId1"/>
        </xdr:cNvPr>
        <xdr:cNvSpPr/>
      </xdr:nvSpPr>
      <xdr:spPr>
        <a:xfrm>
          <a:off x="6174317" y="1361016"/>
          <a:ext cx="1236133" cy="2201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0</xdr:col>
      <xdr:colOff>438150</xdr:colOff>
      <xdr:row>0</xdr:row>
      <xdr:rowOff>114300</xdr:rowOff>
    </xdr:from>
    <xdr:to>
      <xdr:col>1</xdr:col>
      <xdr:colOff>439655</xdr:colOff>
      <xdr:row>5</xdr:row>
      <xdr:rowOff>19050</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438150" y="114300"/>
          <a:ext cx="1049255" cy="8572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absoluteAnchor>
    <xdr:pos x="476250" y="6800850"/>
    <xdr:ext cx="5715000" cy="4714875"/>
    <xdr:graphicFrame macro="">
      <xdr:nvGraphicFramePr>
        <xdr:cNvPr id="174" name="Chart 1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16</xdr:col>
      <xdr:colOff>866775</xdr:colOff>
      <xdr:row>7</xdr:row>
      <xdr:rowOff>57151</xdr:rowOff>
    </xdr:from>
    <xdr:to>
      <xdr:col>18</xdr:col>
      <xdr:colOff>866775</xdr:colOff>
      <xdr:row>8</xdr:row>
      <xdr:rowOff>47625</xdr:rowOff>
    </xdr:to>
    <xdr:sp macro="" textlink="">
      <xdr:nvSpPr>
        <xdr:cNvPr id="10" name="9 Rectángulo">
          <a:hlinkClick xmlns:r="http://schemas.openxmlformats.org/officeDocument/2006/relationships" r:id="rId2"/>
        </xdr:cNvPr>
        <xdr:cNvSpPr/>
      </xdr:nvSpPr>
      <xdr:spPr>
        <a:xfrm>
          <a:off x="7696200" y="1457326"/>
          <a:ext cx="1362075" cy="1904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absoluteAnchor>
    <xdr:pos x="895350" y="12268200"/>
    <xdr:ext cx="5743575" cy="3419475"/>
    <xdr:graphicFrame macro="">
      <xdr:nvGraphicFramePr>
        <xdr:cNvPr id="7" name="Chart 1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absoluteAnchor>
  <xdr:twoCellAnchor editAs="oneCell">
    <xdr:from>
      <xdr:col>1</xdr:col>
      <xdr:colOff>628650</xdr:colOff>
      <xdr:row>0</xdr:row>
      <xdr:rowOff>171450</xdr:rowOff>
    </xdr:from>
    <xdr:to>
      <xdr:col>3</xdr:col>
      <xdr:colOff>163430</xdr:colOff>
      <xdr:row>5</xdr:row>
      <xdr:rowOff>28575</xdr:rowOff>
    </xdr:to>
    <xdr:pic>
      <xdr:nvPicPr>
        <xdr:cNvPr id="8" name="7 Imagen" descr="Dep_Admin_Planeacion.png"/>
        <xdr:cNvPicPr>
          <a:picLocks noChangeAspect="1"/>
        </xdr:cNvPicPr>
      </xdr:nvPicPr>
      <xdr:blipFill>
        <a:blip xmlns:r="http://schemas.openxmlformats.org/officeDocument/2006/relationships" r:embed="rId4" cstate="print"/>
        <a:stretch>
          <a:fillRect/>
        </a:stretch>
      </xdr:blipFill>
      <xdr:spPr>
        <a:xfrm>
          <a:off x="1143000" y="171450"/>
          <a:ext cx="1049255" cy="8572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3</xdr:col>
      <xdr:colOff>3400426</xdr:colOff>
      <xdr:row>7</xdr:row>
      <xdr:rowOff>95250</xdr:rowOff>
    </xdr:from>
    <xdr:to>
      <xdr:col>3</xdr:col>
      <xdr:colOff>4714876</xdr:colOff>
      <xdr:row>8</xdr:row>
      <xdr:rowOff>142875</xdr:rowOff>
    </xdr:to>
    <xdr:sp macro="" textlink="">
      <xdr:nvSpPr>
        <xdr:cNvPr id="2" name="1 Rectángulo">
          <a:hlinkClick xmlns:r="http://schemas.openxmlformats.org/officeDocument/2006/relationships" r:id="rId1"/>
        </xdr:cNvPr>
        <xdr:cNvSpPr/>
      </xdr:nvSpPr>
      <xdr:spPr>
        <a:xfrm>
          <a:off x="9925051" y="1876425"/>
          <a:ext cx="1314450" cy="238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a:t>
          </a:r>
          <a:r>
            <a:rPr lang="es-ES" sz="1200" b="1"/>
            <a:t> al</a:t>
          </a:r>
          <a:r>
            <a:rPr lang="es-ES" sz="1200" b="1" baseline="0"/>
            <a:t> índice</a:t>
          </a:r>
          <a:endParaRPr lang="es-ES" sz="1200" b="1"/>
        </a:p>
      </xdr:txBody>
    </xdr:sp>
    <xdr:clientData/>
  </xdr:twoCellAnchor>
  <xdr:twoCellAnchor editAs="oneCell">
    <xdr:from>
      <xdr:col>2</xdr:col>
      <xdr:colOff>247650</xdr:colOff>
      <xdr:row>0</xdr:row>
      <xdr:rowOff>142875</xdr:rowOff>
    </xdr:from>
    <xdr:to>
      <xdr:col>2</xdr:col>
      <xdr:colOff>1296905</xdr:colOff>
      <xdr:row>5</xdr:row>
      <xdr:rowOff>47625</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2171700" y="142875"/>
          <a:ext cx="1049255" cy="8572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7</xdr:col>
      <xdr:colOff>535781</xdr:colOff>
      <xdr:row>7</xdr:row>
      <xdr:rowOff>11906</xdr:rowOff>
    </xdr:from>
    <xdr:to>
      <xdr:col>9</xdr:col>
      <xdr:colOff>64293</xdr:colOff>
      <xdr:row>8</xdr:row>
      <xdr:rowOff>107157</xdr:rowOff>
    </xdr:to>
    <xdr:sp macro="" textlink="">
      <xdr:nvSpPr>
        <xdr:cNvPr id="35" name="34 Rectángulo">
          <a:hlinkClick xmlns:r="http://schemas.openxmlformats.org/officeDocument/2006/relationships" r:id="rId1"/>
        </xdr:cNvPr>
        <xdr:cNvSpPr/>
      </xdr:nvSpPr>
      <xdr:spPr>
        <a:xfrm>
          <a:off x="7358062" y="1631156"/>
          <a:ext cx="1457325" cy="29765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400" b="1"/>
            <a:t>Volver al</a:t>
          </a:r>
          <a:r>
            <a:rPr lang="es-ES" sz="1400" b="1" baseline="0"/>
            <a:t> </a:t>
          </a:r>
          <a:r>
            <a:rPr lang="es-ES" sz="1000" b="1" baseline="0">
              <a:latin typeface="Arial" pitchFamily="34" charset="0"/>
              <a:cs typeface="Arial" pitchFamily="34" charset="0"/>
            </a:rPr>
            <a:t>índice</a:t>
          </a:r>
          <a:endParaRPr lang="es-ES" sz="1000" b="1">
            <a:latin typeface="Arial" pitchFamily="34" charset="0"/>
            <a:cs typeface="Arial" pitchFamily="34" charset="0"/>
          </a:endParaRPr>
        </a:p>
      </xdr:txBody>
    </xdr:sp>
    <xdr:clientData/>
  </xdr:twoCellAnchor>
  <xdr:twoCellAnchor editAs="oneCell">
    <xdr:from>
      <xdr:col>1</xdr:col>
      <xdr:colOff>1071562</xdr:colOff>
      <xdr:row>0</xdr:row>
      <xdr:rowOff>178594</xdr:rowOff>
    </xdr:from>
    <xdr:to>
      <xdr:col>2</xdr:col>
      <xdr:colOff>811129</xdr:colOff>
      <xdr:row>5</xdr:row>
      <xdr:rowOff>23813</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2214562" y="178594"/>
          <a:ext cx="1049255" cy="8572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1746248</xdr:colOff>
      <xdr:row>1</xdr:row>
      <xdr:rowOff>31750</xdr:rowOff>
    </xdr:from>
    <xdr:to>
      <xdr:col>2</xdr:col>
      <xdr:colOff>4678</xdr:colOff>
      <xdr:row>4</xdr:row>
      <xdr:rowOff>38100</xdr:rowOff>
    </xdr:to>
    <xdr:pic>
      <xdr:nvPicPr>
        <xdr:cNvPr id="4" name="3 Imagen" descr="Dep_Admin_Planeacion.png"/>
        <xdr:cNvPicPr>
          <a:picLocks noChangeAspect="1"/>
        </xdr:cNvPicPr>
      </xdr:nvPicPr>
      <xdr:blipFill>
        <a:blip xmlns:r="http://schemas.openxmlformats.org/officeDocument/2006/relationships" r:embed="rId1" cstate="print"/>
        <a:stretch>
          <a:fillRect/>
        </a:stretch>
      </xdr:blipFill>
      <xdr:spPr>
        <a:xfrm>
          <a:off x="1841498" y="193675"/>
          <a:ext cx="1505" cy="701675"/>
        </a:xfrm>
        <a:prstGeom prst="rect">
          <a:avLst/>
        </a:prstGeom>
      </xdr:spPr>
    </xdr:pic>
    <xdr:clientData/>
  </xdr:twoCellAnchor>
  <xdr:twoCellAnchor editAs="oneCell">
    <xdr:from>
      <xdr:col>2</xdr:col>
      <xdr:colOff>85725</xdr:colOff>
      <xdr:row>1</xdr:row>
      <xdr:rowOff>28575</xdr:rowOff>
    </xdr:from>
    <xdr:to>
      <xdr:col>2</xdr:col>
      <xdr:colOff>1134980</xdr:colOff>
      <xdr:row>5</xdr:row>
      <xdr:rowOff>85725</xdr:rowOff>
    </xdr:to>
    <xdr:pic>
      <xdr:nvPicPr>
        <xdr:cNvPr id="6" name="5 Imagen" descr="Dep_Admin_Planeacion.png"/>
        <xdr:cNvPicPr>
          <a:picLocks noChangeAspect="1"/>
        </xdr:cNvPicPr>
      </xdr:nvPicPr>
      <xdr:blipFill>
        <a:blip xmlns:r="http://schemas.openxmlformats.org/officeDocument/2006/relationships" r:embed="rId1" cstate="print"/>
        <a:stretch>
          <a:fillRect/>
        </a:stretch>
      </xdr:blipFill>
      <xdr:spPr>
        <a:xfrm>
          <a:off x="2295525" y="190500"/>
          <a:ext cx="1049255" cy="847725"/>
        </a:xfrm>
        <a:prstGeom prst="rect">
          <a:avLst/>
        </a:prstGeom>
      </xdr:spPr>
    </xdr:pic>
    <xdr:clientData/>
  </xdr:twoCellAnchor>
  <xdr:twoCellAnchor>
    <xdr:from>
      <xdr:col>4</xdr:col>
      <xdr:colOff>1990725</xdr:colOff>
      <xdr:row>7</xdr:row>
      <xdr:rowOff>142875</xdr:rowOff>
    </xdr:from>
    <xdr:to>
      <xdr:col>4</xdr:col>
      <xdr:colOff>3448049</xdr:colOff>
      <xdr:row>9</xdr:row>
      <xdr:rowOff>0</xdr:rowOff>
    </xdr:to>
    <xdr:sp macro="" textlink="">
      <xdr:nvSpPr>
        <xdr:cNvPr id="7" name="6 Rectángulo">
          <a:hlinkClick xmlns:r="http://schemas.openxmlformats.org/officeDocument/2006/relationships" r:id="rId2"/>
        </xdr:cNvPr>
        <xdr:cNvSpPr/>
      </xdr:nvSpPr>
      <xdr:spPr>
        <a:xfrm>
          <a:off x="9553575" y="1419225"/>
          <a:ext cx="1457324" cy="2095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714375</xdr:colOff>
      <xdr:row>37</xdr:row>
      <xdr:rowOff>76200</xdr:rowOff>
    </xdr:from>
    <xdr:to>
      <xdr:col>7</xdr:col>
      <xdr:colOff>57150</xdr:colOff>
      <xdr:row>60</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523876</xdr:colOff>
      <xdr:row>7</xdr:row>
      <xdr:rowOff>142876</xdr:rowOff>
    </xdr:from>
    <xdr:to>
      <xdr:col>10</xdr:col>
      <xdr:colOff>333376</xdr:colOff>
      <xdr:row>9</xdr:row>
      <xdr:rowOff>9525</xdr:rowOff>
    </xdr:to>
    <xdr:sp macro="" textlink="">
      <xdr:nvSpPr>
        <xdr:cNvPr id="3" name="2 Rectángulo">
          <a:hlinkClick xmlns:r="http://schemas.openxmlformats.org/officeDocument/2006/relationships" r:id="rId2"/>
        </xdr:cNvPr>
        <xdr:cNvSpPr/>
      </xdr:nvSpPr>
      <xdr:spPr>
        <a:xfrm>
          <a:off x="6810376" y="1743076"/>
          <a:ext cx="1333500" cy="1904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
            </a:rPr>
            <a:t>Volver al</a:t>
          </a:r>
          <a:r>
            <a:rPr lang="es-ES" sz="1000" b="1" baseline="0">
              <a:latin typeface="Arial  "/>
            </a:rPr>
            <a:t> índice</a:t>
          </a:r>
          <a:endParaRPr lang="es-ES" sz="1000" b="1">
            <a:latin typeface="Arial  "/>
          </a:endParaRPr>
        </a:p>
      </xdr:txBody>
    </xdr:sp>
    <xdr:clientData/>
  </xdr:twoCellAnchor>
  <xdr:twoCellAnchor editAs="oneCell">
    <xdr:from>
      <xdr:col>1</xdr:col>
      <xdr:colOff>1703916</xdr:colOff>
      <xdr:row>1</xdr:row>
      <xdr:rowOff>42333</xdr:rowOff>
    </xdr:from>
    <xdr:to>
      <xdr:col>2</xdr:col>
      <xdr:colOff>446</xdr:colOff>
      <xdr:row>4</xdr:row>
      <xdr:rowOff>58208</xdr:rowOff>
    </xdr:to>
    <xdr:pic>
      <xdr:nvPicPr>
        <xdr:cNvPr id="4" name="3 Imagen" descr="Dep_Admin_Planeacion.png"/>
        <xdr:cNvPicPr>
          <a:picLocks noChangeAspect="1"/>
        </xdr:cNvPicPr>
      </xdr:nvPicPr>
      <xdr:blipFill>
        <a:blip xmlns:r="http://schemas.openxmlformats.org/officeDocument/2006/relationships" r:embed="rId3" cstate="print"/>
        <a:stretch>
          <a:fillRect/>
        </a:stretch>
      </xdr:blipFill>
      <xdr:spPr>
        <a:xfrm>
          <a:off x="2018241" y="204258"/>
          <a:ext cx="1049255" cy="835025"/>
        </a:xfrm>
        <a:prstGeom prst="rect">
          <a:avLst/>
        </a:prstGeom>
      </xdr:spPr>
    </xdr:pic>
    <xdr:clientData/>
  </xdr:twoCellAnchor>
  <xdr:twoCellAnchor editAs="oneCell">
    <xdr:from>
      <xdr:col>0</xdr:col>
      <xdr:colOff>704850</xdr:colOff>
      <xdr:row>1</xdr:row>
      <xdr:rowOff>9525</xdr:rowOff>
    </xdr:from>
    <xdr:to>
      <xdr:col>1</xdr:col>
      <xdr:colOff>992105</xdr:colOff>
      <xdr:row>5</xdr:row>
      <xdr:rowOff>66675</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704850" y="171450"/>
          <a:ext cx="1049255" cy="84772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580577</xdr:colOff>
      <xdr:row>8</xdr:row>
      <xdr:rowOff>57312</xdr:rowOff>
    </xdr:from>
    <xdr:to>
      <xdr:col>15</xdr:col>
      <xdr:colOff>258536</xdr:colOff>
      <xdr:row>9</xdr:row>
      <xdr:rowOff>163286</xdr:rowOff>
    </xdr:to>
    <xdr:sp macro="" textlink="">
      <xdr:nvSpPr>
        <xdr:cNvPr id="33" name="32 Rectángulo">
          <a:hlinkClick xmlns:r="http://schemas.openxmlformats.org/officeDocument/2006/relationships" r:id="rId1"/>
        </xdr:cNvPr>
        <xdr:cNvSpPr/>
      </xdr:nvSpPr>
      <xdr:spPr>
        <a:xfrm>
          <a:off x="14010827" y="2098383"/>
          <a:ext cx="1610173" cy="31008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xdr:from>
      <xdr:col>9</xdr:col>
      <xdr:colOff>649061</xdr:colOff>
      <xdr:row>12</xdr:row>
      <xdr:rowOff>81642</xdr:rowOff>
    </xdr:from>
    <xdr:to>
      <xdr:col>15</xdr:col>
      <xdr:colOff>843643</xdr:colOff>
      <xdr:row>30</xdr:row>
      <xdr:rowOff>97970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476250</xdr:colOff>
      <xdr:row>36</xdr:row>
      <xdr:rowOff>149678</xdr:rowOff>
    </xdr:from>
    <xdr:to>
      <xdr:col>15</xdr:col>
      <xdr:colOff>288470</xdr:colOff>
      <xdr:row>52</xdr:row>
      <xdr:rowOff>35379</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555171</xdr:colOff>
      <xdr:row>57</xdr:row>
      <xdr:rowOff>70756</xdr:rowOff>
    </xdr:from>
    <xdr:to>
      <xdr:col>15</xdr:col>
      <xdr:colOff>174171</xdr:colOff>
      <xdr:row>75</xdr:row>
      <xdr:rowOff>68036</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1083468</xdr:colOff>
      <xdr:row>0</xdr:row>
      <xdr:rowOff>142875</xdr:rowOff>
    </xdr:from>
    <xdr:to>
      <xdr:col>4</xdr:col>
      <xdr:colOff>1504</xdr:colOff>
      <xdr:row>4</xdr:row>
      <xdr:rowOff>190500</xdr:rowOff>
    </xdr:to>
    <xdr:pic>
      <xdr:nvPicPr>
        <xdr:cNvPr id="10" name="9 Imagen" descr="Dep_Admin_Planeacion.png"/>
        <xdr:cNvPicPr>
          <a:picLocks noChangeAspect="1"/>
        </xdr:cNvPicPr>
      </xdr:nvPicPr>
      <xdr:blipFill>
        <a:blip xmlns:r="http://schemas.openxmlformats.org/officeDocument/2006/relationships" r:embed="rId5" cstate="print"/>
        <a:stretch>
          <a:fillRect/>
        </a:stretch>
      </xdr:blipFill>
      <xdr:spPr>
        <a:xfrm>
          <a:off x="2690812" y="142875"/>
          <a:ext cx="1049255" cy="8572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6</xdr:col>
      <xdr:colOff>47625</xdr:colOff>
      <xdr:row>8</xdr:row>
      <xdr:rowOff>150495</xdr:rowOff>
    </xdr:from>
    <xdr:to>
      <xdr:col>7</xdr:col>
      <xdr:colOff>644339</xdr:colOff>
      <xdr:row>10</xdr:row>
      <xdr:rowOff>26670</xdr:rowOff>
    </xdr:to>
    <xdr:sp macro="" textlink="">
      <xdr:nvSpPr>
        <xdr:cNvPr id="2" name="1 Rectángulo">
          <a:hlinkClick xmlns:r="http://schemas.openxmlformats.org/officeDocument/2006/relationships" r:id="rId1"/>
        </xdr:cNvPr>
        <xdr:cNvSpPr/>
      </xdr:nvSpPr>
      <xdr:spPr>
        <a:xfrm>
          <a:off x="7419975" y="1445895"/>
          <a:ext cx="1358714"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742950</xdr:colOff>
      <xdr:row>0</xdr:row>
      <xdr:rowOff>133350</xdr:rowOff>
    </xdr:from>
    <xdr:to>
      <xdr:col>2</xdr:col>
      <xdr:colOff>563480</xdr:colOff>
      <xdr:row>5</xdr:row>
      <xdr:rowOff>38100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504950" y="133350"/>
          <a:ext cx="1049255" cy="8572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266700</xdr:colOff>
      <xdr:row>33</xdr:row>
      <xdr:rowOff>152400</xdr:rowOff>
    </xdr:from>
    <xdr:to>
      <xdr:col>11</xdr:col>
      <xdr:colOff>695325</xdr:colOff>
      <xdr:row>51</xdr:row>
      <xdr:rowOff>152400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609599</xdr:colOff>
      <xdr:row>7</xdr:row>
      <xdr:rowOff>0</xdr:rowOff>
    </xdr:from>
    <xdr:to>
      <xdr:col>13</xdr:col>
      <xdr:colOff>495749</xdr:colOff>
      <xdr:row>8</xdr:row>
      <xdr:rowOff>5715</xdr:rowOff>
    </xdr:to>
    <xdr:sp macro="" textlink="">
      <xdr:nvSpPr>
        <xdr:cNvPr id="8" name="7 Rectángulo">
          <a:hlinkClick xmlns:r="http://schemas.openxmlformats.org/officeDocument/2006/relationships" r:id="rId2"/>
        </xdr:cNvPr>
        <xdr:cNvSpPr/>
      </xdr:nvSpPr>
      <xdr:spPr>
        <a:xfrm>
          <a:off x="7884318" y="1619250"/>
          <a:ext cx="1386337" cy="20812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702469</xdr:colOff>
      <xdr:row>0</xdr:row>
      <xdr:rowOff>154781</xdr:rowOff>
    </xdr:from>
    <xdr:to>
      <xdr:col>2</xdr:col>
      <xdr:colOff>442036</xdr:colOff>
      <xdr:row>5</xdr:row>
      <xdr:rowOff>0</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1666875" y="154781"/>
          <a:ext cx="1049255" cy="8572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7</xdr:col>
      <xdr:colOff>335553</xdr:colOff>
      <xdr:row>7</xdr:row>
      <xdr:rowOff>72119</xdr:rowOff>
    </xdr:from>
    <xdr:to>
      <xdr:col>7</xdr:col>
      <xdr:colOff>1679122</xdr:colOff>
      <xdr:row>8</xdr:row>
      <xdr:rowOff>102870</xdr:rowOff>
    </xdr:to>
    <xdr:sp macro="" textlink="">
      <xdr:nvSpPr>
        <xdr:cNvPr id="2" name="1 Rectángulo">
          <a:hlinkClick xmlns:r="http://schemas.openxmlformats.org/officeDocument/2006/relationships" r:id="rId1"/>
        </xdr:cNvPr>
        <xdr:cNvSpPr/>
      </xdr:nvSpPr>
      <xdr:spPr>
        <a:xfrm>
          <a:off x="12840517" y="1704976"/>
          <a:ext cx="1343569" cy="23485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400" b="1"/>
            <a:t>Volver al</a:t>
          </a:r>
          <a:r>
            <a:rPr lang="es-ES" sz="1400" b="1" baseline="0"/>
            <a:t> </a:t>
          </a:r>
          <a:r>
            <a:rPr lang="es-ES" sz="1000" b="1" baseline="0">
              <a:latin typeface="Arial" pitchFamily="34" charset="0"/>
              <a:cs typeface="Arial" pitchFamily="34" charset="0"/>
            </a:rPr>
            <a:t>índice</a:t>
          </a:r>
          <a:endParaRPr lang="es-ES" sz="1000" b="1">
            <a:latin typeface="Arial" pitchFamily="34" charset="0"/>
            <a:cs typeface="Arial" pitchFamily="34" charset="0"/>
          </a:endParaRPr>
        </a:p>
      </xdr:txBody>
    </xdr:sp>
    <xdr:clientData/>
  </xdr:twoCellAnchor>
  <xdr:twoCellAnchor editAs="oneCell">
    <xdr:from>
      <xdr:col>3</xdr:col>
      <xdr:colOff>285750</xdr:colOff>
      <xdr:row>1</xdr:row>
      <xdr:rowOff>13607</xdr:rowOff>
    </xdr:from>
    <xdr:to>
      <xdr:col>3</xdr:col>
      <xdr:colOff>1335005</xdr:colOff>
      <xdr:row>5</xdr:row>
      <xdr:rowOff>54428</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3633107" y="217714"/>
          <a:ext cx="1049255" cy="8572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8</xdr:col>
      <xdr:colOff>984251</xdr:colOff>
      <xdr:row>8</xdr:row>
      <xdr:rowOff>173567</xdr:rowOff>
    </xdr:from>
    <xdr:to>
      <xdr:col>10</xdr:col>
      <xdr:colOff>166608</xdr:colOff>
      <xdr:row>10</xdr:row>
      <xdr:rowOff>30056</xdr:rowOff>
    </xdr:to>
    <xdr:sp macro="" textlink="">
      <xdr:nvSpPr>
        <xdr:cNvPr id="2" name="1 Rectángulo">
          <a:hlinkClick xmlns:r="http://schemas.openxmlformats.org/officeDocument/2006/relationships" r:id="rId1"/>
        </xdr:cNvPr>
        <xdr:cNvSpPr/>
      </xdr:nvSpPr>
      <xdr:spPr>
        <a:xfrm>
          <a:off x="7143751" y="1634067"/>
          <a:ext cx="1351940" cy="22690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3</xdr:col>
      <xdr:colOff>285750</xdr:colOff>
      <xdr:row>1</xdr:row>
      <xdr:rowOff>13607</xdr:rowOff>
    </xdr:from>
    <xdr:to>
      <xdr:col>4</xdr:col>
      <xdr:colOff>447</xdr:colOff>
      <xdr:row>4</xdr:row>
      <xdr:rowOff>96761</xdr:rowOff>
    </xdr:to>
    <xdr:pic>
      <xdr:nvPicPr>
        <xdr:cNvPr id="3" name="2 Imagen" descr="Dep_Admin_Planeacion.png"/>
        <xdr:cNvPicPr>
          <a:picLocks noChangeAspect="1"/>
        </xdr:cNvPicPr>
      </xdr:nvPicPr>
      <xdr:blipFill>
        <a:blip xmlns:r="http://schemas.openxmlformats.org/officeDocument/2006/relationships" r:embed="rId2" cstate="print"/>
        <a:stretch>
          <a:fillRect/>
        </a:stretch>
      </xdr:blipFill>
      <xdr:spPr>
        <a:xfrm>
          <a:off x="3638550" y="213632"/>
          <a:ext cx="1049255" cy="840921"/>
        </a:xfrm>
        <a:prstGeom prst="rect">
          <a:avLst/>
        </a:prstGeom>
      </xdr:spPr>
    </xdr:pic>
    <xdr:clientData/>
  </xdr:twoCellAnchor>
  <xdr:twoCellAnchor editAs="oneCell">
    <xdr:from>
      <xdr:col>1</xdr:col>
      <xdr:colOff>275167</xdr:colOff>
      <xdr:row>1</xdr:row>
      <xdr:rowOff>10584</xdr:rowOff>
    </xdr:from>
    <xdr:to>
      <xdr:col>2</xdr:col>
      <xdr:colOff>308422</xdr:colOff>
      <xdr:row>5</xdr:row>
      <xdr:rowOff>74084</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037167" y="169334"/>
          <a:ext cx="1049255" cy="8572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7</xdr:col>
      <xdr:colOff>21168</xdr:colOff>
      <xdr:row>9</xdr:row>
      <xdr:rowOff>46567</xdr:rowOff>
    </xdr:from>
    <xdr:to>
      <xdr:col>8</xdr:col>
      <xdr:colOff>611108</xdr:colOff>
      <xdr:row>10</xdr:row>
      <xdr:rowOff>93556</xdr:rowOff>
    </xdr:to>
    <xdr:sp macro="" textlink="">
      <xdr:nvSpPr>
        <xdr:cNvPr id="2" name="1 Rectángulo">
          <a:hlinkClick xmlns:r="http://schemas.openxmlformats.org/officeDocument/2006/relationships" r:id="rId1"/>
        </xdr:cNvPr>
        <xdr:cNvSpPr/>
      </xdr:nvSpPr>
      <xdr:spPr>
        <a:xfrm>
          <a:off x="7041093" y="1703917"/>
          <a:ext cx="1351940" cy="22796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3</xdr:col>
      <xdr:colOff>285750</xdr:colOff>
      <xdr:row>1</xdr:row>
      <xdr:rowOff>13607</xdr:rowOff>
    </xdr:from>
    <xdr:to>
      <xdr:col>4</xdr:col>
      <xdr:colOff>447</xdr:colOff>
      <xdr:row>4</xdr:row>
      <xdr:rowOff>96761</xdr:rowOff>
    </xdr:to>
    <xdr:pic>
      <xdr:nvPicPr>
        <xdr:cNvPr id="3" name="2 Imagen" descr="Dep_Admin_Planeacion.png"/>
        <xdr:cNvPicPr>
          <a:picLocks noChangeAspect="1"/>
        </xdr:cNvPicPr>
      </xdr:nvPicPr>
      <xdr:blipFill>
        <a:blip xmlns:r="http://schemas.openxmlformats.org/officeDocument/2006/relationships" r:embed="rId2" cstate="print"/>
        <a:stretch>
          <a:fillRect/>
        </a:stretch>
      </xdr:blipFill>
      <xdr:spPr>
        <a:xfrm>
          <a:off x="2743200" y="175532"/>
          <a:ext cx="447" cy="673704"/>
        </a:xfrm>
        <a:prstGeom prst="rect">
          <a:avLst/>
        </a:prstGeom>
      </xdr:spPr>
    </xdr:pic>
    <xdr:clientData/>
  </xdr:twoCellAnchor>
  <xdr:twoCellAnchor editAs="oneCell">
    <xdr:from>
      <xdr:col>1</xdr:col>
      <xdr:colOff>254000</xdr:colOff>
      <xdr:row>1</xdr:row>
      <xdr:rowOff>31750</xdr:rowOff>
    </xdr:from>
    <xdr:to>
      <xdr:col>2</xdr:col>
      <xdr:colOff>287255</xdr:colOff>
      <xdr:row>5</xdr:row>
      <xdr:rowOff>95250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016000" y="190500"/>
          <a:ext cx="1049255" cy="8572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10</xdr:col>
      <xdr:colOff>514350</xdr:colOff>
      <xdr:row>8</xdr:row>
      <xdr:rowOff>104775</xdr:rowOff>
    </xdr:from>
    <xdr:to>
      <xdr:col>14</xdr:col>
      <xdr:colOff>199415</xdr:colOff>
      <xdr:row>9</xdr:row>
      <xdr:rowOff>169756</xdr:rowOff>
    </xdr:to>
    <xdr:sp macro="" textlink="">
      <xdr:nvSpPr>
        <xdr:cNvPr id="2" name="1 Rectángulo">
          <a:hlinkClick xmlns:r="http://schemas.openxmlformats.org/officeDocument/2006/relationships" r:id="rId1"/>
        </xdr:cNvPr>
        <xdr:cNvSpPr/>
      </xdr:nvSpPr>
      <xdr:spPr>
        <a:xfrm>
          <a:off x="5905500" y="1400175"/>
          <a:ext cx="1351940" cy="22690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3</xdr:col>
      <xdr:colOff>285750</xdr:colOff>
      <xdr:row>1</xdr:row>
      <xdr:rowOff>13607</xdr:rowOff>
    </xdr:from>
    <xdr:to>
      <xdr:col>4</xdr:col>
      <xdr:colOff>447</xdr:colOff>
      <xdr:row>3</xdr:row>
      <xdr:rowOff>182486</xdr:rowOff>
    </xdr:to>
    <xdr:pic>
      <xdr:nvPicPr>
        <xdr:cNvPr id="3" name="2 Imagen" descr="Dep_Admin_Planeacion.png"/>
        <xdr:cNvPicPr>
          <a:picLocks noChangeAspect="1"/>
        </xdr:cNvPicPr>
      </xdr:nvPicPr>
      <xdr:blipFill>
        <a:blip xmlns:r="http://schemas.openxmlformats.org/officeDocument/2006/relationships" r:embed="rId2" cstate="print"/>
        <a:stretch>
          <a:fillRect/>
        </a:stretch>
      </xdr:blipFill>
      <xdr:spPr>
        <a:xfrm>
          <a:off x="2743200" y="175532"/>
          <a:ext cx="447" cy="673704"/>
        </a:xfrm>
        <a:prstGeom prst="rect">
          <a:avLst/>
        </a:prstGeom>
      </xdr:spPr>
    </xdr:pic>
    <xdr:clientData/>
  </xdr:twoCellAnchor>
  <xdr:twoCellAnchor editAs="oneCell">
    <xdr:from>
      <xdr:col>1</xdr:col>
      <xdr:colOff>438150</xdr:colOff>
      <xdr:row>0</xdr:row>
      <xdr:rowOff>142875</xdr:rowOff>
    </xdr:from>
    <xdr:to>
      <xdr:col>2</xdr:col>
      <xdr:colOff>372980</xdr:colOff>
      <xdr:row>5</xdr:row>
      <xdr:rowOff>47625</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1200150" y="142875"/>
          <a:ext cx="1049255" cy="8572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absoluteAnchor>
    <xdr:pos x="7695143" y="2859617"/>
    <xdr:ext cx="4838700" cy="3838575"/>
    <xdr:graphicFrame macro="">
      <xdr:nvGraphicFramePr>
        <xdr:cNvPr id="94" name="Chart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9</xdr:col>
      <xdr:colOff>1730375</xdr:colOff>
      <xdr:row>7</xdr:row>
      <xdr:rowOff>8468</xdr:rowOff>
    </xdr:from>
    <xdr:to>
      <xdr:col>10</xdr:col>
      <xdr:colOff>258234</xdr:colOff>
      <xdr:row>8</xdr:row>
      <xdr:rowOff>75143</xdr:rowOff>
    </xdr:to>
    <xdr:sp macro="" textlink="">
      <xdr:nvSpPr>
        <xdr:cNvPr id="18" name="17 Rectángulo">
          <a:hlinkClick xmlns:r="http://schemas.openxmlformats.org/officeDocument/2006/relationships" r:id="rId2"/>
        </xdr:cNvPr>
        <xdr:cNvSpPr/>
      </xdr:nvSpPr>
      <xdr:spPr>
        <a:xfrm>
          <a:off x="9784292" y="1416051"/>
          <a:ext cx="1522942" cy="26775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3</xdr:col>
      <xdr:colOff>169334</xdr:colOff>
      <xdr:row>1</xdr:row>
      <xdr:rowOff>31750</xdr:rowOff>
    </xdr:from>
    <xdr:to>
      <xdr:col>4</xdr:col>
      <xdr:colOff>255505</xdr:colOff>
      <xdr:row>5</xdr:row>
      <xdr:rowOff>84666</xdr:rowOff>
    </xdr:to>
    <xdr:pic>
      <xdr:nvPicPr>
        <xdr:cNvPr id="6" name="5 Imagen" descr="Dep_Admin_Planeacion.png"/>
        <xdr:cNvPicPr>
          <a:picLocks noChangeAspect="1"/>
        </xdr:cNvPicPr>
      </xdr:nvPicPr>
      <xdr:blipFill>
        <a:blip xmlns:r="http://schemas.openxmlformats.org/officeDocument/2006/relationships" r:embed="rId3" cstate="print"/>
        <a:stretch>
          <a:fillRect/>
        </a:stretch>
      </xdr:blipFill>
      <xdr:spPr>
        <a:xfrm>
          <a:off x="2815167" y="232833"/>
          <a:ext cx="1049255" cy="8572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absoluteAnchor>
    <xdr:pos x="5876925" y="2333625"/>
    <xdr:ext cx="4791075" cy="3533775"/>
    <xdr:graphicFrame macro="">
      <xdr:nvGraphicFramePr>
        <xdr:cNvPr id="76" name="Chart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228600" y="7115175"/>
    <xdr:ext cx="6457950" cy="4162425"/>
    <xdr:graphicFrame macro="">
      <xdr:nvGraphicFramePr>
        <xdr:cNvPr id="77" name="Chart 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absoluteAnchor>
    <xdr:pos x="12506325" y="26003250"/>
    <xdr:ext cx="5715000" cy="3533775"/>
    <xdr:graphicFrame macro="">
      <xdr:nvGraphicFramePr>
        <xdr:cNvPr id="93" name="Chart 9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absoluteAnchor>
  <xdr:twoCellAnchor>
    <xdr:from>
      <xdr:col>11</xdr:col>
      <xdr:colOff>866775</xdr:colOff>
      <xdr:row>7</xdr:row>
      <xdr:rowOff>123825</xdr:rowOff>
    </xdr:from>
    <xdr:to>
      <xdr:col>13</xdr:col>
      <xdr:colOff>400050</xdr:colOff>
      <xdr:row>8</xdr:row>
      <xdr:rowOff>180975</xdr:rowOff>
    </xdr:to>
    <xdr:sp macro="" textlink="">
      <xdr:nvSpPr>
        <xdr:cNvPr id="20" name="19 Rectángulo">
          <a:hlinkClick xmlns:r="http://schemas.openxmlformats.org/officeDocument/2006/relationships" r:id="rId4"/>
        </xdr:cNvPr>
        <xdr:cNvSpPr/>
      </xdr:nvSpPr>
      <xdr:spPr>
        <a:xfrm>
          <a:off x="8039100" y="723900"/>
          <a:ext cx="1457325" cy="2571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211668</xdr:colOff>
      <xdr:row>1</xdr:row>
      <xdr:rowOff>0</xdr:rowOff>
    </xdr:from>
    <xdr:to>
      <xdr:col>5</xdr:col>
      <xdr:colOff>22673</xdr:colOff>
      <xdr:row>5</xdr:row>
      <xdr:rowOff>52916</xdr:rowOff>
    </xdr:to>
    <xdr:pic>
      <xdr:nvPicPr>
        <xdr:cNvPr id="23" name="22 Imagen" descr="Dep_Admin_Planeacion.png"/>
        <xdr:cNvPicPr>
          <a:picLocks noChangeAspect="1"/>
        </xdr:cNvPicPr>
      </xdr:nvPicPr>
      <xdr:blipFill>
        <a:blip xmlns:r="http://schemas.openxmlformats.org/officeDocument/2006/relationships" r:embed="rId5" cstate="print"/>
        <a:stretch>
          <a:fillRect/>
        </a:stretch>
      </xdr:blipFill>
      <xdr:spPr>
        <a:xfrm>
          <a:off x="1873251" y="201083"/>
          <a:ext cx="1049255" cy="85725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absoluteAnchor>
    <xdr:pos x="6943725" y="3114676"/>
    <xdr:ext cx="3648076" cy="2876550"/>
    <xdr:graphicFrame macro="">
      <xdr:nvGraphicFramePr>
        <xdr:cNvPr id="60" name="Chart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33399" y="7010400"/>
    <xdr:ext cx="6010275" cy="3752850"/>
    <xdr:graphicFrame macro="">
      <xdr:nvGraphicFramePr>
        <xdr:cNvPr id="61" name="Chart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16</xdr:col>
      <xdr:colOff>596265</xdr:colOff>
      <xdr:row>6</xdr:row>
      <xdr:rowOff>140971</xdr:rowOff>
    </xdr:from>
    <xdr:to>
      <xdr:col>18</xdr:col>
      <xdr:colOff>28574</xdr:colOff>
      <xdr:row>7</xdr:row>
      <xdr:rowOff>190500</xdr:rowOff>
    </xdr:to>
    <xdr:sp macro="" textlink="">
      <xdr:nvSpPr>
        <xdr:cNvPr id="18" name="17 Rectángulo">
          <a:hlinkClick xmlns:r="http://schemas.openxmlformats.org/officeDocument/2006/relationships" r:id="rId3"/>
        </xdr:cNvPr>
        <xdr:cNvSpPr/>
      </xdr:nvSpPr>
      <xdr:spPr>
        <a:xfrm>
          <a:off x="9359265" y="1341121"/>
          <a:ext cx="1356359" cy="24955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838200</xdr:colOff>
      <xdr:row>0</xdr:row>
      <xdr:rowOff>190500</xdr:rowOff>
    </xdr:from>
    <xdr:to>
      <xdr:col>3</xdr:col>
      <xdr:colOff>20555</xdr:colOff>
      <xdr:row>5</xdr:row>
      <xdr:rowOff>47625</xdr:rowOff>
    </xdr:to>
    <xdr:pic>
      <xdr:nvPicPr>
        <xdr:cNvPr id="6" name="5 Imagen" descr="Dep_Admin_Planeacion.png"/>
        <xdr:cNvPicPr>
          <a:picLocks noChangeAspect="1"/>
        </xdr:cNvPicPr>
      </xdr:nvPicPr>
      <xdr:blipFill>
        <a:blip xmlns:r="http://schemas.openxmlformats.org/officeDocument/2006/relationships" r:embed="rId4" cstate="print"/>
        <a:stretch>
          <a:fillRect/>
        </a:stretch>
      </xdr:blipFill>
      <xdr:spPr>
        <a:xfrm>
          <a:off x="1581150" y="190500"/>
          <a:ext cx="1049255"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4695825" y="2488937"/>
    <xdr:ext cx="3771900" cy="2857500"/>
    <xdr:graphicFrame macro="">
      <xdr:nvGraphicFramePr>
        <xdr:cNvPr id="413" name="Chart 4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7</xdr:col>
      <xdr:colOff>240507</xdr:colOff>
      <xdr:row>8</xdr:row>
      <xdr:rowOff>2383</xdr:rowOff>
    </xdr:from>
    <xdr:to>
      <xdr:col>8</xdr:col>
      <xdr:colOff>738188</xdr:colOff>
      <xdr:row>8</xdr:row>
      <xdr:rowOff>226220</xdr:rowOff>
    </xdr:to>
    <xdr:sp macro="" textlink="">
      <xdr:nvSpPr>
        <xdr:cNvPr id="3" name="2 Rectángulo">
          <a:hlinkClick xmlns:r="http://schemas.openxmlformats.org/officeDocument/2006/relationships" r:id="rId2"/>
        </xdr:cNvPr>
        <xdr:cNvSpPr/>
      </xdr:nvSpPr>
      <xdr:spPr>
        <a:xfrm>
          <a:off x="7050882" y="2026446"/>
          <a:ext cx="1462087" cy="22383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1703916</xdr:colOff>
      <xdr:row>1</xdr:row>
      <xdr:rowOff>42333</xdr:rowOff>
    </xdr:from>
    <xdr:to>
      <xdr:col>2</xdr:col>
      <xdr:colOff>446</xdr:colOff>
      <xdr:row>4</xdr:row>
      <xdr:rowOff>58208</xdr:rowOff>
    </xdr:to>
    <xdr:pic>
      <xdr:nvPicPr>
        <xdr:cNvPr id="4" name="3 Imagen" descr="Dep_Admin_Planeacion.png"/>
        <xdr:cNvPicPr>
          <a:picLocks noChangeAspect="1"/>
        </xdr:cNvPicPr>
      </xdr:nvPicPr>
      <xdr:blipFill>
        <a:blip xmlns:r="http://schemas.openxmlformats.org/officeDocument/2006/relationships" r:embed="rId3" cstate="print"/>
        <a:stretch>
          <a:fillRect/>
        </a:stretch>
      </xdr:blipFill>
      <xdr:spPr>
        <a:xfrm>
          <a:off x="1932516" y="204258"/>
          <a:ext cx="1505" cy="606425"/>
        </a:xfrm>
        <a:prstGeom prst="rect">
          <a:avLst/>
        </a:prstGeom>
      </xdr:spPr>
    </xdr:pic>
    <xdr:clientData/>
  </xdr:twoCellAnchor>
  <xdr:twoCellAnchor editAs="oneCell">
    <xdr:from>
      <xdr:col>1</xdr:col>
      <xdr:colOff>518584</xdr:colOff>
      <xdr:row>0</xdr:row>
      <xdr:rowOff>169334</xdr:rowOff>
    </xdr:from>
    <xdr:to>
      <xdr:col>2</xdr:col>
      <xdr:colOff>615339</xdr:colOff>
      <xdr:row>5</xdr:row>
      <xdr:rowOff>11642</xdr:rowOff>
    </xdr:to>
    <xdr:pic>
      <xdr:nvPicPr>
        <xdr:cNvPr id="6" name="5 Imagen" descr="Dep_Admin_Planeacion.png"/>
        <xdr:cNvPicPr>
          <a:picLocks noChangeAspect="1"/>
        </xdr:cNvPicPr>
      </xdr:nvPicPr>
      <xdr:blipFill>
        <a:blip xmlns:r="http://schemas.openxmlformats.org/officeDocument/2006/relationships" r:embed="rId3" cstate="print"/>
        <a:stretch>
          <a:fillRect/>
        </a:stretch>
      </xdr:blipFill>
      <xdr:spPr>
        <a:xfrm>
          <a:off x="1481667" y="169334"/>
          <a:ext cx="1049255" cy="847725"/>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absoluteAnchor>
    <xdr:pos x="9608345" y="2412207"/>
    <xdr:ext cx="4810124" cy="3533775"/>
    <xdr:graphicFrame macro="">
      <xdr:nvGraphicFramePr>
        <xdr:cNvPr id="45"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15</xdr:col>
      <xdr:colOff>635794</xdr:colOff>
      <xdr:row>7</xdr:row>
      <xdr:rowOff>30955</xdr:rowOff>
    </xdr:from>
    <xdr:to>
      <xdr:col>17</xdr:col>
      <xdr:colOff>35719</xdr:colOff>
      <xdr:row>8</xdr:row>
      <xdr:rowOff>142874</xdr:rowOff>
    </xdr:to>
    <xdr:sp macro="" textlink="">
      <xdr:nvSpPr>
        <xdr:cNvPr id="17" name="16 Rectángulo">
          <a:hlinkClick xmlns:r="http://schemas.openxmlformats.org/officeDocument/2006/relationships" r:id="rId2"/>
        </xdr:cNvPr>
        <xdr:cNvSpPr/>
      </xdr:nvSpPr>
      <xdr:spPr>
        <a:xfrm>
          <a:off x="11768138" y="495299"/>
          <a:ext cx="1328737" cy="3143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3</xdr:col>
      <xdr:colOff>738187</xdr:colOff>
      <xdr:row>0</xdr:row>
      <xdr:rowOff>154781</xdr:rowOff>
    </xdr:from>
    <xdr:to>
      <xdr:col>5</xdr:col>
      <xdr:colOff>358692</xdr:colOff>
      <xdr:row>5</xdr:row>
      <xdr:rowOff>0</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3345656" y="154781"/>
          <a:ext cx="1049255" cy="85725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absoluteAnchor>
    <xdr:pos x="4857749" y="11582400"/>
    <xdr:ext cx="4200526" cy="2676525"/>
    <xdr:graphicFrame macro="">
      <xdr:nvGraphicFramePr>
        <xdr:cNvPr id="43"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7</xdr:col>
      <xdr:colOff>314325</xdr:colOff>
      <xdr:row>6</xdr:row>
      <xdr:rowOff>161926</xdr:rowOff>
    </xdr:from>
    <xdr:to>
      <xdr:col>9</xdr:col>
      <xdr:colOff>180975</xdr:colOff>
      <xdr:row>7</xdr:row>
      <xdr:rowOff>180975</xdr:rowOff>
    </xdr:to>
    <xdr:sp macro="" textlink="">
      <xdr:nvSpPr>
        <xdr:cNvPr id="18" name="17 Rectángulo">
          <a:hlinkClick xmlns:r="http://schemas.openxmlformats.org/officeDocument/2006/relationships" r:id="rId2"/>
        </xdr:cNvPr>
        <xdr:cNvSpPr/>
      </xdr:nvSpPr>
      <xdr:spPr>
        <a:xfrm>
          <a:off x="7305675" y="1362076"/>
          <a:ext cx="1409700" cy="2190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809625</xdr:colOff>
      <xdr:row>0</xdr:row>
      <xdr:rowOff>171450</xdr:rowOff>
    </xdr:from>
    <xdr:to>
      <xdr:col>2</xdr:col>
      <xdr:colOff>639680</xdr:colOff>
      <xdr:row>5</xdr:row>
      <xdr:rowOff>28575</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1438275" y="171450"/>
          <a:ext cx="1049255" cy="85725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14</xdr:col>
      <xdr:colOff>304800</xdr:colOff>
      <xdr:row>6</xdr:row>
      <xdr:rowOff>152400</xdr:rowOff>
    </xdr:from>
    <xdr:to>
      <xdr:col>14</xdr:col>
      <xdr:colOff>1733550</xdr:colOff>
      <xdr:row>7</xdr:row>
      <xdr:rowOff>200024</xdr:rowOff>
    </xdr:to>
    <xdr:sp macro="" textlink="">
      <xdr:nvSpPr>
        <xdr:cNvPr id="16" name="15 Rectángulo">
          <a:hlinkClick xmlns:r="http://schemas.openxmlformats.org/officeDocument/2006/relationships" r:id="rId1"/>
        </xdr:cNvPr>
        <xdr:cNvSpPr/>
      </xdr:nvSpPr>
      <xdr:spPr>
        <a:xfrm>
          <a:off x="7248525" y="1352550"/>
          <a:ext cx="1428750" cy="24764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542925</xdr:colOff>
      <xdr:row>0</xdr:row>
      <xdr:rowOff>180975</xdr:rowOff>
    </xdr:from>
    <xdr:to>
      <xdr:col>2</xdr:col>
      <xdr:colOff>458705</xdr:colOff>
      <xdr:row>5</xdr:row>
      <xdr:rowOff>38100</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942975" y="180975"/>
          <a:ext cx="1049255" cy="85725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absoluteAnchor>
    <xdr:pos x="7058023" y="6906685"/>
    <xdr:ext cx="4467225" cy="2876550"/>
    <xdr:graphicFrame macro="">
      <xdr:nvGraphicFramePr>
        <xdr:cNvPr id="28"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7</xdr:col>
      <xdr:colOff>283633</xdr:colOff>
      <xdr:row>7</xdr:row>
      <xdr:rowOff>38100</xdr:rowOff>
    </xdr:from>
    <xdr:to>
      <xdr:col>8</xdr:col>
      <xdr:colOff>903816</xdr:colOff>
      <xdr:row>8</xdr:row>
      <xdr:rowOff>57150</xdr:rowOff>
    </xdr:to>
    <xdr:sp macro="" textlink="">
      <xdr:nvSpPr>
        <xdr:cNvPr id="3" name="2 Rectángulo">
          <a:hlinkClick xmlns:r="http://schemas.openxmlformats.org/officeDocument/2006/relationships" r:id="rId2"/>
        </xdr:cNvPr>
        <xdr:cNvSpPr/>
      </xdr:nvSpPr>
      <xdr:spPr>
        <a:xfrm>
          <a:off x="9829800" y="1445683"/>
          <a:ext cx="1583266" cy="2201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a:t>
          </a:r>
          <a:r>
            <a:rPr lang="es-ES" sz="1200" b="1"/>
            <a:t> al</a:t>
          </a:r>
          <a:r>
            <a:rPr lang="es-ES" sz="1200" b="1" baseline="0"/>
            <a:t> índice</a:t>
          </a:r>
          <a:endParaRPr lang="es-ES" sz="1200" b="1"/>
        </a:p>
      </xdr:txBody>
    </xdr:sp>
    <xdr:clientData/>
  </xdr:twoCellAnchor>
  <xdr:twoCellAnchor editAs="oneCell">
    <xdr:from>
      <xdr:col>2</xdr:col>
      <xdr:colOff>428625</xdr:colOff>
      <xdr:row>1</xdr:row>
      <xdr:rowOff>0</xdr:rowOff>
    </xdr:from>
    <xdr:to>
      <xdr:col>2</xdr:col>
      <xdr:colOff>1477880</xdr:colOff>
      <xdr:row>5</xdr:row>
      <xdr:rowOff>57150</xdr:rowOff>
    </xdr:to>
    <xdr:pic>
      <xdr:nvPicPr>
        <xdr:cNvPr id="5" name="4 Imagen" descr="Dep_Admin_Planeacion.png"/>
        <xdr:cNvPicPr>
          <a:picLocks noChangeAspect="1"/>
        </xdr:cNvPicPr>
      </xdr:nvPicPr>
      <xdr:blipFill>
        <a:blip xmlns:r="http://schemas.openxmlformats.org/officeDocument/2006/relationships" r:embed="rId3" cstate="print"/>
        <a:stretch>
          <a:fillRect/>
        </a:stretch>
      </xdr:blipFill>
      <xdr:spPr>
        <a:xfrm>
          <a:off x="2276475" y="200025"/>
          <a:ext cx="1049255" cy="85725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xdr:from>
      <xdr:col>15</xdr:col>
      <xdr:colOff>47625</xdr:colOff>
      <xdr:row>6</xdr:row>
      <xdr:rowOff>180974</xdr:rowOff>
    </xdr:from>
    <xdr:to>
      <xdr:col>18</xdr:col>
      <xdr:colOff>57150</xdr:colOff>
      <xdr:row>7</xdr:row>
      <xdr:rowOff>190500</xdr:rowOff>
    </xdr:to>
    <xdr:sp macro="" textlink="">
      <xdr:nvSpPr>
        <xdr:cNvPr id="28" name="27 Rectángulo">
          <a:hlinkClick xmlns:r="http://schemas.openxmlformats.org/officeDocument/2006/relationships" r:id="rId1"/>
        </xdr:cNvPr>
        <xdr:cNvSpPr/>
      </xdr:nvSpPr>
      <xdr:spPr>
        <a:xfrm>
          <a:off x="7486650" y="1381124"/>
          <a:ext cx="1266825" cy="20955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228600</xdr:colOff>
      <xdr:row>1</xdr:row>
      <xdr:rowOff>19050</xdr:rowOff>
    </xdr:from>
    <xdr:to>
      <xdr:col>2</xdr:col>
      <xdr:colOff>192005</xdr:colOff>
      <xdr:row>5</xdr:row>
      <xdr:rowOff>80434</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933450" y="219075"/>
          <a:ext cx="1049255" cy="86148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7</xdr:col>
      <xdr:colOff>899585</xdr:colOff>
      <xdr:row>9</xdr:row>
      <xdr:rowOff>63500</xdr:rowOff>
    </xdr:from>
    <xdr:to>
      <xdr:col>9</xdr:col>
      <xdr:colOff>203201</xdr:colOff>
      <xdr:row>9</xdr:row>
      <xdr:rowOff>275166</xdr:rowOff>
    </xdr:to>
    <xdr:sp macro="" textlink="">
      <xdr:nvSpPr>
        <xdr:cNvPr id="17" name="16 Rectángulo">
          <a:hlinkClick xmlns:r="http://schemas.openxmlformats.org/officeDocument/2006/relationships" r:id="rId1"/>
        </xdr:cNvPr>
        <xdr:cNvSpPr/>
      </xdr:nvSpPr>
      <xdr:spPr>
        <a:xfrm>
          <a:off x="7048502" y="1471083"/>
          <a:ext cx="1462616" cy="21166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592667</xdr:colOff>
      <xdr:row>1</xdr:row>
      <xdr:rowOff>52917</xdr:rowOff>
    </xdr:from>
    <xdr:to>
      <xdr:col>2</xdr:col>
      <xdr:colOff>319005</xdr:colOff>
      <xdr:row>5</xdr:row>
      <xdr:rowOff>110067</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1555750" y="254000"/>
          <a:ext cx="1049255" cy="86148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9</xdr:col>
      <xdr:colOff>695325</xdr:colOff>
      <xdr:row>6</xdr:row>
      <xdr:rowOff>57150</xdr:rowOff>
    </xdr:from>
    <xdr:to>
      <xdr:col>11</xdr:col>
      <xdr:colOff>633941</xdr:colOff>
      <xdr:row>7</xdr:row>
      <xdr:rowOff>135467</xdr:rowOff>
    </xdr:to>
    <xdr:sp macro="" textlink="">
      <xdr:nvSpPr>
        <xdr:cNvPr id="2" name="1 Rectángulo">
          <a:hlinkClick xmlns:r="http://schemas.openxmlformats.org/officeDocument/2006/relationships" r:id="rId1"/>
        </xdr:cNvPr>
        <xdr:cNvSpPr/>
      </xdr:nvSpPr>
      <xdr:spPr>
        <a:xfrm>
          <a:off x="7562850" y="1171575"/>
          <a:ext cx="1462616" cy="24024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561975</xdr:colOff>
      <xdr:row>1</xdr:row>
      <xdr:rowOff>0</xdr:rowOff>
    </xdr:from>
    <xdr:to>
      <xdr:col>3</xdr:col>
      <xdr:colOff>77705</xdr:colOff>
      <xdr:row>5</xdr:row>
      <xdr:rowOff>70909</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323975" y="161925"/>
          <a:ext cx="1049255" cy="861484"/>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xdr:from>
      <xdr:col>10</xdr:col>
      <xdr:colOff>247650</xdr:colOff>
      <xdr:row>11</xdr:row>
      <xdr:rowOff>114300</xdr:rowOff>
    </xdr:from>
    <xdr:to>
      <xdr:col>12</xdr:col>
      <xdr:colOff>186266</xdr:colOff>
      <xdr:row>13</xdr:row>
      <xdr:rowOff>30692</xdr:rowOff>
    </xdr:to>
    <xdr:sp macro="" textlink="">
      <xdr:nvSpPr>
        <xdr:cNvPr id="2" name="1 Rectángulo">
          <a:hlinkClick xmlns:r="http://schemas.openxmlformats.org/officeDocument/2006/relationships" r:id="rId1"/>
        </xdr:cNvPr>
        <xdr:cNvSpPr/>
      </xdr:nvSpPr>
      <xdr:spPr>
        <a:xfrm>
          <a:off x="7886700" y="2066925"/>
          <a:ext cx="1462616" cy="24024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504825</xdr:colOff>
      <xdr:row>1</xdr:row>
      <xdr:rowOff>9525</xdr:rowOff>
    </xdr:from>
    <xdr:to>
      <xdr:col>2</xdr:col>
      <xdr:colOff>792080</xdr:colOff>
      <xdr:row>5</xdr:row>
      <xdr:rowOff>80434</xdr:rowOff>
    </xdr:to>
    <xdr:pic>
      <xdr:nvPicPr>
        <xdr:cNvPr id="4" name="3 Imagen" descr="Dep_Admin_Planeacion.png"/>
        <xdr:cNvPicPr>
          <a:picLocks noChangeAspect="1"/>
        </xdr:cNvPicPr>
      </xdr:nvPicPr>
      <xdr:blipFill>
        <a:blip xmlns:r="http://schemas.openxmlformats.org/officeDocument/2006/relationships" r:embed="rId2" cstate="print"/>
        <a:stretch>
          <a:fillRect/>
        </a:stretch>
      </xdr:blipFill>
      <xdr:spPr>
        <a:xfrm>
          <a:off x="1266825" y="171450"/>
          <a:ext cx="1049255" cy="861484"/>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xdr:from>
      <xdr:col>12</xdr:col>
      <xdr:colOff>257175</xdr:colOff>
      <xdr:row>7</xdr:row>
      <xdr:rowOff>0</xdr:rowOff>
    </xdr:from>
    <xdr:to>
      <xdr:col>15</xdr:col>
      <xdr:colOff>66675</xdr:colOff>
      <xdr:row>8</xdr:row>
      <xdr:rowOff>19050</xdr:rowOff>
    </xdr:to>
    <xdr:sp macro="" textlink="">
      <xdr:nvSpPr>
        <xdr:cNvPr id="4" name="3 Rectángulo">
          <a:hlinkClick xmlns:r="http://schemas.openxmlformats.org/officeDocument/2006/relationships" r:id="rId1"/>
        </xdr:cNvPr>
        <xdr:cNvSpPr/>
      </xdr:nvSpPr>
      <xdr:spPr>
        <a:xfrm>
          <a:off x="6943725" y="1562100"/>
          <a:ext cx="1457325" cy="2571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95250</xdr:colOff>
      <xdr:row>1</xdr:row>
      <xdr:rowOff>9525</xdr:rowOff>
    </xdr:from>
    <xdr:to>
      <xdr:col>2</xdr:col>
      <xdr:colOff>182480</xdr:colOff>
      <xdr:row>5</xdr:row>
      <xdr:rowOff>70909</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1057275" y="209550"/>
          <a:ext cx="1049255" cy="861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604308" y="6953250"/>
    <xdr:ext cx="5314950" cy="4171950"/>
    <xdr:graphicFrame macro="">
      <xdr:nvGraphicFramePr>
        <xdr:cNvPr id="410" name="Chart 4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7</xdr:col>
      <xdr:colOff>648758</xdr:colOff>
      <xdr:row>10</xdr:row>
      <xdr:rowOff>84667</xdr:rowOff>
    </xdr:from>
    <xdr:to>
      <xdr:col>9</xdr:col>
      <xdr:colOff>180974</xdr:colOff>
      <xdr:row>11</xdr:row>
      <xdr:rowOff>158748</xdr:rowOff>
    </xdr:to>
    <xdr:sp macro="" textlink="">
      <xdr:nvSpPr>
        <xdr:cNvPr id="4" name="3 Rectángulo">
          <a:hlinkClick xmlns:r="http://schemas.openxmlformats.org/officeDocument/2006/relationships" r:id="rId2"/>
        </xdr:cNvPr>
        <xdr:cNvSpPr/>
      </xdr:nvSpPr>
      <xdr:spPr>
        <a:xfrm>
          <a:off x="7665508" y="2095500"/>
          <a:ext cx="1458383" cy="27516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1703916</xdr:colOff>
      <xdr:row>1</xdr:row>
      <xdr:rowOff>42333</xdr:rowOff>
    </xdr:from>
    <xdr:to>
      <xdr:col>2</xdr:col>
      <xdr:colOff>446</xdr:colOff>
      <xdr:row>4</xdr:row>
      <xdr:rowOff>58208</xdr:rowOff>
    </xdr:to>
    <xdr:pic>
      <xdr:nvPicPr>
        <xdr:cNvPr id="7" name="6 Imagen" descr="Dep_Admin_Planeacion.png"/>
        <xdr:cNvPicPr>
          <a:picLocks noChangeAspect="1"/>
        </xdr:cNvPicPr>
      </xdr:nvPicPr>
      <xdr:blipFill>
        <a:blip xmlns:r="http://schemas.openxmlformats.org/officeDocument/2006/relationships" r:embed="rId3" cstate="print"/>
        <a:stretch>
          <a:fillRect/>
        </a:stretch>
      </xdr:blipFill>
      <xdr:spPr>
        <a:xfrm>
          <a:off x="1913466" y="242358"/>
          <a:ext cx="1505" cy="615950"/>
        </a:xfrm>
        <a:prstGeom prst="rect">
          <a:avLst/>
        </a:prstGeom>
      </xdr:spPr>
    </xdr:pic>
    <xdr:clientData/>
  </xdr:twoCellAnchor>
  <xdr:twoCellAnchor editAs="oneCell">
    <xdr:from>
      <xdr:col>1</xdr:col>
      <xdr:colOff>571500</xdr:colOff>
      <xdr:row>1</xdr:row>
      <xdr:rowOff>10583</xdr:rowOff>
    </xdr:from>
    <xdr:to>
      <xdr:col>2</xdr:col>
      <xdr:colOff>583588</xdr:colOff>
      <xdr:row>5</xdr:row>
      <xdr:rowOff>53974</xdr:rowOff>
    </xdr:to>
    <xdr:pic>
      <xdr:nvPicPr>
        <xdr:cNvPr id="9" name="8 Imagen" descr="Dep_Admin_Planeacion.png"/>
        <xdr:cNvPicPr>
          <a:picLocks noChangeAspect="1"/>
        </xdr:cNvPicPr>
      </xdr:nvPicPr>
      <xdr:blipFill>
        <a:blip xmlns:r="http://schemas.openxmlformats.org/officeDocument/2006/relationships" r:embed="rId3" cstate="print"/>
        <a:stretch>
          <a:fillRect/>
        </a:stretch>
      </xdr:blipFill>
      <xdr:spPr>
        <a:xfrm>
          <a:off x="1185333" y="211666"/>
          <a:ext cx="1049255"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388137</xdr:colOff>
      <xdr:row>7</xdr:row>
      <xdr:rowOff>83344</xdr:rowOff>
    </xdr:from>
    <xdr:to>
      <xdr:col>8</xdr:col>
      <xdr:colOff>1666867</xdr:colOff>
      <xdr:row>9</xdr:row>
      <xdr:rowOff>54769</xdr:rowOff>
    </xdr:to>
    <xdr:sp macro="" textlink="">
      <xdr:nvSpPr>
        <xdr:cNvPr id="2" name="1 Rectángulo">
          <a:hlinkClick xmlns:r="http://schemas.openxmlformats.org/officeDocument/2006/relationships" r:id="rId1"/>
        </xdr:cNvPr>
        <xdr:cNvSpPr/>
      </xdr:nvSpPr>
      <xdr:spPr>
        <a:xfrm>
          <a:off x="12246762" y="1381125"/>
          <a:ext cx="1278730" cy="31670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2</xdr:col>
      <xdr:colOff>1119188</xdr:colOff>
      <xdr:row>1</xdr:row>
      <xdr:rowOff>35718</xdr:rowOff>
    </xdr:from>
    <xdr:to>
      <xdr:col>3</xdr:col>
      <xdr:colOff>287255</xdr:colOff>
      <xdr:row>5</xdr:row>
      <xdr:rowOff>85725</xdr:rowOff>
    </xdr:to>
    <xdr:pic>
      <xdr:nvPicPr>
        <xdr:cNvPr id="6" name="5 Imagen" descr="Dep_Admin_Planeacion.png"/>
        <xdr:cNvPicPr>
          <a:picLocks noChangeAspect="1"/>
        </xdr:cNvPicPr>
      </xdr:nvPicPr>
      <xdr:blipFill>
        <a:blip xmlns:r="http://schemas.openxmlformats.org/officeDocument/2006/relationships" r:embed="rId2" cstate="print"/>
        <a:stretch>
          <a:fillRect/>
        </a:stretch>
      </xdr:blipFill>
      <xdr:spPr>
        <a:xfrm>
          <a:off x="3036094" y="202406"/>
          <a:ext cx="1049255"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2009775</xdr:colOff>
      <xdr:row>7</xdr:row>
      <xdr:rowOff>57151</xdr:rowOff>
    </xdr:from>
    <xdr:to>
      <xdr:col>4</xdr:col>
      <xdr:colOff>3288505</xdr:colOff>
      <xdr:row>8</xdr:row>
      <xdr:rowOff>104776</xdr:rowOff>
    </xdr:to>
    <xdr:sp macro="" textlink="">
      <xdr:nvSpPr>
        <xdr:cNvPr id="4" name="3 Rectángulo">
          <a:hlinkClick xmlns:r="http://schemas.openxmlformats.org/officeDocument/2006/relationships" r:id="rId1"/>
        </xdr:cNvPr>
        <xdr:cNvSpPr/>
      </xdr:nvSpPr>
      <xdr:spPr>
        <a:xfrm>
          <a:off x="9058275" y="1333501"/>
          <a:ext cx="1278730"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1190625</xdr:colOff>
      <xdr:row>0</xdr:row>
      <xdr:rowOff>133350</xdr:rowOff>
    </xdr:from>
    <xdr:to>
      <xdr:col>2</xdr:col>
      <xdr:colOff>239630</xdr:colOff>
      <xdr:row>5</xdr:row>
      <xdr:rowOff>28575</xdr:rowOff>
    </xdr:to>
    <xdr:pic>
      <xdr:nvPicPr>
        <xdr:cNvPr id="5" name="4 Imagen" descr="Dep_Admin_Planeacion.png"/>
        <xdr:cNvPicPr>
          <a:picLocks noChangeAspect="1"/>
        </xdr:cNvPicPr>
      </xdr:nvPicPr>
      <xdr:blipFill>
        <a:blip xmlns:r="http://schemas.openxmlformats.org/officeDocument/2006/relationships" r:embed="rId2" cstate="print"/>
        <a:stretch>
          <a:fillRect/>
        </a:stretch>
      </xdr:blipFill>
      <xdr:spPr>
        <a:xfrm>
          <a:off x="1952625" y="133350"/>
          <a:ext cx="1049255"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5238751" y="1952625"/>
    <xdr:ext cx="4876800" cy="3838575"/>
    <xdr:graphicFrame macro="">
      <xdr:nvGraphicFramePr>
        <xdr:cNvPr id="408" name="Chart 4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twoCellAnchor>
    <xdr:from>
      <xdr:col>8</xdr:col>
      <xdr:colOff>447675</xdr:colOff>
      <xdr:row>6</xdr:row>
      <xdr:rowOff>171451</xdr:rowOff>
    </xdr:from>
    <xdr:to>
      <xdr:col>9</xdr:col>
      <xdr:colOff>942975</xdr:colOff>
      <xdr:row>7</xdr:row>
      <xdr:rowOff>200026</xdr:rowOff>
    </xdr:to>
    <xdr:sp macro="" textlink="">
      <xdr:nvSpPr>
        <xdr:cNvPr id="3" name="2 Rectángulo">
          <a:hlinkClick xmlns:r="http://schemas.openxmlformats.org/officeDocument/2006/relationships" r:id="rId2"/>
        </xdr:cNvPr>
        <xdr:cNvSpPr/>
      </xdr:nvSpPr>
      <xdr:spPr>
        <a:xfrm>
          <a:off x="7848600" y="1371601"/>
          <a:ext cx="1457325" cy="2286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s-ES" sz="1000" b="1">
              <a:latin typeface="Arial" pitchFamily="34" charset="0"/>
              <a:cs typeface="Arial" pitchFamily="34" charset="0"/>
            </a:rPr>
            <a:t>Volver al</a:t>
          </a:r>
          <a:r>
            <a:rPr lang="es-ES" sz="1000" b="1" baseline="0">
              <a:latin typeface="Arial" pitchFamily="34" charset="0"/>
              <a:cs typeface="Arial" pitchFamily="34" charset="0"/>
            </a:rPr>
            <a:t> índice</a:t>
          </a:r>
          <a:endParaRPr lang="es-ES" sz="1000" b="1">
            <a:latin typeface="Arial" pitchFamily="34" charset="0"/>
            <a:cs typeface="Arial" pitchFamily="34" charset="0"/>
          </a:endParaRPr>
        </a:p>
      </xdr:txBody>
    </xdr:sp>
    <xdr:clientData/>
  </xdr:twoCellAnchor>
  <xdr:twoCellAnchor editAs="oneCell">
    <xdr:from>
      <xdr:col>1</xdr:col>
      <xdr:colOff>457200</xdr:colOff>
      <xdr:row>0</xdr:row>
      <xdr:rowOff>190500</xdr:rowOff>
    </xdr:from>
    <xdr:to>
      <xdr:col>2</xdr:col>
      <xdr:colOff>544430</xdr:colOff>
      <xdr:row>5</xdr:row>
      <xdr:rowOff>38100</xdr:rowOff>
    </xdr:to>
    <xdr:pic>
      <xdr:nvPicPr>
        <xdr:cNvPr id="6" name="5 Imagen" descr="Dep_Admin_Planeacion.png"/>
        <xdr:cNvPicPr>
          <a:picLocks noChangeAspect="1"/>
        </xdr:cNvPicPr>
      </xdr:nvPicPr>
      <xdr:blipFill>
        <a:blip xmlns:r="http://schemas.openxmlformats.org/officeDocument/2006/relationships" r:embed="rId3" cstate="print"/>
        <a:stretch>
          <a:fillRect/>
        </a:stretch>
      </xdr:blipFill>
      <xdr:spPr>
        <a:xfrm>
          <a:off x="1419225" y="190500"/>
          <a:ext cx="1049255" cy="847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4"/>
  <sheetViews>
    <sheetView showGridLines="0" tabSelected="1" zoomScaleNormal="100" workbookViewId="0"/>
  </sheetViews>
  <sheetFormatPr baseColWidth="10" defaultColWidth="11.42578125" defaultRowHeight="15"/>
  <cols>
    <col min="1" max="1" width="6.140625" style="91" customWidth="1"/>
    <col min="2" max="16384" width="11.42578125" style="91"/>
  </cols>
  <sheetData>
    <row r="2" spans="2:11" ht="15.75">
      <c r="B2" s="573" t="s">
        <v>3093</v>
      </c>
      <c r="C2" s="573"/>
      <c r="D2" s="573"/>
      <c r="E2" s="573"/>
      <c r="F2" s="573"/>
      <c r="G2" s="573"/>
      <c r="H2" s="573"/>
      <c r="I2" s="573"/>
      <c r="J2" s="573"/>
      <c r="K2" s="573"/>
    </row>
    <row r="3" spans="2:11" ht="15.75">
      <c r="B3" s="573" t="s">
        <v>3096</v>
      </c>
      <c r="C3" s="573"/>
      <c r="D3" s="573"/>
      <c r="E3" s="573"/>
      <c r="F3" s="573"/>
      <c r="G3" s="573"/>
      <c r="H3" s="573"/>
      <c r="I3" s="573"/>
      <c r="J3" s="573"/>
      <c r="K3" s="573"/>
    </row>
    <row r="4" spans="2:11" ht="15" customHeight="1"/>
    <row r="5" spans="2:11" ht="15" customHeight="1">
      <c r="B5" s="573" t="s">
        <v>3094</v>
      </c>
      <c r="C5" s="573"/>
      <c r="D5" s="573"/>
      <c r="E5" s="573"/>
      <c r="F5" s="573"/>
      <c r="G5" s="573"/>
      <c r="H5" s="573"/>
      <c r="I5" s="573"/>
      <c r="J5" s="573"/>
      <c r="K5" s="573"/>
    </row>
    <row r="7" spans="2:11" ht="15.75">
      <c r="B7" s="584" t="s">
        <v>3318</v>
      </c>
      <c r="C7" s="584"/>
      <c r="D7" s="584"/>
      <c r="E7" s="584"/>
      <c r="F7" s="584"/>
      <c r="G7" s="584"/>
      <c r="H7" s="584"/>
      <c r="I7" s="584"/>
      <c r="J7" s="584"/>
      <c r="K7" s="584"/>
    </row>
    <row r="8" spans="2:11">
      <c r="B8" s="575" t="s">
        <v>3230</v>
      </c>
      <c r="C8" s="575"/>
      <c r="D8" s="575"/>
      <c r="E8" s="575"/>
      <c r="F8" s="575"/>
      <c r="G8" s="575"/>
      <c r="H8" s="575"/>
      <c r="I8" s="575"/>
      <c r="J8" s="575"/>
      <c r="K8" s="575"/>
    </row>
    <row r="9" spans="2:11">
      <c r="B9" s="575" t="s">
        <v>3097</v>
      </c>
      <c r="C9" s="575"/>
      <c r="D9" s="575"/>
      <c r="E9" s="575"/>
      <c r="F9" s="575"/>
      <c r="G9" s="575"/>
      <c r="H9" s="575"/>
      <c r="I9" s="575"/>
      <c r="J9" s="575"/>
      <c r="K9" s="575"/>
    </row>
    <row r="10" spans="2:11">
      <c r="B10" s="575" t="s">
        <v>3100</v>
      </c>
      <c r="C10" s="575"/>
      <c r="D10" s="575"/>
      <c r="E10" s="575"/>
      <c r="F10" s="575"/>
      <c r="G10" s="575"/>
      <c r="H10" s="575"/>
      <c r="I10" s="575"/>
      <c r="J10" s="575"/>
      <c r="K10" s="575"/>
    </row>
    <row r="11" spans="2:11">
      <c r="B11" s="575" t="s">
        <v>3098</v>
      </c>
      <c r="C11" s="575"/>
      <c r="D11" s="575"/>
      <c r="E11" s="575"/>
      <c r="F11" s="575"/>
      <c r="G11" s="575"/>
      <c r="H11" s="575"/>
      <c r="I11" s="575"/>
      <c r="J11" s="575"/>
      <c r="K11" s="575"/>
    </row>
    <row r="12" spans="2:11" ht="15" customHeight="1">
      <c r="B12" s="581" t="s">
        <v>3099</v>
      </c>
      <c r="C12" s="581"/>
      <c r="D12" s="581"/>
      <c r="E12" s="581"/>
      <c r="F12" s="581"/>
      <c r="G12" s="581"/>
      <c r="H12" s="581"/>
      <c r="I12" s="581"/>
      <c r="J12" s="581"/>
      <c r="K12" s="581"/>
    </row>
    <row r="13" spans="2:11" ht="15" customHeight="1">
      <c r="B13" s="581" t="s">
        <v>4689</v>
      </c>
      <c r="C13" s="581"/>
      <c r="D13" s="581"/>
      <c r="E13" s="581"/>
      <c r="F13" s="581"/>
      <c r="G13" s="581"/>
      <c r="H13" s="581"/>
      <c r="I13" s="581"/>
      <c r="J13" s="581"/>
      <c r="K13" s="581"/>
    </row>
    <row r="14" spans="2:11">
      <c r="B14" s="575" t="s">
        <v>4690</v>
      </c>
      <c r="C14" s="575"/>
      <c r="D14" s="575"/>
      <c r="E14" s="575"/>
      <c r="F14" s="575"/>
      <c r="G14" s="575"/>
      <c r="H14" s="575"/>
      <c r="I14" s="575"/>
      <c r="J14" s="575"/>
      <c r="K14" s="575"/>
    </row>
    <row r="15" spans="2:11">
      <c r="B15" s="575" t="s">
        <v>4691</v>
      </c>
      <c r="C15" s="575"/>
      <c r="D15" s="575"/>
      <c r="E15" s="575"/>
      <c r="F15" s="575"/>
      <c r="G15" s="575"/>
      <c r="H15" s="575"/>
      <c r="I15" s="575"/>
      <c r="J15" s="575"/>
      <c r="K15" s="575"/>
    </row>
    <row r="16" spans="2:11">
      <c r="B16" s="575" t="s">
        <v>4692</v>
      </c>
      <c r="C16" s="575"/>
      <c r="D16" s="575"/>
      <c r="E16" s="575"/>
      <c r="F16" s="575"/>
      <c r="G16" s="575"/>
      <c r="H16" s="575"/>
      <c r="I16" s="575"/>
      <c r="J16" s="575"/>
      <c r="K16" s="575"/>
    </row>
    <row r="17" spans="2:11">
      <c r="B17" s="575" t="s">
        <v>4693</v>
      </c>
      <c r="C17" s="575"/>
      <c r="D17" s="575"/>
      <c r="E17" s="575"/>
      <c r="F17" s="575"/>
      <c r="G17" s="575"/>
      <c r="H17" s="575"/>
      <c r="I17" s="575"/>
      <c r="J17" s="575"/>
      <c r="K17" s="575"/>
    </row>
    <row r="18" spans="2:11">
      <c r="B18" s="575" t="s">
        <v>4694</v>
      </c>
      <c r="C18" s="575"/>
      <c r="D18" s="575"/>
      <c r="E18" s="575"/>
      <c r="F18" s="575"/>
      <c r="G18" s="575"/>
      <c r="H18" s="575"/>
      <c r="I18" s="575"/>
      <c r="J18" s="575"/>
      <c r="K18" s="575"/>
    </row>
    <row r="19" spans="2:11">
      <c r="B19" s="575" t="s">
        <v>4695</v>
      </c>
      <c r="C19" s="575"/>
      <c r="D19" s="575"/>
      <c r="E19" s="575"/>
      <c r="F19" s="575"/>
      <c r="G19" s="575"/>
      <c r="H19" s="575"/>
      <c r="I19" s="575"/>
      <c r="J19" s="575"/>
      <c r="K19" s="575"/>
    </row>
    <row r="20" spans="2:11">
      <c r="B20" s="579"/>
      <c r="C20" s="579"/>
      <c r="D20" s="579"/>
      <c r="E20" s="579"/>
      <c r="F20" s="579"/>
      <c r="G20" s="579"/>
      <c r="H20" s="579"/>
      <c r="I20" s="579"/>
      <c r="J20" s="579"/>
      <c r="K20" s="579"/>
    </row>
    <row r="21" spans="2:11" ht="15.75">
      <c r="B21" s="583" t="s">
        <v>4698</v>
      </c>
      <c r="C21" s="583"/>
      <c r="D21" s="583"/>
      <c r="E21" s="583"/>
      <c r="F21" s="583"/>
      <c r="G21" s="583"/>
      <c r="H21" s="583"/>
      <c r="I21" s="583"/>
      <c r="J21" s="583"/>
      <c r="K21" s="583"/>
    </row>
    <row r="22" spans="2:11">
      <c r="B22" s="579"/>
      <c r="C22" s="579"/>
      <c r="D22" s="579"/>
      <c r="E22" s="579"/>
      <c r="F22" s="579"/>
      <c r="G22" s="579"/>
      <c r="H22" s="579"/>
      <c r="I22" s="579"/>
      <c r="J22" s="579"/>
      <c r="K22" s="579"/>
    </row>
    <row r="23" spans="2:11">
      <c r="B23" s="575" t="s">
        <v>2251</v>
      </c>
      <c r="C23" s="575"/>
      <c r="D23" s="575"/>
      <c r="E23" s="575"/>
      <c r="F23" s="575"/>
      <c r="G23" s="575"/>
      <c r="H23" s="575"/>
      <c r="I23" s="575"/>
      <c r="J23" s="575"/>
      <c r="K23" s="575"/>
    </row>
    <row r="24" spans="2:11">
      <c r="B24" s="577"/>
      <c r="C24" s="577"/>
      <c r="D24" s="577"/>
      <c r="E24" s="577"/>
      <c r="F24" s="577"/>
      <c r="G24" s="577"/>
      <c r="H24" s="577"/>
      <c r="I24" s="577"/>
      <c r="J24" s="577"/>
      <c r="K24" s="577"/>
    </row>
    <row r="25" spans="2:11" ht="15.75">
      <c r="B25" s="90" t="s">
        <v>3287</v>
      </c>
    </row>
    <row r="26" spans="2:11">
      <c r="B26" s="575" t="s">
        <v>3110</v>
      </c>
      <c r="C26" s="575"/>
      <c r="D26" s="575"/>
      <c r="E26" s="575"/>
      <c r="F26" s="575"/>
      <c r="G26" s="575"/>
      <c r="H26" s="575"/>
      <c r="I26" s="575"/>
      <c r="J26" s="575"/>
      <c r="K26" s="575"/>
    </row>
    <row r="27" spans="2:11">
      <c r="B27" s="575" t="s">
        <v>3112</v>
      </c>
      <c r="C27" s="575"/>
      <c r="D27" s="575"/>
      <c r="E27" s="575"/>
      <c r="F27" s="575"/>
      <c r="G27" s="575"/>
      <c r="H27" s="575"/>
      <c r="I27" s="575"/>
      <c r="J27" s="575"/>
      <c r="K27" s="575"/>
    </row>
    <row r="28" spans="2:11">
      <c r="B28" s="575" t="s">
        <v>1018</v>
      </c>
      <c r="C28" s="575"/>
      <c r="D28" s="575"/>
      <c r="E28" s="575"/>
      <c r="F28" s="575"/>
      <c r="G28" s="575"/>
      <c r="H28" s="575"/>
      <c r="I28" s="575"/>
      <c r="J28" s="575"/>
      <c r="K28" s="575"/>
    </row>
    <row r="29" spans="2:11" s="566" customFormat="1" ht="31.5" customHeight="1">
      <c r="B29" s="585" t="s">
        <v>1008</v>
      </c>
      <c r="C29" s="585"/>
      <c r="D29" s="585"/>
      <c r="E29" s="585"/>
      <c r="F29" s="585"/>
      <c r="G29" s="585"/>
      <c r="H29" s="585"/>
      <c r="I29" s="585"/>
      <c r="J29" s="585"/>
      <c r="K29" s="585"/>
    </row>
    <row r="30" spans="2:11">
      <c r="B30" s="577"/>
      <c r="C30" s="577"/>
      <c r="D30" s="577"/>
      <c r="E30" s="577"/>
      <c r="F30" s="577"/>
      <c r="G30" s="577"/>
      <c r="H30" s="577"/>
      <c r="I30" s="577"/>
      <c r="J30" s="577"/>
      <c r="K30" s="577"/>
    </row>
    <row r="31" spans="2:11" ht="15.75">
      <c r="B31" s="90" t="s">
        <v>3288</v>
      </c>
    </row>
    <row r="32" spans="2:11">
      <c r="B32" s="575" t="s">
        <v>2252</v>
      </c>
      <c r="C32" s="575"/>
      <c r="D32" s="575"/>
      <c r="E32" s="575"/>
      <c r="F32" s="575"/>
      <c r="G32" s="575"/>
      <c r="H32" s="575"/>
      <c r="I32" s="575"/>
      <c r="J32" s="575"/>
      <c r="K32" s="575"/>
    </row>
    <row r="33" spans="2:11">
      <c r="B33" s="575" t="s">
        <v>2809</v>
      </c>
      <c r="C33" s="575"/>
      <c r="D33" s="575"/>
      <c r="E33" s="575"/>
      <c r="F33" s="575"/>
      <c r="G33" s="575"/>
      <c r="H33" s="575"/>
      <c r="I33" s="575"/>
      <c r="J33" s="575"/>
      <c r="K33" s="575"/>
    </row>
    <row r="34" spans="2:11">
      <c r="B34" s="575" t="s">
        <v>957</v>
      </c>
      <c r="C34" s="575"/>
      <c r="D34" s="575"/>
      <c r="E34" s="575"/>
      <c r="F34" s="575"/>
      <c r="G34" s="575"/>
      <c r="H34" s="575"/>
      <c r="I34" s="575"/>
      <c r="J34" s="575"/>
      <c r="K34" s="575"/>
    </row>
    <row r="35" spans="2:11">
      <c r="B35" s="575" t="s">
        <v>2276</v>
      </c>
      <c r="C35" s="575"/>
      <c r="D35" s="575"/>
      <c r="E35" s="575"/>
      <c r="F35" s="575"/>
      <c r="G35" s="575"/>
      <c r="H35" s="575"/>
      <c r="I35" s="575"/>
      <c r="J35" s="575"/>
      <c r="K35" s="575"/>
    </row>
    <row r="36" spans="2:11">
      <c r="B36" s="172"/>
      <c r="C36" s="172"/>
      <c r="D36" s="172"/>
      <c r="E36" s="172"/>
      <c r="F36" s="172"/>
      <c r="G36" s="172"/>
      <c r="H36" s="172"/>
      <c r="I36" s="172"/>
      <c r="J36" s="172"/>
      <c r="K36" s="172"/>
    </row>
    <row r="37" spans="2:11" ht="15.75">
      <c r="B37" s="578" t="s">
        <v>3289</v>
      </c>
      <c r="C37" s="578"/>
      <c r="D37" s="578"/>
      <c r="E37" s="578"/>
      <c r="F37" s="578"/>
      <c r="G37" s="578"/>
      <c r="H37" s="578"/>
      <c r="I37" s="578"/>
      <c r="J37" s="578"/>
      <c r="K37" s="578"/>
    </row>
    <row r="38" spans="2:11">
      <c r="B38" s="575" t="s">
        <v>2253</v>
      </c>
      <c r="C38" s="575"/>
      <c r="D38" s="575"/>
      <c r="E38" s="575"/>
      <c r="F38" s="575"/>
      <c r="G38" s="575"/>
      <c r="H38" s="575"/>
      <c r="I38" s="575"/>
      <c r="J38" s="575"/>
      <c r="K38" s="575"/>
    </row>
    <row r="39" spans="2:11">
      <c r="B39" s="575" t="s">
        <v>2254</v>
      </c>
      <c r="C39" s="575"/>
      <c r="D39" s="575"/>
      <c r="E39" s="575"/>
      <c r="F39" s="575"/>
      <c r="G39" s="575"/>
      <c r="H39" s="575"/>
      <c r="I39" s="575"/>
      <c r="J39" s="575"/>
      <c r="K39" s="575"/>
    </row>
    <row r="40" spans="2:11">
      <c r="B40" s="577"/>
      <c r="C40" s="577"/>
      <c r="D40" s="577"/>
      <c r="E40" s="577"/>
      <c r="F40" s="577"/>
      <c r="G40" s="577"/>
      <c r="H40" s="577"/>
      <c r="I40" s="577"/>
      <c r="J40" s="577"/>
      <c r="K40" s="577"/>
    </row>
    <row r="41" spans="2:11" ht="15.75">
      <c r="B41" s="578" t="s">
        <v>3290</v>
      </c>
      <c r="C41" s="578"/>
      <c r="D41" s="578"/>
      <c r="E41" s="578"/>
      <c r="F41" s="578"/>
      <c r="G41" s="578"/>
      <c r="H41" s="578"/>
      <c r="I41" s="578"/>
      <c r="J41" s="578"/>
      <c r="K41" s="578"/>
    </row>
    <row r="42" spans="2:11">
      <c r="B42" s="575" t="s">
        <v>1004</v>
      </c>
      <c r="C42" s="575"/>
      <c r="D42" s="575"/>
      <c r="E42" s="575"/>
      <c r="F42" s="575"/>
      <c r="G42" s="575"/>
      <c r="H42" s="575"/>
      <c r="I42" s="575"/>
      <c r="J42" s="575"/>
      <c r="K42" s="575"/>
    </row>
    <row r="43" spans="2:11">
      <c r="B43" s="574" t="s">
        <v>982</v>
      </c>
      <c r="C43" s="574"/>
      <c r="D43" s="574"/>
      <c r="E43" s="574"/>
      <c r="F43" s="574"/>
      <c r="G43" s="574"/>
      <c r="H43" s="574"/>
      <c r="I43" s="574"/>
      <c r="J43" s="574"/>
      <c r="K43" s="574"/>
    </row>
    <row r="44" spans="2:11">
      <c r="B44" s="575" t="s">
        <v>951</v>
      </c>
      <c r="C44" s="575"/>
      <c r="D44" s="575"/>
      <c r="E44" s="575"/>
      <c r="F44" s="575"/>
      <c r="G44" s="575"/>
      <c r="H44" s="575"/>
      <c r="I44" s="575"/>
      <c r="J44" s="575"/>
      <c r="K44" s="575"/>
    </row>
    <row r="45" spans="2:11">
      <c r="B45" s="575" t="s">
        <v>943</v>
      </c>
      <c r="C45" s="575"/>
      <c r="D45" s="575"/>
      <c r="E45" s="575"/>
      <c r="F45" s="575"/>
      <c r="G45" s="575"/>
      <c r="H45" s="575"/>
      <c r="I45" s="575"/>
      <c r="J45" s="575"/>
      <c r="K45" s="575"/>
    </row>
    <row r="46" spans="2:11" ht="26.25" customHeight="1">
      <c r="B46" s="585" t="s">
        <v>2255</v>
      </c>
      <c r="C46" s="585"/>
      <c r="D46" s="585"/>
      <c r="E46" s="585"/>
      <c r="F46" s="585"/>
      <c r="G46" s="585"/>
      <c r="H46" s="585"/>
      <c r="I46" s="585"/>
      <c r="J46" s="585"/>
      <c r="K46" s="585"/>
    </row>
    <row r="48" spans="2:11" ht="15.75">
      <c r="B48" s="578" t="s">
        <v>3291</v>
      </c>
      <c r="C48" s="578"/>
      <c r="D48" s="578"/>
      <c r="E48" s="578"/>
      <c r="F48" s="578"/>
      <c r="G48" s="578"/>
      <c r="H48" s="578"/>
      <c r="I48" s="578"/>
      <c r="J48" s="578"/>
      <c r="K48" s="578"/>
    </row>
    <row r="49" spans="2:11">
      <c r="B49" s="575" t="s">
        <v>2256</v>
      </c>
      <c r="C49" s="575"/>
      <c r="D49" s="575"/>
      <c r="E49" s="575"/>
      <c r="F49" s="575"/>
      <c r="G49" s="575"/>
      <c r="H49" s="575"/>
      <c r="I49" s="575"/>
      <c r="J49" s="575"/>
      <c r="K49" s="575"/>
    </row>
    <row r="50" spans="2:11">
      <c r="B50" s="575" t="s">
        <v>2257</v>
      </c>
      <c r="C50" s="575"/>
      <c r="D50" s="575"/>
      <c r="E50" s="575"/>
      <c r="F50" s="575"/>
      <c r="G50" s="575"/>
      <c r="H50" s="575"/>
      <c r="I50" s="575"/>
      <c r="J50" s="575"/>
      <c r="K50" s="575"/>
    </row>
    <row r="51" spans="2:11">
      <c r="B51" s="575" t="s">
        <v>380</v>
      </c>
      <c r="C51" s="575"/>
      <c r="D51" s="575"/>
      <c r="E51" s="575"/>
      <c r="F51" s="575"/>
      <c r="G51" s="575"/>
      <c r="H51" s="575"/>
      <c r="I51" s="575"/>
      <c r="J51" s="575"/>
      <c r="K51" s="575"/>
    </row>
    <row r="52" spans="2:11">
      <c r="B52" s="575" t="s">
        <v>2258</v>
      </c>
      <c r="C52" s="575"/>
      <c r="D52" s="575"/>
      <c r="E52" s="575"/>
      <c r="F52" s="575"/>
      <c r="G52" s="575"/>
      <c r="H52" s="575"/>
      <c r="I52" s="575"/>
      <c r="J52" s="575"/>
      <c r="K52" s="575"/>
    </row>
    <row r="53" spans="2:11">
      <c r="B53" s="575" t="s">
        <v>2259</v>
      </c>
      <c r="C53" s="575"/>
      <c r="D53" s="575"/>
      <c r="E53" s="575"/>
      <c r="F53" s="575"/>
      <c r="G53" s="575"/>
      <c r="H53" s="575"/>
      <c r="I53" s="575"/>
      <c r="J53" s="575"/>
      <c r="K53" s="575"/>
    </row>
    <row r="54" spans="2:11">
      <c r="B54" s="580"/>
      <c r="C54" s="580"/>
      <c r="D54" s="580"/>
      <c r="E54" s="580"/>
      <c r="F54" s="580"/>
      <c r="G54" s="580"/>
      <c r="H54" s="580"/>
      <c r="I54" s="580"/>
      <c r="J54" s="580"/>
      <c r="K54" s="580"/>
    </row>
    <row r="55" spans="2:11">
      <c r="B55" s="576"/>
      <c r="C55" s="576"/>
      <c r="D55" s="576"/>
      <c r="E55" s="576"/>
      <c r="F55" s="576"/>
      <c r="G55" s="576"/>
      <c r="H55" s="576"/>
      <c r="I55" s="576"/>
      <c r="J55" s="576"/>
      <c r="K55" s="576"/>
    </row>
    <row r="56" spans="2:11" ht="15.75">
      <c r="B56" s="90" t="s">
        <v>3292</v>
      </c>
    </row>
    <row r="57" spans="2:11">
      <c r="B57" s="575" t="s">
        <v>359</v>
      </c>
      <c r="C57" s="575"/>
      <c r="D57" s="575"/>
      <c r="E57" s="575"/>
      <c r="F57" s="575"/>
      <c r="G57" s="575"/>
      <c r="H57" s="575"/>
      <c r="I57" s="575"/>
      <c r="J57" s="575"/>
      <c r="K57" s="575"/>
    </row>
    <row r="58" spans="2:11">
      <c r="B58" s="575" t="s">
        <v>2277</v>
      </c>
      <c r="C58" s="575"/>
      <c r="D58" s="575"/>
      <c r="E58" s="575"/>
      <c r="F58" s="575"/>
      <c r="G58" s="575"/>
      <c r="H58" s="575"/>
      <c r="I58" s="575"/>
      <c r="J58" s="575"/>
      <c r="K58" s="575"/>
    </row>
    <row r="59" spans="2:11">
      <c r="B59" s="575" t="s">
        <v>337</v>
      </c>
      <c r="C59" s="575"/>
      <c r="D59" s="575"/>
      <c r="E59" s="575"/>
      <c r="F59" s="575"/>
      <c r="G59" s="575"/>
      <c r="H59" s="575"/>
      <c r="I59" s="575"/>
      <c r="J59" s="575"/>
      <c r="K59" s="575"/>
    </row>
    <row r="60" spans="2:11">
      <c r="B60" s="575" t="s">
        <v>3375</v>
      </c>
      <c r="C60" s="575"/>
      <c r="D60" s="575"/>
      <c r="E60" s="575"/>
      <c r="F60" s="575"/>
      <c r="G60" s="575"/>
      <c r="H60" s="575"/>
      <c r="I60" s="575"/>
      <c r="J60" s="575"/>
      <c r="K60" s="575"/>
    </row>
    <row r="61" spans="2:11">
      <c r="B61" s="575" t="s">
        <v>2260</v>
      </c>
      <c r="C61" s="575"/>
      <c r="D61" s="575"/>
      <c r="E61" s="575"/>
      <c r="F61" s="575"/>
      <c r="G61" s="575"/>
      <c r="H61" s="575"/>
      <c r="I61" s="575"/>
      <c r="J61" s="575"/>
      <c r="K61" s="575"/>
    </row>
    <row r="62" spans="2:11">
      <c r="B62" s="579"/>
      <c r="C62" s="579"/>
      <c r="D62" s="579"/>
      <c r="E62" s="579"/>
      <c r="F62" s="579"/>
      <c r="G62" s="579"/>
      <c r="H62" s="579"/>
      <c r="I62" s="579"/>
      <c r="J62" s="579"/>
      <c r="K62" s="579"/>
    </row>
    <row r="63" spans="2:11" ht="15.75">
      <c r="B63" s="578" t="s">
        <v>3293</v>
      </c>
      <c r="C63" s="578"/>
      <c r="D63" s="578"/>
      <c r="E63" s="578"/>
      <c r="F63" s="578"/>
      <c r="G63" s="578"/>
      <c r="H63" s="578"/>
      <c r="I63" s="578"/>
      <c r="J63" s="578"/>
      <c r="K63" s="578"/>
    </row>
    <row r="64" spans="2:11">
      <c r="B64" s="574" t="s">
        <v>279</v>
      </c>
      <c r="C64" s="574"/>
      <c r="D64" s="574"/>
      <c r="E64" s="574"/>
      <c r="F64" s="574"/>
      <c r="G64" s="574"/>
      <c r="H64" s="574"/>
      <c r="I64" s="574"/>
      <c r="J64" s="574"/>
      <c r="K64" s="574"/>
    </row>
    <row r="65" spans="2:11">
      <c r="B65" s="575" t="s">
        <v>2278</v>
      </c>
      <c r="C65" s="575"/>
      <c r="D65" s="575"/>
      <c r="E65" s="575"/>
      <c r="F65" s="575"/>
      <c r="G65" s="575"/>
      <c r="H65" s="575"/>
      <c r="I65" s="575"/>
      <c r="J65" s="575"/>
      <c r="K65" s="575"/>
    </row>
    <row r="66" spans="2:11">
      <c r="B66" s="574" t="s">
        <v>281</v>
      </c>
      <c r="C66" s="574"/>
      <c r="D66" s="574"/>
      <c r="E66" s="574"/>
      <c r="F66" s="574"/>
      <c r="G66" s="574"/>
      <c r="H66" s="574"/>
      <c r="I66" s="574"/>
      <c r="J66" s="574"/>
      <c r="K66" s="574"/>
    </row>
    <row r="67" spans="2:11">
      <c r="B67" s="574" t="s">
        <v>282</v>
      </c>
      <c r="C67" s="574"/>
      <c r="D67" s="574"/>
      <c r="E67" s="574"/>
      <c r="F67" s="574"/>
      <c r="G67" s="574"/>
      <c r="H67" s="574"/>
      <c r="I67" s="574"/>
      <c r="J67" s="574"/>
      <c r="K67" s="574"/>
    </row>
    <row r="68" spans="2:11">
      <c r="B68" s="575" t="s">
        <v>2261</v>
      </c>
      <c r="C68" s="575"/>
      <c r="D68" s="575"/>
      <c r="E68" s="575"/>
      <c r="F68" s="575"/>
      <c r="G68" s="575"/>
      <c r="H68" s="575"/>
      <c r="I68" s="575"/>
      <c r="J68" s="575"/>
      <c r="K68" s="575"/>
    </row>
    <row r="69" spans="2:11">
      <c r="B69" s="574" t="s">
        <v>3215</v>
      </c>
      <c r="C69" s="574"/>
      <c r="D69" s="574"/>
      <c r="E69" s="574"/>
      <c r="F69" s="574"/>
      <c r="G69" s="574"/>
      <c r="H69" s="574"/>
      <c r="I69" s="574"/>
      <c r="J69" s="574"/>
      <c r="K69" s="574"/>
    </row>
    <row r="70" spans="2:11">
      <c r="B70" s="576"/>
      <c r="C70" s="576"/>
      <c r="D70" s="576"/>
      <c r="E70" s="576"/>
      <c r="F70" s="576"/>
      <c r="G70" s="576"/>
      <c r="H70" s="576"/>
      <c r="I70" s="576"/>
      <c r="J70" s="576"/>
      <c r="K70" s="576"/>
    </row>
    <row r="71" spans="2:11">
      <c r="B71" s="577"/>
      <c r="C71" s="577"/>
      <c r="D71" s="577"/>
      <c r="E71" s="577"/>
      <c r="F71" s="577"/>
      <c r="G71" s="577"/>
      <c r="H71" s="577"/>
      <c r="I71" s="577"/>
      <c r="J71" s="577"/>
      <c r="K71" s="577"/>
    </row>
    <row r="72" spans="2:11" ht="15.75">
      <c r="B72" s="578" t="s">
        <v>2263</v>
      </c>
      <c r="C72" s="578"/>
      <c r="D72" s="578"/>
      <c r="E72" s="578"/>
      <c r="F72" s="578"/>
      <c r="G72" s="578"/>
      <c r="H72" s="578"/>
      <c r="I72" s="578"/>
      <c r="J72" s="578"/>
      <c r="K72" s="578"/>
    </row>
    <row r="73" spans="2:11">
      <c r="B73" s="575" t="s">
        <v>134</v>
      </c>
      <c r="C73" s="575"/>
      <c r="D73" s="575"/>
      <c r="E73" s="575"/>
      <c r="F73" s="575"/>
      <c r="G73" s="575"/>
      <c r="H73" s="575"/>
      <c r="I73" s="575"/>
      <c r="J73" s="575"/>
      <c r="K73" s="575"/>
    </row>
    <row r="74" spans="2:11">
      <c r="B74" s="577"/>
      <c r="C74" s="577"/>
      <c r="D74" s="577"/>
      <c r="E74" s="577"/>
      <c r="F74" s="577"/>
      <c r="G74" s="577"/>
      <c r="H74" s="577"/>
      <c r="I74" s="577"/>
      <c r="J74" s="577"/>
      <c r="K74" s="577"/>
    </row>
    <row r="75" spans="2:11" ht="15.75">
      <c r="B75" s="578" t="s">
        <v>2264</v>
      </c>
      <c r="C75" s="578"/>
      <c r="D75" s="578"/>
      <c r="E75" s="578"/>
      <c r="F75" s="578"/>
      <c r="G75" s="578"/>
      <c r="H75" s="578"/>
      <c r="I75" s="578"/>
      <c r="J75" s="578"/>
      <c r="K75" s="578"/>
    </row>
    <row r="76" spans="2:11">
      <c r="B76" s="575" t="s">
        <v>2262</v>
      </c>
      <c r="C76" s="575"/>
      <c r="D76" s="575"/>
      <c r="E76" s="575"/>
      <c r="F76" s="575"/>
      <c r="G76" s="575"/>
      <c r="H76" s="575"/>
      <c r="I76" s="575"/>
      <c r="J76" s="575"/>
      <c r="K76" s="575"/>
    </row>
    <row r="77" spans="2:11">
      <c r="B77" s="575" t="s">
        <v>2265</v>
      </c>
      <c r="C77" s="575"/>
      <c r="D77" s="575"/>
      <c r="E77" s="575"/>
      <c r="F77" s="575"/>
      <c r="G77" s="575"/>
      <c r="H77" s="575"/>
      <c r="I77" s="575"/>
      <c r="J77" s="575"/>
      <c r="K77" s="575"/>
    </row>
    <row r="78" spans="2:11">
      <c r="B78" s="575" t="s">
        <v>2266</v>
      </c>
      <c r="C78" s="575"/>
      <c r="D78" s="575"/>
      <c r="E78" s="575"/>
      <c r="F78" s="575"/>
      <c r="G78" s="575"/>
      <c r="H78" s="575"/>
      <c r="I78" s="575"/>
      <c r="J78" s="575"/>
      <c r="K78" s="575"/>
    </row>
    <row r="79" spans="2:11">
      <c r="B79" s="575" t="s">
        <v>2267</v>
      </c>
      <c r="C79" s="575"/>
      <c r="D79" s="575"/>
      <c r="E79" s="575"/>
      <c r="F79" s="575"/>
      <c r="G79" s="575"/>
      <c r="H79" s="575"/>
      <c r="I79" s="575"/>
      <c r="J79" s="575"/>
      <c r="K79" s="575"/>
    </row>
    <row r="80" spans="2:11">
      <c r="B80" s="575" t="s">
        <v>2268</v>
      </c>
      <c r="C80" s="575"/>
      <c r="D80" s="575"/>
      <c r="E80" s="575"/>
      <c r="F80" s="575"/>
      <c r="G80" s="575"/>
      <c r="H80" s="575"/>
      <c r="I80" s="575"/>
      <c r="J80" s="575"/>
      <c r="K80" s="575"/>
    </row>
    <row r="81" spans="2:11">
      <c r="B81" s="575" t="s">
        <v>3070</v>
      </c>
      <c r="C81" s="575"/>
      <c r="D81" s="575"/>
      <c r="E81" s="575"/>
      <c r="F81" s="575"/>
      <c r="G81" s="575"/>
      <c r="H81" s="575"/>
      <c r="I81" s="575"/>
      <c r="J81" s="575"/>
      <c r="K81" s="575"/>
    </row>
    <row r="82" spans="2:11">
      <c r="B82" s="575" t="s">
        <v>2269</v>
      </c>
      <c r="C82" s="575"/>
      <c r="D82" s="575"/>
      <c r="E82" s="575"/>
      <c r="F82" s="575"/>
      <c r="G82" s="575"/>
      <c r="H82" s="575"/>
      <c r="I82" s="575"/>
      <c r="J82" s="575"/>
      <c r="K82" s="575"/>
    </row>
    <row r="83" spans="2:11">
      <c r="B83" s="576"/>
      <c r="C83" s="576"/>
      <c r="D83" s="576"/>
      <c r="E83" s="576"/>
      <c r="F83" s="576"/>
      <c r="G83" s="576"/>
      <c r="H83" s="576"/>
      <c r="I83" s="576"/>
      <c r="J83" s="576"/>
      <c r="K83" s="576"/>
    </row>
    <row r="84" spans="2:11" ht="15.75">
      <c r="B84" s="578" t="s">
        <v>2270</v>
      </c>
      <c r="C84" s="578"/>
      <c r="D84" s="578"/>
      <c r="E84" s="578"/>
      <c r="F84" s="578"/>
      <c r="G84" s="578"/>
      <c r="H84" s="578"/>
      <c r="I84" s="578"/>
      <c r="J84" s="578"/>
      <c r="K84" s="578"/>
    </row>
    <row r="85" spans="2:11">
      <c r="B85" s="574" t="s">
        <v>2271</v>
      </c>
      <c r="C85" s="574"/>
      <c r="D85" s="574"/>
      <c r="E85" s="574"/>
      <c r="F85" s="574"/>
      <c r="G85" s="574"/>
      <c r="H85" s="574"/>
      <c r="I85" s="574"/>
      <c r="J85" s="574"/>
      <c r="K85" s="574"/>
    </row>
    <row r="86" spans="2:11">
      <c r="B86" s="574" t="s">
        <v>2272</v>
      </c>
      <c r="C86" s="574"/>
      <c r="D86" s="574"/>
      <c r="E86" s="574"/>
      <c r="F86" s="574"/>
      <c r="G86" s="574"/>
      <c r="H86" s="574"/>
      <c r="I86" s="574"/>
      <c r="J86" s="574"/>
      <c r="K86" s="574"/>
    </row>
    <row r="87" spans="2:11">
      <c r="B87" s="574" t="s">
        <v>2273</v>
      </c>
      <c r="C87" s="574"/>
      <c r="D87" s="574"/>
      <c r="E87" s="574"/>
      <c r="F87" s="574"/>
      <c r="G87" s="574"/>
      <c r="H87" s="574"/>
      <c r="I87" s="574"/>
      <c r="J87" s="574"/>
      <c r="K87" s="574"/>
    </row>
    <row r="88" spans="2:11">
      <c r="B88" s="574" t="s">
        <v>2274</v>
      </c>
      <c r="C88" s="574"/>
      <c r="D88" s="574"/>
      <c r="E88" s="574"/>
      <c r="F88" s="574"/>
      <c r="G88" s="574"/>
      <c r="H88" s="574"/>
      <c r="I88" s="574"/>
      <c r="J88" s="574"/>
      <c r="K88" s="574"/>
    </row>
    <row r="89" spans="2:11">
      <c r="B89" s="577"/>
      <c r="C89" s="577"/>
      <c r="D89" s="577"/>
      <c r="E89" s="577"/>
      <c r="F89" s="577"/>
      <c r="G89" s="577"/>
      <c r="H89" s="577"/>
      <c r="I89" s="577"/>
      <c r="J89" s="577"/>
      <c r="K89" s="577"/>
    </row>
    <row r="90" spans="2:11" ht="15.75">
      <c r="B90" s="583"/>
      <c r="C90" s="583"/>
      <c r="D90" s="583"/>
      <c r="E90" s="583"/>
      <c r="F90" s="583"/>
      <c r="G90" s="583"/>
      <c r="H90" s="583"/>
      <c r="I90" s="583"/>
      <c r="J90" s="583"/>
      <c r="K90" s="583"/>
    </row>
    <row r="91" spans="2:11">
      <c r="B91" s="582"/>
      <c r="C91" s="582"/>
      <c r="D91" s="582"/>
      <c r="E91" s="582"/>
      <c r="F91" s="582"/>
      <c r="G91" s="51"/>
      <c r="H91" s="51"/>
      <c r="I91" s="51"/>
      <c r="J91" s="51"/>
      <c r="K91" s="51"/>
    </row>
    <row r="92" spans="2:11">
      <c r="B92" s="132" t="s">
        <v>2558</v>
      </c>
      <c r="C92" s="51"/>
      <c r="D92" s="51"/>
      <c r="E92" s="51"/>
      <c r="F92" s="51"/>
      <c r="G92" s="51"/>
      <c r="H92" s="51"/>
      <c r="I92" s="51"/>
      <c r="J92" s="51"/>
      <c r="K92" s="51"/>
    </row>
    <row r="93" spans="2:11">
      <c r="B93" s="51" t="s">
        <v>3295</v>
      </c>
      <c r="C93" s="51"/>
      <c r="D93" s="51"/>
      <c r="E93" s="51"/>
      <c r="F93" s="51"/>
      <c r="G93" s="51"/>
      <c r="H93" s="51"/>
      <c r="I93" s="51"/>
      <c r="J93" s="51"/>
      <c r="K93" s="51"/>
    </row>
    <row r="94" spans="2:11">
      <c r="B94" s="51"/>
      <c r="C94" s="51"/>
      <c r="D94" s="51"/>
      <c r="E94" s="51"/>
      <c r="F94" s="51"/>
      <c r="G94" s="51"/>
      <c r="H94" s="51"/>
      <c r="I94" s="51"/>
      <c r="J94" s="51"/>
      <c r="K94" s="51"/>
    </row>
    <row r="95" spans="2:11">
      <c r="B95" s="132" t="s">
        <v>3296</v>
      </c>
      <c r="C95" s="51"/>
      <c r="D95" s="51"/>
      <c r="E95" s="51"/>
      <c r="F95" s="51"/>
      <c r="G95" s="51"/>
      <c r="H95" s="51"/>
      <c r="I95" s="51"/>
      <c r="J95" s="51"/>
      <c r="K95" s="51"/>
    </row>
    <row r="96" spans="2:11">
      <c r="B96" s="51" t="s">
        <v>3297</v>
      </c>
      <c r="C96" s="51"/>
      <c r="D96" s="51"/>
      <c r="E96" s="51"/>
      <c r="F96" s="51"/>
      <c r="G96" s="51"/>
      <c r="H96" s="51"/>
      <c r="I96" s="51"/>
      <c r="J96" s="51"/>
      <c r="K96" s="51"/>
    </row>
    <row r="97" spans="2:11">
      <c r="B97" s="51"/>
      <c r="C97" s="51"/>
      <c r="D97" s="51"/>
      <c r="E97" s="51"/>
      <c r="F97" s="51"/>
      <c r="G97" s="51"/>
      <c r="H97" s="51"/>
      <c r="I97" s="51"/>
      <c r="J97" s="51"/>
      <c r="K97" s="51"/>
    </row>
    <row r="98" spans="2:11">
      <c r="B98" s="132" t="s">
        <v>3298</v>
      </c>
      <c r="C98" s="51"/>
      <c r="D98" s="51"/>
      <c r="E98" s="51"/>
      <c r="F98" s="51"/>
      <c r="G98" s="51"/>
      <c r="H98" s="51"/>
      <c r="I98" s="51"/>
      <c r="J98" s="51"/>
      <c r="K98" s="51"/>
    </row>
    <row r="99" spans="2:11">
      <c r="B99" s="51" t="s">
        <v>3299</v>
      </c>
      <c r="C99" s="51"/>
      <c r="D99" s="51"/>
      <c r="E99" s="51"/>
      <c r="F99" s="51"/>
      <c r="G99" s="51"/>
      <c r="H99" s="51"/>
      <c r="I99" s="51"/>
      <c r="J99" s="51"/>
      <c r="K99" s="51"/>
    </row>
    <row r="100" spans="2:11">
      <c r="B100" s="51"/>
      <c r="C100" s="51"/>
      <c r="D100" s="51"/>
      <c r="E100" s="51"/>
      <c r="F100" s="51"/>
      <c r="G100" s="51"/>
      <c r="H100" s="51"/>
      <c r="I100" s="51"/>
      <c r="J100" s="51"/>
      <c r="K100" s="51"/>
    </row>
    <row r="101" spans="2:11">
      <c r="B101" s="132" t="s">
        <v>3302</v>
      </c>
      <c r="C101" s="51"/>
      <c r="D101" s="51"/>
      <c r="E101" s="51"/>
      <c r="F101" s="51"/>
      <c r="G101" s="51"/>
      <c r="H101" s="51"/>
      <c r="I101" s="132" t="s">
        <v>3300</v>
      </c>
      <c r="J101" s="51"/>
      <c r="K101" s="51"/>
    </row>
    <row r="102" spans="2:11">
      <c r="B102" s="51" t="s">
        <v>3303</v>
      </c>
      <c r="C102" s="51"/>
      <c r="D102" s="51"/>
      <c r="E102" s="51"/>
      <c r="F102" s="51"/>
      <c r="G102" s="51"/>
      <c r="H102" s="51"/>
      <c r="I102" s="51"/>
      <c r="J102" s="51"/>
      <c r="K102" s="51"/>
    </row>
    <row r="103" spans="2:11">
      <c r="B103" s="51" t="s">
        <v>3304</v>
      </c>
      <c r="C103" s="51"/>
      <c r="D103" s="51"/>
      <c r="E103" s="51"/>
      <c r="F103" s="51"/>
      <c r="G103" s="51"/>
      <c r="H103" s="51"/>
      <c r="I103" s="51" t="s">
        <v>3301</v>
      </c>
      <c r="J103" s="51"/>
      <c r="K103" s="51"/>
    </row>
    <row r="104" spans="2:11">
      <c r="B104" s="51" t="s">
        <v>3305</v>
      </c>
      <c r="C104" s="51"/>
      <c r="D104" s="51"/>
      <c r="E104" s="51"/>
      <c r="F104" s="51"/>
      <c r="G104" s="51"/>
      <c r="H104" s="51"/>
      <c r="I104" s="51" t="s">
        <v>3103</v>
      </c>
      <c r="J104" s="51"/>
      <c r="K104" s="51"/>
    </row>
    <row r="105" spans="2:11">
      <c r="B105" s="51" t="s">
        <v>3306</v>
      </c>
      <c r="C105" s="51"/>
      <c r="D105" s="51"/>
      <c r="E105" s="51"/>
      <c r="F105" s="51"/>
      <c r="G105" s="51"/>
      <c r="H105" s="51"/>
      <c r="I105" s="51"/>
      <c r="J105" s="51"/>
      <c r="K105" s="51"/>
    </row>
    <row r="106" spans="2:11">
      <c r="B106" s="51" t="s">
        <v>3307</v>
      </c>
      <c r="C106" s="51"/>
      <c r="D106" s="51"/>
      <c r="E106" s="51"/>
      <c r="F106" s="51"/>
      <c r="G106" s="51"/>
      <c r="H106" s="51"/>
      <c r="I106" s="51"/>
      <c r="J106" s="51"/>
      <c r="K106" s="51"/>
    </row>
    <row r="107" spans="2:11">
      <c r="B107" s="51" t="s">
        <v>3308</v>
      </c>
      <c r="C107" s="51"/>
      <c r="D107" s="51"/>
      <c r="E107" s="51"/>
      <c r="F107" s="51"/>
      <c r="G107" s="51"/>
      <c r="H107" s="51"/>
      <c r="I107" s="51"/>
      <c r="J107" s="51"/>
      <c r="K107" s="51"/>
    </row>
    <row r="108" spans="2:11">
      <c r="B108" s="51"/>
      <c r="C108" s="51"/>
      <c r="D108" s="51"/>
      <c r="E108" s="51"/>
      <c r="F108" s="51"/>
      <c r="G108" s="51"/>
      <c r="H108" s="51"/>
      <c r="I108" s="51"/>
      <c r="J108" s="51"/>
      <c r="K108" s="51"/>
    </row>
    <row r="109" spans="2:11">
      <c r="B109" s="132" t="s">
        <v>3309</v>
      </c>
      <c r="C109" s="51"/>
      <c r="D109" s="51"/>
      <c r="E109" s="51"/>
      <c r="F109" s="51"/>
      <c r="G109" s="51"/>
      <c r="H109" s="51"/>
      <c r="I109" s="51"/>
      <c r="J109" s="51"/>
      <c r="K109" s="51"/>
    </row>
    <row r="110" spans="2:11">
      <c r="B110" s="51" t="s">
        <v>3310</v>
      </c>
      <c r="C110" s="51"/>
      <c r="D110" s="51"/>
      <c r="E110" s="51"/>
      <c r="F110" s="51"/>
      <c r="G110" s="51"/>
      <c r="H110" s="51"/>
      <c r="I110" s="51"/>
      <c r="J110" s="51"/>
      <c r="K110" s="51"/>
    </row>
    <row r="111" spans="2:11">
      <c r="B111" s="51" t="s">
        <v>3307</v>
      </c>
      <c r="C111" s="51"/>
      <c r="D111" s="51"/>
      <c r="E111" s="51"/>
      <c r="F111" s="51"/>
      <c r="G111" s="51"/>
      <c r="H111" s="51"/>
      <c r="I111" s="51"/>
      <c r="J111" s="51"/>
      <c r="K111" s="51"/>
    </row>
    <row r="112" spans="2:11">
      <c r="B112" s="51" t="s">
        <v>3311</v>
      </c>
      <c r="C112" s="51"/>
      <c r="D112" s="51"/>
      <c r="E112" s="51"/>
      <c r="F112" s="51"/>
      <c r="G112" s="51"/>
      <c r="H112" s="51"/>
      <c r="I112" s="51"/>
      <c r="J112" s="51"/>
      <c r="K112" s="51"/>
    </row>
    <row r="113" spans="2:11">
      <c r="B113" s="51" t="s">
        <v>3312</v>
      </c>
      <c r="C113" s="51"/>
      <c r="D113" s="51"/>
      <c r="E113" s="51"/>
      <c r="F113" s="51"/>
      <c r="G113" s="51"/>
      <c r="H113" s="51"/>
      <c r="I113" s="51"/>
      <c r="J113" s="51"/>
      <c r="K113" s="51"/>
    </row>
    <row r="114" spans="2:11">
      <c r="B114" s="51"/>
      <c r="C114" s="51"/>
      <c r="D114" s="51"/>
      <c r="E114" s="51"/>
      <c r="F114" s="51"/>
      <c r="G114" s="51"/>
      <c r="H114" s="51"/>
      <c r="I114" s="51"/>
      <c r="J114" s="51"/>
      <c r="K114" s="51"/>
    </row>
    <row r="115" spans="2:11">
      <c r="B115" s="132" t="s">
        <v>3313</v>
      </c>
      <c r="C115" s="51"/>
      <c r="D115" s="51"/>
      <c r="E115" s="51"/>
      <c r="F115" s="51"/>
      <c r="G115" s="51"/>
      <c r="H115" s="51"/>
      <c r="I115" s="51"/>
      <c r="J115" s="51"/>
      <c r="K115" s="51"/>
    </row>
    <row r="116" spans="2:11">
      <c r="B116" s="51" t="s">
        <v>3314</v>
      </c>
      <c r="C116" s="51"/>
      <c r="D116" s="51"/>
      <c r="E116" s="51"/>
      <c r="F116" s="51"/>
      <c r="G116" s="51"/>
      <c r="H116" s="51"/>
      <c r="I116" s="51"/>
      <c r="J116" s="51"/>
      <c r="K116" s="51"/>
    </row>
    <row r="117" spans="2:11">
      <c r="B117" s="51" t="s">
        <v>3315</v>
      </c>
      <c r="C117" s="51"/>
      <c r="D117" s="51"/>
      <c r="E117" s="51"/>
      <c r="F117" s="51"/>
      <c r="G117" s="51"/>
      <c r="H117" s="51"/>
      <c r="I117" s="51"/>
      <c r="J117" s="51"/>
      <c r="K117" s="51"/>
    </row>
    <row r="118" spans="2:11">
      <c r="B118" s="51" t="s">
        <v>3316</v>
      </c>
      <c r="C118" s="51"/>
      <c r="D118" s="51"/>
      <c r="E118" s="51"/>
      <c r="F118" s="51"/>
      <c r="G118" s="51"/>
      <c r="H118" s="51"/>
      <c r="I118" s="51"/>
      <c r="J118" s="51"/>
      <c r="K118" s="51"/>
    </row>
    <row r="119" spans="2:11">
      <c r="B119" s="51" t="s">
        <v>3317</v>
      </c>
      <c r="C119" s="51"/>
      <c r="D119" s="51"/>
      <c r="E119" s="51"/>
      <c r="F119" s="51"/>
      <c r="G119" s="51"/>
      <c r="H119" s="51"/>
      <c r="I119" s="51"/>
      <c r="J119" s="51"/>
      <c r="K119" s="51"/>
    </row>
    <row r="120" spans="2:11">
      <c r="B120" s="51"/>
      <c r="C120" s="51"/>
      <c r="D120" s="51"/>
      <c r="E120" s="51"/>
      <c r="F120" s="51"/>
      <c r="G120" s="51"/>
      <c r="H120" s="51"/>
      <c r="I120" s="51"/>
      <c r="J120" s="51"/>
      <c r="K120" s="51"/>
    </row>
    <row r="121" spans="2:11">
      <c r="B121" s="132" t="s">
        <v>4710</v>
      </c>
      <c r="C121" s="51"/>
      <c r="D121" s="51"/>
      <c r="E121" s="51"/>
      <c r="F121" s="51"/>
      <c r="G121" s="51"/>
      <c r="H121" s="51"/>
      <c r="I121" s="51"/>
      <c r="J121" s="51"/>
      <c r="K121" s="51"/>
    </row>
    <row r="122" spans="2:11">
      <c r="B122" s="51" t="s">
        <v>4704</v>
      </c>
      <c r="C122" s="51"/>
      <c r="D122" s="51"/>
      <c r="F122" s="51"/>
      <c r="G122" s="51"/>
      <c r="H122" s="51"/>
      <c r="I122" s="51"/>
      <c r="J122" s="51"/>
      <c r="K122" s="51"/>
    </row>
    <row r="123" spans="2:11">
      <c r="B123" s="51" t="s">
        <v>4705</v>
      </c>
      <c r="C123" s="51"/>
      <c r="D123" s="51"/>
      <c r="F123" s="51"/>
      <c r="G123" s="51"/>
      <c r="H123" s="51"/>
      <c r="I123" s="51"/>
      <c r="J123" s="51"/>
      <c r="K123" s="51"/>
    </row>
    <row r="124" spans="2:11">
      <c r="B124" s="51"/>
      <c r="C124" s="51"/>
      <c r="D124" s="51"/>
      <c r="E124" s="51"/>
      <c r="F124" s="51"/>
      <c r="G124" s="51"/>
      <c r="H124" s="51"/>
      <c r="I124" s="51"/>
      <c r="J124" s="51"/>
      <c r="K124" s="51"/>
    </row>
    <row r="125" spans="2:11">
      <c r="B125" s="132" t="s">
        <v>4711</v>
      </c>
      <c r="C125" s="51"/>
      <c r="D125" s="51"/>
      <c r="E125" s="51"/>
      <c r="F125" s="51"/>
      <c r="G125" s="51"/>
      <c r="H125" s="51"/>
      <c r="I125" s="51"/>
      <c r="J125" s="51"/>
      <c r="K125" s="51"/>
    </row>
    <row r="126" spans="2:11">
      <c r="B126" s="51" t="s">
        <v>4712</v>
      </c>
      <c r="C126" s="51"/>
      <c r="D126" s="51"/>
      <c r="F126" s="51"/>
      <c r="G126" s="51"/>
      <c r="H126" s="51"/>
      <c r="I126" s="51"/>
      <c r="J126" s="51"/>
      <c r="K126" s="51"/>
    </row>
    <row r="127" spans="2:11">
      <c r="B127" s="51" t="s">
        <v>4706</v>
      </c>
      <c r="C127" s="51"/>
      <c r="D127" s="51"/>
      <c r="F127" s="51"/>
      <c r="G127" s="51"/>
      <c r="H127" s="51"/>
      <c r="I127" s="51"/>
      <c r="J127" s="51"/>
      <c r="K127" s="51"/>
    </row>
    <row r="128" spans="2:11">
      <c r="B128" s="51" t="s">
        <v>4707</v>
      </c>
    </row>
    <row r="129" spans="2:2">
      <c r="B129" s="51" t="s">
        <v>4708</v>
      </c>
    </row>
    <row r="130" spans="2:2">
      <c r="B130" s="51" t="s">
        <v>4709</v>
      </c>
    </row>
    <row r="132" spans="2:2">
      <c r="B132" s="132" t="s">
        <v>3323</v>
      </c>
    </row>
    <row r="133" spans="2:2">
      <c r="B133" s="51" t="s">
        <v>3324</v>
      </c>
    </row>
    <row r="134" spans="2:2">
      <c r="B134" s="51" t="s">
        <v>2370</v>
      </c>
    </row>
  </sheetData>
  <mergeCells count="83">
    <mergeCell ref="B81:K81"/>
    <mergeCell ref="B84:K84"/>
    <mergeCell ref="B89:K89"/>
    <mergeCell ref="B37:K37"/>
    <mergeCell ref="B40:K40"/>
    <mergeCell ref="B41:K41"/>
    <mergeCell ref="B48:K48"/>
    <mergeCell ref="B38:K38"/>
    <mergeCell ref="B39:K39"/>
    <mergeCell ref="B42:K42"/>
    <mergeCell ref="B43:K43"/>
    <mergeCell ref="B44:K44"/>
    <mergeCell ref="B45:K45"/>
    <mergeCell ref="B46:K46"/>
    <mergeCell ref="B49:K49"/>
    <mergeCell ref="B50:K50"/>
    <mergeCell ref="B91:F91"/>
    <mergeCell ref="B90:K90"/>
    <mergeCell ref="B21:K21"/>
    <mergeCell ref="B7:K7"/>
    <mergeCell ref="B28:K28"/>
    <mergeCell ref="B29:K29"/>
    <mergeCell ref="B9:K9"/>
    <mergeCell ref="B10:K10"/>
    <mergeCell ref="B11:K11"/>
    <mergeCell ref="B12:K12"/>
    <mergeCell ref="B14:K14"/>
    <mergeCell ref="B15:K15"/>
    <mergeCell ref="B16:K16"/>
    <mergeCell ref="B23:K23"/>
    <mergeCell ref="B26:K26"/>
    <mergeCell ref="B27:K27"/>
    <mergeCell ref="B8:K8"/>
    <mergeCell ref="B32:K32"/>
    <mergeCell ref="B33:K33"/>
    <mergeCell ref="B34:K34"/>
    <mergeCell ref="B35:K35"/>
    <mergeCell ref="B13:K13"/>
    <mergeCell ref="B20:K20"/>
    <mergeCell ref="B22:K22"/>
    <mergeCell ref="B24:K24"/>
    <mergeCell ref="B30:K30"/>
    <mergeCell ref="B51:K51"/>
    <mergeCell ref="B52:K52"/>
    <mergeCell ref="B53:K53"/>
    <mergeCell ref="B54:K54"/>
    <mergeCell ref="B55:K55"/>
    <mergeCell ref="B57:K57"/>
    <mergeCell ref="B58:K58"/>
    <mergeCell ref="B59:K59"/>
    <mergeCell ref="B61:K61"/>
    <mergeCell ref="B64:K64"/>
    <mergeCell ref="B65:K65"/>
    <mergeCell ref="B60:K60"/>
    <mergeCell ref="B62:K62"/>
    <mergeCell ref="B63:K63"/>
    <mergeCell ref="B66:K66"/>
    <mergeCell ref="B78:K78"/>
    <mergeCell ref="B67:K67"/>
    <mergeCell ref="B68:K68"/>
    <mergeCell ref="B69:K69"/>
    <mergeCell ref="B70:K70"/>
    <mergeCell ref="B73:K73"/>
    <mergeCell ref="B71:K71"/>
    <mergeCell ref="B72:K72"/>
    <mergeCell ref="B74:K74"/>
    <mergeCell ref="B75:K75"/>
    <mergeCell ref="B2:K2"/>
    <mergeCell ref="B3:K3"/>
    <mergeCell ref="B5:K5"/>
    <mergeCell ref="B88:K88"/>
    <mergeCell ref="B17:K17"/>
    <mergeCell ref="B18:K18"/>
    <mergeCell ref="B19:K19"/>
    <mergeCell ref="B83:K83"/>
    <mergeCell ref="B85:K85"/>
    <mergeCell ref="B86:K86"/>
    <mergeCell ref="B87:K87"/>
    <mergeCell ref="B79:K79"/>
    <mergeCell ref="B80:K80"/>
    <mergeCell ref="B82:K82"/>
    <mergeCell ref="B76:K76"/>
    <mergeCell ref="B77:K77"/>
  </mergeCells>
  <hyperlinks>
    <hyperlink ref="C85:K85" location="Presupuesto!A1" display="41. ¿Se ha determinado cuál es el presupuesto específico destinado para el proceso de producción estadística? "/>
    <hyperlink ref="C86:K86" location="'Instrumentos DANE'!A1" display="42. ¿Conoce los instrumentos con los que cuenta el DANE para el fortalecimiento de la producción estadística? "/>
    <hyperlink ref="C87:K87" location="AccionesSatis!A1" display="43. ¿Cuenta con acciones para identificar y/o evaluar la satisfacción de la información que reciben los usuarios? "/>
    <hyperlink ref="B81" location="'Listado otros problemas PP para'!A1" display="Otras razones para no difundir"/>
    <hyperlink ref="B58" location="DatosOtraEnti!A1" display="21. Si los datos provienen de otra entidad, indique cuál(es) entidad(es): "/>
    <hyperlink ref="B53" location="MarcoEst!A1" display="17. ¿La investigación hace uso de un marco estadístico?"/>
    <hyperlink ref="B52" location="UnidadesObser!A1" display="16. ¿Cuáles son las unidades de observación? (sobre las cuales se miden las características/datos de la producción estadística)"/>
    <hyperlink ref="B50" location="CoberturaGeog!A1" display="14. ¿Cuál es la cobertura geográfica?"/>
    <hyperlink ref="B49" location="PoblaciónObjetivo!A1" display="13. ¿Cuál es la población objetivo?"/>
    <hyperlink ref="B46" location="RazonesNoClasifica!A1" display="12. Si la respuesta es NO para todas las opciones anteriores, ¿cuáles son las principales razones por las que no utiliza clasificaciones y nomenclaturas?"/>
    <hyperlink ref="B39" location="'Participación en comité'!A1" display="8. ¿Su entidad o área participa en alguna comisión o comité interinstitucional o intersectorial relacionada con la información producida?"/>
    <hyperlink ref="B33" location="'Cantidad Usuarios'!A1" display="      Cantidad de usuarios por PPI"/>
    <hyperlink ref="B32" location="Usuarios!A1" display="5. ¿Cuáles son los principales usuarios de la investigación?"/>
    <hyperlink ref="B19" location="'Ficha Técnica PPI'!A1" display="Ficha técnica"/>
    <hyperlink ref="B18" location="'Inventario Indicadores'!A1" display="Inventario Indicadores"/>
    <hyperlink ref="B82" location="'acceso a la Informacion de PPI'!A1" display="38.  Si no se difunde , ¿existe alguna forma de acceder a los resultados o a la información?"/>
    <hyperlink ref="B80" location="'Problemas PPI para no difundir'!A1" display="37. Si no difunde, ¿cuáles son las principales razones por las que no difunde?"/>
    <hyperlink ref="B79" location="'productos difundidos'!A1" display="36. ¿Qué productos difunde?"/>
    <hyperlink ref="B78" location="'periodicidad de la difusion'!A1" display="34. ¿Cuál es la periodicidad de la difusión ? "/>
    <hyperlink ref="B77" location="'Medios de difusión'!A1" display="32. ¿Por qué medio difunde? "/>
    <hyperlink ref="B76" location="Difusión!A1" display="31. ¿Difunde los datos o información de la investigación al público general? "/>
    <hyperlink ref="B65" location="'Sistemas de Información'!A1" display="   Sistemas de información reportados"/>
    <hyperlink ref="B73" location="'Analisis a la información produ'!A1" display="30. Cuáles de los siguientes procesos realiza a los resultados obtenidos:"/>
    <hyperlink ref="B61" location="'Documentación que acompaña reco'!A1" display="23. ¿Con cuales de los siguientes documentos cuenta para la etapa de recolección?"/>
    <hyperlink ref="B59" location="'Instrumentos de Recolección'!A1" display="22. ¿Cuál es el instrumento de recolección de los datos?"/>
    <hyperlink ref="B57" location="'Métodos de recolección'!A1" display="20. ¿Cuál es el método de obtención de los datos?"/>
    <hyperlink ref="B51" location="'Desagregación Geográfica'!A1" display="15. ¿A qué nivel de desagregación geográfica los resultados son representativos?"/>
    <hyperlink ref="B17" location="'Metadato Estadístico'!A1" display="Metadato Estadístico"/>
    <hyperlink ref="B45" location="'Uso de Nomenclaturas y Clasific'!A1" display="11. ¿Qué tipo de nomenclaturas y clasificaciones utiliza?"/>
    <hyperlink ref="B44" location="'Uso de Conceptos'!A1" display="10. Los principales conceptos utilizados en su investigación o proceso son tomados de:"/>
    <hyperlink ref="B35" location="'Listado de Acciones para conoce'!A1" display="Listado de Acciones para conocer las necesidades de los usuarios"/>
    <hyperlink ref="B42" location="'PPI documentadas'!A1" display="9. ¿Su investigación o proceso está documentado?"/>
    <hyperlink ref="B34" location="'Acciones para conocer necesidad'!A1" display="6. ¿Realiza alguna acción para conocer las necesidades de los usuarios?"/>
    <hyperlink ref="B29" location="'Lineamientos Claros'!A1" display="4. Encuentra que los lineamientos anteriormente expuestos son específicos y claros en términos de las acciones para la producción de información?"/>
    <hyperlink ref="B28" location="'Requerimientos - Lineamientos'!A1" display="3. ¿La producción de información está definida o regulada bajo alguno de los siguientes lineamientos?"/>
    <hyperlink ref="B16" location="'Necesidades de información'!A1" display="Resumen de demandas de información insatisfechas por dependencia"/>
    <hyperlink ref="B15" location="'Demanda de Información'!A1" display="Resumen de demandas satisfechas por dependencia"/>
    <hyperlink ref="B14" location="'Listado Indicadores'!A1" display="Listado de Indicadores por dependencia"/>
    <hyperlink ref="B12" location="PPI!A1" display="Relación de Indicadores por PPI"/>
    <hyperlink ref="B11" location="recoleccionF1yF2!A1" display="Detalle de Recolección de Formularios F1 y F2"/>
    <hyperlink ref="B10" location="tendencia!A1" display="Medidas de tendencia central de producción de indicadores "/>
    <hyperlink ref="B9" location="'PPI con Indicadores'!A1" display="PPI Con Indicadores"/>
    <hyperlink ref="B23:K23" location="'Relacionadas con MOP '!A1" display="A.3. IDENTIFICACIÓN DEL MODELO DE OPERACION POR PROCESOS"/>
    <hyperlink ref="B26:K26" location="Propósito!A1" display="1. ¿Cuál es el propósito general de esta investigación o proceso?"/>
    <hyperlink ref="B27:K27" location="PrincNorma!A1" display="2. ¿Cuál es la principal normatividad que regula las funciones de la entidad?"/>
    <hyperlink ref="B38:K38" location="OtraEntidad!A1" display="7. ¿Tiene conocimiento de otra entidad o dependencia que produzca información similar a la que esta área produce?"/>
    <hyperlink ref="B43:K43" location="'Estado de la docum'!A1" display="9.1 ¿Cuál es el estado de la documentación utilizada? Por dependencia"/>
    <hyperlink ref="B64:K64" location="Consolidadción!A1" display="24. ¿Se consolida/integra la información recolectada/acopiada en bases de datos?"/>
    <hyperlink ref="B69:K69" location="'Listado Indicadores'!A1" display="28. ¿Cuáles son los principales resultados agregados o indicadores calculados?  (Ver Tabla V)"/>
    <hyperlink ref="B85:K85" location="Presupuesto!A1" display="41. ¿Se ha determinado cuál es el presupuesto específico destinado para el proceso de producción estadística? "/>
    <hyperlink ref="B86:K86" location="'Instrumentos DANE'!A1" display="42. ¿Conoce los instrumentos con los que cuenta el DANE para el fortalecimiento de la producción estadística? "/>
    <hyperlink ref="B87:K87" location="AccionesSatis!A1" display="43. ¿Cuenta con acciones para identificar y/o evaluar la satisfacción de la información que reciben los usuarios? "/>
    <hyperlink ref="B88:K88" location="MacaAccionesSatisUsuarios!A1" display="44. ¿Qué tipo de mecanismos?"/>
    <hyperlink ref="B66:K66" location="ValidaIncons!A1" display="25. ¿Realiza procesos de validación de inconsistencias sobre la base de datos? (filtros, chequeos, etc.)"/>
    <hyperlink ref="B67:K67" location="'Realiza Calculos'!A1" display="26. ¿Realizan algún cálculo con la información consolidada/integrada?"/>
    <hyperlink ref="B8" location="Definiciones!A1" display="Definiciones"/>
    <hyperlink ref="B60:K60" location="InvenInstrumentos!A1" display="    Inventario de instrumentos de recolección"/>
    <hyperlink ref="B13:K13" location="Variables!A1" display="Tabla V. Inventario de variables por dependencia"/>
    <hyperlink ref="B68:K68" location="TipoCalculo!A1" display="27. ¿Qué tipo de cálculos realiza con la información?"/>
  </hyperlinks>
  <pageMargins left="0.25" right="0.25" top="0.75" bottom="0.75" header="0.3" footer="0.3"/>
  <pageSetup scale="9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workbookViewId="0">
      <selection activeCell="B8" sqref="B8:D8"/>
    </sheetView>
  </sheetViews>
  <sheetFormatPr baseColWidth="10" defaultColWidth="14.42578125" defaultRowHeight="15.75" customHeight="1"/>
  <cols>
    <col min="1" max="1" width="8.7109375" customWidth="1"/>
    <col min="2" max="2" width="23.7109375" customWidth="1"/>
    <col min="3" max="3" width="12.42578125" customWidth="1"/>
  </cols>
  <sheetData>
    <row r="1" spans="1:10" ht="15.75" customHeight="1">
      <c r="A1" s="1"/>
      <c r="B1" s="1"/>
      <c r="C1" s="1"/>
    </row>
    <row r="2" spans="1:10" s="241" customFormat="1" ht="15.75" customHeight="1">
      <c r="A2" s="4"/>
      <c r="B2" s="573" t="s">
        <v>3093</v>
      </c>
      <c r="C2" s="573"/>
      <c r="D2" s="573"/>
      <c r="E2" s="573"/>
      <c r="F2" s="573"/>
      <c r="G2" s="573"/>
      <c r="H2" s="573"/>
      <c r="I2" s="573"/>
      <c r="J2" s="573"/>
    </row>
    <row r="3" spans="1:10" s="241" customFormat="1" ht="15.75" customHeight="1">
      <c r="A3" s="4"/>
      <c r="B3" s="573" t="s">
        <v>3096</v>
      </c>
      <c r="C3" s="573"/>
      <c r="D3" s="573"/>
      <c r="E3" s="573"/>
      <c r="F3" s="573"/>
      <c r="G3" s="573"/>
      <c r="H3" s="573"/>
      <c r="I3" s="573"/>
      <c r="J3" s="573"/>
    </row>
    <row r="4" spans="1:10" s="241" customFormat="1" ht="15.75" customHeight="1">
      <c r="A4" s="4"/>
      <c r="B4" s="49"/>
      <c r="C4" s="91"/>
      <c r="D4" s="423"/>
      <c r="E4" s="91"/>
      <c r="F4" s="91"/>
      <c r="G4" s="91"/>
      <c r="H4" s="91"/>
      <c r="I4" s="91"/>
      <c r="J4" s="484"/>
    </row>
    <row r="5" spans="1:10" s="241" customFormat="1" ht="15.75" customHeight="1">
      <c r="A5" s="4"/>
      <c r="B5" s="573" t="s">
        <v>3094</v>
      </c>
      <c r="C5" s="573"/>
      <c r="D5" s="573"/>
      <c r="E5" s="573"/>
      <c r="F5" s="573"/>
      <c r="G5" s="573"/>
      <c r="H5" s="573"/>
      <c r="I5" s="573"/>
      <c r="J5" s="573"/>
    </row>
    <row r="6" spans="1:10" s="241" customFormat="1" ht="15.75" customHeight="1">
      <c r="A6" s="4"/>
      <c r="B6" s="494"/>
      <c r="C6" s="494"/>
      <c r="D6" s="495"/>
      <c r="E6" s="495"/>
      <c r="F6" s="494"/>
      <c r="G6" s="494"/>
      <c r="H6" s="494"/>
      <c r="I6" s="494"/>
      <c r="J6" s="494"/>
    </row>
    <row r="7" spans="1:10" s="241" customFormat="1" ht="15.75" customHeight="1">
      <c r="A7" s="4"/>
      <c r="B7" s="4"/>
      <c r="C7" s="4"/>
    </row>
    <row r="8" spans="1:10" ht="27.75" customHeight="1">
      <c r="A8" s="21"/>
      <c r="B8" s="617" t="s">
        <v>4692</v>
      </c>
      <c r="C8" s="617"/>
      <c r="D8" s="617"/>
      <c r="E8" s="485"/>
    </row>
    <row r="9" spans="1:10" ht="15.75" customHeight="1">
      <c r="A9" s="21"/>
      <c r="B9" s="614">
        <v>2014</v>
      </c>
      <c r="C9" s="614"/>
      <c r="D9" s="614"/>
      <c r="E9" s="7"/>
    </row>
    <row r="10" spans="1:10" ht="15.75" customHeight="1">
      <c r="A10" s="1"/>
      <c r="B10" s="1"/>
      <c r="C10" s="1"/>
    </row>
    <row r="11" spans="1:10" ht="42.75" customHeight="1">
      <c r="A11" s="26"/>
      <c r="B11" s="370" t="s">
        <v>50</v>
      </c>
      <c r="C11" s="370" t="s">
        <v>1019</v>
      </c>
      <c r="D11" s="370" t="s">
        <v>2242</v>
      </c>
    </row>
    <row r="12" spans="1:10" ht="15.75" customHeight="1">
      <c r="A12" s="1"/>
    </row>
    <row r="13" spans="1:10" ht="15.75" customHeight="1">
      <c r="A13" s="1"/>
      <c r="B13" s="51" t="s">
        <v>2931</v>
      </c>
      <c r="C13" s="60">
        <v>43</v>
      </c>
      <c r="D13" s="60">
        <v>100</v>
      </c>
    </row>
    <row r="14" spans="1:10" ht="15.75" customHeight="1">
      <c r="A14" s="1"/>
    </row>
    <row r="15" spans="1:10" ht="15.75" customHeight="1">
      <c r="A15" s="1"/>
      <c r="B15" s="43" t="s">
        <v>1020</v>
      </c>
      <c r="C15" s="173">
        <v>18</v>
      </c>
      <c r="D15" s="175">
        <f>+(C15/$C$13)*100</f>
        <v>41.860465116279073</v>
      </c>
    </row>
    <row r="16" spans="1:10" ht="15.75" customHeight="1">
      <c r="A16" s="1"/>
      <c r="B16" s="43" t="s">
        <v>1021</v>
      </c>
      <c r="C16" s="173">
        <v>8</v>
      </c>
      <c r="D16" s="175">
        <f t="shared" ref="D16:D23" si="0">+(C16/$C$13)*100</f>
        <v>18.604651162790699</v>
      </c>
    </row>
    <row r="17" spans="1:4" ht="15.75" customHeight="1">
      <c r="A17" s="1"/>
      <c r="B17" s="43" t="s">
        <v>1022</v>
      </c>
      <c r="C17" s="173">
        <v>6</v>
      </c>
      <c r="D17" s="175">
        <f t="shared" si="0"/>
        <v>13.953488372093023</v>
      </c>
    </row>
    <row r="18" spans="1:4" ht="15.75" customHeight="1">
      <c r="A18" s="1"/>
      <c r="B18" s="43" t="s">
        <v>1023</v>
      </c>
      <c r="C18" s="173">
        <v>4</v>
      </c>
      <c r="D18" s="175">
        <f t="shared" si="0"/>
        <v>9.3023255813953494</v>
      </c>
    </row>
    <row r="19" spans="1:4" ht="15.75" customHeight="1">
      <c r="A19" s="1"/>
      <c r="B19" s="43" t="s">
        <v>1024</v>
      </c>
      <c r="C19" s="173">
        <v>2</v>
      </c>
      <c r="D19" s="175">
        <f t="shared" si="0"/>
        <v>4.6511627906976747</v>
      </c>
    </row>
    <row r="20" spans="1:4" ht="15.75" customHeight="1">
      <c r="A20" s="1"/>
      <c r="B20" s="43" t="s">
        <v>1025</v>
      </c>
      <c r="C20" s="173">
        <v>2</v>
      </c>
      <c r="D20" s="175">
        <f t="shared" si="0"/>
        <v>4.6511627906976747</v>
      </c>
    </row>
    <row r="21" spans="1:4" ht="15.75" customHeight="1">
      <c r="B21" s="43" t="s">
        <v>1026</v>
      </c>
      <c r="C21" s="173">
        <v>1</v>
      </c>
      <c r="D21" s="175">
        <f t="shared" si="0"/>
        <v>2.3255813953488373</v>
      </c>
    </row>
    <row r="22" spans="1:4" ht="15.75" customHeight="1">
      <c r="A22" s="17"/>
      <c r="B22" s="43" t="s">
        <v>1027</v>
      </c>
      <c r="C22" s="173">
        <v>1</v>
      </c>
      <c r="D22" s="175">
        <f t="shared" si="0"/>
        <v>2.3255813953488373</v>
      </c>
    </row>
    <row r="23" spans="1:4" ht="15.75" customHeight="1">
      <c r="B23" s="174" t="s">
        <v>1028</v>
      </c>
      <c r="C23" s="173">
        <v>1</v>
      </c>
      <c r="D23" s="175">
        <f t="shared" si="0"/>
        <v>2.3255813953488373</v>
      </c>
    </row>
    <row r="24" spans="1:4" s="71" customFormat="1" ht="15.75" customHeight="1">
      <c r="B24" s="200" t="s">
        <v>2943</v>
      </c>
      <c r="C24" s="202"/>
      <c r="D24" s="203"/>
    </row>
    <row r="25" spans="1:4" ht="15.75" customHeight="1">
      <c r="B25" s="17"/>
      <c r="C25" s="18"/>
    </row>
    <row r="26" spans="1:4" ht="15.75" customHeight="1">
      <c r="B26" s="42"/>
    </row>
    <row r="27" spans="1:4" ht="15.75" customHeight="1">
      <c r="B27" s="9"/>
      <c r="C27" s="9"/>
    </row>
    <row r="28" spans="1:4" ht="15.75" customHeight="1">
      <c r="B28" s="9"/>
      <c r="C28" s="13"/>
    </row>
    <row r="29" spans="1:4" ht="15.75" customHeight="1">
      <c r="B29" s="9"/>
      <c r="C29" s="13"/>
    </row>
    <row r="30" spans="1:4" ht="15.75" customHeight="1">
      <c r="B30" s="9"/>
      <c r="C30" s="13"/>
    </row>
    <row r="31" spans="1:4" ht="15.75" customHeight="1">
      <c r="B31" s="9"/>
      <c r="C31" s="13"/>
    </row>
    <row r="32" spans="1:4" ht="15.75" customHeight="1">
      <c r="B32" s="9"/>
      <c r="C32" s="13"/>
    </row>
    <row r="33" spans="2:3" ht="15.75" customHeight="1">
      <c r="B33" s="9"/>
      <c r="C33" s="13"/>
    </row>
    <row r="34" spans="2:3" ht="15.75" customHeight="1">
      <c r="B34" s="9"/>
      <c r="C34" s="13"/>
    </row>
    <row r="35" spans="2:3" ht="15.75" customHeight="1">
      <c r="B35" s="9"/>
      <c r="C35" s="13"/>
    </row>
    <row r="36" spans="2:3" ht="15.75" customHeight="1">
      <c r="B36" s="9"/>
      <c r="C36" s="13"/>
    </row>
    <row r="38" spans="2:3" ht="15.75" customHeight="1">
      <c r="B38" s="198" t="s">
        <v>3108</v>
      </c>
    </row>
  </sheetData>
  <mergeCells count="5">
    <mergeCell ref="B2:J2"/>
    <mergeCell ref="B3:J3"/>
    <mergeCell ref="B5:J5"/>
    <mergeCell ref="B8:D8"/>
    <mergeCell ref="B9:D9"/>
  </mergeCells>
  <pageMargins left="0.7" right="0.7" top="0.75" bottom="0.75" header="0.3" footer="0.3"/>
  <pageSetup scale="6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1012"/>
  <sheetViews>
    <sheetView showGridLines="0" zoomScale="80" zoomScaleNormal="80" workbookViewId="0">
      <pane ySplit="13" topLeftCell="A14" activePane="bottomLeft" state="frozen"/>
      <selection pane="bottomLeft" activeCell="I7" sqref="I7"/>
    </sheetView>
  </sheetViews>
  <sheetFormatPr baseColWidth="10" defaultColWidth="14.42578125" defaultRowHeight="15.75" customHeight="1"/>
  <cols>
    <col min="1" max="1" width="5.85546875" style="49" customWidth="1"/>
    <col min="2" max="2" width="17.42578125" style="49" customWidth="1"/>
    <col min="3" max="3" width="32.85546875" style="49" customWidth="1"/>
    <col min="4" max="4" width="33.5703125" style="49" customWidth="1"/>
    <col min="5" max="5" width="22.42578125" style="49" customWidth="1"/>
    <col min="6" max="6" width="29.7109375" style="49" customWidth="1"/>
    <col min="7" max="7" width="27" style="49" customWidth="1"/>
    <col min="8" max="8" width="22.42578125" style="49" customWidth="1"/>
    <col min="9" max="9" width="21.7109375" style="49" customWidth="1"/>
    <col min="10" max="16384" width="14.42578125" style="49"/>
  </cols>
  <sheetData>
    <row r="3" spans="2:10" ht="15.75" customHeight="1">
      <c r="B3" s="573" t="s">
        <v>3093</v>
      </c>
      <c r="C3" s="573"/>
      <c r="D3" s="573"/>
      <c r="E3" s="573"/>
      <c r="F3" s="573"/>
      <c r="G3" s="573"/>
      <c r="H3" s="573"/>
      <c r="I3" s="573"/>
      <c r="J3" s="442"/>
    </row>
    <row r="4" spans="2:10" ht="15.75" customHeight="1">
      <c r="B4" s="573" t="s">
        <v>3096</v>
      </c>
      <c r="C4" s="573"/>
      <c r="D4" s="573"/>
      <c r="E4" s="573"/>
      <c r="F4" s="573"/>
      <c r="G4" s="573"/>
      <c r="H4" s="573"/>
      <c r="I4" s="573"/>
      <c r="J4" s="442"/>
    </row>
    <row r="5" spans="2:10" ht="15.75" customHeight="1">
      <c r="C5" s="91"/>
      <c r="D5" s="423"/>
      <c r="E5" s="91"/>
      <c r="F5" s="91"/>
      <c r="G5" s="91"/>
      <c r="H5" s="91"/>
      <c r="I5" s="91"/>
      <c r="J5" s="484"/>
    </row>
    <row r="6" spans="2:10" ht="15.75" customHeight="1">
      <c r="B6" s="573" t="s">
        <v>3094</v>
      </c>
      <c r="C6" s="573"/>
      <c r="D6" s="573"/>
      <c r="E6" s="573"/>
      <c r="F6" s="573"/>
      <c r="G6" s="573"/>
      <c r="H6" s="573"/>
      <c r="I6" s="573"/>
      <c r="J6" s="442"/>
    </row>
    <row r="7" spans="2:10" ht="15.75" customHeight="1">
      <c r="B7" s="494"/>
      <c r="C7" s="494"/>
      <c r="D7" s="495"/>
      <c r="E7" s="495"/>
      <c r="F7" s="494"/>
      <c r="G7" s="494"/>
      <c r="H7" s="494"/>
      <c r="I7" s="494"/>
      <c r="J7" s="2"/>
    </row>
    <row r="8" spans="2:10" ht="15.75" customHeight="1">
      <c r="B8" s="474"/>
    </row>
    <row r="10" spans="2:10" ht="15.75" customHeight="1">
      <c r="B10" s="614" t="s">
        <v>4693</v>
      </c>
      <c r="C10" s="614"/>
      <c r="D10" s="614"/>
      <c r="E10" s="614"/>
      <c r="F10" s="614"/>
      <c r="G10" s="614"/>
      <c r="H10" s="614"/>
      <c r="I10" s="614"/>
    </row>
    <row r="11" spans="2:10" ht="15.75" customHeight="1">
      <c r="B11" s="614">
        <v>2014</v>
      </c>
      <c r="C11" s="614"/>
      <c r="D11" s="614"/>
      <c r="E11" s="614"/>
      <c r="F11" s="614"/>
      <c r="G11" s="614"/>
      <c r="H11" s="614"/>
      <c r="I11" s="614"/>
    </row>
    <row r="12" spans="2:10" ht="15.75" customHeight="1">
      <c r="B12" s="455"/>
      <c r="C12" s="455"/>
      <c r="D12" s="455"/>
      <c r="E12" s="455"/>
      <c r="F12" s="455"/>
      <c r="G12" s="455"/>
      <c r="H12" s="455"/>
      <c r="I12" s="455"/>
    </row>
    <row r="13" spans="2:10" s="111" customFormat="1" ht="27.75" customHeight="1">
      <c r="B13" s="472" t="s">
        <v>50</v>
      </c>
      <c r="C13" s="472" t="s">
        <v>400</v>
      </c>
      <c r="D13" s="472" t="s">
        <v>2928</v>
      </c>
      <c r="E13" s="472" t="s">
        <v>4</v>
      </c>
      <c r="F13" s="472" t="s">
        <v>2</v>
      </c>
      <c r="G13" s="473" t="s">
        <v>6</v>
      </c>
      <c r="H13" s="473" t="s">
        <v>8</v>
      </c>
      <c r="I13" s="473" t="s">
        <v>10</v>
      </c>
    </row>
    <row r="14" spans="2:10" ht="114.75">
      <c r="B14" s="176" t="s">
        <v>27</v>
      </c>
      <c r="C14" s="176" t="s">
        <v>401</v>
      </c>
      <c r="D14" s="176" t="s">
        <v>402</v>
      </c>
      <c r="E14" s="176" t="s">
        <v>403</v>
      </c>
      <c r="F14" s="176" t="s">
        <v>404</v>
      </c>
      <c r="G14" s="134" t="s">
        <v>1904</v>
      </c>
      <c r="H14" s="134" t="s">
        <v>405</v>
      </c>
      <c r="I14" s="134" t="s">
        <v>406</v>
      </c>
    </row>
    <row r="15" spans="2:10" ht="63.75">
      <c r="B15" s="176" t="s">
        <v>27</v>
      </c>
      <c r="C15" s="176" t="s">
        <v>407</v>
      </c>
      <c r="D15" s="176" t="s">
        <v>408</v>
      </c>
      <c r="E15" s="176" t="s">
        <v>409</v>
      </c>
      <c r="F15" s="176" t="s">
        <v>410</v>
      </c>
      <c r="G15" s="134" t="s">
        <v>411</v>
      </c>
      <c r="H15" s="134" t="s">
        <v>412</v>
      </c>
      <c r="I15" s="134" t="s">
        <v>1905</v>
      </c>
    </row>
    <row r="16" spans="2:10" ht="38.25">
      <c r="B16" s="176" t="s">
        <v>27</v>
      </c>
      <c r="C16" s="176" t="s">
        <v>413</v>
      </c>
      <c r="D16" s="176" t="s">
        <v>145</v>
      </c>
      <c r="E16" s="176" t="s">
        <v>414</v>
      </c>
      <c r="F16" s="176" t="s">
        <v>415</v>
      </c>
      <c r="G16" s="134" t="s">
        <v>416</v>
      </c>
      <c r="H16" s="134" t="s">
        <v>9</v>
      </c>
      <c r="I16" s="134" t="s">
        <v>417</v>
      </c>
    </row>
    <row r="17" spans="2:9" ht="114.75">
      <c r="B17" s="176" t="s">
        <v>27</v>
      </c>
      <c r="C17" s="176" t="s">
        <v>418</v>
      </c>
      <c r="D17" s="176" t="s">
        <v>419</v>
      </c>
      <c r="E17" s="176" t="s">
        <v>420</v>
      </c>
      <c r="F17" s="176" t="s">
        <v>1906</v>
      </c>
      <c r="G17" s="134" t="s">
        <v>421</v>
      </c>
      <c r="H17" s="134" t="s">
        <v>422</v>
      </c>
      <c r="I17" s="134" t="s">
        <v>423</v>
      </c>
    </row>
    <row r="18" spans="2:9" ht="38.25">
      <c r="B18" s="176" t="s">
        <v>27</v>
      </c>
      <c r="C18" s="176" t="s">
        <v>424</v>
      </c>
      <c r="D18" s="176" t="s">
        <v>425</v>
      </c>
      <c r="E18" s="176" t="s">
        <v>426</v>
      </c>
      <c r="F18" s="176" t="s">
        <v>427</v>
      </c>
      <c r="G18" s="134" t="s">
        <v>428</v>
      </c>
      <c r="H18" s="134" t="s">
        <v>429</v>
      </c>
      <c r="I18" s="134" t="s">
        <v>430</v>
      </c>
    </row>
    <row r="19" spans="2:9" ht="38.25">
      <c r="B19" s="176" t="s">
        <v>28</v>
      </c>
      <c r="C19" s="176" t="s">
        <v>431</v>
      </c>
      <c r="D19" s="176" t="s">
        <v>150</v>
      </c>
      <c r="E19" s="176" t="s">
        <v>21</v>
      </c>
      <c r="F19" s="176" t="s">
        <v>432</v>
      </c>
      <c r="G19" s="134" t="s">
        <v>433</v>
      </c>
      <c r="H19" s="134" t="s">
        <v>434</v>
      </c>
      <c r="I19" s="134" t="s">
        <v>435</v>
      </c>
    </row>
    <row r="20" spans="2:9" ht="76.5">
      <c r="B20" s="176" t="s">
        <v>29</v>
      </c>
      <c r="C20" s="176" t="s">
        <v>436</v>
      </c>
      <c r="D20" s="176" t="s">
        <v>437</v>
      </c>
      <c r="E20" s="176" t="s">
        <v>438</v>
      </c>
      <c r="F20" s="176" t="s">
        <v>439</v>
      </c>
      <c r="G20" s="134" t="s">
        <v>440</v>
      </c>
      <c r="H20" s="134" t="s">
        <v>434</v>
      </c>
      <c r="I20" s="134" t="s">
        <v>441</v>
      </c>
    </row>
    <row r="21" spans="2:9" ht="38.25">
      <c r="B21" s="176" t="s">
        <v>16</v>
      </c>
      <c r="C21" s="176" t="s">
        <v>442</v>
      </c>
      <c r="D21" s="176" t="s">
        <v>443</v>
      </c>
      <c r="E21" s="176" t="s">
        <v>444</v>
      </c>
      <c r="F21" s="176" t="s">
        <v>445</v>
      </c>
      <c r="G21" s="134" t="s">
        <v>446</v>
      </c>
      <c r="H21" s="134" t="s">
        <v>9</v>
      </c>
      <c r="I21" s="134" t="s">
        <v>447</v>
      </c>
    </row>
    <row r="22" spans="2:9" ht="63.75">
      <c r="B22" s="176" t="s">
        <v>16</v>
      </c>
      <c r="C22" s="176" t="s">
        <v>448</v>
      </c>
      <c r="D22" s="176" t="s">
        <v>449</v>
      </c>
      <c r="E22" s="176" t="s">
        <v>450</v>
      </c>
      <c r="F22" s="176" t="s">
        <v>451</v>
      </c>
      <c r="G22" s="134" t="s">
        <v>452</v>
      </c>
      <c r="H22" s="134" t="s">
        <v>381</v>
      </c>
      <c r="I22" s="134" t="s">
        <v>453</v>
      </c>
    </row>
    <row r="23" spans="2:9" ht="38.25">
      <c r="B23" s="176" t="s">
        <v>16</v>
      </c>
      <c r="C23" s="176" t="s">
        <v>454</v>
      </c>
      <c r="D23" s="176" t="s">
        <v>455</v>
      </c>
      <c r="E23" s="176" t="s">
        <v>456</v>
      </c>
      <c r="F23" s="176" t="s">
        <v>457</v>
      </c>
      <c r="G23" s="134" t="s">
        <v>458</v>
      </c>
      <c r="H23" s="134" t="s">
        <v>381</v>
      </c>
      <c r="I23" s="134" t="s">
        <v>459</v>
      </c>
    </row>
    <row r="24" spans="2:9" ht="51">
      <c r="B24" s="176" t="s">
        <v>17</v>
      </c>
      <c r="C24" s="176" t="s">
        <v>460</v>
      </c>
      <c r="D24" s="176" t="s">
        <v>461</v>
      </c>
      <c r="E24" s="176" t="s">
        <v>462</v>
      </c>
      <c r="F24" s="176" t="s">
        <v>463</v>
      </c>
      <c r="G24" s="134" t="s">
        <v>464</v>
      </c>
      <c r="H24" s="134" t="s">
        <v>465</v>
      </c>
      <c r="I24" s="134" t="s">
        <v>1907</v>
      </c>
    </row>
    <row r="25" spans="2:9" ht="102">
      <c r="B25" s="176" t="s">
        <v>17</v>
      </c>
      <c r="C25" s="176" t="s">
        <v>1908</v>
      </c>
      <c r="D25" s="176" t="s">
        <v>466</v>
      </c>
      <c r="E25" s="176" t="s">
        <v>467</v>
      </c>
      <c r="F25" s="176" t="s">
        <v>1909</v>
      </c>
      <c r="G25" s="134" t="s">
        <v>468</v>
      </c>
      <c r="H25" s="134" t="s">
        <v>469</v>
      </c>
      <c r="I25" s="134" t="s">
        <v>470</v>
      </c>
    </row>
    <row r="26" spans="2:9" ht="51">
      <c r="B26" s="176" t="s">
        <v>17</v>
      </c>
      <c r="C26" s="176" t="s">
        <v>460</v>
      </c>
      <c r="D26" s="176" t="s">
        <v>471</v>
      </c>
      <c r="E26" s="176" t="s">
        <v>462</v>
      </c>
      <c r="F26" s="176" t="s">
        <v>463</v>
      </c>
      <c r="G26" s="134" t="s">
        <v>464</v>
      </c>
      <c r="H26" s="134" t="s">
        <v>465</v>
      </c>
      <c r="I26" s="134" t="s">
        <v>1907</v>
      </c>
    </row>
    <row r="27" spans="2:9" ht="51">
      <c r="B27" s="176" t="s">
        <v>17</v>
      </c>
      <c r="C27" s="176" t="s">
        <v>460</v>
      </c>
      <c r="D27" s="176" t="s">
        <v>472</v>
      </c>
      <c r="E27" s="176" t="s">
        <v>462</v>
      </c>
      <c r="F27" s="176" t="s">
        <v>463</v>
      </c>
      <c r="G27" s="134" t="s">
        <v>464</v>
      </c>
      <c r="H27" s="134" t="s">
        <v>465</v>
      </c>
      <c r="I27" s="134" t="s">
        <v>1907</v>
      </c>
    </row>
    <row r="28" spans="2:9" ht="51">
      <c r="B28" s="176" t="s">
        <v>17</v>
      </c>
      <c r="C28" s="176" t="s">
        <v>473</v>
      </c>
      <c r="D28" s="176" t="s">
        <v>474</v>
      </c>
      <c r="E28" s="176" t="s">
        <v>475</v>
      </c>
      <c r="F28" s="176" t="s">
        <v>476</v>
      </c>
      <c r="G28" s="134" t="s">
        <v>477</v>
      </c>
      <c r="H28" s="134" t="s">
        <v>465</v>
      </c>
      <c r="I28" s="134" t="s">
        <v>478</v>
      </c>
    </row>
    <row r="29" spans="2:9" ht="51">
      <c r="B29" s="176" t="s">
        <v>17</v>
      </c>
      <c r="C29" s="176" t="s">
        <v>473</v>
      </c>
      <c r="D29" s="176" t="s">
        <v>479</v>
      </c>
      <c r="E29" s="176" t="s">
        <v>480</v>
      </c>
      <c r="F29" s="176" t="s">
        <v>476</v>
      </c>
      <c r="G29" s="134" t="s">
        <v>477</v>
      </c>
      <c r="H29" s="134" t="s">
        <v>465</v>
      </c>
      <c r="I29" s="134" t="s">
        <v>478</v>
      </c>
    </row>
    <row r="30" spans="2:9" ht="89.25">
      <c r="B30" s="176" t="s">
        <v>17</v>
      </c>
      <c r="C30" s="176" t="s">
        <v>481</v>
      </c>
      <c r="D30" s="176" t="s">
        <v>482</v>
      </c>
      <c r="E30" s="176" t="s">
        <v>483</v>
      </c>
      <c r="F30" s="176" t="s">
        <v>484</v>
      </c>
      <c r="G30" s="134" t="s">
        <v>485</v>
      </c>
      <c r="H30" s="134" t="s">
        <v>381</v>
      </c>
      <c r="I30" s="134" t="s">
        <v>486</v>
      </c>
    </row>
    <row r="31" spans="2:9" ht="51">
      <c r="B31" s="176" t="s">
        <v>17</v>
      </c>
      <c r="C31" s="176" t="s">
        <v>481</v>
      </c>
      <c r="D31" s="176" t="s">
        <v>487</v>
      </c>
      <c r="E31" s="176" t="s">
        <v>488</v>
      </c>
      <c r="F31" s="176" t="s">
        <v>1910</v>
      </c>
      <c r="G31" s="134" t="s">
        <v>489</v>
      </c>
      <c r="H31" s="134" t="s">
        <v>465</v>
      </c>
      <c r="I31" s="134" t="s">
        <v>1911</v>
      </c>
    </row>
    <row r="32" spans="2:9" ht="89.25">
      <c r="B32" s="176" t="s">
        <v>17</v>
      </c>
      <c r="C32" s="176" t="s">
        <v>481</v>
      </c>
      <c r="D32" s="176" t="s">
        <v>490</v>
      </c>
      <c r="E32" s="176" t="s">
        <v>483</v>
      </c>
      <c r="F32" s="176" t="s">
        <v>1912</v>
      </c>
      <c r="G32" s="134" t="s">
        <v>491</v>
      </c>
      <c r="H32" s="134" t="s">
        <v>465</v>
      </c>
      <c r="I32" s="134" t="s">
        <v>492</v>
      </c>
    </row>
    <row r="33" spans="2:9" ht="127.5">
      <c r="B33" s="176" t="s">
        <v>17</v>
      </c>
      <c r="C33" s="176" t="s">
        <v>1908</v>
      </c>
      <c r="D33" s="176" t="s">
        <v>493</v>
      </c>
      <c r="E33" s="176" t="s">
        <v>467</v>
      </c>
      <c r="F33" s="176" t="s">
        <v>494</v>
      </c>
      <c r="G33" s="134" t="s">
        <v>495</v>
      </c>
      <c r="H33" s="134" t="s">
        <v>469</v>
      </c>
      <c r="I33" s="134" t="s">
        <v>496</v>
      </c>
    </row>
    <row r="34" spans="2:9" ht="165.75">
      <c r="B34" s="176" t="s">
        <v>17</v>
      </c>
      <c r="C34" s="176" t="s">
        <v>1908</v>
      </c>
      <c r="D34" s="176" t="s">
        <v>497</v>
      </c>
      <c r="E34" s="176" t="s">
        <v>467</v>
      </c>
      <c r="F34" s="176" t="s">
        <v>1913</v>
      </c>
      <c r="G34" s="134" t="s">
        <v>498</v>
      </c>
      <c r="H34" s="134" t="s">
        <v>469</v>
      </c>
      <c r="I34" s="134" t="s">
        <v>499</v>
      </c>
    </row>
    <row r="35" spans="2:9" ht="63.75">
      <c r="B35" s="176" t="s">
        <v>17</v>
      </c>
      <c r="C35" s="176" t="s">
        <v>500</v>
      </c>
      <c r="D35" s="176" t="s">
        <v>501</v>
      </c>
      <c r="E35" s="176" t="s">
        <v>502</v>
      </c>
      <c r="F35" s="176" t="s">
        <v>503</v>
      </c>
      <c r="G35" s="134" t="s">
        <v>504</v>
      </c>
      <c r="H35" s="134" t="s">
        <v>469</v>
      </c>
      <c r="I35" s="134" t="s">
        <v>505</v>
      </c>
    </row>
    <row r="36" spans="2:9" ht="38.25">
      <c r="B36" s="176" t="s">
        <v>17</v>
      </c>
      <c r="C36" s="176" t="s">
        <v>506</v>
      </c>
      <c r="D36" s="176" t="s">
        <v>507</v>
      </c>
      <c r="E36" s="176" t="s">
        <v>508</v>
      </c>
      <c r="F36" s="176" t="s">
        <v>476</v>
      </c>
      <c r="G36" s="134" t="s">
        <v>477</v>
      </c>
      <c r="H36" s="134" t="s">
        <v>465</v>
      </c>
      <c r="I36" s="134" t="s">
        <v>509</v>
      </c>
    </row>
    <row r="37" spans="2:9" ht="76.5">
      <c r="B37" s="176" t="s">
        <v>17</v>
      </c>
      <c r="C37" s="176" t="s">
        <v>510</v>
      </c>
      <c r="D37" s="176" t="s">
        <v>511</v>
      </c>
      <c r="E37" s="176" t="s">
        <v>512</v>
      </c>
      <c r="F37" s="176" t="s">
        <v>513</v>
      </c>
      <c r="G37" s="134" t="s">
        <v>514</v>
      </c>
      <c r="H37" s="134" t="s">
        <v>515</v>
      </c>
      <c r="I37" s="134" t="s">
        <v>516</v>
      </c>
    </row>
    <row r="38" spans="2:9" ht="51">
      <c r="B38" s="176" t="s">
        <v>17</v>
      </c>
      <c r="C38" s="176" t="s">
        <v>517</v>
      </c>
      <c r="D38" s="176" t="s">
        <v>518</v>
      </c>
      <c r="E38" s="176" t="s">
        <v>519</v>
      </c>
      <c r="F38" s="176" t="s">
        <v>520</v>
      </c>
      <c r="G38" s="134" t="s">
        <v>521</v>
      </c>
      <c r="H38" s="134" t="s">
        <v>522</v>
      </c>
      <c r="I38" s="134" t="s">
        <v>523</v>
      </c>
    </row>
    <row r="39" spans="2:9" ht="102">
      <c r="B39" s="176" t="s">
        <v>17</v>
      </c>
      <c r="C39" s="176" t="s">
        <v>524</v>
      </c>
      <c r="D39" s="176" t="s">
        <v>525</v>
      </c>
      <c r="E39" s="176" t="s">
        <v>526</v>
      </c>
      <c r="F39" s="176" t="s">
        <v>527</v>
      </c>
      <c r="G39" s="134" t="s">
        <v>528</v>
      </c>
      <c r="H39" s="134" t="s">
        <v>529</v>
      </c>
      <c r="I39" s="134" t="s">
        <v>530</v>
      </c>
    </row>
    <row r="40" spans="2:9" ht="63.75">
      <c r="B40" s="176" t="s">
        <v>17</v>
      </c>
      <c r="C40" s="176" t="s">
        <v>524</v>
      </c>
      <c r="D40" s="176" t="s">
        <v>531</v>
      </c>
      <c r="E40" s="176" t="s">
        <v>532</v>
      </c>
      <c r="F40" s="176" t="s">
        <v>533</v>
      </c>
      <c r="G40" s="134" t="s">
        <v>534</v>
      </c>
      <c r="H40" s="134" t="s">
        <v>9</v>
      </c>
      <c r="I40" s="134" t="s">
        <v>535</v>
      </c>
    </row>
    <row r="41" spans="2:9" ht="191.25">
      <c r="B41" s="176" t="s">
        <v>17</v>
      </c>
      <c r="C41" s="176" t="s">
        <v>536</v>
      </c>
      <c r="D41" s="176" t="s">
        <v>537</v>
      </c>
      <c r="E41" s="176" t="s">
        <v>538</v>
      </c>
      <c r="F41" s="176" t="s">
        <v>539</v>
      </c>
      <c r="G41" s="134" t="s">
        <v>540</v>
      </c>
      <c r="H41" s="134" t="s">
        <v>541</v>
      </c>
      <c r="I41" s="134" t="s">
        <v>542</v>
      </c>
    </row>
    <row r="42" spans="2:9" ht="204">
      <c r="B42" s="176" t="s">
        <v>17</v>
      </c>
      <c r="C42" s="176" t="s">
        <v>536</v>
      </c>
      <c r="D42" s="176" t="s">
        <v>1096</v>
      </c>
      <c r="E42" s="176" t="s">
        <v>538</v>
      </c>
      <c r="F42" s="176" t="s">
        <v>1914</v>
      </c>
      <c r="G42" s="134" t="s">
        <v>543</v>
      </c>
      <c r="H42" s="134" t="s">
        <v>469</v>
      </c>
      <c r="I42" s="134" t="s">
        <v>544</v>
      </c>
    </row>
    <row r="43" spans="2:9" ht="51">
      <c r="B43" s="176" t="s">
        <v>18</v>
      </c>
      <c r="C43" s="176" t="s">
        <v>545</v>
      </c>
      <c r="D43" s="176" t="s">
        <v>154</v>
      </c>
      <c r="E43" s="176" t="s">
        <v>546</v>
      </c>
      <c r="F43" s="176" t="s">
        <v>547</v>
      </c>
      <c r="G43" s="134" t="s">
        <v>548</v>
      </c>
      <c r="H43" s="134" t="s">
        <v>9</v>
      </c>
      <c r="I43" s="134" t="s">
        <v>549</v>
      </c>
    </row>
    <row r="44" spans="2:9" ht="38.25">
      <c r="B44" s="176" t="s">
        <v>18</v>
      </c>
      <c r="C44" s="176" t="s">
        <v>550</v>
      </c>
      <c r="D44" s="176" t="s">
        <v>551</v>
      </c>
      <c r="E44" s="176" t="s">
        <v>552</v>
      </c>
      <c r="F44" s="176" t="s">
        <v>553</v>
      </c>
      <c r="G44" s="134" t="s">
        <v>554</v>
      </c>
      <c r="H44" s="134" t="s">
        <v>555</v>
      </c>
      <c r="I44" s="134" t="s">
        <v>556</v>
      </c>
    </row>
    <row r="45" spans="2:9" ht="153">
      <c r="B45" s="176" t="s">
        <v>18</v>
      </c>
      <c r="C45" s="176" t="s">
        <v>557</v>
      </c>
      <c r="D45" s="176" t="s">
        <v>1128</v>
      </c>
      <c r="E45" s="176" t="s">
        <v>558</v>
      </c>
      <c r="F45" s="176" t="s">
        <v>559</v>
      </c>
      <c r="G45" s="134" t="s">
        <v>560</v>
      </c>
      <c r="H45" s="134" t="s">
        <v>561</v>
      </c>
      <c r="I45" s="134" t="s">
        <v>562</v>
      </c>
    </row>
    <row r="46" spans="2:9" ht="38.25">
      <c r="B46" s="176" t="s">
        <v>18</v>
      </c>
      <c r="C46" s="176" t="s">
        <v>563</v>
      </c>
      <c r="D46" s="176" t="s">
        <v>164</v>
      </c>
      <c r="E46" s="176" t="s">
        <v>564</v>
      </c>
      <c r="F46" s="176" t="s">
        <v>565</v>
      </c>
      <c r="G46" s="134" t="s">
        <v>566</v>
      </c>
      <c r="H46" s="134" t="s">
        <v>9</v>
      </c>
      <c r="I46" s="134" t="s">
        <v>567</v>
      </c>
    </row>
    <row r="47" spans="2:9" ht="51">
      <c r="B47" s="176" t="s">
        <v>18</v>
      </c>
      <c r="C47" s="176" t="s">
        <v>563</v>
      </c>
      <c r="D47" s="176" t="s">
        <v>568</v>
      </c>
      <c r="E47" s="176" t="s">
        <v>569</v>
      </c>
      <c r="F47" s="176" t="s">
        <v>570</v>
      </c>
      <c r="G47" s="134" t="s">
        <v>571</v>
      </c>
      <c r="H47" s="134" t="s">
        <v>9</v>
      </c>
      <c r="I47" s="134" t="s">
        <v>572</v>
      </c>
    </row>
    <row r="48" spans="2:9" ht="63.75">
      <c r="B48" s="176" t="s">
        <v>18</v>
      </c>
      <c r="C48" s="176" t="s">
        <v>1915</v>
      </c>
      <c r="D48" s="176" t="s">
        <v>573</v>
      </c>
      <c r="E48" s="176" t="s">
        <v>574</v>
      </c>
      <c r="F48" s="176" t="s">
        <v>575</v>
      </c>
      <c r="G48" s="134" t="s">
        <v>576</v>
      </c>
      <c r="H48" s="134" t="s">
        <v>9</v>
      </c>
      <c r="I48" s="134" t="s">
        <v>577</v>
      </c>
    </row>
    <row r="49" spans="2:9" ht="38.25">
      <c r="B49" s="176" t="s">
        <v>18</v>
      </c>
      <c r="C49" s="176" t="s">
        <v>1916</v>
      </c>
      <c r="D49" s="176" t="s">
        <v>578</v>
      </c>
      <c r="E49" s="176" t="s">
        <v>579</v>
      </c>
      <c r="F49" s="176" t="s">
        <v>580</v>
      </c>
      <c r="G49" s="134" t="s">
        <v>581</v>
      </c>
      <c r="H49" s="134" t="s">
        <v>9</v>
      </c>
      <c r="I49" s="134" t="s">
        <v>582</v>
      </c>
    </row>
    <row r="50" spans="2:9" ht="51">
      <c r="B50" s="176" t="s">
        <v>18</v>
      </c>
      <c r="C50" s="176" t="s">
        <v>1915</v>
      </c>
      <c r="D50" s="176" t="s">
        <v>1138</v>
      </c>
      <c r="E50" s="176" t="s">
        <v>574</v>
      </c>
      <c r="F50" s="176" t="s">
        <v>583</v>
      </c>
      <c r="G50" s="134" t="s">
        <v>1917</v>
      </c>
      <c r="H50" s="134" t="s">
        <v>9</v>
      </c>
      <c r="I50" s="134" t="s">
        <v>582</v>
      </c>
    </row>
    <row r="51" spans="2:9" ht="38.25">
      <c r="B51" s="176" t="s">
        <v>18</v>
      </c>
      <c r="C51" s="176" t="s">
        <v>584</v>
      </c>
      <c r="D51" s="176" t="s">
        <v>585</v>
      </c>
      <c r="E51" s="176" t="s">
        <v>586</v>
      </c>
      <c r="F51" s="176" t="s">
        <v>587</v>
      </c>
      <c r="G51" s="134" t="s">
        <v>588</v>
      </c>
      <c r="H51" s="134" t="s">
        <v>589</v>
      </c>
      <c r="I51" s="134" t="s">
        <v>590</v>
      </c>
    </row>
    <row r="52" spans="2:9" ht="51">
      <c r="B52" s="176" t="s">
        <v>18</v>
      </c>
      <c r="C52" s="176" t="s">
        <v>550</v>
      </c>
      <c r="D52" s="176" t="s">
        <v>169</v>
      </c>
      <c r="E52" s="176" t="s">
        <v>591</v>
      </c>
      <c r="F52" s="176" t="s">
        <v>592</v>
      </c>
      <c r="G52" s="134" t="s">
        <v>593</v>
      </c>
      <c r="H52" s="134" t="s">
        <v>594</v>
      </c>
      <c r="I52" s="134" t="s">
        <v>582</v>
      </c>
    </row>
    <row r="53" spans="2:9" ht="51">
      <c r="B53" s="176" t="s">
        <v>18</v>
      </c>
      <c r="C53" s="176" t="s">
        <v>563</v>
      </c>
      <c r="D53" s="176" t="s">
        <v>595</v>
      </c>
      <c r="E53" s="176" t="s">
        <v>596</v>
      </c>
      <c r="F53" s="176" t="s">
        <v>597</v>
      </c>
      <c r="G53" s="134" t="s">
        <v>566</v>
      </c>
      <c r="H53" s="134" t="s">
        <v>9</v>
      </c>
      <c r="I53" s="134" t="s">
        <v>598</v>
      </c>
    </row>
    <row r="54" spans="2:9" ht="51">
      <c r="B54" s="176" t="s">
        <v>30</v>
      </c>
      <c r="C54" s="176" t="s">
        <v>599</v>
      </c>
      <c r="D54" s="176" t="s">
        <v>600</v>
      </c>
      <c r="E54" s="176" t="s">
        <v>601</v>
      </c>
      <c r="F54" s="176" t="s">
        <v>602</v>
      </c>
      <c r="G54" s="134" t="s">
        <v>603</v>
      </c>
      <c r="H54" s="134" t="s">
        <v>434</v>
      </c>
      <c r="I54" s="134" t="s">
        <v>604</v>
      </c>
    </row>
    <row r="55" spans="2:9" ht="51">
      <c r="B55" s="176" t="s">
        <v>30</v>
      </c>
      <c r="C55" s="176" t="s">
        <v>605</v>
      </c>
      <c r="D55" s="176" t="s">
        <v>173</v>
      </c>
      <c r="E55" s="176" t="s">
        <v>606</v>
      </c>
      <c r="F55" s="176" t="s">
        <v>607</v>
      </c>
      <c r="G55" s="134" t="s">
        <v>608</v>
      </c>
      <c r="H55" s="134" t="s">
        <v>9</v>
      </c>
      <c r="I55" s="134" t="s">
        <v>609</v>
      </c>
    </row>
    <row r="56" spans="2:9" ht="76.5">
      <c r="B56" s="176" t="s">
        <v>30</v>
      </c>
      <c r="C56" s="176" t="s">
        <v>610</v>
      </c>
      <c r="D56" s="176" t="s">
        <v>611</v>
      </c>
      <c r="E56" s="176" t="s">
        <v>612</v>
      </c>
      <c r="F56" s="176" t="s">
        <v>613</v>
      </c>
      <c r="G56" s="134" t="s">
        <v>614</v>
      </c>
      <c r="H56" s="134" t="s">
        <v>429</v>
      </c>
      <c r="I56" s="134" t="s">
        <v>615</v>
      </c>
    </row>
    <row r="57" spans="2:9" ht="76.5">
      <c r="B57" s="176" t="s">
        <v>30</v>
      </c>
      <c r="C57" s="176" t="s">
        <v>599</v>
      </c>
      <c r="D57" s="176" t="s">
        <v>178</v>
      </c>
      <c r="E57" s="176" t="s">
        <v>616</v>
      </c>
      <c r="F57" s="176" t="s">
        <v>617</v>
      </c>
      <c r="G57" s="134" t="s">
        <v>618</v>
      </c>
      <c r="H57" s="134" t="s">
        <v>619</v>
      </c>
      <c r="I57" s="134" t="s">
        <v>620</v>
      </c>
    </row>
    <row r="58" spans="2:9" ht="38.25">
      <c r="B58" s="176" t="s">
        <v>30</v>
      </c>
      <c r="C58" s="176" t="s">
        <v>621</v>
      </c>
      <c r="D58" s="176" t="s">
        <v>622</v>
      </c>
      <c r="E58" s="176" t="s">
        <v>623</v>
      </c>
      <c r="F58" s="176" t="s">
        <v>624</v>
      </c>
      <c r="G58" s="134" t="s">
        <v>625</v>
      </c>
      <c r="H58" s="134" t="s">
        <v>626</v>
      </c>
      <c r="I58" s="134" t="s">
        <v>627</v>
      </c>
    </row>
    <row r="59" spans="2:9" ht="89.25">
      <c r="B59" s="176" t="s">
        <v>19</v>
      </c>
      <c r="C59" s="176" t="s">
        <v>650</v>
      </c>
      <c r="D59" s="176" t="s">
        <v>651</v>
      </c>
      <c r="E59" s="176" t="s">
        <v>652</v>
      </c>
      <c r="F59" s="176" t="s">
        <v>653</v>
      </c>
      <c r="G59" s="134" t="s">
        <v>654</v>
      </c>
      <c r="H59" s="134" t="s">
        <v>9</v>
      </c>
      <c r="I59" s="134" t="s">
        <v>655</v>
      </c>
    </row>
    <row r="60" spans="2:9" ht="102">
      <c r="B60" s="176" t="s">
        <v>19</v>
      </c>
      <c r="C60" s="176" t="s">
        <v>656</v>
      </c>
      <c r="D60" s="176" t="s">
        <v>657</v>
      </c>
      <c r="E60" s="176" t="s">
        <v>658</v>
      </c>
      <c r="F60" s="176" t="s">
        <v>659</v>
      </c>
      <c r="G60" s="134" t="s">
        <v>660</v>
      </c>
      <c r="H60" s="134" t="s">
        <v>429</v>
      </c>
      <c r="I60" s="134" t="s">
        <v>1918</v>
      </c>
    </row>
    <row r="61" spans="2:9" ht="38.25">
      <c r="B61" s="176" t="s">
        <v>19</v>
      </c>
      <c r="C61" s="176" t="s">
        <v>661</v>
      </c>
      <c r="D61" s="176" t="s">
        <v>662</v>
      </c>
      <c r="E61" s="176" t="s">
        <v>663</v>
      </c>
      <c r="F61" s="176" t="s">
        <v>664</v>
      </c>
      <c r="G61" s="134" t="s">
        <v>665</v>
      </c>
      <c r="H61" s="134" t="s">
        <v>429</v>
      </c>
      <c r="I61" s="134" t="s">
        <v>666</v>
      </c>
    </row>
    <row r="62" spans="2:9" ht="102">
      <c r="B62" s="176" t="s">
        <v>19</v>
      </c>
      <c r="C62" s="176" t="s">
        <v>628</v>
      </c>
      <c r="D62" s="176" t="s">
        <v>667</v>
      </c>
      <c r="E62" s="176" t="s">
        <v>668</v>
      </c>
      <c r="F62" s="176" t="s">
        <v>669</v>
      </c>
      <c r="G62" s="134" t="s">
        <v>670</v>
      </c>
      <c r="H62" s="134" t="s">
        <v>633</v>
      </c>
      <c r="I62" s="134" t="s">
        <v>671</v>
      </c>
    </row>
    <row r="63" spans="2:9" ht="89.25">
      <c r="B63" s="176" t="s">
        <v>19</v>
      </c>
      <c r="C63" s="176" t="s">
        <v>628</v>
      </c>
      <c r="D63" s="176" t="s">
        <v>629</v>
      </c>
      <c r="E63" s="176" t="s">
        <v>630</v>
      </c>
      <c r="F63" s="176" t="s">
        <v>631</v>
      </c>
      <c r="G63" s="134" t="s">
        <v>632</v>
      </c>
      <c r="H63" s="134" t="s">
        <v>633</v>
      </c>
      <c r="I63" s="134" t="s">
        <v>634</v>
      </c>
    </row>
    <row r="64" spans="2:9" ht="89.25">
      <c r="B64" s="176" t="s">
        <v>19</v>
      </c>
      <c r="C64" s="176" t="s">
        <v>628</v>
      </c>
      <c r="D64" s="176" t="s">
        <v>181</v>
      </c>
      <c r="E64" s="176" t="s">
        <v>635</v>
      </c>
      <c r="F64" s="176" t="s">
        <v>636</v>
      </c>
      <c r="G64" s="134" t="s">
        <v>637</v>
      </c>
      <c r="H64" s="134" t="s">
        <v>633</v>
      </c>
      <c r="I64" s="134" t="s">
        <v>638</v>
      </c>
    </row>
    <row r="65" spans="2:9" ht="102">
      <c r="B65" s="176" t="s">
        <v>19</v>
      </c>
      <c r="C65" s="176" t="s">
        <v>639</v>
      </c>
      <c r="D65" s="176" t="s">
        <v>600</v>
      </c>
      <c r="E65" s="176" t="s">
        <v>640</v>
      </c>
      <c r="F65" s="176" t="s">
        <v>641</v>
      </c>
      <c r="G65" s="134" t="s">
        <v>642</v>
      </c>
      <c r="H65" s="134" t="s">
        <v>643</v>
      </c>
      <c r="I65" s="134" t="s">
        <v>644</v>
      </c>
    </row>
    <row r="66" spans="2:9" ht="51">
      <c r="B66" s="176" t="s">
        <v>19</v>
      </c>
      <c r="C66" s="176" t="s">
        <v>645</v>
      </c>
      <c r="D66" s="176" t="s">
        <v>185</v>
      </c>
      <c r="E66" s="176" t="s">
        <v>646</v>
      </c>
      <c r="F66" s="176" t="s">
        <v>647</v>
      </c>
      <c r="G66" s="134" t="s">
        <v>648</v>
      </c>
      <c r="H66" s="134" t="s">
        <v>429</v>
      </c>
      <c r="I66" s="134" t="s">
        <v>649</v>
      </c>
    </row>
    <row r="67" spans="2:9" ht="51">
      <c r="B67" s="176" t="s">
        <v>20</v>
      </c>
      <c r="C67" s="176" t="s">
        <v>672</v>
      </c>
      <c r="D67" s="176" t="s">
        <v>673</v>
      </c>
      <c r="E67" s="176" t="s">
        <v>674</v>
      </c>
      <c r="F67" s="176" t="s">
        <v>675</v>
      </c>
      <c r="G67" s="134" t="s">
        <v>676</v>
      </c>
      <c r="H67" s="134" t="s">
        <v>429</v>
      </c>
      <c r="I67" s="134" t="s">
        <v>677</v>
      </c>
    </row>
    <row r="68" spans="2:9" ht="191.25">
      <c r="B68" s="176" t="s">
        <v>20</v>
      </c>
      <c r="C68" s="176" t="s">
        <v>678</v>
      </c>
      <c r="D68" s="176" t="s">
        <v>679</v>
      </c>
      <c r="E68" s="176" t="s">
        <v>680</v>
      </c>
      <c r="F68" s="176" t="s">
        <v>681</v>
      </c>
      <c r="G68" s="134" t="s">
        <v>682</v>
      </c>
      <c r="H68" s="134" t="s">
        <v>429</v>
      </c>
      <c r="I68" s="134" t="s">
        <v>1919</v>
      </c>
    </row>
    <row r="69" spans="2:9" ht="76.5">
      <c r="B69" s="176" t="s">
        <v>20</v>
      </c>
      <c r="C69" s="176" t="s">
        <v>20</v>
      </c>
      <c r="D69" s="176" t="s">
        <v>683</v>
      </c>
      <c r="E69" s="176" t="s">
        <v>684</v>
      </c>
      <c r="F69" s="176" t="s">
        <v>685</v>
      </c>
      <c r="G69" s="134" t="s">
        <v>686</v>
      </c>
      <c r="H69" s="134" t="s">
        <v>687</v>
      </c>
      <c r="I69" s="134" t="s">
        <v>686</v>
      </c>
    </row>
    <row r="70" spans="2:9" ht="63.75">
      <c r="B70" s="176" t="s">
        <v>20</v>
      </c>
      <c r="C70" s="176" t="s">
        <v>688</v>
      </c>
      <c r="D70" s="176" t="s">
        <v>190</v>
      </c>
      <c r="E70" s="176" t="s">
        <v>689</v>
      </c>
      <c r="F70" s="176" t="s">
        <v>690</v>
      </c>
      <c r="G70" s="134" t="s">
        <v>691</v>
      </c>
      <c r="H70" s="134" t="s">
        <v>692</v>
      </c>
      <c r="I70" s="134" t="s">
        <v>693</v>
      </c>
    </row>
    <row r="71" spans="2:9" ht="102">
      <c r="B71" s="176" t="s">
        <v>20</v>
      </c>
      <c r="C71" s="176" t="s">
        <v>1920</v>
      </c>
      <c r="D71" s="176" t="s">
        <v>1921</v>
      </c>
      <c r="E71" s="176" t="s">
        <v>1922</v>
      </c>
      <c r="F71" s="176" t="s">
        <v>1923</v>
      </c>
      <c r="G71" s="134" t="s">
        <v>1924</v>
      </c>
      <c r="H71" s="134" t="s">
        <v>1925</v>
      </c>
      <c r="I71" s="134" t="s">
        <v>1926</v>
      </c>
    </row>
    <row r="72" spans="2:9" ht="140.25">
      <c r="B72" s="176" t="s">
        <v>20</v>
      </c>
      <c r="C72" s="176" t="s">
        <v>1927</v>
      </c>
      <c r="D72" s="176" t="s">
        <v>1928</v>
      </c>
      <c r="E72" s="176" t="s">
        <v>1929</v>
      </c>
      <c r="F72" s="176" t="s">
        <v>1930</v>
      </c>
      <c r="G72" s="134" t="s">
        <v>1931</v>
      </c>
      <c r="H72" s="134" t="s">
        <v>381</v>
      </c>
      <c r="I72" s="134" t="s">
        <v>1932</v>
      </c>
    </row>
    <row r="73" spans="2:9" ht="127.5">
      <c r="B73" s="176" t="s">
        <v>20</v>
      </c>
      <c r="C73" s="176" t="s">
        <v>678</v>
      </c>
      <c r="D73" s="176" t="s">
        <v>1933</v>
      </c>
      <c r="E73" s="176" t="s">
        <v>1934</v>
      </c>
      <c r="F73" s="176" t="s">
        <v>1935</v>
      </c>
      <c r="G73" s="134" t="s">
        <v>1936</v>
      </c>
      <c r="H73" s="134" t="s">
        <v>1937</v>
      </c>
      <c r="I73" s="134" t="s">
        <v>1938</v>
      </c>
    </row>
    <row r="74" spans="2:9" ht="89.25">
      <c r="B74" s="176" t="s">
        <v>20</v>
      </c>
      <c r="C74" s="176" t="s">
        <v>678</v>
      </c>
      <c r="D74" s="176" t="s">
        <v>1939</v>
      </c>
      <c r="E74" s="176" t="s">
        <v>1939</v>
      </c>
      <c r="F74" s="176" t="s">
        <v>1940</v>
      </c>
      <c r="G74" s="134" t="s">
        <v>1941</v>
      </c>
      <c r="H74" s="134" t="s">
        <v>1942</v>
      </c>
      <c r="I74" s="134" t="s">
        <v>1943</v>
      </c>
    </row>
    <row r="75" spans="2:9" ht="153">
      <c r="B75" s="176" t="s">
        <v>20</v>
      </c>
      <c r="C75" s="176" t="s">
        <v>1944</v>
      </c>
      <c r="D75" s="176" t="s">
        <v>1945</v>
      </c>
      <c r="E75" s="176" t="s">
        <v>1946</v>
      </c>
      <c r="F75" s="176" t="s">
        <v>1947</v>
      </c>
      <c r="G75" s="134" t="s">
        <v>1948</v>
      </c>
      <c r="H75" s="134" t="s">
        <v>619</v>
      </c>
      <c r="I75" s="134" t="s">
        <v>1949</v>
      </c>
    </row>
    <row r="76" spans="2:9" ht="38.25">
      <c r="B76" s="176" t="s">
        <v>31</v>
      </c>
      <c r="C76" s="176" t="s">
        <v>1950</v>
      </c>
      <c r="D76" s="176" t="s">
        <v>195</v>
      </c>
      <c r="E76" s="176" t="s">
        <v>694</v>
      </c>
      <c r="F76" s="176" t="s">
        <v>695</v>
      </c>
      <c r="G76" s="134" t="s">
        <v>696</v>
      </c>
      <c r="H76" s="134" t="s">
        <v>697</v>
      </c>
      <c r="I76" s="134" t="s">
        <v>1951</v>
      </c>
    </row>
    <row r="77" spans="2:9" ht="89.25">
      <c r="B77" s="176" t="s">
        <v>32</v>
      </c>
      <c r="C77" s="176" t="s">
        <v>698</v>
      </c>
      <c r="D77" s="176" t="s">
        <v>198</v>
      </c>
      <c r="E77" s="176" t="s">
        <v>699</v>
      </c>
      <c r="F77" s="176" t="s">
        <v>1952</v>
      </c>
      <c r="G77" s="134" t="s">
        <v>700</v>
      </c>
      <c r="H77" s="134" t="s">
        <v>9</v>
      </c>
      <c r="I77" s="134" t="s">
        <v>701</v>
      </c>
    </row>
    <row r="78" spans="2:9" ht="51">
      <c r="B78" s="176" t="s">
        <v>21</v>
      </c>
      <c r="C78" s="176" t="s">
        <v>723</v>
      </c>
      <c r="D78" s="176" t="s">
        <v>203</v>
      </c>
      <c r="E78" s="176" t="s">
        <v>724</v>
      </c>
      <c r="F78" s="176" t="s">
        <v>725</v>
      </c>
      <c r="G78" s="134" t="s">
        <v>726</v>
      </c>
      <c r="H78" s="134" t="s">
        <v>1953</v>
      </c>
      <c r="I78" s="134" t="s">
        <v>727</v>
      </c>
    </row>
    <row r="79" spans="2:9" ht="38.25">
      <c r="B79" s="176" t="s">
        <v>21</v>
      </c>
      <c r="C79" s="176" t="s">
        <v>702</v>
      </c>
      <c r="D79" s="176" t="s">
        <v>728</v>
      </c>
      <c r="E79" s="176" t="s">
        <v>724</v>
      </c>
      <c r="F79" s="176" t="s">
        <v>725</v>
      </c>
      <c r="G79" s="134" t="s">
        <v>729</v>
      </c>
      <c r="H79" s="134" t="s">
        <v>730</v>
      </c>
      <c r="I79" s="134" t="s">
        <v>731</v>
      </c>
    </row>
    <row r="80" spans="2:9" ht="63.75">
      <c r="B80" s="176" t="s">
        <v>21</v>
      </c>
      <c r="C80" s="176" t="s">
        <v>723</v>
      </c>
      <c r="D80" s="176" t="s">
        <v>1371</v>
      </c>
      <c r="E80" s="176" t="s">
        <v>732</v>
      </c>
      <c r="F80" s="176" t="s">
        <v>725</v>
      </c>
      <c r="G80" s="134" t="s">
        <v>733</v>
      </c>
      <c r="H80" s="134" t="s">
        <v>734</v>
      </c>
      <c r="I80" s="134" t="s">
        <v>735</v>
      </c>
    </row>
    <row r="81" spans="2:9" ht="114.75">
      <c r="B81" s="176" t="s">
        <v>21</v>
      </c>
      <c r="C81" s="176" t="s">
        <v>736</v>
      </c>
      <c r="D81" s="176" t="s">
        <v>208</v>
      </c>
      <c r="E81" s="176" t="s">
        <v>208</v>
      </c>
      <c r="F81" s="176" t="s">
        <v>1954</v>
      </c>
      <c r="G81" s="134" t="s">
        <v>737</v>
      </c>
      <c r="H81" s="134" t="s">
        <v>434</v>
      </c>
      <c r="I81" s="134" t="s">
        <v>738</v>
      </c>
    </row>
    <row r="82" spans="2:9" ht="51">
      <c r="B82" s="176" t="s">
        <v>21</v>
      </c>
      <c r="C82" s="176" t="s">
        <v>739</v>
      </c>
      <c r="D82" s="176" t="s">
        <v>740</v>
      </c>
      <c r="E82" s="176" t="s">
        <v>732</v>
      </c>
      <c r="F82" s="176" t="s">
        <v>725</v>
      </c>
      <c r="G82" s="134" t="s">
        <v>741</v>
      </c>
      <c r="H82" s="134" t="s">
        <v>742</v>
      </c>
      <c r="I82" s="134" t="s">
        <v>735</v>
      </c>
    </row>
    <row r="83" spans="2:9" ht="76.5">
      <c r="B83" s="176" t="s">
        <v>21</v>
      </c>
      <c r="C83" s="176" t="s">
        <v>743</v>
      </c>
      <c r="D83" s="176" t="s">
        <v>744</v>
      </c>
      <c r="E83" s="176" t="s">
        <v>745</v>
      </c>
      <c r="F83" s="176" t="s">
        <v>746</v>
      </c>
      <c r="G83" s="134" t="s">
        <v>747</v>
      </c>
      <c r="H83" s="134" t="s">
        <v>748</v>
      </c>
      <c r="I83" s="134" t="s">
        <v>749</v>
      </c>
    </row>
    <row r="84" spans="2:9" ht="89.25">
      <c r="B84" s="176" t="s">
        <v>21</v>
      </c>
      <c r="C84" s="176" t="s">
        <v>750</v>
      </c>
      <c r="D84" s="176" t="s">
        <v>751</v>
      </c>
      <c r="E84" s="176" t="s">
        <v>752</v>
      </c>
      <c r="F84" s="176" t="s">
        <v>753</v>
      </c>
      <c r="G84" s="134" t="s">
        <v>754</v>
      </c>
      <c r="H84" s="134" t="s">
        <v>9</v>
      </c>
      <c r="I84" s="134" t="s">
        <v>755</v>
      </c>
    </row>
    <row r="85" spans="2:9" ht="63.75">
      <c r="B85" s="176" t="s">
        <v>21</v>
      </c>
      <c r="C85" s="176" t="s">
        <v>702</v>
      </c>
      <c r="D85" s="176" t="s">
        <v>213</v>
      </c>
      <c r="E85" s="176" t="s">
        <v>756</v>
      </c>
      <c r="F85" s="176" t="s">
        <v>757</v>
      </c>
      <c r="G85" s="134" t="s">
        <v>758</v>
      </c>
      <c r="H85" s="134" t="s">
        <v>759</v>
      </c>
      <c r="I85" s="134" t="s">
        <v>760</v>
      </c>
    </row>
    <row r="86" spans="2:9" ht="76.5">
      <c r="B86" s="176" t="s">
        <v>21</v>
      </c>
      <c r="C86" s="176" t="s">
        <v>702</v>
      </c>
      <c r="D86" s="176" t="s">
        <v>703</v>
      </c>
      <c r="E86" s="176" t="s">
        <v>704</v>
      </c>
      <c r="F86" s="176" t="s">
        <v>705</v>
      </c>
      <c r="G86" s="134" t="s">
        <v>1955</v>
      </c>
      <c r="H86" s="134" t="s">
        <v>429</v>
      </c>
      <c r="I86" s="134" t="s">
        <v>706</v>
      </c>
    </row>
    <row r="87" spans="2:9" ht="51">
      <c r="B87" s="176" t="s">
        <v>21</v>
      </c>
      <c r="C87" s="176" t="s">
        <v>707</v>
      </c>
      <c r="D87" s="176" t="s">
        <v>708</v>
      </c>
      <c r="E87" s="176" t="s">
        <v>709</v>
      </c>
      <c r="F87" s="176" t="s">
        <v>710</v>
      </c>
      <c r="G87" s="134" t="s">
        <v>1956</v>
      </c>
      <c r="H87" s="134" t="s">
        <v>429</v>
      </c>
      <c r="I87" s="134" t="s">
        <v>711</v>
      </c>
    </row>
    <row r="88" spans="2:9" ht="89.25">
      <c r="B88" s="176" t="s">
        <v>21</v>
      </c>
      <c r="C88" s="176" t="s">
        <v>712</v>
      </c>
      <c r="D88" s="176" t="s">
        <v>713</v>
      </c>
      <c r="E88" s="176" t="s">
        <v>714</v>
      </c>
      <c r="F88" s="176" t="s">
        <v>715</v>
      </c>
      <c r="G88" s="134" t="s">
        <v>716</v>
      </c>
      <c r="H88" s="134" t="s">
        <v>9</v>
      </c>
      <c r="I88" s="134" t="s">
        <v>717</v>
      </c>
    </row>
    <row r="89" spans="2:9" ht="63.75">
      <c r="B89" s="176" t="s">
        <v>21</v>
      </c>
      <c r="C89" s="176" t="s">
        <v>707</v>
      </c>
      <c r="D89" s="176" t="s">
        <v>718</v>
      </c>
      <c r="E89" s="176" t="s">
        <v>719</v>
      </c>
      <c r="F89" s="176" t="s">
        <v>720</v>
      </c>
      <c r="G89" s="134" t="s">
        <v>721</v>
      </c>
      <c r="H89" s="134" t="s">
        <v>9</v>
      </c>
      <c r="I89" s="134" t="s">
        <v>722</v>
      </c>
    </row>
    <row r="90" spans="2:9" ht="76.5">
      <c r="B90" s="176" t="s">
        <v>22</v>
      </c>
      <c r="C90" s="176" t="s">
        <v>761</v>
      </c>
      <c r="D90" s="176" t="s">
        <v>762</v>
      </c>
      <c r="E90" s="176" t="s">
        <v>763</v>
      </c>
      <c r="F90" s="176" t="s">
        <v>764</v>
      </c>
      <c r="G90" s="134" t="s">
        <v>765</v>
      </c>
      <c r="H90" s="134" t="s">
        <v>766</v>
      </c>
      <c r="I90" s="134" t="s">
        <v>767</v>
      </c>
    </row>
    <row r="91" spans="2:9" ht="89.25">
      <c r="B91" s="176" t="s">
        <v>22</v>
      </c>
      <c r="C91" s="176" t="s">
        <v>768</v>
      </c>
      <c r="D91" s="176" t="s">
        <v>216</v>
      </c>
      <c r="E91" s="176" t="s">
        <v>769</v>
      </c>
      <c r="F91" s="176" t="s">
        <v>770</v>
      </c>
      <c r="G91" s="134" t="s">
        <v>771</v>
      </c>
      <c r="H91" s="134" t="s">
        <v>434</v>
      </c>
      <c r="I91" s="134" t="s">
        <v>772</v>
      </c>
    </row>
    <row r="92" spans="2:9" ht="76.5">
      <c r="B92" s="176" t="s">
        <v>22</v>
      </c>
      <c r="C92" s="176" t="s">
        <v>773</v>
      </c>
      <c r="D92" s="176" t="s">
        <v>221</v>
      </c>
      <c r="E92" s="176" t="s">
        <v>774</v>
      </c>
      <c r="F92" s="176" t="s">
        <v>775</v>
      </c>
      <c r="G92" s="134" t="s">
        <v>776</v>
      </c>
      <c r="H92" s="134" t="s">
        <v>777</v>
      </c>
      <c r="I92" s="134" t="s">
        <v>222</v>
      </c>
    </row>
    <row r="93" spans="2:9" ht="89.25">
      <c r="B93" s="176" t="s">
        <v>22</v>
      </c>
      <c r="C93" s="176" t="s">
        <v>778</v>
      </c>
      <c r="D93" s="176" t="s">
        <v>779</v>
      </c>
      <c r="E93" s="176" t="s">
        <v>780</v>
      </c>
      <c r="F93" s="176" t="s">
        <v>781</v>
      </c>
      <c r="G93" s="134" t="s">
        <v>782</v>
      </c>
      <c r="H93" s="134" t="s">
        <v>619</v>
      </c>
      <c r="I93" s="134" t="s">
        <v>783</v>
      </c>
    </row>
    <row r="94" spans="2:9" ht="76.5">
      <c r="B94" s="176" t="s">
        <v>22</v>
      </c>
      <c r="C94" s="176" t="s">
        <v>773</v>
      </c>
      <c r="D94" s="176" t="s">
        <v>225</v>
      </c>
      <c r="E94" s="176" t="s">
        <v>784</v>
      </c>
      <c r="F94" s="176" t="s">
        <v>785</v>
      </c>
      <c r="G94" s="134" t="s">
        <v>786</v>
      </c>
      <c r="H94" s="134" t="s">
        <v>766</v>
      </c>
      <c r="I94" s="134" t="s">
        <v>787</v>
      </c>
    </row>
    <row r="95" spans="2:9" ht="165.75">
      <c r="B95" s="176" t="s">
        <v>22</v>
      </c>
      <c r="C95" s="176" t="s">
        <v>773</v>
      </c>
      <c r="D95" s="176" t="s">
        <v>229</v>
      </c>
      <c r="E95" s="176" t="s">
        <v>788</v>
      </c>
      <c r="F95" s="176" t="s">
        <v>789</v>
      </c>
      <c r="G95" s="134" t="s">
        <v>790</v>
      </c>
      <c r="H95" s="134" t="s">
        <v>791</v>
      </c>
      <c r="I95" s="134" t="s">
        <v>792</v>
      </c>
    </row>
    <row r="96" spans="2:9" ht="63.75">
      <c r="B96" s="176" t="s">
        <v>22</v>
      </c>
      <c r="C96" s="176" t="s">
        <v>793</v>
      </c>
      <c r="D96" s="176" t="s">
        <v>794</v>
      </c>
      <c r="E96" s="176" t="s">
        <v>1957</v>
      </c>
      <c r="F96" s="176" t="s">
        <v>795</v>
      </c>
      <c r="G96" s="134" t="s">
        <v>796</v>
      </c>
      <c r="H96" s="134" t="s">
        <v>797</v>
      </c>
      <c r="I96" s="134" t="s">
        <v>798</v>
      </c>
    </row>
    <row r="97" spans="2:9" ht="204">
      <c r="B97" s="176" t="s">
        <v>22</v>
      </c>
      <c r="C97" s="176" t="s">
        <v>761</v>
      </c>
      <c r="D97" s="176" t="s">
        <v>233</v>
      </c>
      <c r="E97" s="176" t="s">
        <v>799</v>
      </c>
      <c r="F97" s="176" t="s">
        <v>800</v>
      </c>
      <c r="G97" s="134" t="s">
        <v>801</v>
      </c>
      <c r="H97" s="134" t="s">
        <v>9</v>
      </c>
      <c r="I97" s="134" t="s">
        <v>802</v>
      </c>
    </row>
    <row r="98" spans="2:9" ht="63.75">
      <c r="B98" s="176" t="s">
        <v>22</v>
      </c>
      <c r="C98" s="176" t="s">
        <v>803</v>
      </c>
      <c r="D98" s="176" t="s">
        <v>238</v>
      </c>
      <c r="E98" s="176" t="s">
        <v>804</v>
      </c>
      <c r="F98" s="176" t="s">
        <v>805</v>
      </c>
      <c r="G98" s="134" t="s">
        <v>806</v>
      </c>
      <c r="H98" s="134" t="s">
        <v>807</v>
      </c>
      <c r="I98" s="134" t="s">
        <v>808</v>
      </c>
    </row>
    <row r="99" spans="2:9" ht="102">
      <c r="B99" s="176" t="s">
        <v>22</v>
      </c>
      <c r="C99" s="176" t="s">
        <v>761</v>
      </c>
      <c r="D99" s="176" t="s">
        <v>243</v>
      </c>
      <c r="E99" s="176" t="s">
        <v>809</v>
      </c>
      <c r="F99" s="176" t="s">
        <v>810</v>
      </c>
      <c r="G99" s="134" t="s">
        <v>1958</v>
      </c>
      <c r="H99" s="134" t="s">
        <v>811</v>
      </c>
      <c r="I99" s="134" t="s">
        <v>812</v>
      </c>
    </row>
    <row r="100" spans="2:9" ht="63.75">
      <c r="B100" s="176" t="s">
        <v>22</v>
      </c>
      <c r="C100" s="176" t="s">
        <v>813</v>
      </c>
      <c r="D100" s="176" t="s">
        <v>814</v>
      </c>
      <c r="E100" s="176" t="s">
        <v>815</v>
      </c>
      <c r="F100" s="176" t="s">
        <v>816</v>
      </c>
      <c r="G100" s="134" t="s">
        <v>817</v>
      </c>
      <c r="H100" s="134" t="s">
        <v>818</v>
      </c>
      <c r="I100" s="134" t="s">
        <v>819</v>
      </c>
    </row>
    <row r="101" spans="2:9" ht="38.25">
      <c r="B101" s="176" t="s">
        <v>22</v>
      </c>
      <c r="C101" s="176" t="s">
        <v>820</v>
      </c>
      <c r="D101" s="176" t="s">
        <v>821</v>
      </c>
      <c r="E101" s="176" t="s">
        <v>822</v>
      </c>
      <c r="F101" s="176" t="s">
        <v>823</v>
      </c>
      <c r="G101" s="134" t="s">
        <v>824</v>
      </c>
      <c r="H101" s="134" t="s">
        <v>429</v>
      </c>
      <c r="I101" s="134" t="s">
        <v>825</v>
      </c>
    </row>
    <row r="102" spans="2:9" ht="191.25">
      <c r="B102" s="176" t="s">
        <v>22</v>
      </c>
      <c r="C102" s="176" t="s">
        <v>761</v>
      </c>
      <c r="D102" s="176" t="s">
        <v>247</v>
      </c>
      <c r="E102" s="176" t="s">
        <v>826</v>
      </c>
      <c r="F102" s="176" t="s">
        <v>827</v>
      </c>
      <c r="G102" s="134" t="s">
        <v>828</v>
      </c>
      <c r="H102" s="134" t="s">
        <v>829</v>
      </c>
      <c r="I102" s="134" t="s">
        <v>830</v>
      </c>
    </row>
    <row r="103" spans="2:9" ht="114.75">
      <c r="B103" s="176" t="s">
        <v>22</v>
      </c>
      <c r="C103" s="176" t="s">
        <v>761</v>
      </c>
      <c r="D103" s="176" t="s">
        <v>252</v>
      </c>
      <c r="E103" s="176" t="s">
        <v>831</v>
      </c>
      <c r="F103" s="176" t="s">
        <v>832</v>
      </c>
      <c r="G103" s="134" t="s">
        <v>833</v>
      </c>
      <c r="H103" s="134" t="s">
        <v>434</v>
      </c>
      <c r="I103" s="134" t="s">
        <v>834</v>
      </c>
    </row>
    <row r="104" spans="2:9" ht="51">
      <c r="B104" s="176" t="s">
        <v>22</v>
      </c>
      <c r="C104" s="176" t="s">
        <v>773</v>
      </c>
      <c r="D104" s="176" t="s">
        <v>835</v>
      </c>
      <c r="E104" s="176" t="s">
        <v>836</v>
      </c>
      <c r="F104" s="176" t="s">
        <v>837</v>
      </c>
      <c r="G104" s="134" t="s">
        <v>838</v>
      </c>
      <c r="H104" s="134" t="s">
        <v>839</v>
      </c>
      <c r="I104" s="134" t="s">
        <v>840</v>
      </c>
    </row>
    <row r="105" spans="2:9" ht="63.75">
      <c r="B105" s="176" t="s">
        <v>22</v>
      </c>
      <c r="C105" s="176" t="s">
        <v>761</v>
      </c>
      <c r="D105" s="176" t="s">
        <v>256</v>
      </c>
      <c r="E105" s="176" t="s">
        <v>841</v>
      </c>
      <c r="F105" s="176" t="s">
        <v>842</v>
      </c>
      <c r="G105" s="134" t="s">
        <v>843</v>
      </c>
      <c r="H105" s="134" t="s">
        <v>844</v>
      </c>
      <c r="I105" s="134" t="s">
        <v>845</v>
      </c>
    </row>
    <row r="106" spans="2:9" ht="89.25">
      <c r="B106" s="176" t="s">
        <v>22</v>
      </c>
      <c r="C106" s="176" t="s">
        <v>846</v>
      </c>
      <c r="D106" s="176" t="s">
        <v>847</v>
      </c>
      <c r="E106" s="176" t="s">
        <v>848</v>
      </c>
      <c r="F106" s="176" t="s">
        <v>1959</v>
      </c>
      <c r="G106" s="134" t="s">
        <v>849</v>
      </c>
      <c r="H106" s="134" t="s">
        <v>9</v>
      </c>
      <c r="I106" s="134" t="s">
        <v>850</v>
      </c>
    </row>
    <row r="107" spans="2:9" ht="127.5">
      <c r="B107" s="176" t="s">
        <v>22</v>
      </c>
      <c r="C107" s="176" t="s">
        <v>851</v>
      </c>
      <c r="D107" s="176" t="s">
        <v>852</v>
      </c>
      <c r="E107" s="176" t="s">
        <v>853</v>
      </c>
      <c r="F107" s="176" t="s">
        <v>854</v>
      </c>
      <c r="G107" s="134" t="s">
        <v>855</v>
      </c>
      <c r="H107" s="134" t="s">
        <v>856</v>
      </c>
      <c r="I107" s="134" t="s">
        <v>855</v>
      </c>
    </row>
    <row r="108" spans="2:9" ht="51">
      <c r="B108" s="176" t="s">
        <v>22</v>
      </c>
      <c r="C108" s="176" t="s">
        <v>773</v>
      </c>
      <c r="D108" s="176" t="s">
        <v>261</v>
      </c>
      <c r="E108" s="176" t="s">
        <v>857</v>
      </c>
      <c r="F108" s="176" t="s">
        <v>858</v>
      </c>
      <c r="G108" s="134" t="s">
        <v>859</v>
      </c>
      <c r="H108" s="134" t="s">
        <v>860</v>
      </c>
      <c r="I108" s="134" t="s">
        <v>861</v>
      </c>
    </row>
    <row r="109" spans="2:9" ht="51">
      <c r="B109" s="176" t="s">
        <v>22</v>
      </c>
      <c r="C109" s="176" t="s">
        <v>820</v>
      </c>
      <c r="D109" s="176" t="s">
        <v>862</v>
      </c>
      <c r="E109" s="176" t="s">
        <v>863</v>
      </c>
      <c r="F109" s="176" t="s">
        <v>864</v>
      </c>
      <c r="G109" s="134" t="s">
        <v>865</v>
      </c>
      <c r="H109" s="134" t="s">
        <v>866</v>
      </c>
      <c r="I109" s="134" t="s">
        <v>865</v>
      </c>
    </row>
    <row r="110" spans="2:9" ht="25.5">
      <c r="B110" s="176" t="s">
        <v>22</v>
      </c>
      <c r="C110" s="176" t="s">
        <v>867</v>
      </c>
      <c r="D110" s="176" t="s">
        <v>265</v>
      </c>
      <c r="E110" s="176" t="s">
        <v>868</v>
      </c>
      <c r="F110" s="176" t="s">
        <v>869</v>
      </c>
      <c r="G110" s="134" t="s">
        <v>870</v>
      </c>
      <c r="H110" s="134" t="s">
        <v>9</v>
      </c>
      <c r="I110" s="134" t="s">
        <v>871</v>
      </c>
    </row>
    <row r="111" spans="2:9" ht="76.5">
      <c r="B111" s="176" t="s">
        <v>22</v>
      </c>
      <c r="C111" s="176" t="s">
        <v>773</v>
      </c>
      <c r="D111" s="176" t="s">
        <v>270</v>
      </c>
      <c r="E111" s="176" t="s">
        <v>872</v>
      </c>
      <c r="F111" s="176" t="s">
        <v>873</v>
      </c>
      <c r="G111" s="134" t="s">
        <v>874</v>
      </c>
      <c r="H111" s="134" t="s">
        <v>875</v>
      </c>
      <c r="I111" s="134" t="s">
        <v>876</v>
      </c>
    </row>
    <row r="112" spans="2:9" ht="76.5">
      <c r="B112" s="176" t="s">
        <v>33</v>
      </c>
      <c r="C112" s="176" t="s">
        <v>896</v>
      </c>
      <c r="D112" s="176" t="s">
        <v>897</v>
      </c>
      <c r="E112" s="176" t="s">
        <v>898</v>
      </c>
      <c r="F112" s="176" t="s">
        <v>899</v>
      </c>
      <c r="G112" s="134" t="s">
        <v>900</v>
      </c>
      <c r="H112" s="134" t="s">
        <v>429</v>
      </c>
      <c r="I112" s="134" t="s">
        <v>901</v>
      </c>
    </row>
    <row r="113" spans="2:9" ht="51">
      <c r="B113" s="176" t="s">
        <v>33</v>
      </c>
      <c r="C113" s="176" t="s">
        <v>902</v>
      </c>
      <c r="D113" s="176" t="s">
        <v>903</v>
      </c>
      <c r="E113" s="176" t="s">
        <v>1960</v>
      </c>
      <c r="F113" s="176" t="s">
        <v>904</v>
      </c>
      <c r="G113" s="134" t="s">
        <v>905</v>
      </c>
      <c r="H113" s="134" t="s">
        <v>429</v>
      </c>
      <c r="I113" s="134" t="s">
        <v>906</v>
      </c>
    </row>
    <row r="114" spans="2:9" ht="51">
      <c r="B114" s="176" t="s">
        <v>33</v>
      </c>
      <c r="C114" s="176" t="s">
        <v>896</v>
      </c>
      <c r="D114" s="176" t="s">
        <v>275</v>
      </c>
      <c r="E114" s="176" t="s">
        <v>907</v>
      </c>
      <c r="F114" s="176" t="s">
        <v>908</v>
      </c>
      <c r="G114" s="134" t="s">
        <v>909</v>
      </c>
      <c r="H114" s="134" t="s">
        <v>910</v>
      </c>
      <c r="I114" s="134" t="s">
        <v>911</v>
      </c>
    </row>
    <row r="115" spans="2:9" ht="63.75">
      <c r="B115" s="176" t="s">
        <v>33</v>
      </c>
      <c r="C115" s="176" t="s">
        <v>877</v>
      </c>
      <c r="D115" s="176" t="s">
        <v>878</v>
      </c>
      <c r="E115" s="176" t="s">
        <v>879</v>
      </c>
      <c r="F115" s="176" t="s">
        <v>880</v>
      </c>
      <c r="G115" s="134" t="s">
        <v>881</v>
      </c>
      <c r="H115" s="134" t="s">
        <v>882</v>
      </c>
      <c r="I115" s="134" t="s">
        <v>883</v>
      </c>
    </row>
    <row r="116" spans="2:9" ht="38.25">
      <c r="B116" s="176" t="s">
        <v>33</v>
      </c>
      <c r="C116" s="176" t="s">
        <v>1961</v>
      </c>
      <c r="D116" s="176" t="s">
        <v>884</v>
      </c>
      <c r="E116" s="176" t="s">
        <v>885</v>
      </c>
      <c r="F116" s="176" t="s">
        <v>886</v>
      </c>
      <c r="G116" s="134" t="s">
        <v>887</v>
      </c>
      <c r="H116" s="134" t="s">
        <v>626</v>
      </c>
      <c r="I116" s="134" t="s">
        <v>888</v>
      </c>
    </row>
    <row r="117" spans="2:9" ht="38.25">
      <c r="B117" s="176" t="s">
        <v>33</v>
      </c>
      <c r="C117" s="176" t="s">
        <v>889</v>
      </c>
      <c r="D117" s="176" t="s">
        <v>890</v>
      </c>
      <c r="E117" s="176" t="s">
        <v>891</v>
      </c>
      <c r="F117" s="176" t="s">
        <v>892</v>
      </c>
      <c r="G117" s="134" t="s">
        <v>893</v>
      </c>
      <c r="H117" s="134" t="s">
        <v>894</v>
      </c>
      <c r="I117" s="134" t="s">
        <v>895</v>
      </c>
    </row>
    <row r="118" spans="2:9" ht="63.75">
      <c r="B118" s="176" t="s">
        <v>23</v>
      </c>
      <c r="C118" s="176" t="s">
        <v>1962</v>
      </c>
      <c r="D118" s="176" t="s">
        <v>912</v>
      </c>
      <c r="E118" s="176" t="s">
        <v>913</v>
      </c>
      <c r="F118" s="176" t="s">
        <v>914</v>
      </c>
      <c r="G118" s="134" t="s">
        <v>915</v>
      </c>
      <c r="H118" s="134" t="s">
        <v>381</v>
      </c>
      <c r="I118" s="134" t="s">
        <v>916</v>
      </c>
    </row>
    <row r="119" spans="2:9" ht="63.75">
      <c r="B119" s="176" t="s">
        <v>23</v>
      </c>
      <c r="C119" s="176" t="s">
        <v>917</v>
      </c>
      <c r="D119" s="176" t="s">
        <v>918</v>
      </c>
      <c r="E119" s="176" t="s">
        <v>919</v>
      </c>
      <c r="F119" s="176" t="s">
        <v>920</v>
      </c>
      <c r="G119" s="134" t="s">
        <v>921</v>
      </c>
      <c r="H119" s="134" t="s">
        <v>429</v>
      </c>
      <c r="I119" s="134" t="s">
        <v>922</v>
      </c>
    </row>
    <row r="120" spans="2:9" ht="76.5">
      <c r="B120" s="176" t="s">
        <v>23</v>
      </c>
      <c r="C120" s="176" t="s">
        <v>917</v>
      </c>
      <c r="D120" s="176" t="s">
        <v>923</v>
      </c>
      <c r="E120" s="176" t="s">
        <v>924</v>
      </c>
      <c r="F120" s="176" t="s">
        <v>925</v>
      </c>
      <c r="G120" s="134" t="s">
        <v>921</v>
      </c>
      <c r="H120" s="134" t="s">
        <v>429</v>
      </c>
      <c r="I120" s="134" t="s">
        <v>926</v>
      </c>
    </row>
    <row r="121" spans="2:9" ht="51">
      <c r="B121" s="176" t="s">
        <v>23</v>
      </c>
      <c r="C121" s="176" t="s">
        <v>917</v>
      </c>
      <c r="D121" s="176" t="s">
        <v>927</v>
      </c>
      <c r="E121" s="176" t="s">
        <v>928</v>
      </c>
      <c r="F121" s="176" t="s">
        <v>929</v>
      </c>
      <c r="G121" s="134" t="s">
        <v>921</v>
      </c>
      <c r="H121" s="134" t="s">
        <v>429</v>
      </c>
      <c r="I121" s="134" t="s">
        <v>930</v>
      </c>
    </row>
    <row r="122" spans="2:9" ht="63.75">
      <c r="B122" s="176" t="s">
        <v>23</v>
      </c>
      <c r="C122" s="176" t="s">
        <v>917</v>
      </c>
      <c r="D122" s="176" t="s">
        <v>931</v>
      </c>
      <c r="E122" s="176" t="s">
        <v>1963</v>
      </c>
      <c r="F122" s="176" t="s">
        <v>932</v>
      </c>
      <c r="G122" s="134" t="s">
        <v>921</v>
      </c>
      <c r="H122" s="134" t="s">
        <v>429</v>
      </c>
      <c r="I122" s="134" t="s">
        <v>933</v>
      </c>
    </row>
    <row r="123" spans="2:9" ht="51">
      <c r="B123" s="176" t="s">
        <v>23</v>
      </c>
      <c r="C123" s="176" t="s">
        <v>917</v>
      </c>
      <c r="D123" s="176" t="s">
        <v>934</v>
      </c>
      <c r="E123" s="176" t="s">
        <v>935</v>
      </c>
      <c r="F123" s="176" t="s">
        <v>1964</v>
      </c>
      <c r="G123" s="134" t="s">
        <v>921</v>
      </c>
      <c r="H123" s="134" t="s">
        <v>429</v>
      </c>
      <c r="I123" s="134" t="s">
        <v>936</v>
      </c>
    </row>
    <row r="124" spans="2:9" ht="63.75">
      <c r="B124" s="176" t="s">
        <v>23</v>
      </c>
      <c r="C124" s="176" t="s">
        <v>937</v>
      </c>
      <c r="D124" s="176" t="s">
        <v>938</v>
      </c>
      <c r="E124" s="176" t="s">
        <v>939</v>
      </c>
      <c r="F124" s="176" t="s">
        <v>940</v>
      </c>
      <c r="G124" s="134" t="s">
        <v>941</v>
      </c>
      <c r="H124" s="134" t="s">
        <v>9</v>
      </c>
      <c r="I124" s="134" t="s">
        <v>942</v>
      </c>
    </row>
    <row r="125" spans="2:9" ht="63.75">
      <c r="B125" s="176" t="s">
        <v>18</v>
      </c>
      <c r="C125" s="176" t="s">
        <v>550</v>
      </c>
      <c r="D125" s="176" t="s">
        <v>2243</v>
      </c>
      <c r="E125" s="176" t="s">
        <v>2244</v>
      </c>
      <c r="F125" s="176" t="s">
        <v>2245</v>
      </c>
      <c r="G125" s="134" t="s">
        <v>2246</v>
      </c>
      <c r="H125" s="134" t="s">
        <v>9</v>
      </c>
      <c r="I125" s="134" t="s">
        <v>2247</v>
      </c>
    </row>
    <row r="126" spans="2:9" ht="12.75">
      <c r="B126" s="395" t="s">
        <v>2940</v>
      </c>
      <c r="C126" s="4"/>
      <c r="D126" s="4"/>
      <c r="E126" s="4"/>
      <c r="F126" s="4"/>
      <c r="G126" s="4"/>
      <c r="H126" s="4"/>
      <c r="I126" s="4"/>
    </row>
    <row r="127" spans="2:9" ht="12.75">
      <c r="B127" s="4"/>
      <c r="C127" s="4"/>
      <c r="D127" s="4"/>
      <c r="E127" s="4"/>
      <c r="F127" s="4"/>
      <c r="G127" s="4"/>
      <c r="H127" s="4"/>
      <c r="I127" s="4"/>
    </row>
    <row r="128" spans="2:9" ht="12.75">
      <c r="B128" s="4"/>
      <c r="C128" s="4"/>
      <c r="D128" s="4"/>
      <c r="E128" s="4"/>
      <c r="F128" s="4"/>
      <c r="G128" s="4"/>
      <c r="H128" s="4"/>
      <c r="I128" s="4"/>
    </row>
    <row r="129" spans="2:9" ht="12.75">
      <c r="B129" s="4"/>
      <c r="C129" s="4"/>
      <c r="D129" s="4"/>
      <c r="E129" s="4"/>
      <c r="F129" s="4"/>
      <c r="G129" s="4"/>
      <c r="H129" s="4"/>
      <c r="I129" s="4"/>
    </row>
    <row r="130" spans="2:9" ht="12.75">
      <c r="B130" s="4"/>
      <c r="C130" s="4"/>
      <c r="D130" s="4"/>
      <c r="E130" s="4"/>
      <c r="F130" s="4"/>
      <c r="G130" s="4"/>
      <c r="H130" s="4"/>
      <c r="I130" s="4"/>
    </row>
    <row r="131" spans="2:9" ht="12.75">
      <c r="B131" s="4"/>
      <c r="C131" s="4"/>
      <c r="D131" s="4"/>
      <c r="E131" s="4"/>
      <c r="F131" s="4"/>
      <c r="G131" s="4"/>
      <c r="H131" s="4"/>
      <c r="I131" s="4"/>
    </row>
    <row r="132" spans="2:9" ht="12.75">
      <c r="B132" s="4"/>
      <c r="C132" s="4"/>
      <c r="D132" s="4"/>
      <c r="E132" s="4"/>
      <c r="F132" s="4"/>
      <c r="G132" s="4"/>
      <c r="H132" s="4"/>
      <c r="I132" s="4"/>
    </row>
    <row r="133" spans="2:9" ht="12.75">
      <c r="B133" s="4"/>
      <c r="C133" s="4"/>
      <c r="D133" s="4"/>
      <c r="E133" s="4"/>
      <c r="F133" s="4"/>
      <c r="G133" s="4"/>
      <c r="H133" s="4"/>
      <c r="I133" s="4"/>
    </row>
    <row r="134" spans="2:9" ht="12.75">
      <c r="B134" s="4"/>
      <c r="C134" s="4"/>
      <c r="D134" s="4"/>
      <c r="E134" s="4"/>
      <c r="F134" s="4"/>
      <c r="G134" s="4"/>
      <c r="H134" s="4"/>
      <c r="I134" s="4"/>
    </row>
    <row r="135" spans="2:9" ht="12.75">
      <c r="B135" s="4"/>
      <c r="C135" s="4"/>
      <c r="D135" s="4"/>
      <c r="E135" s="4"/>
      <c r="F135" s="4"/>
      <c r="G135" s="4"/>
      <c r="H135" s="4"/>
      <c r="I135" s="4"/>
    </row>
    <row r="136" spans="2:9" ht="12.75">
      <c r="B136" s="4"/>
      <c r="C136" s="4"/>
      <c r="D136" s="4"/>
      <c r="E136" s="4"/>
      <c r="F136" s="4"/>
      <c r="G136" s="4"/>
      <c r="H136" s="4"/>
      <c r="I136" s="4"/>
    </row>
    <row r="137" spans="2:9" ht="12.75">
      <c r="B137" s="4"/>
      <c r="C137" s="4"/>
      <c r="D137" s="4"/>
      <c r="E137" s="4"/>
      <c r="F137" s="4"/>
      <c r="G137" s="4"/>
      <c r="H137" s="4"/>
      <c r="I137" s="4"/>
    </row>
    <row r="138" spans="2:9" ht="12.75">
      <c r="B138" s="4"/>
      <c r="C138" s="4"/>
      <c r="D138" s="4"/>
      <c r="E138" s="4"/>
      <c r="F138" s="4"/>
      <c r="G138" s="4"/>
      <c r="H138" s="4"/>
      <c r="I138" s="4"/>
    </row>
    <row r="139" spans="2:9" ht="12.75">
      <c r="B139" s="4"/>
      <c r="C139" s="4"/>
      <c r="D139" s="4"/>
      <c r="E139" s="4"/>
      <c r="F139" s="4"/>
      <c r="G139" s="4"/>
      <c r="H139" s="4"/>
      <c r="I139" s="4"/>
    </row>
    <row r="140" spans="2:9" ht="12.75">
      <c r="B140" s="4"/>
      <c r="C140" s="4"/>
      <c r="D140" s="4"/>
      <c r="E140" s="4"/>
      <c r="F140" s="4"/>
      <c r="G140" s="4"/>
      <c r="H140" s="4"/>
      <c r="I140" s="4"/>
    </row>
    <row r="141" spans="2:9" ht="12.75">
      <c r="B141" s="4"/>
      <c r="C141" s="4"/>
      <c r="D141" s="4"/>
      <c r="E141" s="4"/>
      <c r="F141" s="4"/>
      <c r="G141" s="4"/>
      <c r="H141" s="4"/>
      <c r="I141" s="4"/>
    </row>
    <row r="142" spans="2:9" ht="12.75">
      <c r="B142" s="4"/>
      <c r="C142" s="4"/>
      <c r="D142" s="4"/>
      <c r="E142" s="4"/>
      <c r="F142" s="4"/>
      <c r="G142" s="4"/>
      <c r="H142" s="4"/>
      <c r="I142" s="4"/>
    </row>
    <row r="143" spans="2:9" ht="12.75">
      <c r="B143" s="4"/>
      <c r="C143" s="4"/>
      <c r="D143" s="4"/>
      <c r="E143" s="4"/>
      <c r="F143" s="4"/>
      <c r="G143" s="4"/>
      <c r="H143" s="4"/>
      <c r="I143" s="4"/>
    </row>
    <row r="144" spans="2:9" ht="12.75">
      <c r="B144" s="4"/>
      <c r="C144" s="4"/>
      <c r="D144" s="4"/>
      <c r="E144" s="4"/>
      <c r="F144" s="4"/>
      <c r="G144" s="4"/>
      <c r="H144" s="4"/>
      <c r="I144" s="4"/>
    </row>
    <row r="145" spans="2:9" ht="12.75">
      <c r="B145" s="4"/>
      <c r="C145" s="4"/>
      <c r="D145" s="4"/>
      <c r="E145" s="4"/>
      <c r="F145" s="4"/>
      <c r="G145" s="4"/>
      <c r="H145" s="4"/>
      <c r="I145" s="4"/>
    </row>
    <row r="146" spans="2:9" ht="12.75">
      <c r="B146" s="4"/>
      <c r="C146" s="4"/>
      <c r="D146" s="4"/>
      <c r="E146" s="4"/>
      <c r="F146" s="4"/>
      <c r="G146" s="4"/>
      <c r="H146" s="4"/>
      <c r="I146" s="4"/>
    </row>
    <row r="147" spans="2:9" ht="12.75">
      <c r="B147" s="4"/>
      <c r="C147" s="4"/>
      <c r="D147" s="4"/>
      <c r="E147" s="4"/>
      <c r="F147" s="4"/>
      <c r="G147" s="4"/>
      <c r="H147" s="4"/>
      <c r="I147" s="4"/>
    </row>
    <row r="148" spans="2:9" ht="12.75">
      <c r="B148" s="4"/>
      <c r="C148" s="4"/>
      <c r="D148" s="4"/>
      <c r="E148" s="4"/>
      <c r="F148" s="4"/>
      <c r="G148" s="4"/>
      <c r="H148" s="4"/>
      <c r="I148" s="4"/>
    </row>
    <row r="149" spans="2:9" ht="12.75">
      <c r="B149" s="4"/>
      <c r="C149" s="4"/>
      <c r="D149" s="4"/>
      <c r="E149" s="4"/>
      <c r="F149" s="4"/>
      <c r="G149" s="4"/>
      <c r="H149" s="4"/>
      <c r="I149" s="4"/>
    </row>
    <row r="150" spans="2:9" ht="12.75">
      <c r="B150" s="4"/>
      <c r="C150" s="4"/>
      <c r="D150" s="4"/>
      <c r="E150" s="4"/>
      <c r="F150" s="4"/>
      <c r="G150" s="4"/>
      <c r="H150" s="4"/>
      <c r="I150" s="4"/>
    </row>
    <row r="151" spans="2:9" ht="12.75">
      <c r="B151" s="4"/>
      <c r="C151" s="4"/>
      <c r="D151" s="4"/>
      <c r="E151" s="4"/>
      <c r="F151" s="4"/>
      <c r="G151" s="4"/>
      <c r="H151" s="4"/>
      <c r="I151" s="4"/>
    </row>
    <row r="152" spans="2:9" ht="12.75">
      <c r="B152" s="4"/>
      <c r="C152" s="4"/>
      <c r="D152" s="4"/>
      <c r="E152" s="4"/>
      <c r="F152" s="4"/>
      <c r="G152" s="4"/>
      <c r="H152" s="4"/>
      <c r="I152" s="4"/>
    </row>
    <row r="153" spans="2:9" ht="12.75">
      <c r="B153" s="4"/>
      <c r="C153" s="4"/>
      <c r="D153" s="4"/>
      <c r="E153" s="4"/>
      <c r="F153" s="4"/>
      <c r="G153" s="4"/>
      <c r="H153" s="4"/>
      <c r="I153" s="4"/>
    </row>
    <row r="154" spans="2:9" ht="12.75">
      <c r="B154" s="4"/>
      <c r="C154" s="4"/>
      <c r="D154" s="4"/>
      <c r="E154" s="4"/>
      <c r="F154" s="4"/>
      <c r="G154" s="4"/>
      <c r="H154" s="4"/>
      <c r="I154" s="4"/>
    </row>
    <row r="155" spans="2:9" ht="12.75">
      <c r="B155" s="4"/>
      <c r="C155" s="4"/>
      <c r="D155" s="4"/>
      <c r="E155" s="4"/>
      <c r="F155" s="4"/>
      <c r="G155" s="4"/>
      <c r="H155" s="4"/>
      <c r="I155" s="4"/>
    </row>
    <row r="156" spans="2:9" ht="12.75">
      <c r="B156" s="4"/>
      <c r="C156" s="4"/>
      <c r="D156" s="4"/>
      <c r="E156" s="4"/>
      <c r="F156" s="4"/>
      <c r="G156" s="4"/>
      <c r="H156" s="4"/>
      <c r="I156" s="4"/>
    </row>
    <row r="157" spans="2:9" ht="12.75">
      <c r="B157" s="4"/>
      <c r="C157" s="4"/>
      <c r="D157" s="4"/>
      <c r="E157" s="4"/>
      <c r="F157" s="4"/>
      <c r="G157" s="4"/>
      <c r="H157" s="4"/>
      <c r="I157" s="4"/>
    </row>
    <row r="158" spans="2:9" ht="12.75">
      <c r="B158" s="4"/>
      <c r="C158" s="4"/>
      <c r="D158" s="4"/>
      <c r="E158" s="4"/>
      <c r="F158" s="4"/>
      <c r="G158" s="4"/>
      <c r="H158" s="4"/>
      <c r="I158" s="4"/>
    </row>
    <row r="159" spans="2:9" ht="12.75">
      <c r="B159" s="4"/>
      <c r="C159" s="4"/>
      <c r="D159" s="4"/>
      <c r="E159" s="4"/>
      <c r="F159" s="4"/>
      <c r="G159" s="4"/>
      <c r="H159" s="4"/>
      <c r="I159" s="4"/>
    </row>
    <row r="160" spans="2:9" ht="12.75">
      <c r="B160" s="4"/>
      <c r="C160" s="4"/>
      <c r="D160" s="4"/>
      <c r="E160" s="4"/>
      <c r="F160" s="4"/>
      <c r="G160" s="4"/>
      <c r="H160" s="4"/>
      <c r="I160" s="4"/>
    </row>
    <row r="161" spans="2:9" ht="12.75">
      <c r="B161" s="4"/>
      <c r="C161" s="4"/>
      <c r="D161" s="4"/>
      <c r="E161" s="4"/>
      <c r="F161" s="4"/>
      <c r="G161" s="4"/>
      <c r="H161" s="4"/>
      <c r="I161" s="4"/>
    </row>
    <row r="162" spans="2:9" ht="12.75">
      <c r="B162" s="4"/>
      <c r="C162" s="4"/>
      <c r="D162" s="4"/>
      <c r="E162" s="4"/>
      <c r="F162" s="4"/>
      <c r="G162" s="4"/>
      <c r="H162" s="4"/>
      <c r="I162" s="4"/>
    </row>
    <row r="163" spans="2:9" ht="12.75">
      <c r="B163" s="4"/>
      <c r="C163" s="4"/>
      <c r="D163" s="4"/>
      <c r="E163" s="4"/>
      <c r="F163" s="4"/>
      <c r="G163" s="4"/>
      <c r="H163" s="4"/>
      <c r="I163" s="4"/>
    </row>
    <row r="164" spans="2:9" ht="12.75">
      <c r="B164" s="4"/>
      <c r="C164" s="4"/>
      <c r="D164" s="4"/>
      <c r="E164" s="4"/>
      <c r="F164" s="4"/>
      <c r="G164" s="4"/>
      <c r="H164" s="4"/>
      <c r="I164" s="4"/>
    </row>
    <row r="165" spans="2:9" ht="12.75">
      <c r="B165" s="4"/>
      <c r="C165" s="4"/>
      <c r="D165" s="4"/>
      <c r="E165" s="4"/>
      <c r="F165" s="4"/>
      <c r="G165" s="4"/>
      <c r="H165" s="4"/>
      <c r="I165" s="4"/>
    </row>
    <row r="166" spans="2:9" ht="12.75">
      <c r="B166" s="4"/>
      <c r="C166" s="4"/>
      <c r="D166" s="4"/>
      <c r="E166" s="4"/>
      <c r="F166" s="4"/>
      <c r="G166" s="4"/>
      <c r="H166" s="4"/>
      <c r="I166" s="4"/>
    </row>
    <row r="167" spans="2:9" ht="12.75">
      <c r="B167" s="4"/>
      <c r="C167" s="4"/>
      <c r="D167" s="4"/>
      <c r="E167" s="4"/>
      <c r="F167" s="4"/>
      <c r="G167" s="4"/>
      <c r="H167" s="4"/>
      <c r="I167" s="4"/>
    </row>
    <row r="168" spans="2:9" ht="12.75">
      <c r="B168" s="4"/>
      <c r="C168" s="4"/>
      <c r="D168" s="4"/>
      <c r="E168" s="4"/>
      <c r="F168" s="4"/>
      <c r="G168" s="4"/>
      <c r="H168" s="4"/>
      <c r="I168" s="4"/>
    </row>
    <row r="169" spans="2:9" ht="12.75">
      <c r="B169" s="4"/>
      <c r="C169" s="4"/>
      <c r="D169" s="4"/>
      <c r="E169" s="4"/>
      <c r="F169" s="4"/>
      <c r="G169" s="4"/>
      <c r="H169" s="4"/>
      <c r="I169" s="4"/>
    </row>
    <row r="170" spans="2:9" ht="12.75">
      <c r="B170" s="4"/>
      <c r="C170" s="4"/>
      <c r="D170" s="4"/>
      <c r="E170" s="4"/>
      <c r="F170" s="4"/>
      <c r="G170" s="4"/>
      <c r="H170" s="4"/>
      <c r="I170" s="4"/>
    </row>
    <row r="171" spans="2:9" ht="12.75">
      <c r="B171" s="4"/>
      <c r="C171" s="4"/>
      <c r="D171" s="4"/>
      <c r="E171" s="4"/>
      <c r="F171" s="4"/>
      <c r="G171" s="4"/>
      <c r="H171" s="4"/>
      <c r="I171" s="4"/>
    </row>
    <row r="172" spans="2:9" ht="12.75">
      <c r="B172" s="4"/>
      <c r="C172" s="4"/>
      <c r="D172" s="4"/>
      <c r="E172" s="4"/>
      <c r="F172" s="4"/>
      <c r="G172" s="4"/>
      <c r="H172" s="4"/>
      <c r="I172" s="4"/>
    </row>
    <row r="173" spans="2:9" ht="12.75">
      <c r="B173" s="4"/>
      <c r="C173" s="4"/>
      <c r="D173" s="4"/>
      <c r="E173" s="4"/>
      <c r="F173" s="4"/>
      <c r="G173" s="4"/>
      <c r="H173" s="4"/>
      <c r="I173" s="4"/>
    </row>
    <row r="174" spans="2:9" ht="12.75">
      <c r="B174" s="4"/>
      <c r="C174" s="4"/>
      <c r="D174" s="4"/>
      <c r="E174" s="4"/>
      <c r="F174" s="4"/>
      <c r="G174" s="4"/>
      <c r="H174" s="4"/>
      <c r="I174" s="4"/>
    </row>
    <row r="175" spans="2:9" ht="12.75">
      <c r="B175" s="4"/>
      <c r="C175" s="4"/>
      <c r="D175" s="4"/>
      <c r="E175" s="4"/>
      <c r="F175" s="4"/>
      <c r="G175" s="4"/>
      <c r="H175" s="4"/>
      <c r="I175" s="4"/>
    </row>
    <row r="176" spans="2:9" ht="12.75">
      <c r="B176" s="4"/>
      <c r="C176" s="4"/>
      <c r="D176" s="4"/>
      <c r="E176" s="4"/>
      <c r="F176" s="4"/>
      <c r="G176" s="4"/>
      <c r="H176" s="4"/>
      <c r="I176" s="4"/>
    </row>
    <row r="177" spans="2:9" ht="12.75">
      <c r="B177" s="4"/>
      <c r="C177" s="4"/>
      <c r="D177" s="4"/>
      <c r="E177" s="4"/>
      <c r="F177" s="4"/>
      <c r="G177" s="4"/>
      <c r="H177" s="4"/>
      <c r="I177" s="4"/>
    </row>
    <row r="178" spans="2:9" ht="12.75">
      <c r="B178" s="4"/>
      <c r="C178" s="4"/>
      <c r="D178" s="4"/>
      <c r="E178" s="4"/>
      <c r="F178" s="4"/>
      <c r="G178" s="4"/>
      <c r="H178" s="4"/>
      <c r="I178" s="4"/>
    </row>
    <row r="179" spans="2:9" ht="12.75">
      <c r="B179" s="4"/>
      <c r="C179" s="4"/>
      <c r="D179" s="4"/>
      <c r="E179" s="4"/>
      <c r="F179" s="4"/>
      <c r="G179" s="4"/>
      <c r="H179" s="4"/>
      <c r="I179" s="4"/>
    </row>
    <row r="180" spans="2:9" ht="12.75">
      <c r="B180" s="4"/>
      <c r="C180" s="4"/>
      <c r="D180" s="4"/>
      <c r="E180" s="4"/>
      <c r="F180" s="4"/>
      <c r="G180" s="4"/>
      <c r="H180" s="4"/>
      <c r="I180" s="4"/>
    </row>
    <row r="181" spans="2:9" ht="12.75">
      <c r="B181" s="4"/>
      <c r="C181" s="4"/>
      <c r="D181" s="4"/>
      <c r="E181" s="4"/>
      <c r="F181" s="4"/>
      <c r="G181" s="4"/>
      <c r="H181" s="4"/>
      <c r="I181" s="4"/>
    </row>
    <row r="182" spans="2:9" ht="12.75">
      <c r="B182" s="4"/>
      <c r="C182" s="4"/>
      <c r="D182" s="4"/>
      <c r="E182" s="4"/>
      <c r="F182" s="4"/>
      <c r="G182" s="4"/>
      <c r="H182" s="4"/>
      <c r="I182" s="4"/>
    </row>
    <row r="183" spans="2:9" ht="12.75">
      <c r="B183" s="4"/>
      <c r="C183" s="4"/>
      <c r="D183" s="4"/>
      <c r="E183" s="4"/>
      <c r="F183" s="4"/>
      <c r="G183" s="4"/>
      <c r="H183" s="4"/>
      <c r="I183" s="4"/>
    </row>
    <row r="184" spans="2:9" ht="12.75">
      <c r="B184" s="4"/>
      <c r="C184" s="4"/>
      <c r="D184" s="4"/>
      <c r="E184" s="4"/>
      <c r="F184" s="4"/>
      <c r="G184" s="4"/>
      <c r="H184" s="4"/>
      <c r="I184" s="4"/>
    </row>
    <row r="185" spans="2:9" ht="12.75">
      <c r="B185" s="4"/>
      <c r="C185" s="4"/>
      <c r="D185" s="4"/>
      <c r="E185" s="4"/>
      <c r="F185" s="4"/>
      <c r="G185" s="4"/>
      <c r="H185" s="4"/>
      <c r="I185" s="4"/>
    </row>
    <row r="186" spans="2:9" ht="12.75">
      <c r="B186" s="4"/>
      <c r="C186" s="4"/>
      <c r="D186" s="4"/>
      <c r="E186" s="4"/>
      <c r="F186" s="4"/>
      <c r="G186" s="4"/>
      <c r="H186" s="4"/>
      <c r="I186" s="4"/>
    </row>
    <row r="187" spans="2:9" ht="12.75">
      <c r="B187" s="4"/>
      <c r="C187" s="4"/>
      <c r="D187" s="4"/>
      <c r="E187" s="4"/>
      <c r="F187" s="4"/>
      <c r="G187" s="4"/>
      <c r="H187" s="4"/>
      <c r="I187" s="4"/>
    </row>
    <row r="188" spans="2:9" ht="12.75">
      <c r="B188" s="4"/>
      <c r="C188" s="4"/>
      <c r="D188" s="4"/>
      <c r="E188" s="4"/>
      <c r="F188" s="4"/>
      <c r="G188" s="4"/>
      <c r="H188" s="4"/>
      <c r="I188" s="4"/>
    </row>
    <row r="189" spans="2:9" ht="12.75">
      <c r="B189" s="4"/>
      <c r="C189" s="4"/>
      <c r="D189" s="4"/>
      <c r="E189" s="4"/>
      <c r="F189" s="4"/>
      <c r="G189" s="4"/>
      <c r="H189" s="4"/>
      <c r="I189" s="4"/>
    </row>
    <row r="190" spans="2:9" ht="12.75">
      <c r="B190" s="4"/>
      <c r="C190" s="4"/>
      <c r="D190" s="4"/>
      <c r="E190" s="4"/>
      <c r="F190" s="4"/>
      <c r="G190" s="4"/>
      <c r="H190" s="4"/>
      <c r="I190" s="4"/>
    </row>
    <row r="191" spans="2:9" ht="12.75">
      <c r="B191" s="4"/>
      <c r="C191" s="4"/>
      <c r="D191" s="4"/>
      <c r="E191" s="4"/>
      <c r="F191" s="4"/>
      <c r="G191" s="4"/>
      <c r="H191" s="4"/>
      <c r="I191" s="4"/>
    </row>
    <row r="192" spans="2:9" ht="12.75">
      <c r="B192" s="4"/>
      <c r="C192" s="4"/>
      <c r="D192" s="4"/>
      <c r="E192" s="4"/>
      <c r="F192" s="4"/>
      <c r="G192" s="4"/>
      <c r="H192" s="4"/>
      <c r="I192" s="4"/>
    </row>
    <row r="193" spans="2:9" ht="12.75">
      <c r="B193" s="4"/>
      <c r="C193" s="4"/>
      <c r="D193" s="4"/>
      <c r="E193" s="4"/>
      <c r="F193" s="4"/>
      <c r="G193" s="4"/>
      <c r="H193" s="4"/>
      <c r="I193" s="4"/>
    </row>
    <row r="194" spans="2:9" ht="12.75">
      <c r="B194" s="4"/>
      <c r="C194" s="4"/>
      <c r="D194" s="4"/>
      <c r="E194" s="4"/>
      <c r="F194" s="4"/>
      <c r="G194" s="4"/>
      <c r="H194" s="4"/>
      <c r="I194" s="4"/>
    </row>
    <row r="195" spans="2:9" ht="12.75">
      <c r="B195" s="4"/>
      <c r="C195" s="4"/>
      <c r="D195" s="4"/>
      <c r="E195" s="4"/>
      <c r="F195" s="4"/>
      <c r="G195" s="4"/>
      <c r="H195" s="4"/>
      <c r="I195" s="4"/>
    </row>
    <row r="196" spans="2:9" ht="12.75">
      <c r="B196" s="4"/>
      <c r="C196" s="4"/>
      <c r="D196" s="4"/>
      <c r="E196" s="4"/>
      <c r="F196" s="4"/>
      <c r="G196" s="4"/>
      <c r="H196" s="4"/>
      <c r="I196" s="4"/>
    </row>
    <row r="197" spans="2:9" ht="12.75">
      <c r="B197" s="4"/>
      <c r="C197" s="4"/>
      <c r="D197" s="4"/>
      <c r="E197" s="4"/>
      <c r="F197" s="4"/>
      <c r="G197" s="4"/>
      <c r="H197" s="4"/>
      <c r="I197" s="4"/>
    </row>
    <row r="198" spans="2:9" ht="12.75">
      <c r="B198" s="4"/>
      <c r="C198" s="4"/>
      <c r="D198" s="4"/>
      <c r="E198" s="4"/>
      <c r="F198" s="4"/>
      <c r="G198" s="4"/>
      <c r="H198" s="4"/>
      <c r="I198" s="4"/>
    </row>
    <row r="199" spans="2:9" ht="12.75">
      <c r="B199" s="4"/>
      <c r="C199" s="4"/>
      <c r="D199" s="4"/>
      <c r="E199" s="4"/>
      <c r="F199" s="4"/>
      <c r="G199" s="4"/>
      <c r="H199" s="4"/>
      <c r="I199" s="4"/>
    </row>
    <row r="200" spans="2:9" ht="12.75">
      <c r="B200" s="4"/>
      <c r="C200" s="4"/>
      <c r="D200" s="4"/>
      <c r="E200" s="4"/>
      <c r="F200" s="4"/>
      <c r="G200" s="4"/>
      <c r="H200" s="4"/>
      <c r="I200" s="4"/>
    </row>
    <row r="201" spans="2:9" ht="12.75">
      <c r="B201" s="4"/>
      <c r="C201" s="4"/>
      <c r="D201" s="4"/>
      <c r="E201" s="4"/>
      <c r="F201" s="4"/>
      <c r="G201" s="4"/>
      <c r="H201" s="4"/>
      <c r="I201" s="4"/>
    </row>
    <row r="202" spans="2:9" ht="12.75">
      <c r="B202" s="4"/>
      <c r="C202" s="4"/>
      <c r="D202" s="4"/>
      <c r="E202" s="4"/>
      <c r="F202" s="4"/>
      <c r="G202" s="4"/>
      <c r="H202" s="4"/>
      <c r="I202" s="4"/>
    </row>
    <row r="203" spans="2:9" ht="12.75">
      <c r="B203" s="4"/>
      <c r="C203" s="4"/>
      <c r="D203" s="4"/>
      <c r="E203" s="4"/>
      <c r="F203" s="4"/>
      <c r="G203" s="4"/>
      <c r="H203" s="4"/>
      <c r="I203" s="4"/>
    </row>
    <row r="204" spans="2:9" ht="12.75">
      <c r="B204" s="4"/>
      <c r="C204" s="4"/>
      <c r="D204" s="4"/>
      <c r="E204" s="4"/>
      <c r="F204" s="4"/>
      <c r="G204" s="4"/>
      <c r="H204" s="4"/>
      <c r="I204" s="4"/>
    </row>
    <row r="205" spans="2:9" ht="12.75">
      <c r="B205" s="4"/>
      <c r="C205" s="4"/>
      <c r="D205" s="4"/>
      <c r="E205" s="4"/>
      <c r="F205" s="4"/>
      <c r="G205" s="4"/>
      <c r="H205" s="4"/>
      <c r="I205" s="4"/>
    </row>
    <row r="206" spans="2:9" ht="12.75">
      <c r="B206" s="4"/>
      <c r="C206" s="4"/>
      <c r="D206" s="4"/>
      <c r="E206" s="4"/>
      <c r="F206" s="4"/>
      <c r="G206" s="4"/>
      <c r="H206" s="4"/>
      <c r="I206" s="4"/>
    </row>
    <row r="207" spans="2:9" ht="12.75">
      <c r="B207" s="4"/>
      <c r="C207" s="4"/>
      <c r="D207" s="4"/>
      <c r="E207" s="4"/>
      <c r="F207" s="4"/>
      <c r="G207" s="4"/>
      <c r="H207" s="4"/>
      <c r="I207" s="4"/>
    </row>
    <row r="208" spans="2:9" ht="12.75">
      <c r="B208" s="4"/>
      <c r="C208" s="4"/>
      <c r="D208" s="4"/>
      <c r="E208" s="4"/>
      <c r="F208" s="4"/>
      <c r="G208" s="4"/>
      <c r="H208" s="4"/>
      <c r="I208" s="4"/>
    </row>
    <row r="209" spans="2:9" ht="12.75">
      <c r="B209" s="4"/>
      <c r="C209" s="4"/>
      <c r="D209" s="4"/>
      <c r="E209" s="4"/>
      <c r="F209" s="4"/>
      <c r="G209" s="4"/>
      <c r="H209" s="4"/>
      <c r="I209" s="4"/>
    </row>
    <row r="210" spans="2:9" ht="12.75">
      <c r="B210" s="4"/>
      <c r="C210" s="4"/>
      <c r="D210" s="4"/>
      <c r="E210" s="4"/>
      <c r="F210" s="4"/>
      <c r="G210" s="4"/>
      <c r="H210" s="4"/>
      <c r="I210" s="4"/>
    </row>
    <row r="211" spans="2:9" ht="12.75">
      <c r="B211" s="4"/>
      <c r="C211" s="4"/>
      <c r="D211" s="4"/>
      <c r="E211" s="4"/>
      <c r="F211" s="4"/>
      <c r="G211" s="4"/>
      <c r="H211" s="4"/>
      <c r="I211" s="4"/>
    </row>
    <row r="212" spans="2:9" ht="12.75">
      <c r="B212" s="4"/>
      <c r="C212" s="4"/>
      <c r="D212" s="4"/>
      <c r="E212" s="4"/>
      <c r="F212" s="4"/>
      <c r="G212" s="4"/>
      <c r="H212" s="4"/>
      <c r="I212" s="4"/>
    </row>
    <row r="213" spans="2:9" ht="12.75">
      <c r="B213" s="4"/>
      <c r="C213" s="4"/>
      <c r="D213" s="4"/>
      <c r="E213" s="4"/>
      <c r="F213" s="4"/>
      <c r="G213" s="4"/>
      <c r="H213" s="4"/>
      <c r="I213" s="4"/>
    </row>
    <row r="214" spans="2:9" ht="12.75">
      <c r="B214" s="4"/>
      <c r="C214" s="4"/>
      <c r="D214" s="4"/>
      <c r="E214" s="4"/>
      <c r="F214" s="4"/>
      <c r="G214" s="4"/>
      <c r="H214" s="4"/>
      <c r="I214" s="4"/>
    </row>
    <row r="215" spans="2:9" ht="12.75">
      <c r="B215" s="4"/>
      <c r="C215" s="4"/>
      <c r="D215" s="4"/>
      <c r="E215" s="4"/>
      <c r="F215" s="4"/>
      <c r="G215" s="4"/>
      <c r="H215" s="4"/>
      <c r="I215" s="4"/>
    </row>
    <row r="216" spans="2:9" ht="12.75">
      <c r="B216" s="4"/>
      <c r="C216" s="4"/>
      <c r="D216" s="4"/>
      <c r="E216" s="4"/>
      <c r="F216" s="4"/>
      <c r="G216" s="4"/>
      <c r="H216" s="4"/>
      <c r="I216" s="4"/>
    </row>
    <row r="217" spans="2:9" ht="12.75">
      <c r="B217" s="4"/>
      <c r="C217" s="4"/>
      <c r="D217" s="4"/>
      <c r="E217" s="4"/>
      <c r="F217" s="4"/>
      <c r="G217" s="4"/>
      <c r="H217" s="4"/>
      <c r="I217" s="4"/>
    </row>
    <row r="218" spans="2:9" ht="12.75">
      <c r="B218" s="4"/>
      <c r="C218" s="4"/>
      <c r="D218" s="4"/>
      <c r="E218" s="4"/>
      <c r="F218" s="4"/>
      <c r="G218" s="4"/>
      <c r="H218" s="4"/>
      <c r="I218" s="4"/>
    </row>
    <row r="219" spans="2:9" ht="12.75">
      <c r="B219" s="4"/>
      <c r="C219" s="4"/>
      <c r="D219" s="4"/>
      <c r="E219" s="4"/>
      <c r="F219" s="4"/>
      <c r="G219" s="4"/>
      <c r="H219" s="4"/>
      <c r="I219" s="4"/>
    </row>
    <row r="220" spans="2:9" ht="12.75">
      <c r="B220" s="4"/>
      <c r="C220" s="4"/>
      <c r="D220" s="4"/>
      <c r="E220" s="4"/>
      <c r="F220" s="4"/>
      <c r="G220" s="4"/>
      <c r="H220" s="4"/>
      <c r="I220" s="4"/>
    </row>
    <row r="221" spans="2:9" ht="12.75">
      <c r="B221" s="4"/>
      <c r="C221" s="4"/>
      <c r="D221" s="4"/>
      <c r="E221" s="4"/>
      <c r="F221" s="4"/>
      <c r="G221" s="4"/>
      <c r="H221" s="4"/>
      <c r="I221" s="4"/>
    </row>
    <row r="222" spans="2:9" ht="12.75">
      <c r="B222" s="4"/>
      <c r="C222" s="4"/>
      <c r="D222" s="4"/>
      <c r="E222" s="4"/>
      <c r="F222" s="4"/>
      <c r="G222" s="4"/>
      <c r="H222" s="4"/>
      <c r="I222" s="4"/>
    </row>
    <row r="223" spans="2:9" ht="12.75">
      <c r="B223" s="4"/>
      <c r="C223" s="4"/>
      <c r="D223" s="4"/>
      <c r="E223" s="4"/>
      <c r="F223" s="4"/>
      <c r="G223" s="4"/>
      <c r="H223" s="4"/>
      <c r="I223" s="4"/>
    </row>
    <row r="224" spans="2:9" ht="12.75">
      <c r="B224" s="4"/>
      <c r="C224" s="4"/>
      <c r="D224" s="4"/>
      <c r="E224" s="4"/>
      <c r="F224" s="4"/>
      <c r="G224" s="4"/>
      <c r="H224" s="4"/>
      <c r="I224" s="4"/>
    </row>
    <row r="225" spans="2:9" ht="12.75">
      <c r="B225" s="4"/>
      <c r="C225" s="4"/>
      <c r="D225" s="4"/>
      <c r="E225" s="4"/>
      <c r="F225" s="4"/>
      <c r="G225" s="4"/>
      <c r="H225" s="4"/>
      <c r="I225" s="4"/>
    </row>
    <row r="226" spans="2:9" ht="12.75">
      <c r="B226" s="4"/>
      <c r="C226" s="4"/>
      <c r="D226" s="4"/>
      <c r="E226" s="4"/>
      <c r="F226" s="4"/>
      <c r="G226" s="4"/>
      <c r="H226" s="4"/>
      <c r="I226" s="4"/>
    </row>
    <row r="227" spans="2:9" ht="12.75">
      <c r="B227" s="4"/>
      <c r="C227" s="4"/>
      <c r="D227" s="4"/>
      <c r="E227" s="4"/>
      <c r="F227" s="4"/>
      <c r="G227" s="4"/>
      <c r="H227" s="4"/>
      <c r="I227" s="4"/>
    </row>
    <row r="228" spans="2:9" ht="12.75">
      <c r="B228" s="4"/>
      <c r="C228" s="4"/>
      <c r="D228" s="4"/>
      <c r="E228" s="4"/>
      <c r="F228" s="4"/>
      <c r="G228" s="4"/>
      <c r="H228" s="4"/>
      <c r="I228" s="4"/>
    </row>
    <row r="229" spans="2:9" ht="12.75">
      <c r="B229" s="4"/>
      <c r="C229" s="4"/>
      <c r="D229" s="4"/>
      <c r="E229" s="4"/>
      <c r="F229" s="4"/>
      <c r="G229" s="4"/>
      <c r="H229" s="4"/>
      <c r="I229" s="4"/>
    </row>
    <row r="230" spans="2:9" ht="12.75">
      <c r="B230" s="4"/>
      <c r="C230" s="4"/>
      <c r="D230" s="4"/>
      <c r="E230" s="4"/>
      <c r="F230" s="4"/>
      <c r="G230" s="4"/>
      <c r="H230" s="4"/>
      <c r="I230" s="4"/>
    </row>
    <row r="231" spans="2:9" ht="12.75">
      <c r="B231" s="4"/>
      <c r="C231" s="4"/>
      <c r="D231" s="4"/>
      <c r="E231" s="4"/>
      <c r="F231" s="4"/>
      <c r="G231" s="4"/>
      <c r="H231" s="4"/>
      <c r="I231" s="4"/>
    </row>
    <row r="232" spans="2:9" ht="12.75">
      <c r="B232" s="4"/>
      <c r="C232" s="4"/>
      <c r="D232" s="4"/>
      <c r="E232" s="4"/>
      <c r="F232" s="4"/>
      <c r="G232" s="4"/>
      <c r="H232" s="4"/>
      <c r="I232" s="4"/>
    </row>
    <row r="233" spans="2:9" ht="12.75">
      <c r="B233" s="4"/>
      <c r="C233" s="4"/>
      <c r="D233" s="4"/>
      <c r="E233" s="4"/>
      <c r="F233" s="4"/>
      <c r="G233" s="4"/>
      <c r="H233" s="4"/>
      <c r="I233" s="4"/>
    </row>
    <row r="234" spans="2:9" ht="12.75">
      <c r="B234" s="4"/>
      <c r="C234" s="4"/>
      <c r="D234" s="4"/>
      <c r="E234" s="4"/>
      <c r="F234" s="4"/>
      <c r="G234" s="4"/>
      <c r="H234" s="4"/>
      <c r="I234" s="4"/>
    </row>
    <row r="235" spans="2:9" ht="12.75">
      <c r="B235" s="4"/>
      <c r="C235" s="4"/>
      <c r="D235" s="4"/>
      <c r="E235" s="4"/>
      <c r="F235" s="4"/>
      <c r="G235" s="4"/>
      <c r="H235" s="4"/>
      <c r="I235" s="4"/>
    </row>
    <row r="236" spans="2:9" ht="12.75">
      <c r="B236" s="4"/>
      <c r="C236" s="4"/>
      <c r="D236" s="4"/>
      <c r="E236" s="4"/>
      <c r="F236" s="4"/>
      <c r="G236" s="4"/>
      <c r="H236" s="4"/>
      <c r="I236" s="4"/>
    </row>
    <row r="237" spans="2:9" ht="12.75">
      <c r="B237" s="4"/>
      <c r="C237" s="4"/>
      <c r="D237" s="4"/>
      <c r="E237" s="4"/>
      <c r="F237" s="4"/>
      <c r="G237" s="4"/>
      <c r="H237" s="4"/>
      <c r="I237" s="4"/>
    </row>
    <row r="238" spans="2:9" ht="12.75">
      <c r="B238" s="4"/>
      <c r="C238" s="4"/>
      <c r="D238" s="4"/>
      <c r="E238" s="4"/>
      <c r="F238" s="4"/>
      <c r="G238" s="4"/>
      <c r="H238" s="4"/>
      <c r="I238" s="4"/>
    </row>
    <row r="239" spans="2:9" ht="12.75">
      <c r="B239" s="4"/>
      <c r="C239" s="4"/>
      <c r="D239" s="4"/>
      <c r="E239" s="4"/>
      <c r="F239" s="4"/>
      <c r="G239" s="4"/>
      <c r="H239" s="4"/>
      <c r="I239" s="4"/>
    </row>
    <row r="240" spans="2:9" ht="12.75">
      <c r="B240" s="4"/>
      <c r="C240" s="4"/>
      <c r="D240" s="4"/>
      <c r="E240" s="4"/>
      <c r="F240" s="4"/>
      <c r="G240" s="4"/>
      <c r="H240" s="4"/>
      <c r="I240" s="4"/>
    </row>
    <row r="241" spans="2:9" ht="12.75">
      <c r="B241" s="4"/>
      <c r="C241" s="4"/>
      <c r="D241" s="4"/>
      <c r="E241" s="4"/>
      <c r="F241" s="4"/>
      <c r="G241" s="4"/>
      <c r="H241" s="4"/>
      <c r="I241" s="4"/>
    </row>
    <row r="242" spans="2:9" ht="12.75">
      <c r="B242" s="4"/>
      <c r="C242" s="4"/>
      <c r="D242" s="4"/>
      <c r="E242" s="4"/>
      <c r="F242" s="4"/>
      <c r="G242" s="4"/>
      <c r="H242" s="4"/>
      <c r="I242" s="4"/>
    </row>
    <row r="243" spans="2:9" ht="12.75">
      <c r="B243" s="4"/>
      <c r="C243" s="4"/>
      <c r="D243" s="4"/>
      <c r="E243" s="4"/>
      <c r="F243" s="4"/>
      <c r="G243" s="4"/>
      <c r="H243" s="4"/>
      <c r="I243" s="4"/>
    </row>
    <row r="244" spans="2:9" ht="12.75">
      <c r="B244" s="4"/>
      <c r="C244" s="4"/>
      <c r="D244" s="4"/>
      <c r="E244" s="4"/>
      <c r="F244" s="4"/>
      <c r="G244" s="4"/>
      <c r="H244" s="4"/>
      <c r="I244" s="4"/>
    </row>
    <row r="245" spans="2:9" ht="12.75">
      <c r="B245" s="4"/>
      <c r="C245" s="4"/>
      <c r="D245" s="4"/>
      <c r="E245" s="4"/>
      <c r="F245" s="4"/>
      <c r="G245" s="4"/>
      <c r="H245" s="4"/>
      <c r="I245" s="4"/>
    </row>
    <row r="246" spans="2:9" ht="12.75">
      <c r="B246" s="4"/>
      <c r="C246" s="4"/>
      <c r="D246" s="4"/>
      <c r="E246" s="4"/>
      <c r="F246" s="4"/>
      <c r="G246" s="4"/>
      <c r="H246" s="4"/>
      <c r="I246" s="4"/>
    </row>
    <row r="247" spans="2:9" ht="12.75">
      <c r="B247" s="4"/>
      <c r="C247" s="4"/>
      <c r="D247" s="4"/>
      <c r="E247" s="4"/>
      <c r="F247" s="4"/>
      <c r="G247" s="4"/>
      <c r="H247" s="4"/>
      <c r="I247" s="4"/>
    </row>
    <row r="248" spans="2:9" ht="12.75">
      <c r="B248" s="4"/>
      <c r="C248" s="4"/>
      <c r="D248" s="4"/>
      <c r="E248" s="4"/>
      <c r="F248" s="4"/>
      <c r="G248" s="4"/>
      <c r="H248" s="4"/>
      <c r="I248" s="4"/>
    </row>
    <row r="249" spans="2:9" ht="12.75">
      <c r="B249" s="4"/>
      <c r="C249" s="4"/>
      <c r="D249" s="4"/>
      <c r="E249" s="4"/>
      <c r="F249" s="4"/>
      <c r="G249" s="4"/>
      <c r="H249" s="4"/>
      <c r="I249" s="4"/>
    </row>
    <row r="250" spans="2:9" ht="12.75">
      <c r="B250" s="4"/>
      <c r="C250" s="4"/>
      <c r="D250" s="4"/>
      <c r="E250" s="4"/>
      <c r="F250" s="4"/>
      <c r="G250" s="4"/>
      <c r="H250" s="4"/>
      <c r="I250" s="4"/>
    </row>
    <row r="251" spans="2:9" ht="12.75">
      <c r="B251" s="4"/>
      <c r="C251" s="4"/>
      <c r="D251" s="4"/>
      <c r="E251" s="4"/>
      <c r="F251" s="4"/>
      <c r="G251" s="4"/>
      <c r="H251" s="4"/>
      <c r="I251" s="4"/>
    </row>
    <row r="252" spans="2:9" ht="12.75">
      <c r="B252" s="4"/>
      <c r="C252" s="4"/>
      <c r="D252" s="4"/>
      <c r="E252" s="4"/>
      <c r="F252" s="4"/>
      <c r="G252" s="4"/>
      <c r="H252" s="4"/>
      <c r="I252" s="4"/>
    </row>
    <row r="253" spans="2:9" ht="12.75">
      <c r="B253" s="4"/>
      <c r="C253" s="4"/>
      <c r="D253" s="4"/>
      <c r="E253" s="4"/>
      <c r="F253" s="4"/>
      <c r="G253" s="4"/>
      <c r="H253" s="4"/>
      <c r="I253" s="4"/>
    </row>
    <row r="254" spans="2:9" ht="12.75">
      <c r="B254" s="4"/>
      <c r="C254" s="4"/>
      <c r="D254" s="4"/>
      <c r="E254" s="4"/>
      <c r="F254" s="4"/>
      <c r="G254" s="4"/>
      <c r="H254" s="4"/>
      <c r="I254" s="4"/>
    </row>
    <row r="255" spans="2:9" ht="12.75">
      <c r="B255" s="4"/>
      <c r="C255" s="4"/>
      <c r="D255" s="4"/>
      <c r="E255" s="4"/>
      <c r="F255" s="4"/>
      <c r="G255" s="4"/>
      <c r="H255" s="4"/>
      <c r="I255" s="4"/>
    </row>
    <row r="256" spans="2:9" ht="12.75">
      <c r="B256" s="4"/>
      <c r="C256" s="4"/>
      <c r="D256" s="4"/>
      <c r="E256" s="4"/>
      <c r="F256" s="4"/>
      <c r="G256" s="4"/>
      <c r="H256" s="4"/>
      <c r="I256" s="4"/>
    </row>
    <row r="257" spans="2:9" ht="12.75">
      <c r="B257" s="4"/>
      <c r="C257" s="4"/>
      <c r="D257" s="4"/>
      <c r="E257" s="4"/>
      <c r="F257" s="4"/>
      <c r="G257" s="4"/>
      <c r="H257" s="4"/>
      <c r="I257" s="4"/>
    </row>
    <row r="258" spans="2:9" ht="12.75">
      <c r="B258" s="4"/>
      <c r="C258" s="4"/>
      <c r="D258" s="4"/>
      <c r="E258" s="4"/>
      <c r="F258" s="4"/>
      <c r="G258" s="4"/>
      <c r="H258" s="4"/>
      <c r="I258" s="4"/>
    </row>
    <row r="259" spans="2:9" ht="12.75">
      <c r="B259" s="4"/>
      <c r="C259" s="4"/>
      <c r="D259" s="4"/>
      <c r="E259" s="4"/>
      <c r="F259" s="4"/>
      <c r="G259" s="4"/>
      <c r="H259" s="4"/>
      <c r="I259" s="4"/>
    </row>
    <row r="260" spans="2:9" ht="12.75">
      <c r="B260" s="4"/>
      <c r="C260" s="4"/>
      <c r="D260" s="4"/>
      <c r="E260" s="4"/>
      <c r="F260" s="4"/>
      <c r="G260" s="4"/>
      <c r="H260" s="4"/>
      <c r="I260" s="4"/>
    </row>
    <row r="261" spans="2:9" ht="12.75">
      <c r="B261" s="4"/>
      <c r="C261" s="4"/>
      <c r="D261" s="4"/>
      <c r="E261" s="4"/>
      <c r="F261" s="4"/>
      <c r="G261" s="4"/>
      <c r="H261" s="4"/>
      <c r="I261" s="4"/>
    </row>
    <row r="262" spans="2:9" ht="12.75">
      <c r="B262" s="4"/>
      <c r="C262" s="4"/>
      <c r="D262" s="4"/>
      <c r="E262" s="4"/>
      <c r="F262" s="4"/>
      <c r="G262" s="4"/>
      <c r="H262" s="4"/>
      <c r="I262" s="4"/>
    </row>
    <row r="263" spans="2:9" ht="12.75">
      <c r="B263" s="4"/>
      <c r="C263" s="4"/>
      <c r="D263" s="4"/>
      <c r="E263" s="4"/>
      <c r="F263" s="4"/>
      <c r="G263" s="4"/>
      <c r="H263" s="4"/>
      <c r="I263" s="4"/>
    </row>
    <row r="264" spans="2:9" ht="12.75">
      <c r="B264" s="4"/>
      <c r="C264" s="4"/>
      <c r="D264" s="4"/>
      <c r="E264" s="4"/>
      <c r="F264" s="4"/>
      <c r="G264" s="4"/>
      <c r="H264" s="4"/>
      <c r="I264" s="4"/>
    </row>
    <row r="265" spans="2:9" ht="12.75">
      <c r="B265" s="4"/>
      <c r="C265" s="4"/>
      <c r="D265" s="4"/>
      <c r="E265" s="4"/>
      <c r="F265" s="4"/>
      <c r="G265" s="4"/>
      <c r="H265" s="4"/>
      <c r="I265" s="4"/>
    </row>
    <row r="266" spans="2:9" ht="12.75">
      <c r="B266" s="4"/>
      <c r="C266" s="4"/>
      <c r="D266" s="4"/>
      <c r="E266" s="4"/>
      <c r="F266" s="4"/>
      <c r="G266" s="4"/>
      <c r="H266" s="4"/>
      <c r="I266" s="4"/>
    </row>
    <row r="267" spans="2:9" ht="12.75">
      <c r="B267" s="4"/>
      <c r="C267" s="4"/>
      <c r="D267" s="4"/>
      <c r="E267" s="4"/>
      <c r="F267" s="4"/>
      <c r="G267" s="4"/>
      <c r="H267" s="4"/>
      <c r="I267" s="4"/>
    </row>
    <row r="268" spans="2:9" ht="12.75">
      <c r="B268" s="4"/>
      <c r="C268" s="4"/>
      <c r="D268" s="4"/>
      <c r="E268" s="4"/>
      <c r="F268" s="4"/>
      <c r="G268" s="4"/>
      <c r="H268" s="4"/>
      <c r="I268" s="4"/>
    </row>
    <row r="269" spans="2:9" ht="12.75">
      <c r="B269" s="4"/>
      <c r="C269" s="4"/>
      <c r="D269" s="4"/>
      <c r="E269" s="4"/>
      <c r="F269" s="4"/>
      <c r="G269" s="4"/>
      <c r="H269" s="4"/>
      <c r="I269" s="4"/>
    </row>
    <row r="270" spans="2:9" ht="12.75">
      <c r="B270" s="4"/>
      <c r="C270" s="4"/>
      <c r="D270" s="4"/>
      <c r="E270" s="4"/>
      <c r="F270" s="4"/>
      <c r="G270" s="4"/>
      <c r="H270" s="4"/>
      <c r="I270" s="4"/>
    </row>
    <row r="271" spans="2:9" ht="12.75">
      <c r="B271" s="4"/>
      <c r="C271" s="4"/>
      <c r="D271" s="4"/>
      <c r="E271" s="4"/>
      <c r="F271" s="4"/>
      <c r="G271" s="4"/>
      <c r="H271" s="4"/>
      <c r="I271" s="4"/>
    </row>
    <row r="272" spans="2:9" ht="12.75">
      <c r="B272" s="4"/>
      <c r="C272" s="4"/>
      <c r="D272" s="4"/>
      <c r="E272" s="4"/>
      <c r="F272" s="4"/>
      <c r="G272" s="4"/>
      <c r="H272" s="4"/>
      <c r="I272" s="4"/>
    </row>
    <row r="273" spans="2:9" ht="12.75">
      <c r="B273" s="4"/>
      <c r="C273" s="4"/>
      <c r="D273" s="4"/>
      <c r="E273" s="4"/>
      <c r="F273" s="4"/>
      <c r="G273" s="4"/>
      <c r="H273" s="4"/>
      <c r="I273" s="4"/>
    </row>
    <row r="274" spans="2:9" ht="12.75">
      <c r="B274" s="4"/>
      <c r="C274" s="4"/>
      <c r="D274" s="4"/>
      <c r="E274" s="4"/>
      <c r="F274" s="4"/>
      <c r="G274" s="4"/>
      <c r="H274" s="4"/>
      <c r="I274" s="4"/>
    </row>
    <row r="275" spans="2:9" ht="12.75">
      <c r="B275" s="4"/>
      <c r="C275" s="4"/>
      <c r="D275" s="4"/>
      <c r="E275" s="4"/>
      <c r="F275" s="4"/>
      <c r="G275" s="4"/>
      <c r="H275" s="4"/>
      <c r="I275" s="4"/>
    </row>
    <row r="276" spans="2:9" ht="12.75">
      <c r="B276" s="4"/>
      <c r="C276" s="4"/>
      <c r="D276" s="4"/>
      <c r="E276" s="4"/>
      <c r="F276" s="4"/>
      <c r="G276" s="4"/>
      <c r="H276" s="4"/>
      <c r="I276" s="4"/>
    </row>
    <row r="277" spans="2:9" ht="12.75">
      <c r="B277" s="4"/>
      <c r="C277" s="4"/>
      <c r="D277" s="4"/>
      <c r="E277" s="4"/>
      <c r="F277" s="4"/>
      <c r="G277" s="4"/>
      <c r="H277" s="4"/>
      <c r="I277" s="4"/>
    </row>
    <row r="278" spans="2:9" ht="12.75">
      <c r="B278" s="4"/>
      <c r="C278" s="4"/>
      <c r="D278" s="4"/>
      <c r="E278" s="4"/>
      <c r="F278" s="4"/>
      <c r="G278" s="4"/>
      <c r="H278" s="4"/>
      <c r="I278" s="4"/>
    </row>
    <row r="279" spans="2:9" ht="12.75">
      <c r="B279" s="4"/>
      <c r="C279" s="4"/>
      <c r="D279" s="4"/>
      <c r="E279" s="4"/>
      <c r="F279" s="4"/>
      <c r="G279" s="4"/>
      <c r="H279" s="4"/>
      <c r="I279" s="4"/>
    </row>
    <row r="280" spans="2:9" ht="12.75">
      <c r="B280" s="4"/>
      <c r="C280" s="4"/>
      <c r="D280" s="4"/>
      <c r="E280" s="4"/>
      <c r="F280" s="4"/>
      <c r="G280" s="4"/>
      <c r="H280" s="4"/>
      <c r="I280" s="4"/>
    </row>
    <row r="281" spans="2:9" ht="12.75">
      <c r="B281" s="4"/>
      <c r="C281" s="4"/>
      <c r="D281" s="4"/>
      <c r="E281" s="4"/>
      <c r="F281" s="4"/>
      <c r="G281" s="4"/>
      <c r="H281" s="4"/>
      <c r="I281" s="4"/>
    </row>
    <row r="282" spans="2:9" ht="12.75">
      <c r="B282" s="4"/>
      <c r="C282" s="4"/>
      <c r="D282" s="4"/>
      <c r="E282" s="4"/>
      <c r="F282" s="4"/>
      <c r="G282" s="4"/>
      <c r="H282" s="4"/>
      <c r="I282" s="4"/>
    </row>
    <row r="283" spans="2:9" ht="12.75">
      <c r="B283" s="4"/>
      <c r="C283" s="4"/>
      <c r="D283" s="4"/>
      <c r="E283" s="4"/>
      <c r="F283" s="4"/>
      <c r="G283" s="4"/>
      <c r="H283" s="4"/>
      <c r="I283" s="4"/>
    </row>
    <row r="284" spans="2:9" ht="12.75">
      <c r="B284" s="4"/>
      <c r="C284" s="4"/>
      <c r="D284" s="4"/>
      <c r="E284" s="4"/>
      <c r="F284" s="4"/>
      <c r="G284" s="4"/>
      <c r="H284" s="4"/>
      <c r="I284" s="4"/>
    </row>
    <row r="285" spans="2:9" ht="12.75">
      <c r="B285" s="4"/>
      <c r="C285" s="4"/>
      <c r="D285" s="4"/>
      <c r="E285" s="4"/>
      <c r="F285" s="4"/>
      <c r="G285" s="4"/>
      <c r="H285" s="4"/>
      <c r="I285" s="4"/>
    </row>
    <row r="286" spans="2:9" ht="12.75">
      <c r="B286" s="4"/>
      <c r="C286" s="4"/>
      <c r="D286" s="4"/>
      <c r="E286" s="4"/>
      <c r="F286" s="4"/>
      <c r="G286" s="4"/>
      <c r="H286" s="4"/>
      <c r="I286" s="4"/>
    </row>
    <row r="287" spans="2:9" ht="12.75">
      <c r="B287" s="4"/>
      <c r="C287" s="4"/>
      <c r="D287" s="4"/>
      <c r="E287" s="4"/>
      <c r="F287" s="4"/>
      <c r="G287" s="4"/>
      <c r="H287" s="4"/>
      <c r="I287" s="4"/>
    </row>
    <row r="288" spans="2:9" ht="12.75">
      <c r="B288" s="4"/>
      <c r="C288" s="4"/>
      <c r="D288" s="4"/>
      <c r="E288" s="4"/>
      <c r="F288" s="4"/>
      <c r="G288" s="4"/>
      <c r="H288" s="4"/>
      <c r="I288" s="4"/>
    </row>
    <row r="289" spans="2:9" ht="12.75">
      <c r="B289" s="4"/>
      <c r="C289" s="4"/>
      <c r="D289" s="4"/>
      <c r="E289" s="4"/>
      <c r="F289" s="4"/>
      <c r="G289" s="4"/>
      <c r="H289" s="4"/>
      <c r="I289" s="4"/>
    </row>
    <row r="290" spans="2:9" ht="12.75">
      <c r="B290" s="4"/>
      <c r="C290" s="4"/>
      <c r="D290" s="4"/>
      <c r="E290" s="4"/>
      <c r="F290" s="4"/>
      <c r="G290" s="4"/>
      <c r="H290" s="4"/>
      <c r="I290" s="4"/>
    </row>
    <row r="291" spans="2:9" ht="12.75">
      <c r="B291" s="4"/>
      <c r="C291" s="4"/>
      <c r="D291" s="4"/>
      <c r="E291" s="4"/>
      <c r="F291" s="4"/>
      <c r="G291" s="4"/>
      <c r="H291" s="4"/>
      <c r="I291" s="4"/>
    </row>
    <row r="292" spans="2:9" ht="12.75">
      <c r="B292" s="4"/>
      <c r="C292" s="4"/>
      <c r="D292" s="4"/>
      <c r="E292" s="4"/>
      <c r="F292" s="4"/>
      <c r="G292" s="4"/>
      <c r="H292" s="4"/>
      <c r="I292" s="4"/>
    </row>
    <row r="293" spans="2:9" ht="12.75">
      <c r="B293" s="4"/>
      <c r="C293" s="4"/>
      <c r="D293" s="4"/>
      <c r="E293" s="4"/>
      <c r="F293" s="4"/>
      <c r="G293" s="4"/>
      <c r="H293" s="4"/>
      <c r="I293" s="4"/>
    </row>
    <row r="294" spans="2:9" ht="12.75">
      <c r="B294" s="4"/>
      <c r="C294" s="4"/>
      <c r="D294" s="4"/>
      <c r="E294" s="4"/>
      <c r="F294" s="4"/>
      <c r="G294" s="4"/>
      <c r="H294" s="4"/>
      <c r="I294" s="4"/>
    </row>
    <row r="295" spans="2:9" ht="12.75">
      <c r="B295" s="4"/>
      <c r="C295" s="4"/>
      <c r="D295" s="4"/>
      <c r="E295" s="4"/>
      <c r="F295" s="4"/>
      <c r="G295" s="4"/>
      <c r="H295" s="4"/>
      <c r="I295" s="4"/>
    </row>
    <row r="296" spans="2:9" ht="12.75">
      <c r="B296" s="4"/>
      <c r="C296" s="4"/>
      <c r="D296" s="4"/>
      <c r="E296" s="4"/>
      <c r="F296" s="4"/>
      <c r="G296" s="4"/>
      <c r="H296" s="4"/>
      <c r="I296" s="4"/>
    </row>
    <row r="297" spans="2:9" ht="12.75">
      <c r="B297" s="4"/>
      <c r="C297" s="4"/>
      <c r="D297" s="4"/>
      <c r="E297" s="4"/>
      <c r="F297" s="4"/>
      <c r="G297" s="4"/>
      <c r="H297" s="4"/>
      <c r="I297" s="4"/>
    </row>
    <row r="298" spans="2:9" ht="12.75">
      <c r="B298" s="4"/>
      <c r="C298" s="4"/>
      <c r="D298" s="4"/>
      <c r="E298" s="4"/>
      <c r="F298" s="4"/>
      <c r="G298" s="4"/>
      <c r="H298" s="4"/>
      <c r="I298" s="4"/>
    </row>
    <row r="299" spans="2:9" ht="12.75">
      <c r="B299" s="4"/>
      <c r="C299" s="4"/>
      <c r="D299" s="4"/>
      <c r="E299" s="4"/>
      <c r="F299" s="4"/>
      <c r="G299" s="4"/>
      <c r="H299" s="4"/>
      <c r="I299" s="4"/>
    </row>
    <row r="300" spans="2:9" ht="12.75">
      <c r="B300" s="4"/>
      <c r="C300" s="4"/>
      <c r="D300" s="4"/>
      <c r="E300" s="4"/>
      <c r="F300" s="4"/>
      <c r="G300" s="4"/>
      <c r="H300" s="4"/>
      <c r="I300" s="4"/>
    </row>
    <row r="301" spans="2:9" ht="12.75">
      <c r="B301" s="4"/>
      <c r="C301" s="4"/>
      <c r="D301" s="4"/>
      <c r="E301" s="4"/>
      <c r="F301" s="4"/>
      <c r="G301" s="4"/>
      <c r="H301" s="4"/>
      <c r="I301" s="4"/>
    </row>
    <row r="302" spans="2:9" ht="12.75">
      <c r="B302" s="4"/>
      <c r="C302" s="4"/>
      <c r="D302" s="4"/>
      <c r="E302" s="4"/>
      <c r="F302" s="4"/>
      <c r="G302" s="4"/>
      <c r="H302" s="4"/>
      <c r="I302" s="4"/>
    </row>
    <row r="303" spans="2:9" ht="12.75">
      <c r="B303" s="4"/>
      <c r="C303" s="4"/>
      <c r="D303" s="4"/>
      <c r="E303" s="4"/>
      <c r="F303" s="4"/>
      <c r="G303" s="4"/>
      <c r="H303" s="4"/>
      <c r="I303" s="4"/>
    </row>
    <row r="304" spans="2:9" ht="12.75">
      <c r="B304" s="4"/>
      <c r="C304" s="4"/>
      <c r="D304" s="4"/>
      <c r="E304" s="4"/>
      <c r="F304" s="4"/>
      <c r="G304" s="4"/>
      <c r="H304" s="4"/>
      <c r="I304" s="4"/>
    </row>
    <row r="305" spans="2:9" ht="12.75">
      <c r="B305" s="4"/>
      <c r="C305" s="4"/>
      <c r="D305" s="4"/>
      <c r="E305" s="4"/>
      <c r="F305" s="4"/>
      <c r="G305" s="4"/>
      <c r="H305" s="4"/>
      <c r="I305" s="4"/>
    </row>
    <row r="306" spans="2:9" ht="12.75">
      <c r="B306" s="4"/>
      <c r="C306" s="4"/>
      <c r="D306" s="4"/>
      <c r="E306" s="4"/>
      <c r="F306" s="4"/>
      <c r="G306" s="4"/>
      <c r="H306" s="4"/>
      <c r="I306" s="4"/>
    </row>
    <row r="307" spans="2:9" ht="12.75">
      <c r="B307" s="4"/>
      <c r="C307" s="4"/>
      <c r="D307" s="4"/>
      <c r="E307" s="4"/>
      <c r="F307" s="4"/>
      <c r="G307" s="4"/>
      <c r="H307" s="4"/>
      <c r="I307" s="4"/>
    </row>
    <row r="308" spans="2:9" ht="12.75">
      <c r="B308" s="4"/>
      <c r="C308" s="4"/>
      <c r="D308" s="4"/>
      <c r="E308" s="4"/>
      <c r="F308" s="4"/>
      <c r="G308" s="4"/>
      <c r="H308" s="4"/>
      <c r="I308" s="4"/>
    </row>
    <row r="309" spans="2:9" ht="12.75">
      <c r="B309" s="4"/>
      <c r="C309" s="4"/>
      <c r="D309" s="4"/>
      <c r="E309" s="4"/>
      <c r="F309" s="4"/>
      <c r="G309" s="4"/>
      <c r="H309" s="4"/>
      <c r="I309" s="4"/>
    </row>
    <row r="310" spans="2:9" ht="12.75">
      <c r="B310" s="4"/>
      <c r="C310" s="4"/>
      <c r="D310" s="4"/>
      <c r="E310" s="4"/>
      <c r="F310" s="4"/>
      <c r="G310" s="4"/>
      <c r="H310" s="4"/>
      <c r="I310" s="4"/>
    </row>
    <row r="311" spans="2:9" ht="12.75">
      <c r="B311" s="4"/>
      <c r="C311" s="4"/>
      <c r="D311" s="4"/>
      <c r="E311" s="4"/>
      <c r="F311" s="4"/>
      <c r="G311" s="4"/>
      <c r="H311" s="4"/>
      <c r="I311" s="4"/>
    </row>
    <row r="312" spans="2:9" ht="12.75">
      <c r="B312" s="4"/>
      <c r="C312" s="4"/>
      <c r="D312" s="4"/>
      <c r="E312" s="4"/>
      <c r="F312" s="4"/>
      <c r="G312" s="4"/>
      <c r="H312" s="4"/>
      <c r="I312" s="4"/>
    </row>
    <row r="313" spans="2:9" ht="12.75">
      <c r="B313" s="4"/>
      <c r="C313" s="4"/>
      <c r="D313" s="4"/>
      <c r="E313" s="4"/>
      <c r="F313" s="4"/>
      <c r="G313" s="4"/>
      <c r="H313" s="4"/>
      <c r="I313" s="4"/>
    </row>
    <row r="314" spans="2:9" ht="12.75">
      <c r="B314" s="4"/>
      <c r="C314" s="4"/>
      <c r="D314" s="4"/>
      <c r="E314" s="4"/>
      <c r="F314" s="4"/>
      <c r="G314" s="4"/>
      <c r="H314" s="4"/>
      <c r="I314" s="4"/>
    </row>
    <row r="315" spans="2:9" ht="12.75">
      <c r="B315" s="4"/>
      <c r="C315" s="4"/>
      <c r="D315" s="4"/>
      <c r="E315" s="4"/>
      <c r="F315" s="4"/>
      <c r="G315" s="4"/>
      <c r="H315" s="4"/>
      <c r="I315" s="4"/>
    </row>
    <row r="316" spans="2:9" ht="12.75">
      <c r="B316" s="4"/>
      <c r="C316" s="4"/>
      <c r="D316" s="4"/>
      <c r="E316" s="4"/>
      <c r="F316" s="4"/>
      <c r="G316" s="4"/>
      <c r="H316" s="4"/>
      <c r="I316" s="4"/>
    </row>
    <row r="317" spans="2:9" ht="12.75">
      <c r="B317" s="4"/>
      <c r="C317" s="4"/>
      <c r="D317" s="4"/>
      <c r="E317" s="4"/>
      <c r="F317" s="4"/>
      <c r="G317" s="4"/>
      <c r="H317" s="4"/>
      <c r="I317" s="4"/>
    </row>
    <row r="318" spans="2:9" ht="12.75">
      <c r="B318" s="4"/>
      <c r="C318" s="4"/>
      <c r="D318" s="4"/>
      <c r="E318" s="4"/>
      <c r="F318" s="4"/>
      <c r="G318" s="4"/>
      <c r="H318" s="4"/>
      <c r="I318" s="4"/>
    </row>
    <row r="319" spans="2:9" ht="12.75">
      <c r="B319" s="4"/>
      <c r="C319" s="4"/>
      <c r="D319" s="4"/>
      <c r="E319" s="4"/>
      <c r="F319" s="4"/>
      <c r="G319" s="4"/>
      <c r="H319" s="4"/>
      <c r="I319" s="4"/>
    </row>
    <row r="320" spans="2:9" ht="12.75">
      <c r="B320" s="4"/>
      <c r="C320" s="4"/>
      <c r="D320" s="4"/>
      <c r="E320" s="4"/>
      <c r="F320" s="4"/>
      <c r="G320" s="4"/>
      <c r="H320" s="4"/>
      <c r="I320" s="4"/>
    </row>
    <row r="321" spans="2:9" ht="12.75">
      <c r="B321" s="4"/>
      <c r="C321" s="4"/>
      <c r="D321" s="4"/>
      <c r="E321" s="4"/>
      <c r="F321" s="4"/>
      <c r="G321" s="4"/>
      <c r="H321" s="4"/>
      <c r="I321" s="4"/>
    </row>
    <row r="322" spans="2:9" ht="12.75">
      <c r="B322" s="4"/>
      <c r="C322" s="4"/>
      <c r="D322" s="4"/>
      <c r="E322" s="4"/>
      <c r="F322" s="4"/>
      <c r="G322" s="4"/>
      <c r="H322" s="4"/>
      <c r="I322" s="4"/>
    </row>
    <row r="323" spans="2:9" ht="12.75">
      <c r="B323" s="4"/>
      <c r="C323" s="4"/>
      <c r="D323" s="4"/>
      <c r="E323" s="4"/>
      <c r="F323" s="4"/>
      <c r="G323" s="4"/>
      <c r="H323" s="4"/>
      <c r="I323" s="4"/>
    </row>
    <row r="324" spans="2:9" ht="12.75">
      <c r="B324" s="4"/>
      <c r="C324" s="4"/>
      <c r="D324" s="4"/>
      <c r="E324" s="4"/>
      <c r="F324" s="4"/>
      <c r="G324" s="4"/>
      <c r="H324" s="4"/>
      <c r="I324" s="4"/>
    </row>
    <row r="325" spans="2:9" ht="12.75">
      <c r="B325" s="4"/>
      <c r="C325" s="4"/>
      <c r="D325" s="4"/>
      <c r="E325" s="4"/>
      <c r="F325" s="4"/>
      <c r="G325" s="4"/>
      <c r="H325" s="4"/>
      <c r="I325" s="4"/>
    </row>
    <row r="326" spans="2:9" ht="12.75">
      <c r="B326" s="4"/>
      <c r="C326" s="4"/>
      <c r="D326" s="4"/>
      <c r="E326" s="4"/>
      <c r="F326" s="4"/>
      <c r="G326" s="4"/>
      <c r="H326" s="4"/>
      <c r="I326" s="4"/>
    </row>
    <row r="327" spans="2:9" ht="12.75">
      <c r="B327" s="4"/>
      <c r="C327" s="4"/>
      <c r="D327" s="4"/>
      <c r="E327" s="4"/>
      <c r="F327" s="4"/>
      <c r="G327" s="4"/>
      <c r="H327" s="4"/>
      <c r="I327" s="4"/>
    </row>
    <row r="328" spans="2:9" ht="12.75">
      <c r="B328" s="4"/>
      <c r="C328" s="4"/>
      <c r="D328" s="4"/>
      <c r="E328" s="4"/>
      <c r="F328" s="4"/>
      <c r="G328" s="4"/>
      <c r="H328" s="4"/>
      <c r="I328" s="4"/>
    </row>
    <row r="329" spans="2:9" ht="12.75">
      <c r="B329" s="4"/>
      <c r="C329" s="4"/>
      <c r="D329" s="4"/>
      <c r="E329" s="4"/>
      <c r="F329" s="4"/>
      <c r="G329" s="4"/>
      <c r="H329" s="4"/>
      <c r="I329" s="4"/>
    </row>
    <row r="330" spans="2:9" ht="12.75">
      <c r="B330" s="4"/>
      <c r="C330" s="4"/>
      <c r="D330" s="4"/>
      <c r="E330" s="4"/>
      <c r="F330" s="4"/>
      <c r="G330" s="4"/>
      <c r="H330" s="4"/>
      <c r="I330" s="4"/>
    </row>
    <row r="331" spans="2:9" ht="12.75">
      <c r="B331" s="4"/>
      <c r="C331" s="4"/>
      <c r="D331" s="4"/>
      <c r="E331" s="4"/>
      <c r="F331" s="4"/>
      <c r="G331" s="4"/>
      <c r="H331" s="4"/>
      <c r="I331" s="4"/>
    </row>
    <row r="332" spans="2:9" ht="12.75">
      <c r="B332" s="4"/>
      <c r="C332" s="4"/>
      <c r="D332" s="4"/>
      <c r="E332" s="4"/>
      <c r="F332" s="4"/>
      <c r="G332" s="4"/>
      <c r="H332" s="4"/>
      <c r="I332" s="4"/>
    </row>
    <row r="333" spans="2:9" ht="12.75">
      <c r="B333" s="4"/>
      <c r="C333" s="4"/>
      <c r="D333" s="4"/>
      <c r="E333" s="4"/>
      <c r="F333" s="4"/>
      <c r="G333" s="4"/>
      <c r="H333" s="4"/>
      <c r="I333" s="4"/>
    </row>
    <row r="334" spans="2:9" ht="12.75">
      <c r="B334" s="4"/>
      <c r="C334" s="4"/>
      <c r="D334" s="4"/>
      <c r="E334" s="4"/>
      <c r="F334" s="4"/>
      <c r="G334" s="4"/>
      <c r="H334" s="4"/>
      <c r="I334" s="4"/>
    </row>
    <row r="335" spans="2:9" ht="12.75">
      <c r="B335" s="4"/>
      <c r="C335" s="4"/>
      <c r="D335" s="4"/>
      <c r="E335" s="4"/>
      <c r="F335" s="4"/>
      <c r="G335" s="4"/>
      <c r="H335" s="4"/>
      <c r="I335" s="4"/>
    </row>
    <row r="336" spans="2:9" ht="12.75">
      <c r="B336" s="4"/>
      <c r="C336" s="4"/>
      <c r="D336" s="4"/>
      <c r="E336" s="4"/>
      <c r="F336" s="4"/>
      <c r="G336" s="4"/>
      <c r="H336" s="4"/>
      <c r="I336" s="4"/>
    </row>
    <row r="337" spans="2:9" ht="12.75">
      <c r="B337" s="4"/>
      <c r="C337" s="4"/>
      <c r="D337" s="4"/>
      <c r="E337" s="4"/>
      <c r="F337" s="4"/>
      <c r="G337" s="4"/>
      <c r="H337" s="4"/>
      <c r="I337" s="4"/>
    </row>
    <row r="338" spans="2:9" ht="12.75">
      <c r="B338" s="4"/>
      <c r="C338" s="4"/>
      <c r="D338" s="4"/>
      <c r="E338" s="4"/>
      <c r="F338" s="4"/>
      <c r="G338" s="4"/>
      <c r="H338" s="4"/>
      <c r="I338" s="4"/>
    </row>
    <row r="339" spans="2:9" ht="12.75">
      <c r="B339" s="4"/>
      <c r="C339" s="4"/>
      <c r="D339" s="4"/>
      <c r="E339" s="4"/>
      <c r="F339" s="4"/>
      <c r="G339" s="4"/>
      <c r="H339" s="4"/>
      <c r="I339" s="4"/>
    </row>
    <row r="340" spans="2:9" ht="12.75">
      <c r="B340" s="4"/>
      <c r="C340" s="4"/>
      <c r="D340" s="4"/>
      <c r="E340" s="4"/>
      <c r="F340" s="4"/>
      <c r="G340" s="4"/>
      <c r="H340" s="4"/>
      <c r="I340" s="4"/>
    </row>
    <row r="341" spans="2:9" ht="12.75">
      <c r="B341" s="4"/>
      <c r="C341" s="4"/>
      <c r="D341" s="4"/>
      <c r="E341" s="4"/>
      <c r="F341" s="4"/>
      <c r="G341" s="4"/>
      <c r="H341" s="4"/>
      <c r="I341" s="4"/>
    </row>
    <row r="342" spans="2:9" ht="12.75">
      <c r="B342" s="4"/>
      <c r="C342" s="4"/>
      <c r="D342" s="4"/>
      <c r="E342" s="4"/>
      <c r="F342" s="4"/>
      <c r="G342" s="4"/>
      <c r="H342" s="4"/>
      <c r="I342" s="4"/>
    </row>
    <row r="343" spans="2:9" ht="12.75">
      <c r="B343" s="4"/>
      <c r="C343" s="4"/>
      <c r="D343" s="4"/>
      <c r="E343" s="4"/>
      <c r="F343" s="4"/>
      <c r="G343" s="4"/>
      <c r="H343" s="4"/>
      <c r="I343" s="4"/>
    </row>
    <row r="344" spans="2:9" ht="12.75">
      <c r="B344" s="4"/>
      <c r="C344" s="4"/>
      <c r="D344" s="4"/>
      <c r="E344" s="4"/>
      <c r="F344" s="4"/>
      <c r="G344" s="4"/>
      <c r="H344" s="4"/>
      <c r="I344" s="4"/>
    </row>
    <row r="345" spans="2:9" ht="12.75">
      <c r="B345" s="4"/>
      <c r="C345" s="4"/>
      <c r="D345" s="4"/>
      <c r="E345" s="4"/>
      <c r="F345" s="4"/>
      <c r="G345" s="4"/>
      <c r="H345" s="4"/>
      <c r="I345" s="4"/>
    </row>
    <row r="346" spans="2:9" ht="12.75">
      <c r="B346" s="4"/>
      <c r="C346" s="4"/>
      <c r="D346" s="4"/>
      <c r="E346" s="4"/>
      <c r="F346" s="4"/>
      <c r="G346" s="4"/>
      <c r="H346" s="4"/>
      <c r="I346" s="4"/>
    </row>
    <row r="347" spans="2:9" ht="12.75">
      <c r="B347" s="4"/>
      <c r="C347" s="4"/>
      <c r="D347" s="4"/>
      <c r="E347" s="4"/>
      <c r="F347" s="4"/>
      <c r="G347" s="4"/>
      <c r="H347" s="4"/>
      <c r="I347" s="4"/>
    </row>
    <row r="348" spans="2:9" ht="12.75">
      <c r="B348" s="4"/>
      <c r="C348" s="4"/>
      <c r="D348" s="4"/>
      <c r="E348" s="4"/>
      <c r="F348" s="4"/>
      <c r="G348" s="4"/>
      <c r="H348" s="4"/>
      <c r="I348" s="4"/>
    </row>
    <row r="349" spans="2:9" ht="12.75">
      <c r="B349" s="4"/>
      <c r="C349" s="4"/>
      <c r="D349" s="4"/>
      <c r="E349" s="4"/>
      <c r="F349" s="4"/>
      <c r="G349" s="4"/>
      <c r="H349" s="4"/>
      <c r="I349" s="4"/>
    </row>
    <row r="350" spans="2:9" ht="12.75">
      <c r="B350" s="4"/>
      <c r="C350" s="4"/>
      <c r="D350" s="4"/>
      <c r="E350" s="4"/>
      <c r="F350" s="4"/>
      <c r="G350" s="4"/>
      <c r="H350" s="4"/>
      <c r="I350" s="4"/>
    </row>
    <row r="351" spans="2:9" ht="12.75">
      <c r="B351" s="4"/>
      <c r="C351" s="4"/>
      <c r="D351" s="4"/>
      <c r="E351" s="4"/>
      <c r="F351" s="4"/>
      <c r="G351" s="4"/>
      <c r="H351" s="4"/>
      <c r="I351" s="4"/>
    </row>
    <row r="352" spans="2:9" ht="12.75">
      <c r="B352" s="4"/>
      <c r="C352" s="4"/>
      <c r="D352" s="4"/>
      <c r="E352" s="4"/>
      <c r="F352" s="4"/>
      <c r="G352" s="4"/>
      <c r="H352" s="4"/>
      <c r="I352" s="4"/>
    </row>
    <row r="353" spans="2:9" ht="12.75">
      <c r="B353" s="4"/>
      <c r="C353" s="4"/>
      <c r="D353" s="4"/>
      <c r="E353" s="4"/>
      <c r="F353" s="4"/>
      <c r="G353" s="4"/>
      <c r="H353" s="4"/>
      <c r="I353" s="4"/>
    </row>
    <row r="354" spans="2:9" ht="12.75">
      <c r="B354" s="4"/>
      <c r="C354" s="4"/>
      <c r="D354" s="4"/>
      <c r="E354" s="4"/>
      <c r="F354" s="4"/>
      <c r="G354" s="4"/>
      <c r="H354" s="4"/>
      <c r="I354" s="4"/>
    </row>
    <row r="355" spans="2:9" ht="12.75">
      <c r="B355" s="4"/>
      <c r="C355" s="4"/>
      <c r="D355" s="4"/>
      <c r="E355" s="4"/>
      <c r="F355" s="4"/>
      <c r="G355" s="4"/>
      <c r="H355" s="4"/>
      <c r="I355" s="4"/>
    </row>
    <row r="356" spans="2:9" ht="12.75">
      <c r="B356" s="4"/>
      <c r="C356" s="4"/>
      <c r="D356" s="4"/>
      <c r="E356" s="4"/>
      <c r="F356" s="4"/>
      <c r="G356" s="4"/>
      <c r="H356" s="4"/>
      <c r="I356" s="4"/>
    </row>
    <row r="357" spans="2:9" ht="12.75">
      <c r="B357" s="4"/>
      <c r="C357" s="4"/>
      <c r="D357" s="4"/>
      <c r="E357" s="4"/>
      <c r="F357" s="4"/>
      <c r="G357" s="4"/>
      <c r="H357" s="4"/>
      <c r="I357" s="4"/>
    </row>
    <row r="358" spans="2:9" ht="12.75">
      <c r="B358" s="4"/>
      <c r="C358" s="4"/>
      <c r="D358" s="4"/>
      <c r="E358" s="4"/>
      <c r="F358" s="4"/>
      <c r="G358" s="4"/>
      <c r="H358" s="4"/>
      <c r="I358" s="4"/>
    </row>
    <row r="359" spans="2:9" ht="12.75">
      <c r="B359" s="4"/>
      <c r="C359" s="4"/>
      <c r="D359" s="4"/>
      <c r="E359" s="4"/>
      <c r="F359" s="4"/>
      <c r="G359" s="4"/>
      <c r="H359" s="4"/>
      <c r="I359" s="4"/>
    </row>
    <row r="360" spans="2:9" ht="12.75">
      <c r="B360" s="4"/>
      <c r="C360" s="4"/>
      <c r="D360" s="4"/>
      <c r="E360" s="4"/>
      <c r="F360" s="4"/>
      <c r="G360" s="4"/>
      <c r="H360" s="4"/>
      <c r="I360" s="4"/>
    </row>
    <row r="361" spans="2:9" ht="12.75">
      <c r="B361" s="4"/>
      <c r="C361" s="4"/>
      <c r="D361" s="4"/>
      <c r="E361" s="4"/>
      <c r="F361" s="4"/>
      <c r="G361" s="4"/>
      <c r="H361" s="4"/>
      <c r="I361" s="4"/>
    </row>
    <row r="362" spans="2:9" ht="12.75">
      <c r="B362" s="4"/>
      <c r="C362" s="4"/>
      <c r="D362" s="4"/>
      <c r="E362" s="4"/>
      <c r="F362" s="4"/>
      <c r="G362" s="4"/>
      <c r="H362" s="4"/>
      <c r="I362" s="4"/>
    </row>
    <row r="363" spans="2:9" ht="12.75">
      <c r="B363" s="4"/>
      <c r="C363" s="4"/>
      <c r="D363" s="4"/>
      <c r="E363" s="4"/>
      <c r="F363" s="4"/>
      <c r="G363" s="4"/>
      <c r="H363" s="4"/>
      <c r="I363" s="4"/>
    </row>
    <row r="364" spans="2:9" ht="12.75">
      <c r="B364" s="4"/>
      <c r="C364" s="4"/>
      <c r="D364" s="4"/>
      <c r="E364" s="4"/>
      <c r="F364" s="4"/>
      <c r="G364" s="4"/>
      <c r="H364" s="4"/>
      <c r="I364" s="4"/>
    </row>
    <row r="365" spans="2:9" ht="12.75">
      <c r="B365" s="4"/>
      <c r="C365" s="4"/>
      <c r="D365" s="4"/>
      <c r="E365" s="4"/>
      <c r="F365" s="4"/>
      <c r="G365" s="4"/>
      <c r="H365" s="4"/>
      <c r="I365" s="4"/>
    </row>
    <row r="366" spans="2:9" ht="12.75">
      <c r="B366" s="4"/>
      <c r="C366" s="4"/>
      <c r="D366" s="4"/>
      <c r="E366" s="4"/>
      <c r="F366" s="4"/>
      <c r="G366" s="4"/>
      <c r="H366" s="4"/>
      <c r="I366" s="4"/>
    </row>
    <row r="367" spans="2:9" ht="12.75">
      <c r="B367" s="4"/>
      <c r="C367" s="4"/>
      <c r="D367" s="4"/>
      <c r="E367" s="4"/>
      <c r="F367" s="4"/>
      <c r="G367" s="4"/>
      <c r="H367" s="4"/>
      <c r="I367" s="4"/>
    </row>
    <row r="368" spans="2:9" ht="12.75">
      <c r="B368" s="4"/>
      <c r="C368" s="4"/>
      <c r="D368" s="4"/>
      <c r="E368" s="4"/>
      <c r="F368" s="4"/>
      <c r="G368" s="4"/>
      <c r="H368" s="4"/>
      <c r="I368" s="4"/>
    </row>
    <row r="369" spans="2:9" ht="12.75">
      <c r="B369" s="4"/>
      <c r="C369" s="4"/>
      <c r="D369" s="4"/>
      <c r="E369" s="4"/>
      <c r="F369" s="4"/>
      <c r="G369" s="4"/>
      <c r="H369" s="4"/>
      <c r="I369" s="4"/>
    </row>
    <row r="370" spans="2:9" ht="12.75">
      <c r="B370" s="4"/>
      <c r="C370" s="4"/>
      <c r="D370" s="4"/>
      <c r="E370" s="4"/>
      <c r="F370" s="4"/>
      <c r="G370" s="4"/>
      <c r="H370" s="4"/>
      <c r="I370" s="4"/>
    </row>
    <row r="371" spans="2:9" ht="12.75">
      <c r="B371" s="4"/>
      <c r="C371" s="4"/>
      <c r="D371" s="4"/>
      <c r="E371" s="4"/>
      <c r="F371" s="4"/>
      <c r="G371" s="4"/>
      <c r="H371" s="4"/>
      <c r="I371" s="4"/>
    </row>
    <row r="372" spans="2:9" ht="12.75">
      <c r="B372" s="4"/>
      <c r="C372" s="4"/>
      <c r="D372" s="4"/>
      <c r="E372" s="4"/>
      <c r="F372" s="4"/>
      <c r="G372" s="4"/>
      <c r="H372" s="4"/>
      <c r="I372" s="4"/>
    </row>
    <row r="373" spans="2:9" ht="12.75">
      <c r="B373" s="4"/>
      <c r="C373" s="4"/>
      <c r="D373" s="4"/>
      <c r="E373" s="4"/>
      <c r="F373" s="4"/>
      <c r="G373" s="4"/>
      <c r="H373" s="4"/>
      <c r="I373" s="4"/>
    </row>
    <row r="374" spans="2:9" ht="12.75">
      <c r="B374" s="4"/>
      <c r="C374" s="4"/>
      <c r="D374" s="4"/>
      <c r="E374" s="4"/>
      <c r="F374" s="4"/>
      <c r="G374" s="4"/>
      <c r="H374" s="4"/>
      <c r="I374" s="4"/>
    </row>
    <row r="375" spans="2:9" ht="12.75">
      <c r="B375" s="4"/>
      <c r="C375" s="4"/>
      <c r="D375" s="4"/>
      <c r="E375" s="4"/>
      <c r="F375" s="4"/>
      <c r="G375" s="4"/>
      <c r="H375" s="4"/>
      <c r="I375" s="4"/>
    </row>
    <row r="376" spans="2:9" ht="12.75">
      <c r="B376" s="4"/>
      <c r="C376" s="4"/>
      <c r="D376" s="4"/>
      <c r="E376" s="4"/>
      <c r="F376" s="4"/>
      <c r="G376" s="4"/>
      <c r="H376" s="4"/>
      <c r="I376" s="4"/>
    </row>
    <row r="377" spans="2:9" ht="12.75">
      <c r="B377" s="4"/>
      <c r="C377" s="4"/>
      <c r="D377" s="4"/>
      <c r="E377" s="4"/>
      <c r="F377" s="4"/>
      <c r="G377" s="4"/>
      <c r="H377" s="4"/>
      <c r="I377" s="4"/>
    </row>
    <row r="378" spans="2:9" ht="12.75">
      <c r="B378" s="4"/>
      <c r="C378" s="4"/>
      <c r="D378" s="4"/>
      <c r="E378" s="4"/>
      <c r="F378" s="4"/>
      <c r="G378" s="4"/>
      <c r="H378" s="4"/>
      <c r="I378" s="4"/>
    </row>
    <row r="379" spans="2:9" ht="12.75">
      <c r="B379" s="4"/>
      <c r="C379" s="4"/>
      <c r="D379" s="4"/>
      <c r="E379" s="4"/>
      <c r="F379" s="4"/>
      <c r="G379" s="4"/>
      <c r="H379" s="4"/>
      <c r="I379" s="4"/>
    </row>
    <row r="380" spans="2:9" ht="12.75">
      <c r="B380" s="4"/>
      <c r="C380" s="4"/>
      <c r="D380" s="4"/>
      <c r="E380" s="4"/>
      <c r="F380" s="4"/>
      <c r="G380" s="4"/>
      <c r="H380" s="4"/>
      <c r="I380" s="4"/>
    </row>
    <row r="381" spans="2:9" ht="12.75">
      <c r="B381" s="4"/>
      <c r="C381" s="4"/>
      <c r="D381" s="4"/>
      <c r="E381" s="4"/>
      <c r="F381" s="4"/>
      <c r="G381" s="4"/>
      <c r="H381" s="4"/>
      <c r="I381" s="4"/>
    </row>
    <row r="382" spans="2:9" ht="12.75">
      <c r="B382" s="4"/>
      <c r="C382" s="4"/>
      <c r="D382" s="4"/>
      <c r="E382" s="4"/>
      <c r="F382" s="4"/>
      <c r="G382" s="4"/>
      <c r="H382" s="4"/>
      <c r="I382" s="4"/>
    </row>
    <row r="383" spans="2:9" ht="12.75">
      <c r="B383" s="4"/>
      <c r="C383" s="4"/>
      <c r="D383" s="4"/>
      <c r="E383" s="4"/>
      <c r="F383" s="4"/>
      <c r="G383" s="4"/>
      <c r="H383" s="4"/>
      <c r="I383" s="4"/>
    </row>
    <row r="384" spans="2:9" ht="12.75">
      <c r="B384" s="4"/>
      <c r="C384" s="4"/>
      <c r="D384" s="4"/>
      <c r="E384" s="4"/>
      <c r="F384" s="4"/>
      <c r="G384" s="4"/>
      <c r="H384" s="4"/>
      <c r="I384" s="4"/>
    </row>
    <row r="385" spans="2:9" ht="12.75">
      <c r="B385" s="4"/>
      <c r="C385" s="4"/>
      <c r="D385" s="4"/>
      <c r="E385" s="4"/>
      <c r="F385" s="4"/>
      <c r="G385" s="4"/>
      <c r="H385" s="4"/>
      <c r="I385" s="4"/>
    </row>
    <row r="386" spans="2:9" ht="12.75">
      <c r="B386" s="4"/>
      <c r="C386" s="4"/>
      <c r="D386" s="4"/>
      <c r="E386" s="4"/>
      <c r="F386" s="4"/>
      <c r="G386" s="4"/>
      <c r="H386" s="4"/>
      <c r="I386" s="4"/>
    </row>
    <row r="387" spans="2:9" ht="12.75">
      <c r="B387" s="4"/>
      <c r="C387" s="4"/>
      <c r="D387" s="4"/>
      <c r="E387" s="4"/>
      <c r="F387" s="4"/>
      <c r="G387" s="4"/>
      <c r="H387" s="4"/>
      <c r="I387" s="4"/>
    </row>
    <row r="388" spans="2:9" ht="12.75">
      <c r="B388" s="4"/>
      <c r="C388" s="4"/>
      <c r="D388" s="4"/>
      <c r="E388" s="4"/>
      <c r="F388" s="4"/>
      <c r="G388" s="4"/>
      <c r="H388" s="4"/>
      <c r="I388" s="4"/>
    </row>
    <row r="389" spans="2:9" ht="12.75">
      <c r="B389" s="4"/>
      <c r="C389" s="4"/>
      <c r="D389" s="4"/>
      <c r="E389" s="4"/>
      <c r="F389" s="4"/>
      <c r="G389" s="4"/>
      <c r="H389" s="4"/>
      <c r="I389" s="4"/>
    </row>
    <row r="390" spans="2:9" ht="12.75">
      <c r="B390" s="4"/>
      <c r="C390" s="4"/>
      <c r="D390" s="4"/>
      <c r="E390" s="4"/>
      <c r="F390" s="4"/>
      <c r="G390" s="4"/>
      <c r="H390" s="4"/>
      <c r="I390" s="4"/>
    </row>
    <row r="391" spans="2:9" ht="12.75">
      <c r="B391" s="4"/>
      <c r="C391" s="4"/>
      <c r="D391" s="4"/>
      <c r="E391" s="4"/>
      <c r="F391" s="4"/>
      <c r="G391" s="4"/>
      <c r="H391" s="4"/>
      <c r="I391" s="4"/>
    </row>
    <row r="392" spans="2:9" ht="12.75">
      <c r="B392" s="4"/>
      <c r="C392" s="4"/>
      <c r="D392" s="4"/>
      <c r="E392" s="4"/>
      <c r="F392" s="4"/>
      <c r="G392" s="4"/>
      <c r="H392" s="4"/>
      <c r="I392" s="4"/>
    </row>
    <row r="393" spans="2:9" ht="12.75">
      <c r="B393" s="4"/>
      <c r="C393" s="4"/>
      <c r="D393" s="4"/>
      <c r="E393" s="4"/>
      <c r="F393" s="4"/>
      <c r="G393" s="4"/>
      <c r="H393" s="4"/>
      <c r="I393" s="4"/>
    </row>
    <row r="394" spans="2:9" ht="12.75">
      <c r="B394" s="4"/>
      <c r="C394" s="4"/>
      <c r="D394" s="4"/>
      <c r="E394" s="4"/>
      <c r="F394" s="4"/>
      <c r="G394" s="4"/>
      <c r="H394" s="4"/>
      <c r="I394" s="4"/>
    </row>
    <row r="395" spans="2:9" ht="12.75">
      <c r="B395" s="4"/>
      <c r="C395" s="4"/>
      <c r="D395" s="4"/>
      <c r="E395" s="4"/>
      <c r="F395" s="4"/>
      <c r="G395" s="4"/>
      <c r="H395" s="4"/>
      <c r="I395" s="4"/>
    </row>
    <row r="396" spans="2:9" ht="12.75">
      <c r="B396" s="4"/>
      <c r="C396" s="4"/>
      <c r="D396" s="4"/>
      <c r="E396" s="4"/>
      <c r="F396" s="4"/>
      <c r="G396" s="4"/>
      <c r="H396" s="4"/>
      <c r="I396" s="4"/>
    </row>
    <row r="397" spans="2:9" ht="12.75">
      <c r="B397" s="4"/>
      <c r="C397" s="4"/>
      <c r="D397" s="4"/>
      <c r="E397" s="4"/>
      <c r="F397" s="4"/>
      <c r="G397" s="4"/>
      <c r="H397" s="4"/>
      <c r="I397" s="4"/>
    </row>
    <row r="398" spans="2:9" ht="12.75">
      <c r="B398" s="4"/>
      <c r="C398" s="4"/>
      <c r="D398" s="4"/>
      <c r="E398" s="4"/>
      <c r="F398" s="4"/>
      <c r="G398" s="4"/>
      <c r="H398" s="4"/>
      <c r="I398" s="4"/>
    </row>
    <row r="399" spans="2:9" ht="12.75">
      <c r="B399" s="4"/>
      <c r="C399" s="4"/>
      <c r="D399" s="4"/>
      <c r="E399" s="4"/>
      <c r="F399" s="4"/>
      <c r="G399" s="4"/>
      <c r="H399" s="4"/>
      <c r="I399" s="4"/>
    </row>
    <row r="400" spans="2:9" ht="12.75">
      <c r="B400" s="4"/>
      <c r="C400" s="4"/>
      <c r="D400" s="4"/>
      <c r="E400" s="4"/>
      <c r="F400" s="4"/>
      <c r="G400" s="4"/>
      <c r="H400" s="4"/>
      <c r="I400" s="4"/>
    </row>
    <row r="401" spans="2:9" ht="12.75">
      <c r="B401" s="4"/>
      <c r="C401" s="4"/>
      <c r="D401" s="4"/>
      <c r="E401" s="4"/>
      <c r="F401" s="4"/>
      <c r="G401" s="4"/>
      <c r="H401" s="4"/>
      <c r="I401" s="4"/>
    </row>
    <row r="402" spans="2:9" ht="12.75">
      <c r="B402" s="4"/>
      <c r="C402" s="4"/>
      <c r="D402" s="4"/>
      <c r="E402" s="4"/>
      <c r="F402" s="4"/>
      <c r="G402" s="4"/>
      <c r="H402" s="4"/>
      <c r="I402" s="4"/>
    </row>
    <row r="403" spans="2:9" ht="12.75">
      <c r="B403" s="4"/>
      <c r="C403" s="4"/>
      <c r="D403" s="4"/>
      <c r="E403" s="4"/>
      <c r="F403" s="4"/>
      <c r="G403" s="4"/>
      <c r="H403" s="4"/>
      <c r="I403" s="4"/>
    </row>
    <row r="404" spans="2:9" ht="12.75">
      <c r="B404" s="4"/>
      <c r="C404" s="4"/>
      <c r="D404" s="4"/>
      <c r="E404" s="4"/>
      <c r="F404" s="4"/>
      <c r="G404" s="4"/>
      <c r="H404" s="4"/>
      <c r="I404" s="4"/>
    </row>
    <row r="405" spans="2:9" ht="12.75">
      <c r="B405" s="4"/>
      <c r="C405" s="4"/>
      <c r="D405" s="4"/>
      <c r="E405" s="4"/>
      <c r="F405" s="4"/>
      <c r="G405" s="4"/>
      <c r="H405" s="4"/>
      <c r="I405" s="4"/>
    </row>
    <row r="406" spans="2:9" ht="12.75">
      <c r="B406" s="4"/>
      <c r="C406" s="4"/>
      <c r="D406" s="4"/>
      <c r="E406" s="4"/>
      <c r="F406" s="4"/>
      <c r="G406" s="4"/>
      <c r="H406" s="4"/>
      <c r="I406" s="4"/>
    </row>
    <row r="407" spans="2:9" ht="12.75">
      <c r="B407" s="4"/>
      <c r="C407" s="4"/>
      <c r="D407" s="4"/>
      <c r="E407" s="4"/>
      <c r="F407" s="4"/>
      <c r="G407" s="4"/>
      <c r="H407" s="4"/>
      <c r="I407" s="4"/>
    </row>
    <row r="408" spans="2:9" ht="12.75">
      <c r="B408" s="4"/>
      <c r="C408" s="4"/>
      <c r="D408" s="4"/>
      <c r="E408" s="4"/>
      <c r="F408" s="4"/>
      <c r="G408" s="4"/>
      <c r="H408" s="4"/>
      <c r="I408" s="4"/>
    </row>
    <row r="409" spans="2:9" ht="12.75">
      <c r="B409" s="4"/>
      <c r="C409" s="4"/>
      <c r="D409" s="4"/>
      <c r="E409" s="4"/>
      <c r="F409" s="4"/>
      <c r="G409" s="4"/>
      <c r="H409" s="4"/>
      <c r="I409" s="4"/>
    </row>
    <row r="410" spans="2:9" ht="12.75">
      <c r="B410" s="4"/>
      <c r="C410" s="4"/>
      <c r="D410" s="4"/>
      <c r="E410" s="4"/>
      <c r="F410" s="4"/>
      <c r="G410" s="4"/>
      <c r="H410" s="4"/>
      <c r="I410" s="4"/>
    </row>
    <row r="411" spans="2:9" ht="12.75">
      <c r="B411" s="4"/>
      <c r="C411" s="4"/>
      <c r="D411" s="4"/>
      <c r="E411" s="4"/>
      <c r="F411" s="4"/>
      <c r="G411" s="4"/>
      <c r="H411" s="4"/>
      <c r="I411" s="4"/>
    </row>
    <row r="412" spans="2:9" ht="12.75">
      <c r="B412" s="4"/>
      <c r="C412" s="4"/>
      <c r="D412" s="4"/>
      <c r="E412" s="4"/>
      <c r="F412" s="4"/>
      <c r="G412" s="4"/>
      <c r="H412" s="4"/>
      <c r="I412" s="4"/>
    </row>
    <row r="413" spans="2:9" ht="12.75">
      <c r="B413" s="4"/>
      <c r="C413" s="4"/>
      <c r="D413" s="4"/>
      <c r="E413" s="4"/>
      <c r="F413" s="4"/>
      <c r="G413" s="4"/>
      <c r="H413" s="4"/>
      <c r="I413" s="4"/>
    </row>
    <row r="414" spans="2:9" ht="12.75">
      <c r="B414" s="4"/>
      <c r="C414" s="4"/>
      <c r="D414" s="4"/>
      <c r="E414" s="4"/>
      <c r="F414" s="4"/>
      <c r="G414" s="4"/>
      <c r="H414" s="4"/>
      <c r="I414" s="4"/>
    </row>
    <row r="415" spans="2:9" ht="12.75">
      <c r="B415" s="4"/>
      <c r="C415" s="4"/>
      <c r="D415" s="4"/>
      <c r="E415" s="4"/>
      <c r="F415" s="4"/>
      <c r="G415" s="4"/>
      <c r="H415" s="4"/>
      <c r="I415" s="4"/>
    </row>
    <row r="416" spans="2:9" ht="12.75">
      <c r="B416" s="4"/>
      <c r="C416" s="4"/>
      <c r="D416" s="4"/>
      <c r="E416" s="4"/>
      <c r="F416" s="4"/>
      <c r="G416" s="4"/>
      <c r="H416" s="4"/>
      <c r="I416" s="4"/>
    </row>
    <row r="417" spans="2:9" ht="12.75">
      <c r="B417" s="4"/>
      <c r="C417" s="4"/>
      <c r="D417" s="4"/>
      <c r="E417" s="4"/>
      <c r="F417" s="4"/>
      <c r="G417" s="4"/>
      <c r="H417" s="4"/>
      <c r="I417" s="4"/>
    </row>
    <row r="418" spans="2:9" ht="12.75">
      <c r="B418" s="4"/>
      <c r="C418" s="4"/>
      <c r="D418" s="4"/>
      <c r="E418" s="4"/>
      <c r="F418" s="4"/>
      <c r="G418" s="4"/>
      <c r="H418" s="4"/>
      <c r="I418" s="4"/>
    </row>
    <row r="419" spans="2:9" ht="12.75">
      <c r="B419" s="4"/>
      <c r="C419" s="4"/>
      <c r="D419" s="4"/>
      <c r="E419" s="4"/>
      <c r="F419" s="4"/>
      <c r="G419" s="4"/>
      <c r="H419" s="4"/>
      <c r="I419" s="4"/>
    </row>
    <row r="420" spans="2:9" ht="12.75">
      <c r="B420" s="4"/>
      <c r="C420" s="4"/>
      <c r="D420" s="4"/>
      <c r="E420" s="4"/>
      <c r="F420" s="4"/>
      <c r="G420" s="4"/>
      <c r="H420" s="4"/>
      <c r="I420" s="4"/>
    </row>
    <row r="421" spans="2:9" ht="12.75">
      <c r="B421" s="4"/>
      <c r="C421" s="4"/>
      <c r="D421" s="4"/>
      <c r="E421" s="4"/>
      <c r="F421" s="4"/>
      <c r="G421" s="4"/>
      <c r="H421" s="4"/>
      <c r="I421" s="4"/>
    </row>
    <row r="422" spans="2:9" ht="12.75">
      <c r="B422" s="4"/>
      <c r="C422" s="4"/>
      <c r="D422" s="4"/>
      <c r="E422" s="4"/>
      <c r="F422" s="4"/>
      <c r="G422" s="4"/>
      <c r="H422" s="4"/>
      <c r="I422" s="4"/>
    </row>
    <row r="423" spans="2:9" ht="12.75">
      <c r="B423" s="4"/>
      <c r="C423" s="4"/>
      <c r="D423" s="4"/>
      <c r="E423" s="4"/>
      <c r="F423" s="4"/>
      <c r="G423" s="4"/>
      <c r="H423" s="4"/>
      <c r="I423" s="4"/>
    </row>
    <row r="424" spans="2:9" ht="12.75">
      <c r="B424" s="4"/>
      <c r="C424" s="4"/>
      <c r="D424" s="4"/>
      <c r="E424" s="4"/>
      <c r="F424" s="4"/>
      <c r="G424" s="4"/>
      <c r="H424" s="4"/>
      <c r="I424" s="4"/>
    </row>
    <row r="425" spans="2:9" ht="12.75">
      <c r="B425" s="4"/>
      <c r="C425" s="4"/>
      <c r="D425" s="4"/>
      <c r="E425" s="4"/>
      <c r="F425" s="4"/>
      <c r="G425" s="4"/>
      <c r="H425" s="4"/>
      <c r="I425" s="4"/>
    </row>
    <row r="426" spans="2:9" ht="12.75">
      <c r="B426" s="4"/>
      <c r="C426" s="4"/>
      <c r="D426" s="4"/>
      <c r="E426" s="4"/>
      <c r="F426" s="4"/>
      <c r="G426" s="4"/>
      <c r="H426" s="4"/>
      <c r="I426" s="4"/>
    </row>
    <row r="427" spans="2:9" ht="12.75">
      <c r="B427" s="4"/>
      <c r="C427" s="4"/>
      <c r="D427" s="4"/>
      <c r="E427" s="4"/>
      <c r="F427" s="4"/>
      <c r="G427" s="4"/>
      <c r="H427" s="4"/>
      <c r="I427" s="4"/>
    </row>
    <row r="428" spans="2:9" ht="12.75">
      <c r="B428" s="4"/>
      <c r="C428" s="4"/>
      <c r="D428" s="4"/>
      <c r="E428" s="4"/>
      <c r="F428" s="4"/>
      <c r="G428" s="4"/>
      <c r="H428" s="4"/>
      <c r="I428" s="4"/>
    </row>
    <row r="429" spans="2:9" ht="12.75">
      <c r="B429" s="4"/>
      <c r="C429" s="4"/>
      <c r="D429" s="4"/>
      <c r="E429" s="4"/>
      <c r="F429" s="4"/>
      <c r="G429" s="4"/>
      <c r="H429" s="4"/>
      <c r="I429" s="4"/>
    </row>
    <row r="430" spans="2:9" ht="12.75">
      <c r="B430" s="4"/>
      <c r="C430" s="4"/>
      <c r="D430" s="4"/>
      <c r="E430" s="4"/>
      <c r="F430" s="4"/>
      <c r="G430" s="4"/>
      <c r="H430" s="4"/>
      <c r="I430" s="4"/>
    </row>
    <row r="431" spans="2:9" ht="12.75">
      <c r="B431" s="4"/>
      <c r="C431" s="4"/>
      <c r="D431" s="4"/>
      <c r="E431" s="4"/>
      <c r="F431" s="4"/>
      <c r="G431" s="4"/>
      <c r="H431" s="4"/>
      <c r="I431" s="4"/>
    </row>
    <row r="432" spans="2:9" ht="12.75">
      <c r="B432" s="4"/>
      <c r="C432" s="4"/>
      <c r="D432" s="4"/>
      <c r="E432" s="4"/>
      <c r="F432" s="4"/>
      <c r="G432" s="4"/>
      <c r="H432" s="4"/>
      <c r="I432" s="4"/>
    </row>
    <row r="433" spans="2:9" ht="12.75">
      <c r="B433" s="4"/>
      <c r="C433" s="4"/>
      <c r="D433" s="4"/>
      <c r="E433" s="4"/>
      <c r="F433" s="4"/>
      <c r="G433" s="4"/>
      <c r="H433" s="4"/>
      <c r="I433" s="4"/>
    </row>
    <row r="434" spans="2:9" ht="12.75">
      <c r="B434" s="4"/>
      <c r="C434" s="4"/>
      <c r="D434" s="4"/>
      <c r="E434" s="4"/>
      <c r="F434" s="4"/>
      <c r="G434" s="4"/>
      <c r="H434" s="4"/>
      <c r="I434" s="4"/>
    </row>
    <row r="435" spans="2:9" ht="12.75">
      <c r="B435" s="4"/>
      <c r="C435" s="4"/>
      <c r="D435" s="4"/>
      <c r="E435" s="4"/>
      <c r="F435" s="4"/>
      <c r="G435" s="4"/>
      <c r="H435" s="4"/>
      <c r="I435" s="4"/>
    </row>
    <row r="436" spans="2:9" ht="12.75">
      <c r="B436" s="4"/>
      <c r="C436" s="4"/>
      <c r="D436" s="4"/>
      <c r="E436" s="4"/>
      <c r="F436" s="4"/>
      <c r="G436" s="4"/>
      <c r="H436" s="4"/>
      <c r="I436" s="4"/>
    </row>
    <row r="437" spans="2:9" ht="12.75">
      <c r="B437" s="4"/>
      <c r="C437" s="4"/>
      <c r="D437" s="4"/>
      <c r="E437" s="4"/>
      <c r="F437" s="4"/>
      <c r="G437" s="4"/>
      <c r="H437" s="4"/>
      <c r="I437" s="4"/>
    </row>
    <row r="438" spans="2:9" ht="12.75">
      <c r="B438" s="4"/>
      <c r="C438" s="4"/>
      <c r="D438" s="4"/>
      <c r="E438" s="4"/>
      <c r="F438" s="4"/>
      <c r="G438" s="4"/>
      <c r="H438" s="4"/>
      <c r="I438" s="4"/>
    </row>
    <row r="439" spans="2:9" ht="12.75">
      <c r="B439" s="4"/>
      <c r="C439" s="4"/>
      <c r="D439" s="4"/>
      <c r="E439" s="4"/>
      <c r="F439" s="4"/>
      <c r="G439" s="4"/>
      <c r="H439" s="4"/>
      <c r="I439" s="4"/>
    </row>
    <row r="440" spans="2:9" ht="12.75">
      <c r="B440" s="4"/>
      <c r="C440" s="4"/>
      <c r="D440" s="4"/>
      <c r="E440" s="4"/>
      <c r="F440" s="4"/>
      <c r="G440" s="4"/>
      <c r="H440" s="4"/>
      <c r="I440" s="4"/>
    </row>
    <row r="441" spans="2:9" ht="12.75">
      <c r="B441" s="4"/>
      <c r="C441" s="4"/>
      <c r="D441" s="4"/>
      <c r="E441" s="4"/>
      <c r="F441" s="4"/>
      <c r="G441" s="4"/>
      <c r="H441" s="4"/>
      <c r="I441" s="4"/>
    </row>
    <row r="442" spans="2:9" ht="12.75">
      <c r="B442" s="4"/>
      <c r="C442" s="4"/>
      <c r="D442" s="4"/>
      <c r="E442" s="4"/>
      <c r="F442" s="4"/>
      <c r="G442" s="4"/>
      <c r="H442" s="4"/>
      <c r="I442" s="4"/>
    </row>
    <row r="443" spans="2:9" ht="12.75">
      <c r="B443" s="4"/>
      <c r="C443" s="4"/>
      <c r="D443" s="4"/>
      <c r="E443" s="4"/>
      <c r="F443" s="4"/>
      <c r="G443" s="4"/>
      <c r="H443" s="4"/>
      <c r="I443" s="4"/>
    </row>
    <row r="444" spans="2:9" ht="12.75">
      <c r="B444" s="4"/>
      <c r="C444" s="4"/>
      <c r="D444" s="4"/>
      <c r="E444" s="4"/>
      <c r="F444" s="4"/>
      <c r="G444" s="4"/>
      <c r="H444" s="4"/>
      <c r="I444" s="4"/>
    </row>
    <row r="445" spans="2:9" ht="12.75">
      <c r="B445" s="4"/>
      <c r="C445" s="4"/>
      <c r="D445" s="4"/>
      <c r="E445" s="4"/>
      <c r="F445" s="4"/>
      <c r="G445" s="4"/>
      <c r="H445" s="4"/>
      <c r="I445" s="4"/>
    </row>
    <row r="446" spans="2:9" ht="12.75">
      <c r="B446" s="4"/>
      <c r="C446" s="4"/>
      <c r="D446" s="4"/>
      <c r="E446" s="4"/>
      <c r="F446" s="4"/>
      <c r="G446" s="4"/>
      <c r="H446" s="4"/>
      <c r="I446" s="4"/>
    </row>
    <row r="447" spans="2:9" ht="12.75">
      <c r="B447" s="4"/>
      <c r="C447" s="4"/>
      <c r="D447" s="4"/>
      <c r="E447" s="4"/>
      <c r="F447" s="4"/>
      <c r="G447" s="4"/>
      <c r="H447" s="4"/>
      <c r="I447" s="4"/>
    </row>
    <row r="448" spans="2:9" ht="12.75">
      <c r="B448" s="4"/>
      <c r="C448" s="4"/>
      <c r="D448" s="4"/>
      <c r="E448" s="4"/>
      <c r="F448" s="4"/>
      <c r="G448" s="4"/>
      <c r="H448" s="4"/>
      <c r="I448" s="4"/>
    </row>
    <row r="449" spans="2:9" ht="12.75">
      <c r="B449" s="4"/>
      <c r="C449" s="4"/>
      <c r="D449" s="4"/>
      <c r="E449" s="4"/>
      <c r="F449" s="4"/>
      <c r="G449" s="4"/>
      <c r="H449" s="4"/>
      <c r="I449" s="4"/>
    </row>
    <row r="450" spans="2:9" ht="12.75">
      <c r="B450" s="4"/>
      <c r="C450" s="4"/>
      <c r="D450" s="4"/>
      <c r="E450" s="4"/>
      <c r="F450" s="4"/>
      <c r="G450" s="4"/>
      <c r="H450" s="4"/>
      <c r="I450" s="4"/>
    </row>
    <row r="451" spans="2:9" ht="12.75">
      <c r="B451" s="4"/>
      <c r="C451" s="4"/>
      <c r="D451" s="4"/>
      <c r="E451" s="4"/>
      <c r="F451" s="4"/>
      <c r="G451" s="4"/>
      <c r="H451" s="4"/>
      <c r="I451" s="4"/>
    </row>
    <row r="452" spans="2:9" ht="12.75">
      <c r="B452" s="4"/>
      <c r="C452" s="4"/>
      <c r="D452" s="4"/>
      <c r="E452" s="4"/>
      <c r="F452" s="4"/>
      <c r="G452" s="4"/>
      <c r="H452" s="4"/>
      <c r="I452" s="4"/>
    </row>
    <row r="453" spans="2:9" ht="12.75">
      <c r="B453" s="4"/>
      <c r="C453" s="4"/>
      <c r="D453" s="4"/>
      <c r="E453" s="4"/>
      <c r="F453" s="4"/>
      <c r="G453" s="4"/>
      <c r="H453" s="4"/>
      <c r="I453" s="4"/>
    </row>
    <row r="454" spans="2:9" ht="12.75">
      <c r="B454" s="4"/>
      <c r="C454" s="4"/>
      <c r="D454" s="4"/>
      <c r="E454" s="4"/>
      <c r="F454" s="4"/>
      <c r="G454" s="4"/>
      <c r="H454" s="4"/>
      <c r="I454" s="4"/>
    </row>
    <row r="455" spans="2:9" ht="12.75">
      <c r="B455" s="4"/>
      <c r="C455" s="4"/>
      <c r="D455" s="4"/>
      <c r="E455" s="4"/>
      <c r="F455" s="4"/>
      <c r="G455" s="4"/>
      <c r="H455" s="4"/>
      <c r="I455" s="4"/>
    </row>
    <row r="456" spans="2:9" ht="12.75">
      <c r="B456" s="4"/>
      <c r="C456" s="4"/>
      <c r="D456" s="4"/>
      <c r="E456" s="4"/>
      <c r="F456" s="4"/>
      <c r="G456" s="4"/>
      <c r="H456" s="4"/>
      <c r="I456" s="4"/>
    </row>
    <row r="457" spans="2:9" ht="12.75">
      <c r="B457" s="4"/>
      <c r="C457" s="4"/>
      <c r="D457" s="4"/>
      <c r="E457" s="4"/>
      <c r="F457" s="4"/>
      <c r="G457" s="4"/>
      <c r="H457" s="4"/>
      <c r="I457" s="4"/>
    </row>
    <row r="458" spans="2:9" ht="12.75">
      <c r="B458" s="4"/>
      <c r="C458" s="4"/>
      <c r="D458" s="4"/>
      <c r="E458" s="4"/>
      <c r="F458" s="4"/>
      <c r="G458" s="4"/>
      <c r="H458" s="4"/>
      <c r="I458" s="4"/>
    </row>
    <row r="459" spans="2:9" ht="12.75">
      <c r="B459" s="4"/>
      <c r="C459" s="4"/>
      <c r="D459" s="4"/>
      <c r="E459" s="4"/>
      <c r="F459" s="4"/>
      <c r="G459" s="4"/>
      <c r="H459" s="4"/>
      <c r="I459" s="4"/>
    </row>
    <row r="460" spans="2:9" ht="12.75">
      <c r="B460" s="4"/>
      <c r="C460" s="4"/>
      <c r="D460" s="4"/>
      <c r="E460" s="4"/>
      <c r="F460" s="4"/>
      <c r="G460" s="4"/>
      <c r="H460" s="4"/>
      <c r="I460" s="4"/>
    </row>
    <row r="461" spans="2:9" ht="12.75">
      <c r="B461" s="4"/>
      <c r="C461" s="4"/>
      <c r="D461" s="4"/>
      <c r="E461" s="4"/>
      <c r="F461" s="4"/>
      <c r="G461" s="4"/>
      <c r="H461" s="4"/>
      <c r="I461" s="4"/>
    </row>
    <row r="462" spans="2:9" ht="12.75">
      <c r="B462" s="4"/>
      <c r="C462" s="4"/>
      <c r="D462" s="4"/>
      <c r="E462" s="4"/>
      <c r="F462" s="4"/>
      <c r="G462" s="4"/>
      <c r="H462" s="4"/>
      <c r="I462" s="4"/>
    </row>
    <row r="463" spans="2:9" ht="12.75">
      <c r="B463" s="4"/>
      <c r="C463" s="4"/>
      <c r="D463" s="4"/>
      <c r="E463" s="4"/>
      <c r="F463" s="4"/>
      <c r="G463" s="4"/>
      <c r="H463" s="4"/>
      <c r="I463" s="4"/>
    </row>
    <row r="464" spans="2:9" ht="12.75">
      <c r="B464" s="4"/>
      <c r="C464" s="4"/>
      <c r="D464" s="4"/>
      <c r="E464" s="4"/>
      <c r="F464" s="4"/>
      <c r="G464" s="4"/>
      <c r="H464" s="4"/>
      <c r="I464" s="4"/>
    </row>
    <row r="465" spans="2:9" ht="12.75">
      <c r="B465" s="4"/>
      <c r="C465" s="4"/>
      <c r="D465" s="4"/>
      <c r="E465" s="4"/>
      <c r="F465" s="4"/>
      <c r="G465" s="4"/>
      <c r="H465" s="4"/>
      <c r="I465" s="4"/>
    </row>
    <row r="466" spans="2:9" ht="12.75">
      <c r="B466" s="4"/>
      <c r="C466" s="4"/>
      <c r="D466" s="4"/>
      <c r="E466" s="4"/>
      <c r="F466" s="4"/>
      <c r="G466" s="4"/>
      <c r="H466" s="4"/>
      <c r="I466" s="4"/>
    </row>
    <row r="467" spans="2:9" ht="12.75">
      <c r="B467" s="4"/>
      <c r="C467" s="4"/>
      <c r="D467" s="4"/>
      <c r="E467" s="4"/>
      <c r="F467" s="4"/>
      <c r="G467" s="4"/>
      <c r="H467" s="4"/>
      <c r="I467" s="4"/>
    </row>
    <row r="468" spans="2:9" ht="12.75">
      <c r="B468" s="4"/>
      <c r="C468" s="4"/>
      <c r="D468" s="4"/>
      <c r="E468" s="4"/>
      <c r="F468" s="4"/>
      <c r="G468" s="4"/>
      <c r="H468" s="4"/>
      <c r="I468" s="4"/>
    </row>
    <row r="469" spans="2:9" ht="12.75">
      <c r="B469" s="4"/>
      <c r="C469" s="4"/>
      <c r="D469" s="4"/>
      <c r="E469" s="4"/>
      <c r="F469" s="4"/>
      <c r="G469" s="4"/>
      <c r="H469" s="4"/>
      <c r="I469" s="4"/>
    </row>
    <row r="470" spans="2:9" ht="12.75">
      <c r="B470" s="4"/>
      <c r="C470" s="4"/>
      <c r="D470" s="4"/>
      <c r="E470" s="4"/>
      <c r="F470" s="4"/>
      <c r="G470" s="4"/>
      <c r="H470" s="4"/>
      <c r="I470" s="4"/>
    </row>
    <row r="471" spans="2:9" ht="12.75">
      <c r="B471" s="4"/>
      <c r="C471" s="4"/>
      <c r="D471" s="4"/>
      <c r="E471" s="4"/>
      <c r="F471" s="4"/>
      <c r="G471" s="4"/>
      <c r="H471" s="4"/>
      <c r="I471" s="4"/>
    </row>
    <row r="472" spans="2:9" ht="12.75">
      <c r="B472" s="4"/>
      <c r="C472" s="4"/>
      <c r="D472" s="4"/>
      <c r="E472" s="4"/>
      <c r="F472" s="4"/>
      <c r="G472" s="4"/>
      <c r="H472" s="4"/>
      <c r="I472" s="4"/>
    </row>
    <row r="473" spans="2:9" ht="12.75">
      <c r="B473" s="4"/>
      <c r="C473" s="4"/>
      <c r="D473" s="4"/>
      <c r="E473" s="4"/>
      <c r="F473" s="4"/>
      <c r="G473" s="4"/>
      <c r="H473" s="4"/>
      <c r="I473" s="4"/>
    </row>
    <row r="474" spans="2:9" ht="12.75">
      <c r="B474" s="4"/>
      <c r="C474" s="4"/>
      <c r="D474" s="4"/>
      <c r="E474" s="4"/>
      <c r="F474" s="4"/>
      <c r="G474" s="4"/>
      <c r="H474" s="4"/>
      <c r="I474" s="4"/>
    </row>
    <row r="475" spans="2:9" ht="12.75">
      <c r="B475" s="4"/>
      <c r="C475" s="4"/>
      <c r="D475" s="4"/>
      <c r="E475" s="4"/>
      <c r="F475" s="4"/>
      <c r="G475" s="4"/>
      <c r="H475" s="4"/>
      <c r="I475" s="4"/>
    </row>
    <row r="476" spans="2:9" ht="12.75">
      <c r="B476" s="4"/>
      <c r="C476" s="4"/>
      <c r="D476" s="4"/>
      <c r="E476" s="4"/>
      <c r="F476" s="4"/>
      <c r="G476" s="4"/>
      <c r="H476" s="4"/>
      <c r="I476" s="4"/>
    </row>
    <row r="477" spans="2:9" ht="12.75">
      <c r="B477" s="4"/>
      <c r="C477" s="4"/>
      <c r="D477" s="4"/>
      <c r="E477" s="4"/>
      <c r="F477" s="4"/>
      <c r="G477" s="4"/>
      <c r="H477" s="4"/>
      <c r="I477" s="4"/>
    </row>
    <row r="478" spans="2:9" ht="12.75">
      <c r="B478" s="4"/>
      <c r="C478" s="4"/>
      <c r="D478" s="4"/>
      <c r="E478" s="4"/>
      <c r="F478" s="4"/>
      <c r="G478" s="4"/>
      <c r="H478" s="4"/>
      <c r="I478" s="4"/>
    </row>
    <row r="479" spans="2:9" ht="12.75">
      <c r="B479" s="4"/>
      <c r="C479" s="4"/>
      <c r="D479" s="4"/>
      <c r="E479" s="4"/>
      <c r="F479" s="4"/>
      <c r="G479" s="4"/>
      <c r="H479" s="4"/>
      <c r="I479" s="4"/>
    </row>
    <row r="480" spans="2:9" ht="12.75">
      <c r="B480" s="4"/>
      <c r="C480" s="4"/>
      <c r="D480" s="4"/>
      <c r="E480" s="4"/>
      <c r="F480" s="4"/>
      <c r="G480" s="4"/>
      <c r="H480" s="4"/>
      <c r="I480" s="4"/>
    </row>
    <row r="481" spans="2:9" ht="12.75">
      <c r="B481" s="4"/>
      <c r="C481" s="4"/>
      <c r="D481" s="4"/>
      <c r="E481" s="4"/>
      <c r="F481" s="4"/>
      <c r="G481" s="4"/>
      <c r="H481" s="4"/>
      <c r="I481" s="4"/>
    </row>
    <row r="482" spans="2:9" ht="12.75">
      <c r="B482" s="4"/>
      <c r="C482" s="4"/>
      <c r="D482" s="4"/>
      <c r="E482" s="4"/>
      <c r="F482" s="4"/>
      <c r="G482" s="4"/>
      <c r="H482" s="4"/>
      <c r="I482" s="4"/>
    </row>
    <row r="483" spans="2:9" ht="12.75">
      <c r="B483" s="4"/>
      <c r="C483" s="4"/>
      <c r="D483" s="4"/>
      <c r="E483" s="4"/>
      <c r="F483" s="4"/>
      <c r="G483" s="4"/>
      <c r="H483" s="4"/>
      <c r="I483" s="4"/>
    </row>
    <row r="484" spans="2:9" ht="12.75">
      <c r="B484" s="4"/>
      <c r="C484" s="4"/>
      <c r="D484" s="4"/>
      <c r="E484" s="4"/>
      <c r="F484" s="4"/>
      <c r="G484" s="4"/>
      <c r="H484" s="4"/>
      <c r="I484" s="4"/>
    </row>
    <row r="485" spans="2:9" ht="12.75">
      <c r="B485" s="4"/>
      <c r="C485" s="4"/>
      <c r="D485" s="4"/>
      <c r="E485" s="4"/>
      <c r="F485" s="4"/>
      <c r="G485" s="4"/>
      <c r="H485" s="4"/>
      <c r="I485" s="4"/>
    </row>
    <row r="486" spans="2:9" ht="12.75">
      <c r="B486" s="4"/>
      <c r="C486" s="4"/>
      <c r="D486" s="4"/>
      <c r="E486" s="4"/>
      <c r="F486" s="4"/>
      <c r="G486" s="4"/>
      <c r="H486" s="4"/>
      <c r="I486" s="4"/>
    </row>
    <row r="487" spans="2:9" ht="12.75">
      <c r="B487" s="4"/>
      <c r="C487" s="4"/>
      <c r="D487" s="4"/>
      <c r="E487" s="4"/>
      <c r="F487" s="4"/>
      <c r="G487" s="4"/>
      <c r="H487" s="4"/>
      <c r="I487" s="4"/>
    </row>
    <row r="488" spans="2:9" ht="12.75">
      <c r="B488" s="4"/>
      <c r="C488" s="4"/>
      <c r="D488" s="4"/>
      <c r="E488" s="4"/>
      <c r="F488" s="4"/>
      <c r="G488" s="4"/>
      <c r="H488" s="4"/>
      <c r="I488" s="4"/>
    </row>
    <row r="489" spans="2:9" ht="12.75">
      <c r="B489" s="4"/>
      <c r="C489" s="4"/>
      <c r="D489" s="4"/>
      <c r="E489" s="4"/>
      <c r="F489" s="4"/>
      <c r="G489" s="4"/>
      <c r="H489" s="4"/>
      <c r="I489" s="4"/>
    </row>
    <row r="490" spans="2:9" ht="12.75">
      <c r="B490" s="4"/>
      <c r="C490" s="4"/>
      <c r="D490" s="4"/>
      <c r="E490" s="4"/>
      <c r="F490" s="4"/>
      <c r="G490" s="4"/>
      <c r="H490" s="4"/>
      <c r="I490" s="4"/>
    </row>
    <row r="491" spans="2:9" ht="12.75">
      <c r="B491" s="4"/>
      <c r="C491" s="4"/>
      <c r="D491" s="4"/>
      <c r="E491" s="4"/>
      <c r="F491" s="4"/>
      <c r="G491" s="4"/>
      <c r="H491" s="4"/>
      <c r="I491" s="4"/>
    </row>
    <row r="492" spans="2:9" ht="12.75">
      <c r="B492" s="4"/>
      <c r="C492" s="4"/>
      <c r="D492" s="4"/>
      <c r="E492" s="4"/>
      <c r="F492" s="4"/>
      <c r="G492" s="4"/>
      <c r="H492" s="4"/>
      <c r="I492" s="4"/>
    </row>
    <row r="493" spans="2:9" ht="12.75">
      <c r="B493" s="4"/>
      <c r="C493" s="4"/>
      <c r="D493" s="4"/>
      <c r="E493" s="4"/>
      <c r="F493" s="4"/>
      <c r="G493" s="4"/>
      <c r="H493" s="4"/>
      <c r="I493" s="4"/>
    </row>
    <row r="494" spans="2:9" ht="12.75">
      <c r="B494" s="4"/>
      <c r="C494" s="4"/>
      <c r="D494" s="4"/>
      <c r="E494" s="4"/>
      <c r="F494" s="4"/>
      <c r="G494" s="4"/>
      <c r="H494" s="4"/>
      <c r="I494" s="4"/>
    </row>
    <row r="495" spans="2:9" ht="12.75">
      <c r="B495" s="4"/>
      <c r="C495" s="4"/>
      <c r="D495" s="4"/>
      <c r="E495" s="4"/>
      <c r="F495" s="4"/>
      <c r="G495" s="4"/>
      <c r="H495" s="4"/>
      <c r="I495" s="4"/>
    </row>
    <row r="496" spans="2:9" ht="12.75">
      <c r="B496" s="4"/>
      <c r="C496" s="4"/>
      <c r="D496" s="4"/>
      <c r="E496" s="4"/>
      <c r="F496" s="4"/>
      <c r="G496" s="4"/>
      <c r="H496" s="4"/>
      <c r="I496" s="4"/>
    </row>
    <row r="497" spans="2:9" ht="12.75">
      <c r="B497" s="4"/>
      <c r="C497" s="4"/>
      <c r="D497" s="4"/>
      <c r="E497" s="4"/>
      <c r="F497" s="4"/>
      <c r="G497" s="4"/>
      <c r="H497" s="4"/>
      <c r="I497" s="4"/>
    </row>
    <row r="498" spans="2:9" ht="12.75">
      <c r="B498" s="4"/>
      <c r="C498" s="4"/>
      <c r="D498" s="4"/>
      <c r="E498" s="4"/>
      <c r="F498" s="4"/>
      <c r="G498" s="4"/>
      <c r="H498" s="4"/>
      <c r="I498" s="4"/>
    </row>
    <row r="499" spans="2:9" ht="12.75">
      <c r="B499" s="4"/>
      <c r="C499" s="4"/>
      <c r="D499" s="4"/>
      <c r="E499" s="4"/>
      <c r="F499" s="4"/>
      <c r="G499" s="4"/>
      <c r="H499" s="4"/>
      <c r="I499" s="4"/>
    </row>
    <row r="500" spans="2:9" ht="12.75">
      <c r="B500" s="4"/>
      <c r="C500" s="4"/>
      <c r="D500" s="4"/>
      <c r="E500" s="4"/>
      <c r="F500" s="4"/>
      <c r="G500" s="4"/>
      <c r="H500" s="4"/>
      <c r="I500" s="4"/>
    </row>
    <row r="501" spans="2:9" ht="12.75">
      <c r="B501" s="4"/>
      <c r="C501" s="4"/>
      <c r="D501" s="4"/>
      <c r="E501" s="4"/>
      <c r="F501" s="4"/>
      <c r="G501" s="4"/>
      <c r="H501" s="4"/>
      <c r="I501" s="4"/>
    </row>
    <row r="502" spans="2:9" ht="12.75">
      <c r="B502" s="4"/>
      <c r="C502" s="4"/>
      <c r="D502" s="4"/>
      <c r="E502" s="4"/>
      <c r="F502" s="4"/>
      <c r="G502" s="4"/>
      <c r="H502" s="4"/>
      <c r="I502" s="4"/>
    </row>
    <row r="503" spans="2:9" ht="12.75">
      <c r="B503" s="4"/>
      <c r="C503" s="4"/>
      <c r="D503" s="4"/>
      <c r="E503" s="4"/>
      <c r="F503" s="4"/>
      <c r="G503" s="4"/>
      <c r="H503" s="4"/>
      <c r="I503" s="4"/>
    </row>
    <row r="504" spans="2:9" ht="12.75">
      <c r="B504" s="4"/>
      <c r="C504" s="4"/>
      <c r="D504" s="4"/>
      <c r="E504" s="4"/>
      <c r="F504" s="4"/>
      <c r="G504" s="4"/>
      <c r="H504" s="4"/>
      <c r="I504" s="4"/>
    </row>
    <row r="505" spans="2:9" ht="12.75">
      <c r="B505" s="4"/>
      <c r="C505" s="4"/>
      <c r="D505" s="4"/>
      <c r="E505" s="4"/>
      <c r="F505" s="4"/>
      <c r="G505" s="4"/>
      <c r="H505" s="4"/>
      <c r="I505" s="4"/>
    </row>
    <row r="506" spans="2:9" ht="12.75">
      <c r="B506" s="4"/>
      <c r="C506" s="4"/>
      <c r="D506" s="4"/>
      <c r="E506" s="4"/>
      <c r="F506" s="4"/>
      <c r="G506" s="4"/>
      <c r="H506" s="4"/>
      <c r="I506" s="4"/>
    </row>
    <row r="507" spans="2:9" ht="12.75">
      <c r="B507" s="4"/>
      <c r="C507" s="4"/>
      <c r="D507" s="4"/>
      <c r="E507" s="4"/>
      <c r="F507" s="4"/>
      <c r="G507" s="4"/>
      <c r="H507" s="4"/>
      <c r="I507" s="4"/>
    </row>
    <row r="508" spans="2:9" ht="12.75">
      <c r="B508" s="4"/>
      <c r="C508" s="4"/>
      <c r="D508" s="4"/>
      <c r="E508" s="4"/>
      <c r="F508" s="4"/>
      <c r="G508" s="4"/>
      <c r="H508" s="4"/>
      <c r="I508" s="4"/>
    </row>
    <row r="509" spans="2:9" ht="12.75">
      <c r="B509" s="4"/>
      <c r="C509" s="4"/>
      <c r="D509" s="4"/>
      <c r="E509" s="4"/>
      <c r="F509" s="4"/>
      <c r="G509" s="4"/>
      <c r="H509" s="4"/>
      <c r="I509" s="4"/>
    </row>
    <row r="510" spans="2:9" ht="12.75">
      <c r="B510" s="4"/>
      <c r="C510" s="4"/>
      <c r="D510" s="4"/>
      <c r="E510" s="4"/>
      <c r="F510" s="4"/>
      <c r="G510" s="4"/>
      <c r="H510" s="4"/>
      <c r="I510" s="4"/>
    </row>
    <row r="511" spans="2:9" ht="12.75">
      <c r="B511" s="4"/>
      <c r="C511" s="4"/>
      <c r="D511" s="4"/>
      <c r="E511" s="4"/>
      <c r="F511" s="4"/>
      <c r="G511" s="4"/>
      <c r="H511" s="4"/>
      <c r="I511" s="4"/>
    </row>
    <row r="512" spans="2:9" ht="12.75">
      <c r="B512" s="4"/>
      <c r="C512" s="4"/>
      <c r="D512" s="4"/>
      <c r="E512" s="4"/>
      <c r="F512" s="4"/>
      <c r="G512" s="4"/>
      <c r="H512" s="4"/>
      <c r="I512" s="4"/>
    </row>
    <row r="513" spans="2:9" ht="12.75">
      <c r="B513" s="4"/>
      <c r="C513" s="4"/>
      <c r="D513" s="4"/>
      <c r="E513" s="4"/>
      <c r="F513" s="4"/>
      <c r="G513" s="4"/>
      <c r="H513" s="4"/>
      <c r="I513" s="4"/>
    </row>
    <row r="514" spans="2:9" ht="12.75">
      <c r="B514" s="4"/>
      <c r="C514" s="4"/>
      <c r="D514" s="4"/>
      <c r="E514" s="4"/>
      <c r="F514" s="4"/>
      <c r="G514" s="4"/>
      <c r="H514" s="4"/>
      <c r="I514" s="4"/>
    </row>
    <row r="515" spans="2:9" ht="12.75">
      <c r="B515" s="4"/>
      <c r="C515" s="4"/>
      <c r="D515" s="4"/>
      <c r="E515" s="4"/>
      <c r="F515" s="4"/>
      <c r="G515" s="4"/>
      <c r="H515" s="4"/>
      <c r="I515" s="4"/>
    </row>
    <row r="516" spans="2:9" ht="12.75">
      <c r="B516" s="4"/>
      <c r="C516" s="4"/>
      <c r="D516" s="4"/>
      <c r="E516" s="4"/>
      <c r="F516" s="4"/>
      <c r="G516" s="4"/>
      <c r="H516" s="4"/>
      <c r="I516" s="4"/>
    </row>
    <row r="517" spans="2:9" ht="12.75">
      <c r="B517" s="4"/>
      <c r="C517" s="4"/>
      <c r="D517" s="4"/>
      <c r="E517" s="4"/>
      <c r="F517" s="4"/>
      <c r="G517" s="4"/>
      <c r="H517" s="4"/>
      <c r="I517" s="4"/>
    </row>
    <row r="518" spans="2:9" ht="12.75">
      <c r="B518" s="4"/>
      <c r="C518" s="4"/>
      <c r="D518" s="4"/>
      <c r="E518" s="4"/>
      <c r="F518" s="4"/>
      <c r="G518" s="4"/>
      <c r="H518" s="4"/>
      <c r="I518" s="4"/>
    </row>
    <row r="519" spans="2:9" ht="12.75">
      <c r="B519" s="4"/>
      <c r="C519" s="4"/>
      <c r="D519" s="4"/>
      <c r="E519" s="4"/>
      <c r="F519" s="4"/>
      <c r="G519" s="4"/>
      <c r="H519" s="4"/>
      <c r="I519" s="4"/>
    </row>
    <row r="520" spans="2:9" ht="12.75">
      <c r="B520" s="4"/>
      <c r="C520" s="4"/>
      <c r="D520" s="4"/>
      <c r="E520" s="4"/>
      <c r="F520" s="4"/>
      <c r="G520" s="4"/>
      <c r="H520" s="4"/>
      <c r="I520" s="4"/>
    </row>
    <row r="521" spans="2:9" ht="12.75">
      <c r="B521" s="4"/>
      <c r="C521" s="4"/>
      <c r="D521" s="4"/>
      <c r="E521" s="4"/>
      <c r="F521" s="4"/>
      <c r="G521" s="4"/>
      <c r="H521" s="4"/>
      <c r="I521" s="4"/>
    </row>
    <row r="522" spans="2:9" ht="12.75">
      <c r="B522" s="4"/>
      <c r="C522" s="4"/>
      <c r="D522" s="4"/>
      <c r="E522" s="4"/>
      <c r="F522" s="4"/>
      <c r="G522" s="4"/>
      <c r="H522" s="4"/>
      <c r="I522" s="4"/>
    </row>
    <row r="523" spans="2:9" ht="12.75">
      <c r="B523" s="4"/>
      <c r="C523" s="4"/>
      <c r="D523" s="4"/>
      <c r="E523" s="4"/>
      <c r="F523" s="4"/>
      <c r="G523" s="4"/>
      <c r="H523" s="4"/>
      <c r="I523" s="4"/>
    </row>
    <row r="524" spans="2:9" ht="12.75">
      <c r="B524" s="4"/>
      <c r="C524" s="4"/>
      <c r="D524" s="4"/>
      <c r="E524" s="4"/>
      <c r="F524" s="4"/>
      <c r="G524" s="4"/>
      <c r="H524" s="4"/>
      <c r="I524" s="4"/>
    </row>
    <row r="525" spans="2:9" ht="12.75">
      <c r="B525" s="4"/>
      <c r="C525" s="4"/>
      <c r="D525" s="4"/>
      <c r="E525" s="4"/>
      <c r="F525" s="4"/>
      <c r="G525" s="4"/>
      <c r="H525" s="4"/>
      <c r="I525" s="4"/>
    </row>
    <row r="526" spans="2:9" ht="12.75">
      <c r="B526" s="4"/>
      <c r="C526" s="4"/>
      <c r="D526" s="4"/>
      <c r="E526" s="4"/>
      <c r="F526" s="4"/>
      <c r="G526" s="4"/>
      <c r="H526" s="4"/>
      <c r="I526" s="4"/>
    </row>
    <row r="527" spans="2:9" ht="12.75">
      <c r="B527" s="4"/>
      <c r="C527" s="4"/>
      <c r="D527" s="4"/>
      <c r="E527" s="4"/>
      <c r="F527" s="4"/>
      <c r="G527" s="4"/>
      <c r="H527" s="4"/>
      <c r="I527" s="4"/>
    </row>
    <row r="528" spans="2:9" ht="12.75">
      <c r="B528" s="4"/>
      <c r="C528" s="4"/>
      <c r="D528" s="4"/>
      <c r="E528" s="4"/>
      <c r="F528" s="4"/>
      <c r="G528" s="4"/>
      <c r="H528" s="4"/>
      <c r="I528" s="4"/>
    </row>
    <row r="529" spans="2:9" ht="12.75">
      <c r="B529" s="4"/>
      <c r="C529" s="4"/>
      <c r="D529" s="4"/>
      <c r="E529" s="4"/>
      <c r="F529" s="4"/>
      <c r="G529" s="4"/>
      <c r="H529" s="4"/>
      <c r="I529" s="4"/>
    </row>
    <row r="530" spans="2:9" ht="12.75">
      <c r="B530" s="4"/>
      <c r="C530" s="4"/>
      <c r="D530" s="4"/>
      <c r="E530" s="4"/>
      <c r="F530" s="4"/>
      <c r="G530" s="4"/>
      <c r="H530" s="4"/>
      <c r="I530" s="4"/>
    </row>
    <row r="531" spans="2:9" ht="12.75">
      <c r="B531" s="4"/>
      <c r="C531" s="4"/>
      <c r="D531" s="4"/>
      <c r="E531" s="4"/>
      <c r="F531" s="4"/>
      <c r="G531" s="4"/>
      <c r="H531" s="4"/>
      <c r="I531" s="4"/>
    </row>
    <row r="532" spans="2:9" ht="12.75">
      <c r="B532" s="4"/>
      <c r="C532" s="4"/>
      <c r="D532" s="4"/>
      <c r="E532" s="4"/>
      <c r="F532" s="4"/>
      <c r="G532" s="4"/>
      <c r="H532" s="4"/>
      <c r="I532" s="4"/>
    </row>
    <row r="533" spans="2:9" ht="12.75">
      <c r="B533" s="4"/>
      <c r="C533" s="4"/>
      <c r="D533" s="4"/>
      <c r="E533" s="4"/>
      <c r="F533" s="4"/>
      <c r="G533" s="4"/>
      <c r="H533" s="4"/>
      <c r="I533" s="4"/>
    </row>
    <row r="534" spans="2:9" ht="12.75">
      <c r="B534" s="4"/>
      <c r="C534" s="4"/>
      <c r="D534" s="4"/>
      <c r="E534" s="4"/>
      <c r="F534" s="4"/>
      <c r="G534" s="4"/>
      <c r="H534" s="4"/>
      <c r="I534" s="4"/>
    </row>
    <row r="535" spans="2:9" ht="12.75">
      <c r="B535" s="4"/>
      <c r="C535" s="4"/>
      <c r="D535" s="4"/>
      <c r="E535" s="4"/>
      <c r="F535" s="4"/>
      <c r="G535" s="4"/>
      <c r="H535" s="4"/>
      <c r="I535" s="4"/>
    </row>
    <row r="536" spans="2:9" ht="12.75">
      <c r="B536" s="4"/>
      <c r="C536" s="4"/>
      <c r="D536" s="4"/>
      <c r="E536" s="4"/>
      <c r="F536" s="4"/>
      <c r="G536" s="4"/>
      <c r="H536" s="4"/>
      <c r="I536" s="4"/>
    </row>
    <row r="537" spans="2:9" ht="12.75">
      <c r="B537" s="4"/>
      <c r="C537" s="4"/>
      <c r="D537" s="4"/>
      <c r="E537" s="4"/>
      <c r="F537" s="4"/>
      <c r="G537" s="4"/>
      <c r="H537" s="4"/>
      <c r="I537" s="4"/>
    </row>
    <row r="538" spans="2:9" ht="12.75">
      <c r="B538" s="4"/>
      <c r="C538" s="4"/>
      <c r="D538" s="4"/>
      <c r="E538" s="4"/>
      <c r="F538" s="4"/>
      <c r="G538" s="4"/>
      <c r="H538" s="4"/>
      <c r="I538" s="4"/>
    </row>
    <row r="539" spans="2:9" ht="12.75">
      <c r="B539" s="4"/>
      <c r="C539" s="4"/>
      <c r="D539" s="4"/>
      <c r="E539" s="4"/>
      <c r="F539" s="4"/>
      <c r="G539" s="4"/>
      <c r="H539" s="4"/>
      <c r="I539" s="4"/>
    </row>
    <row r="540" spans="2:9" ht="12.75">
      <c r="B540" s="4"/>
      <c r="C540" s="4"/>
      <c r="D540" s="4"/>
      <c r="E540" s="4"/>
      <c r="F540" s="4"/>
      <c r="G540" s="4"/>
      <c r="H540" s="4"/>
      <c r="I540" s="4"/>
    </row>
    <row r="541" spans="2:9" ht="12.75">
      <c r="B541" s="4"/>
      <c r="C541" s="4"/>
      <c r="D541" s="4"/>
      <c r="E541" s="4"/>
      <c r="F541" s="4"/>
      <c r="G541" s="4"/>
      <c r="H541" s="4"/>
      <c r="I541" s="4"/>
    </row>
    <row r="542" spans="2:9" ht="12.75">
      <c r="B542" s="4"/>
      <c r="C542" s="4"/>
      <c r="D542" s="4"/>
      <c r="E542" s="4"/>
      <c r="F542" s="4"/>
      <c r="G542" s="4"/>
      <c r="H542" s="4"/>
      <c r="I542" s="4"/>
    </row>
    <row r="543" spans="2:9" ht="12.75">
      <c r="B543" s="4"/>
      <c r="C543" s="4"/>
      <c r="D543" s="4"/>
      <c r="E543" s="4"/>
      <c r="F543" s="4"/>
      <c r="G543" s="4"/>
      <c r="H543" s="4"/>
      <c r="I543" s="4"/>
    </row>
    <row r="544" spans="2:9" ht="12.75">
      <c r="B544" s="4"/>
      <c r="C544" s="4"/>
      <c r="D544" s="4"/>
      <c r="E544" s="4"/>
      <c r="F544" s="4"/>
      <c r="G544" s="4"/>
      <c r="H544" s="4"/>
      <c r="I544" s="4"/>
    </row>
    <row r="545" spans="2:9" ht="12.75">
      <c r="B545" s="4"/>
      <c r="C545" s="4"/>
      <c r="D545" s="4"/>
      <c r="E545" s="4"/>
      <c r="F545" s="4"/>
      <c r="G545" s="4"/>
      <c r="H545" s="4"/>
      <c r="I545" s="4"/>
    </row>
    <row r="546" spans="2:9" ht="12.75">
      <c r="B546" s="4"/>
      <c r="C546" s="4"/>
      <c r="D546" s="4"/>
      <c r="E546" s="4"/>
      <c r="F546" s="4"/>
      <c r="G546" s="4"/>
      <c r="H546" s="4"/>
      <c r="I546" s="4"/>
    </row>
    <row r="547" spans="2:9" ht="12.75">
      <c r="B547" s="4"/>
      <c r="C547" s="4"/>
      <c r="D547" s="4"/>
      <c r="E547" s="4"/>
      <c r="F547" s="4"/>
      <c r="G547" s="4"/>
      <c r="H547" s="4"/>
      <c r="I547" s="4"/>
    </row>
    <row r="548" spans="2:9" ht="12.75">
      <c r="B548" s="4"/>
      <c r="C548" s="4"/>
      <c r="D548" s="4"/>
      <c r="E548" s="4"/>
      <c r="F548" s="4"/>
      <c r="G548" s="4"/>
      <c r="H548" s="4"/>
      <c r="I548" s="4"/>
    </row>
    <row r="549" spans="2:9" ht="12.75">
      <c r="B549" s="4"/>
      <c r="C549" s="4"/>
      <c r="D549" s="4"/>
      <c r="E549" s="4"/>
      <c r="F549" s="4"/>
      <c r="G549" s="4"/>
      <c r="H549" s="4"/>
      <c r="I549" s="4"/>
    </row>
    <row r="550" spans="2:9" ht="12.75">
      <c r="B550" s="4"/>
      <c r="C550" s="4"/>
      <c r="D550" s="4"/>
      <c r="E550" s="4"/>
      <c r="F550" s="4"/>
      <c r="G550" s="4"/>
      <c r="H550" s="4"/>
      <c r="I550" s="4"/>
    </row>
    <row r="551" spans="2:9" ht="12.75">
      <c r="B551" s="4"/>
      <c r="C551" s="4"/>
      <c r="D551" s="4"/>
      <c r="E551" s="4"/>
      <c r="F551" s="4"/>
      <c r="G551" s="4"/>
      <c r="H551" s="4"/>
      <c r="I551" s="4"/>
    </row>
    <row r="552" spans="2:9" ht="12.75">
      <c r="B552" s="4"/>
      <c r="C552" s="4"/>
      <c r="D552" s="4"/>
      <c r="E552" s="4"/>
      <c r="F552" s="4"/>
      <c r="G552" s="4"/>
      <c r="H552" s="4"/>
      <c r="I552" s="4"/>
    </row>
    <row r="553" spans="2:9" ht="12.75">
      <c r="B553" s="4"/>
      <c r="C553" s="4"/>
      <c r="D553" s="4"/>
      <c r="E553" s="4"/>
      <c r="F553" s="4"/>
      <c r="G553" s="4"/>
      <c r="H553" s="4"/>
      <c r="I553" s="4"/>
    </row>
    <row r="554" spans="2:9" ht="12.75">
      <c r="B554" s="4"/>
      <c r="C554" s="4"/>
      <c r="D554" s="4"/>
      <c r="E554" s="4"/>
      <c r="F554" s="4"/>
      <c r="G554" s="4"/>
      <c r="H554" s="4"/>
      <c r="I554" s="4"/>
    </row>
    <row r="555" spans="2:9" ht="12.75">
      <c r="B555" s="4"/>
      <c r="C555" s="4"/>
      <c r="D555" s="4"/>
      <c r="E555" s="4"/>
      <c r="F555" s="4"/>
      <c r="G555" s="4"/>
      <c r="H555" s="4"/>
      <c r="I555" s="4"/>
    </row>
    <row r="556" spans="2:9" ht="12.75">
      <c r="B556" s="4"/>
      <c r="C556" s="4"/>
      <c r="D556" s="4"/>
      <c r="E556" s="4"/>
      <c r="F556" s="4"/>
      <c r="G556" s="4"/>
      <c r="H556" s="4"/>
      <c r="I556" s="4"/>
    </row>
    <row r="557" spans="2:9" ht="12.75">
      <c r="B557" s="4"/>
      <c r="C557" s="4"/>
      <c r="D557" s="4"/>
      <c r="E557" s="4"/>
      <c r="F557" s="4"/>
      <c r="G557" s="4"/>
      <c r="H557" s="4"/>
      <c r="I557" s="4"/>
    </row>
    <row r="558" spans="2:9" ht="12.75">
      <c r="B558" s="4"/>
      <c r="C558" s="4"/>
      <c r="D558" s="4"/>
      <c r="E558" s="4"/>
      <c r="F558" s="4"/>
      <c r="G558" s="4"/>
      <c r="H558" s="4"/>
      <c r="I558" s="4"/>
    </row>
    <row r="559" spans="2:9" ht="12.75">
      <c r="B559" s="4"/>
      <c r="C559" s="4"/>
      <c r="D559" s="4"/>
      <c r="E559" s="4"/>
      <c r="F559" s="4"/>
      <c r="G559" s="4"/>
      <c r="H559" s="4"/>
      <c r="I559" s="4"/>
    </row>
    <row r="560" spans="2:9" ht="12.75">
      <c r="B560" s="4"/>
      <c r="C560" s="4"/>
      <c r="D560" s="4"/>
      <c r="E560" s="4"/>
      <c r="F560" s="4"/>
      <c r="G560" s="4"/>
      <c r="H560" s="4"/>
      <c r="I560" s="4"/>
    </row>
    <row r="561" spans="2:9" ht="12.75">
      <c r="B561" s="4"/>
      <c r="C561" s="4"/>
      <c r="D561" s="4"/>
      <c r="E561" s="4"/>
      <c r="F561" s="4"/>
      <c r="G561" s="4"/>
      <c r="H561" s="4"/>
      <c r="I561" s="4"/>
    </row>
    <row r="562" spans="2:9" ht="12.75">
      <c r="B562" s="4"/>
      <c r="C562" s="4"/>
      <c r="D562" s="4"/>
      <c r="E562" s="4"/>
      <c r="F562" s="4"/>
      <c r="G562" s="4"/>
      <c r="H562" s="4"/>
      <c r="I562" s="4"/>
    </row>
    <row r="563" spans="2:9" ht="12.75">
      <c r="B563" s="4"/>
      <c r="C563" s="4"/>
      <c r="D563" s="4"/>
      <c r="E563" s="4"/>
      <c r="F563" s="4"/>
      <c r="G563" s="4"/>
      <c r="H563" s="4"/>
      <c r="I563" s="4"/>
    </row>
    <row r="564" spans="2:9" ht="12.75">
      <c r="B564" s="4"/>
      <c r="C564" s="4"/>
      <c r="D564" s="4"/>
      <c r="E564" s="4"/>
      <c r="F564" s="4"/>
      <c r="G564" s="4"/>
      <c r="H564" s="4"/>
      <c r="I564" s="4"/>
    </row>
    <row r="565" spans="2:9" ht="12.75">
      <c r="B565" s="4"/>
      <c r="C565" s="4"/>
      <c r="D565" s="4"/>
      <c r="E565" s="4"/>
      <c r="F565" s="4"/>
      <c r="G565" s="4"/>
      <c r="H565" s="4"/>
      <c r="I565" s="4"/>
    </row>
    <row r="566" spans="2:9" ht="12.75">
      <c r="B566" s="4"/>
      <c r="C566" s="4"/>
      <c r="D566" s="4"/>
      <c r="E566" s="4"/>
      <c r="F566" s="4"/>
      <c r="G566" s="4"/>
      <c r="H566" s="4"/>
      <c r="I566" s="4"/>
    </row>
    <row r="567" spans="2:9" ht="12.75">
      <c r="B567" s="4"/>
      <c r="C567" s="4"/>
      <c r="D567" s="4"/>
      <c r="E567" s="4"/>
      <c r="F567" s="4"/>
      <c r="G567" s="4"/>
      <c r="H567" s="4"/>
      <c r="I567" s="4"/>
    </row>
    <row r="568" spans="2:9" ht="12.75">
      <c r="B568" s="4"/>
      <c r="C568" s="4"/>
      <c r="D568" s="4"/>
      <c r="E568" s="4"/>
      <c r="F568" s="4"/>
      <c r="G568" s="4"/>
      <c r="H568" s="4"/>
      <c r="I568" s="4"/>
    </row>
    <row r="569" spans="2:9" ht="12.75">
      <c r="B569" s="4"/>
      <c r="C569" s="4"/>
      <c r="D569" s="4"/>
      <c r="E569" s="4"/>
      <c r="F569" s="4"/>
      <c r="G569" s="4"/>
      <c r="H569" s="4"/>
      <c r="I569" s="4"/>
    </row>
    <row r="570" spans="2:9" ht="12.75">
      <c r="B570" s="4"/>
      <c r="C570" s="4"/>
      <c r="D570" s="4"/>
      <c r="E570" s="4"/>
      <c r="F570" s="4"/>
      <c r="G570" s="4"/>
      <c r="H570" s="4"/>
      <c r="I570" s="4"/>
    </row>
    <row r="571" spans="2:9" ht="12.75">
      <c r="B571" s="4"/>
      <c r="C571" s="4"/>
      <c r="D571" s="4"/>
      <c r="E571" s="4"/>
      <c r="F571" s="4"/>
      <c r="G571" s="4"/>
      <c r="H571" s="4"/>
      <c r="I571" s="4"/>
    </row>
    <row r="572" spans="2:9" ht="12.75">
      <c r="B572" s="4"/>
      <c r="C572" s="4"/>
      <c r="D572" s="4"/>
      <c r="E572" s="4"/>
      <c r="F572" s="4"/>
      <c r="G572" s="4"/>
      <c r="H572" s="4"/>
      <c r="I572" s="4"/>
    </row>
    <row r="573" spans="2:9" ht="12.75">
      <c r="B573" s="4"/>
      <c r="C573" s="4"/>
      <c r="D573" s="4"/>
      <c r="E573" s="4"/>
      <c r="F573" s="4"/>
      <c r="G573" s="4"/>
      <c r="H573" s="4"/>
      <c r="I573" s="4"/>
    </row>
    <row r="574" spans="2:9" ht="12.75">
      <c r="B574" s="4"/>
      <c r="C574" s="4"/>
      <c r="D574" s="4"/>
      <c r="E574" s="4"/>
      <c r="F574" s="4"/>
      <c r="G574" s="4"/>
      <c r="H574" s="4"/>
      <c r="I574" s="4"/>
    </row>
    <row r="575" spans="2:9" ht="12.75">
      <c r="B575" s="4"/>
      <c r="C575" s="4"/>
      <c r="D575" s="4"/>
      <c r="E575" s="4"/>
      <c r="F575" s="4"/>
      <c r="G575" s="4"/>
      <c r="H575" s="4"/>
      <c r="I575" s="4"/>
    </row>
    <row r="576" spans="2:9" ht="12.75">
      <c r="B576" s="4"/>
      <c r="C576" s="4"/>
      <c r="D576" s="4"/>
      <c r="E576" s="4"/>
      <c r="F576" s="4"/>
      <c r="G576" s="4"/>
      <c r="H576" s="4"/>
      <c r="I576" s="4"/>
    </row>
    <row r="577" spans="2:9" ht="12.75">
      <c r="B577" s="4"/>
      <c r="C577" s="4"/>
      <c r="D577" s="4"/>
      <c r="E577" s="4"/>
      <c r="F577" s="4"/>
      <c r="G577" s="4"/>
      <c r="H577" s="4"/>
      <c r="I577" s="4"/>
    </row>
    <row r="578" spans="2:9" ht="12.75">
      <c r="B578" s="4"/>
      <c r="C578" s="4"/>
      <c r="D578" s="4"/>
      <c r="E578" s="4"/>
      <c r="F578" s="4"/>
      <c r="G578" s="4"/>
      <c r="H578" s="4"/>
      <c r="I578" s="4"/>
    </row>
    <row r="579" spans="2:9" ht="12.75">
      <c r="B579" s="4"/>
      <c r="C579" s="4"/>
      <c r="D579" s="4"/>
      <c r="E579" s="4"/>
      <c r="F579" s="4"/>
      <c r="G579" s="4"/>
      <c r="H579" s="4"/>
      <c r="I579" s="4"/>
    </row>
    <row r="580" spans="2:9" ht="12.75">
      <c r="B580" s="4"/>
      <c r="C580" s="4"/>
      <c r="D580" s="4"/>
      <c r="E580" s="4"/>
      <c r="F580" s="4"/>
      <c r="G580" s="4"/>
      <c r="H580" s="4"/>
      <c r="I580" s="4"/>
    </row>
    <row r="581" spans="2:9" ht="12.75">
      <c r="B581" s="4"/>
      <c r="C581" s="4"/>
      <c r="D581" s="4"/>
      <c r="E581" s="4"/>
      <c r="F581" s="4"/>
      <c r="G581" s="4"/>
      <c r="H581" s="4"/>
      <c r="I581" s="4"/>
    </row>
    <row r="582" spans="2:9" ht="12.75">
      <c r="B582" s="4"/>
      <c r="C582" s="4"/>
      <c r="D582" s="4"/>
      <c r="E582" s="4"/>
      <c r="F582" s="4"/>
      <c r="G582" s="4"/>
      <c r="H582" s="4"/>
      <c r="I582" s="4"/>
    </row>
    <row r="583" spans="2:9" ht="12.75">
      <c r="B583" s="4"/>
      <c r="C583" s="4"/>
      <c r="D583" s="4"/>
      <c r="E583" s="4"/>
      <c r="F583" s="4"/>
      <c r="G583" s="4"/>
      <c r="H583" s="4"/>
      <c r="I583" s="4"/>
    </row>
    <row r="584" spans="2:9" ht="12.75">
      <c r="B584" s="4"/>
      <c r="C584" s="4"/>
      <c r="D584" s="4"/>
      <c r="E584" s="4"/>
      <c r="F584" s="4"/>
      <c r="G584" s="4"/>
      <c r="H584" s="4"/>
      <c r="I584" s="4"/>
    </row>
    <row r="585" spans="2:9" ht="12.75">
      <c r="B585" s="4"/>
      <c r="C585" s="4"/>
      <c r="D585" s="4"/>
      <c r="E585" s="4"/>
      <c r="F585" s="4"/>
      <c r="G585" s="4"/>
      <c r="H585" s="4"/>
      <c r="I585" s="4"/>
    </row>
    <row r="586" spans="2:9" ht="12.75">
      <c r="B586" s="4"/>
      <c r="C586" s="4"/>
      <c r="D586" s="4"/>
      <c r="E586" s="4"/>
      <c r="F586" s="4"/>
      <c r="G586" s="4"/>
      <c r="H586" s="4"/>
      <c r="I586" s="4"/>
    </row>
    <row r="587" spans="2:9" ht="12.75">
      <c r="B587" s="4"/>
      <c r="C587" s="4"/>
      <c r="D587" s="4"/>
      <c r="E587" s="4"/>
      <c r="F587" s="4"/>
      <c r="G587" s="4"/>
      <c r="H587" s="4"/>
      <c r="I587" s="4"/>
    </row>
    <row r="588" spans="2:9" ht="12.75">
      <c r="B588" s="4"/>
      <c r="C588" s="4"/>
      <c r="D588" s="4"/>
      <c r="E588" s="4"/>
      <c r="F588" s="4"/>
      <c r="G588" s="4"/>
      <c r="H588" s="4"/>
      <c r="I588" s="4"/>
    </row>
    <row r="589" spans="2:9" ht="12.75">
      <c r="B589" s="4"/>
      <c r="C589" s="4"/>
      <c r="D589" s="4"/>
      <c r="E589" s="4"/>
      <c r="F589" s="4"/>
      <c r="G589" s="4"/>
      <c r="H589" s="4"/>
      <c r="I589" s="4"/>
    </row>
    <row r="590" spans="2:9" ht="12.75">
      <c r="B590" s="4"/>
      <c r="C590" s="4"/>
      <c r="D590" s="4"/>
      <c r="E590" s="4"/>
      <c r="F590" s="4"/>
      <c r="G590" s="4"/>
      <c r="H590" s="4"/>
      <c r="I590" s="4"/>
    </row>
    <row r="591" spans="2:9" ht="12.75">
      <c r="B591" s="4"/>
      <c r="C591" s="4"/>
      <c r="D591" s="4"/>
      <c r="E591" s="4"/>
      <c r="F591" s="4"/>
      <c r="G591" s="4"/>
      <c r="H591" s="4"/>
      <c r="I591" s="4"/>
    </row>
    <row r="592" spans="2:9" ht="12.75">
      <c r="B592" s="4"/>
      <c r="C592" s="4"/>
      <c r="D592" s="4"/>
      <c r="E592" s="4"/>
      <c r="F592" s="4"/>
      <c r="G592" s="4"/>
      <c r="H592" s="4"/>
      <c r="I592" s="4"/>
    </row>
    <row r="593" spans="2:9" ht="12.75">
      <c r="B593" s="4"/>
      <c r="C593" s="4"/>
      <c r="D593" s="4"/>
      <c r="E593" s="4"/>
      <c r="F593" s="4"/>
      <c r="G593" s="4"/>
      <c r="H593" s="4"/>
      <c r="I593" s="4"/>
    </row>
    <row r="594" spans="2:9" ht="12.75">
      <c r="B594" s="4"/>
      <c r="C594" s="4"/>
      <c r="D594" s="4"/>
      <c r="E594" s="4"/>
      <c r="F594" s="4"/>
      <c r="G594" s="4"/>
      <c r="H594" s="4"/>
      <c r="I594" s="4"/>
    </row>
    <row r="595" spans="2:9" ht="12.75">
      <c r="B595" s="4"/>
      <c r="C595" s="4"/>
      <c r="D595" s="4"/>
      <c r="E595" s="4"/>
      <c r="F595" s="4"/>
      <c r="G595" s="4"/>
      <c r="H595" s="4"/>
      <c r="I595" s="4"/>
    </row>
    <row r="596" spans="2:9" ht="12.75">
      <c r="B596" s="4"/>
      <c r="C596" s="4"/>
      <c r="D596" s="4"/>
      <c r="E596" s="4"/>
      <c r="F596" s="4"/>
      <c r="G596" s="4"/>
      <c r="H596" s="4"/>
      <c r="I596" s="4"/>
    </row>
    <row r="597" spans="2:9" ht="12.75">
      <c r="B597" s="4"/>
      <c r="C597" s="4"/>
      <c r="D597" s="4"/>
      <c r="E597" s="4"/>
      <c r="F597" s="4"/>
      <c r="G597" s="4"/>
      <c r="H597" s="4"/>
      <c r="I597" s="4"/>
    </row>
    <row r="598" spans="2:9" ht="12.75">
      <c r="B598" s="4"/>
      <c r="C598" s="4"/>
      <c r="D598" s="4"/>
      <c r="E598" s="4"/>
      <c r="F598" s="4"/>
      <c r="G598" s="4"/>
      <c r="H598" s="4"/>
      <c r="I598" s="4"/>
    </row>
    <row r="599" spans="2:9" ht="12.75">
      <c r="B599" s="4"/>
      <c r="C599" s="4"/>
      <c r="D599" s="4"/>
      <c r="E599" s="4"/>
      <c r="F599" s="4"/>
      <c r="G599" s="4"/>
      <c r="H599" s="4"/>
      <c r="I599" s="4"/>
    </row>
    <row r="600" spans="2:9" ht="12.75">
      <c r="B600" s="4"/>
      <c r="C600" s="4"/>
      <c r="D600" s="4"/>
      <c r="E600" s="4"/>
      <c r="F600" s="4"/>
      <c r="G600" s="4"/>
      <c r="H600" s="4"/>
      <c r="I600" s="4"/>
    </row>
    <row r="601" spans="2:9" ht="12.75">
      <c r="B601" s="4"/>
      <c r="C601" s="4"/>
      <c r="D601" s="4"/>
      <c r="E601" s="4"/>
      <c r="F601" s="4"/>
      <c r="G601" s="4"/>
      <c r="H601" s="4"/>
      <c r="I601" s="4"/>
    </row>
    <row r="602" spans="2:9" ht="12.75">
      <c r="B602" s="4"/>
      <c r="C602" s="4"/>
      <c r="D602" s="4"/>
      <c r="E602" s="4"/>
      <c r="F602" s="4"/>
      <c r="G602" s="4"/>
      <c r="H602" s="4"/>
      <c r="I602" s="4"/>
    </row>
    <row r="603" spans="2:9" ht="12.75">
      <c r="B603" s="4"/>
      <c r="C603" s="4"/>
      <c r="D603" s="4"/>
      <c r="E603" s="4"/>
      <c r="F603" s="4"/>
      <c r="G603" s="4"/>
      <c r="H603" s="4"/>
      <c r="I603" s="4"/>
    </row>
    <row r="604" spans="2:9" ht="12.75">
      <c r="B604" s="4"/>
      <c r="C604" s="4"/>
      <c r="D604" s="4"/>
      <c r="E604" s="4"/>
      <c r="F604" s="4"/>
      <c r="G604" s="4"/>
      <c r="H604" s="4"/>
      <c r="I604" s="4"/>
    </row>
    <row r="605" spans="2:9" ht="12.75">
      <c r="B605" s="4"/>
      <c r="C605" s="4"/>
      <c r="D605" s="4"/>
      <c r="E605" s="4"/>
      <c r="F605" s="4"/>
      <c r="G605" s="4"/>
      <c r="H605" s="4"/>
      <c r="I605" s="4"/>
    </row>
    <row r="606" spans="2:9" ht="12.75">
      <c r="B606" s="4"/>
      <c r="C606" s="4"/>
      <c r="D606" s="4"/>
      <c r="E606" s="4"/>
      <c r="F606" s="4"/>
      <c r="G606" s="4"/>
      <c r="H606" s="4"/>
      <c r="I606" s="4"/>
    </row>
    <row r="607" spans="2:9" ht="12.75">
      <c r="B607" s="4"/>
      <c r="C607" s="4"/>
      <c r="D607" s="4"/>
      <c r="E607" s="4"/>
      <c r="F607" s="4"/>
      <c r="G607" s="4"/>
      <c r="H607" s="4"/>
      <c r="I607" s="4"/>
    </row>
    <row r="608" spans="2:9" ht="12.75">
      <c r="B608" s="4"/>
      <c r="C608" s="4"/>
      <c r="D608" s="4"/>
      <c r="E608" s="4"/>
      <c r="F608" s="4"/>
      <c r="G608" s="4"/>
      <c r="H608" s="4"/>
      <c r="I608" s="4"/>
    </row>
    <row r="609" spans="2:9" ht="12.75">
      <c r="B609" s="4"/>
      <c r="C609" s="4"/>
      <c r="D609" s="4"/>
      <c r="E609" s="4"/>
      <c r="F609" s="4"/>
      <c r="G609" s="4"/>
      <c r="H609" s="4"/>
      <c r="I609" s="4"/>
    </row>
    <row r="610" spans="2:9" ht="12.75">
      <c r="B610" s="4"/>
      <c r="C610" s="4"/>
      <c r="D610" s="4"/>
      <c r="E610" s="4"/>
      <c r="F610" s="4"/>
      <c r="G610" s="4"/>
      <c r="H610" s="4"/>
      <c r="I610" s="4"/>
    </row>
    <row r="611" spans="2:9" ht="12.75">
      <c r="B611" s="4"/>
      <c r="C611" s="4"/>
      <c r="D611" s="4"/>
      <c r="E611" s="4"/>
      <c r="F611" s="4"/>
      <c r="G611" s="4"/>
      <c r="H611" s="4"/>
      <c r="I611" s="4"/>
    </row>
    <row r="612" spans="2:9" ht="12.75">
      <c r="B612" s="4"/>
      <c r="C612" s="4"/>
      <c r="D612" s="4"/>
      <c r="E612" s="4"/>
      <c r="F612" s="4"/>
      <c r="G612" s="4"/>
      <c r="H612" s="4"/>
      <c r="I612" s="4"/>
    </row>
    <row r="613" spans="2:9" ht="12.75">
      <c r="B613" s="4"/>
      <c r="C613" s="4"/>
      <c r="D613" s="4"/>
      <c r="E613" s="4"/>
      <c r="F613" s="4"/>
      <c r="G613" s="4"/>
      <c r="H613" s="4"/>
      <c r="I613" s="4"/>
    </row>
    <row r="614" spans="2:9" ht="12.75">
      <c r="B614" s="4"/>
      <c r="C614" s="4"/>
      <c r="D614" s="4"/>
      <c r="E614" s="4"/>
      <c r="F614" s="4"/>
      <c r="G614" s="4"/>
      <c r="H614" s="4"/>
      <c r="I614" s="4"/>
    </row>
    <row r="615" spans="2:9" ht="12.75">
      <c r="B615" s="4"/>
      <c r="C615" s="4"/>
      <c r="D615" s="4"/>
      <c r="E615" s="4"/>
      <c r="F615" s="4"/>
      <c r="G615" s="4"/>
      <c r="H615" s="4"/>
      <c r="I615" s="4"/>
    </row>
    <row r="616" spans="2:9" ht="12.75">
      <c r="B616" s="4"/>
      <c r="C616" s="4"/>
      <c r="D616" s="4"/>
      <c r="E616" s="4"/>
      <c r="F616" s="4"/>
      <c r="G616" s="4"/>
      <c r="H616" s="4"/>
      <c r="I616" s="4"/>
    </row>
    <row r="617" spans="2:9" ht="12.75">
      <c r="B617" s="4"/>
      <c r="C617" s="4"/>
      <c r="D617" s="4"/>
      <c r="E617" s="4"/>
      <c r="F617" s="4"/>
      <c r="G617" s="4"/>
      <c r="H617" s="4"/>
      <c r="I617" s="4"/>
    </row>
    <row r="618" spans="2:9" ht="12.75">
      <c r="B618" s="4"/>
      <c r="C618" s="4"/>
      <c r="D618" s="4"/>
      <c r="E618" s="4"/>
      <c r="F618" s="4"/>
      <c r="G618" s="4"/>
      <c r="H618" s="4"/>
      <c r="I618" s="4"/>
    </row>
    <row r="619" spans="2:9" ht="12.75">
      <c r="B619" s="4"/>
      <c r="C619" s="4"/>
      <c r="D619" s="4"/>
      <c r="E619" s="4"/>
      <c r="F619" s="4"/>
      <c r="G619" s="4"/>
      <c r="H619" s="4"/>
      <c r="I619" s="4"/>
    </row>
    <row r="620" spans="2:9" ht="12.75">
      <c r="B620" s="4"/>
      <c r="C620" s="4"/>
      <c r="D620" s="4"/>
      <c r="E620" s="4"/>
      <c r="F620" s="4"/>
      <c r="G620" s="4"/>
      <c r="H620" s="4"/>
      <c r="I620" s="4"/>
    </row>
    <row r="621" spans="2:9" ht="12.75">
      <c r="B621" s="4"/>
      <c r="C621" s="4"/>
      <c r="D621" s="4"/>
      <c r="E621" s="4"/>
      <c r="F621" s="4"/>
      <c r="G621" s="4"/>
      <c r="H621" s="4"/>
      <c r="I621" s="4"/>
    </row>
    <row r="622" spans="2:9" ht="12.75">
      <c r="B622" s="4"/>
      <c r="C622" s="4"/>
      <c r="D622" s="4"/>
      <c r="E622" s="4"/>
      <c r="F622" s="4"/>
      <c r="G622" s="4"/>
      <c r="H622" s="4"/>
      <c r="I622" s="4"/>
    </row>
    <row r="623" spans="2:9" ht="12.75">
      <c r="B623" s="4"/>
      <c r="C623" s="4"/>
      <c r="D623" s="4"/>
      <c r="E623" s="4"/>
      <c r="F623" s="4"/>
      <c r="G623" s="4"/>
      <c r="H623" s="4"/>
      <c r="I623" s="4"/>
    </row>
    <row r="624" spans="2:9" ht="12.75">
      <c r="B624" s="4"/>
      <c r="C624" s="4"/>
      <c r="D624" s="4"/>
      <c r="E624" s="4"/>
      <c r="F624" s="4"/>
      <c r="G624" s="4"/>
      <c r="H624" s="4"/>
      <c r="I624" s="4"/>
    </row>
    <row r="625" spans="2:9" ht="12.75">
      <c r="B625" s="4"/>
      <c r="C625" s="4"/>
      <c r="D625" s="4"/>
      <c r="E625" s="4"/>
      <c r="F625" s="4"/>
      <c r="G625" s="4"/>
      <c r="H625" s="4"/>
      <c r="I625" s="4"/>
    </row>
    <row r="626" spans="2:9" ht="12.75">
      <c r="B626" s="4"/>
      <c r="C626" s="4"/>
      <c r="D626" s="4"/>
      <c r="E626" s="4"/>
      <c r="F626" s="4"/>
      <c r="G626" s="4"/>
      <c r="H626" s="4"/>
      <c r="I626" s="4"/>
    </row>
    <row r="627" spans="2:9" ht="12.75">
      <c r="B627" s="4"/>
      <c r="C627" s="4"/>
      <c r="D627" s="4"/>
      <c r="E627" s="4"/>
      <c r="F627" s="4"/>
      <c r="G627" s="4"/>
      <c r="H627" s="4"/>
      <c r="I627" s="4"/>
    </row>
    <row r="628" spans="2:9" ht="12.75">
      <c r="B628" s="4"/>
      <c r="C628" s="4"/>
      <c r="D628" s="4"/>
      <c r="E628" s="4"/>
      <c r="F628" s="4"/>
      <c r="G628" s="4"/>
      <c r="H628" s="4"/>
      <c r="I628" s="4"/>
    </row>
    <row r="629" spans="2:9" ht="12.75">
      <c r="B629" s="4"/>
      <c r="C629" s="4"/>
      <c r="D629" s="4"/>
      <c r="E629" s="4"/>
      <c r="F629" s="4"/>
      <c r="G629" s="4"/>
      <c r="H629" s="4"/>
      <c r="I629" s="4"/>
    </row>
    <row r="630" spans="2:9" ht="12.75">
      <c r="B630" s="4"/>
      <c r="C630" s="4"/>
      <c r="D630" s="4"/>
      <c r="E630" s="4"/>
      <c r="F630" s="4"/>
      <c r="G630" s="4"/>
      <c r="H630" s="4"/>
      <c r="I630" s="4"/>
    </row>
    <row r="631" spans="2:9" ht="12.75">
      <c r="B631" s="4"/>
      <c r="C631" s="4"/>
      <c r="D631" s="4"/>
      <c r="E631" s="4"/>
      <c r="F631" s="4"/>
      <c r="G631" s="4"/>
      <c r="H631" s="4"/>
      <c r="I631" s="4"/>
    </row>
    <row r="632" spans="2:9" ht="12.75">
      <c r="B632" s="4"/>
      <c r="C632" s="4"/>
      <c r="D632" s="4"/>
      <c r="E632" s="4"/>
      <c r="F632" s="4"/>
      <c r="G632" s="4"/>
      <c r="H632" s="4"/>
      <c r="I632" s="4"/>
    </row>
    <row r="633" spans="2:9" ht="12.75">
      <c r="B633" s="4"/>
      <c r="C633" s="4"/>
      <c r="D633" s="4"/>
      <c r="E633" s="4"/>
      <c r="F633" s="4"/>
      <c r="G633" s="4"/>
      <c r="H633" s="4"/>
      <c r="I633" s="4"/>
    </row>
    <row r="634" spans="2:9" ht="12.75">
      <c r="B634" s="4"/>
      <c r="C634" s="4"/>
      <c r="D634" s="4"/>
      <c r="E634" s="4"/>
      <c r="F634" s="4"/>
      <c r="G634" s="4"/>
      <c r="H634" s="4"/>
      <c r="I634" s="4"/>
    </row>
    <row r="635" spans="2:9" ht="12.75">
      <c r="B635" s="4"/>
      <c r="C635" s="4"/>
      <c r="D635" s="4"/>
      <c r="E635" s="4"/>
      <c r="F635" s="4"/>
      <c r="G635" s="4"/>
      <c r="H635" s="4"/>
      <c r="I635" s="4"/>
    </row>
    <row r="636" spans="2:9" ht="12.75">
      <c r="B636" s="4"/>
      <c r="C636" s="4"/>
      <c r="D636" s="4"/>
      <c r="E636" s="4"/>
      <c r="F636" s="4"/>
      <c r="G636" s="4"/>
      <c r="H636" s="4"/>
      <c r="I636" s="4"/>
    </row>
    <row r="637" spans="2:9" ht="12.75">
      <c r="B637" s="4"/>
      <c r="C637" s="4"/>
      <c r="D637" s="4"/>
      <c r="E637" s="4"/>
      <c r="F637" s="4"/>
      <c r="G637" s="4"/>
      <c r="H637" s="4"/>
      <c r="I637" s="4"/>
    </row>
    <row r="638" spans="2:9" ht="12.75">
      <c r="B638" s="4"/>
      <c r="C638" s="4"/>
      <c r="D638" s="4"/>
      <c r="E638" s="4"/>
      <c r="F638" s="4"/>
      <c r="G638" s="4"/>
      <c r="H638" s="4"/>
      <c r="I638" s="4"/>
    </row>
    <row r="639" spans="2:9" ht="12.75">
      <c r="B639" s="4"/>
      <c r="C639" s="4"/>
      <c r="D639" s="4"/>
      <c r="E639" s="4"/>
      <c r="F639" s="4"/>
      <c r="G639" s="4"/>
      <c r="H639" s="4"/>
      <c r="I639" s="4"/>
    </row>
    <row r="640" spans="2:9" ht="12.75">
      <c r="B640" s="4"/>
      <c r="C640" s="4"/>
      <c r="D640" s="4"/>
      <c r="E640" s="4"/>
      <c r="F640" s="4"/>
      <c r="G640" s="4"/>
      <c r="H640" s="4"/>
      <c r="I640" s="4"/>
    </row>
    <row r="641" spans="2:9" ht="12.75">
      <c r="B641" s="4"/>
      <c r="C641" s="4"/>
      <c r="D641" s="4"/>
      <c r="E641" s="4"/>
      <c r="F641" s="4"/>
      <c r="G641" s="4"/>
      <c r="H641" s="4"/>
      <c r="I641" s="4"/>
    </row>
    <row r="642" spans="2:9" ht="12.75">
      <c r="B642" s="4"/>
      <c r="C642" s="4"/>
      <c r="D642" s="4"/>
      <c r="E642" s="4"/>
      <c r="F642" s="4"/>
      <c r="G642" s="4"/>
      <c r="H642" s="4"/>
      <c r="I642" s="4"/>
    </row>
    <row r="643" spans="2:9" ht="12.75">
      <c r="B643" s="4"/>
      <c r="C643" s="4"/>
      <c r="D643" s="4"/>
      <c r="E643" s="4"/>
      <c r="F643" s="4"/>
      <c r="G643" s="4"/>
      <c r="H643" s="4"/>
      <c r="I643" s="4"/>
    </row>
    <row r="644" spans="2:9" ht="12.75">
      <c r="B644" s="4"/>
      <c r="C644" s="4"/>
      <c r="D644" s="4"/>
      <c r="E644" s="4"/>
      <c r="F644" s="4"/>
      <c r="G644" s="4"/>
      <c r="H644" s="4"/>
      <c r="I644" s="4"/>
    </row>
    <row r="645" spans="2:9" ht="12.75">
      <c r="B645" s="4"/>
      <c r="C645" s="4"/>
      <c r="D645" s="4"/>
      <c r="E645" s="4"/>
      <c r="F645" s="4"/>
      <c r="G645" s="4"/>
      <c r="H645" s="4"/>
      <c r="I645" s="4"/>
    </row>
    <row r="646" spans="2:9" ht="12.75">
      <c r="B646" s="4"/>
      <c r="C646" s="4"/>
      <c r="D646" s="4"/>
      <c r="E646" s="4"/>
      <c r="F646" s="4"/>
      <c r="G646" s="4"/>
      <c r="H646" s="4"/>
      <c r="I646" s="4"/>
    </row>
    <row r="647" spans="2:9" ht="12.75">
      <c r="B647" s="4"/>
      <c r="C647" s="4"/>
      <c r="D647" s="4"/>
      <c r="E647" s="4"/>
      <c r="F647" s="4"/>
      <c r="G647" s="4"/>
      <c r="H647" s="4"/>
      <c r="I647" s="4"/>
    </row>
    <row r="648" spans="2:9" ht="12.75">
      <c r="B648" s="4"/>
      <c r="C648" s="4"/>
      <c r="D648" s="4"/>
      <c r="E648" s="4"/>
      <c r="F648" s="4"/>
      <c r="G648" s="4"/>
      <c r="H648" s="4"/>
      <c r="I648" s="4"/>
    </row>
    <row r="649" spans="2:9" ht="12.75">
      <c r="B649" s="4"/>
      <c r="C649" s="4"/>
      <c r="D649" s="4"/>
      <c r="E649" s="4"/>
      <c r="F649" s="4"/>
      <c r="G649" s="4"/>
      <c r="H649" s="4"/>
      <c r="I649" s="4"/>
    </row>
    <row r="650" spans="2:9" ht="12.75">
      <c r="B650" s="4"/>
      <c r="C650" s="4"/>
      <c r="D650" s="4"/>
      <c r="E650" s="4"/>
      <c r="F650" s="4"/>
      <c r="G650" s="4"/>
      <c r="H650" s="4"/>
      <c r="I650" s="4"/>
    </row>
    <row r="651" spans="2:9" ht="12.75">
      <c r="B651" s="4"/>
      <c r="C651" s="4"/>
      <c r="D651" s="4"/>
      <c r="E651" s="4"/>
      <c r="F651" s="4"/>
      <c r="G651" s="4"/>
      <c r="H651" s="4"/>
      <c r="I651" s="4"/>
    </row>
    <row r="652" spans="2:9" ht="12.75">
      <c r="B652" s="4"/>
      <c r="C652" s="4"/>
      <c r="D652" s="4"/>
      <c r="E652" s="4"/>
      <c r="F652" s="4"/>
      <c r="G652" s="4"/>
      <c r="H652" s="4"/>
      <c r="I652" s="4"/>
    </row>
    <row r="653" spans="2:9" ht="12.75">
      <c r="B653" s="4"/>
      <c r="C653" s="4"/>
      <c r="D653" s="4"/>
      <c r="E653" s="4"/>
      <c r="F653" s="4"/>
      <c r="G653" s="4"/>
      <c r="H653" s="4"/>
      <c r="I653" s="4"/>
    </row>
    <row r="654" spans="2:9" ht="12.75">
      <c r="B654" s="4"/>
      <c r="C654" s="4"/>
      <c r="D654" s="4"/>
      <c r="E654" s="4"/>
      <c r="F654" s="4"/>
      <c r="G654" s="4"/>
      <c r="H654" s="4"/>
      <c r="I654" s="4"/>
    </row>
    <row r="655" spans="2:9" ht="12.75">
      <c r="B655" s="4"/>
      <c r="C655" s="4"/>
      <c r="D655" s="4"/>
      <c r="E655" s="4"/>
      <c r="F655" s="4"/>
      <c r="G655" s="4"/>
      <c r="H655" s="4"/>
      <c r="I655" s="4"/>
    </row>
    <row r="656" spans="2:9" ht="12.75">
      <c r="B656" s="4"/>
      <c r="C656" s="4"/>
      <c r="D656" s="4"/>
      <c r="E656" s="4"/>
      <c r="F656" s="4"/>
      <c r="G656" s="4"/>
      <c r="H656" s="4"/>
      <c r="I656" s="4"/>
    </row>
    <row r="657" spans="2:9" ht="12.75">
      <c r="B657" s="4"/>
      <c r="C657" s="4"/>
      <c r="D657" s="4"/>
      <c r="E657" s="4"/>
      <c r="F657" s="4"/>
      <c r="G657" s="4"/>
      <c r="H657" s="4"/>
      <c r="I657" s="4"/>
    </row>
    <row r="658" spans="2:9" ht="12.75">
      <c r="B658" s="4"/>
      <c r="C658" s="4"/>
      <c r="D658" s="4"/>
      <c r="E658" s="4"/>
      <c r="F658" s="4"/>
      <c r="G658" s="4"/>
      <c r="H658" s="4"/>
      <c r="I658" s="4"/>
    </row>
    <row r="659" spans="2:9" ht="12.75">
      <c r="B659" s="4"/>
      <c r="C659" s="4"/>
      <c r="D659" s="4"/>
      <c r="E659" s="4"/>
      <c r="F659" s="4"/>
      <c r="G659" s="4"/>
      <c r="H659" s="4"/>
      <c r="I659" s="4"/>
    </row>
    <row r="660" spans="2:9" ht="12.75">
      <c r="B660" s="4"/>
      <c r="C660" s="4"/>
      <c r="D660" s="4"/>
      <c r="E660" s="4"/>
      <c r="F660" s="4"/>
      <c r="G660" s="4"/>
      <c r="H660" s="4"/>
      <c r="I660" s="4"/>
    </row>
    <row r="661" spans="2:9" ht="12.75">
      <c r="B661" s="4"/>
      <c r="C661" s="4"/>
      <c r="D661" s="4"/>
      <c r="E661" s="4"/>
      <c r="F661" s="4"/>
      <c r="G661" s="4"/>
      <c r="H661" s="4"/>
      <c r="I661" s="4"/>
    </row>
    <row r="662" spans="2:9" ht="12.75">
      <c r="B662" s="4"/>
      <c r="C662" s="4"/>
      <c r="D662" s="4"/>
      <c r="E662" s="4"/>
      <c r="F662" s="4"/>
      <c r="G662" s="4"/>
      <c r="H662" s="4"/>
      <c r="I662" s="4"/>
    </row>
    <row r="663" spans="2:9" ht="12.75">
      <c r="B663" s="4"/>
      <c r="C663" s="4"/>
      <c r="D663" s="4"/>
      <c r="E663" s="4"/>
      <c r="F663" s="4"/>
      <c r="G663" s="4"/>
      <c r="H663" s="4"/>
      <c r="I663" s="4"/>
    </row>
    <row r="664" spans="2:9" ht="12.75">
      <c r="B664" s="4"/>
      <c r="C664" s="4"/>
      <c r="D664" s="4"/>
      <c r="E664" s="4"/>
      <c r="F664" s="4"/>
      <c r="G664" s="4"/>
      <c r="H664" s="4"/>
      <c r="I664" s="4"/>
    </row>
    <row r="665" spans="2:9" ht="12.75">
      <c r="B665" s="4"/>
      <c r="C665" s="4"/>
      <c r="D665" s="4"/>
      <c r="E665" s="4"/>
      <c r="F665" s="4"/>
      <c r="G665" s="4"/>
      <c r="H665" s="4"/>
      <c r="I665" s="4"/>
    </row>
    <row r="666" spans="2:9" ht="12.75">
      <c r="B666" s="4"/>
      <c r="C666" s="4"/>
      <c r="D666" s="4"/>
      <c r="E666" s="4"/>
      <c r="F666" s="4"/>
      <c r="G666" s="4"/>
      <c r="H666" s="4"/>
      <c r="I666" s="4"/>
    </row>
    <row r="667" spans="2:9" ht="12.75">
      <c r="B667" s="4"/>
      <c r="C667" s="4"/>
      <c r="D667" s="4"/>
      <c r="E667" s="4"/>
      <c r="F667" s="4"/>
      <c r="G667" s="4"/>
      <c r="H667" s="4"/>
      <c r="I667" s="4"/>
    </row>
    <row r="668" spans="2:9" ht="12.75">
      <c r="B668" s="4"/>
      <c r="C668" s="4"/>
      <c r="D668" s="4"/>
      <c r="E668" s="4"/>
      <c r="F668" s="4"/>
      <c r="G668" s="4"/>
      <c r="H668" s="4"/>
      <c r="I668" s="4"/>
    </row>
    <row r="669" spans="2:9" ht="12.75">
      <c r="B669" s="4"/>
      <c r="C669" s="4"/>
      <c r="D669" s="4"/>
      <c r="E669" s="4"/>
      <c r="F669" s="4"/>
      <c r="G669" s="4"/>
      <c r="H669" s="4"/>
      <c r="I669" s="4"/>
    </row>
    <row r="670" spans="2:9" ht="12.75">
      <c r="B670" s="4"/>
      <c r="C670" s="4"/>
      <c r="D670" s="4"/>
      <c r="E670" s="4"/>
      <c r="F670" s="4"/>
      <c r="G670" s="4"/>
      <c r="H670" s="4"/>
      <c r="I670" s="4"/>
    </row>
    <row r="671" spans="2:9" ht="12.75">
      <c r="B671" s="4"/>
      <c r="C671" s="4"/>
      <c r="D671" s="4"/>
      <c r="E671" s="4"/>
      <c r="F671" s="4"/>
      <c r="G671" s="4"/>
      <c r="H671" s="4"/>
      <c r="I671" s="4"/>
    </row>
    <row r="672" spans="2:9" ht="12.75">
      <c r="B672" s="4"/>
      <c r="C672" s="4"/>
      <c r="D672" s="4"/>
      <c r="E672" s="4"/>
      <c r="F672" s="4"/>
      <c r="G672" s="4"/>
      <c r="H672" s="4"/>
      <c r="I672" s="4"/>
    </row>
    <row r="673" spans="2:9" ht="12.75">
      <c r="B673" s="4"/>
      <c r="C673" s="4"/>
      <c r="D673" s="4"/>
      <c r="E673" s="4"/>
      <c r="F673" s="4"/>
      <c r="G673" s="4"/>
      <c r="H673" s="4"/>
      <c r="I673" s="4"/>
    </row>
    <row r="674" spans="2:9" ht="12.75">
      <c r="B674" s="4"/>
      <c r="C674" s="4"/>
      <c r="D674" s="4"/>
      <c r="E674" s="4"/>
      <c r="F674" s="4"/>
      <c r="G674" s="4"/>
      <c r="H674" s="4"/>
      <c r="I674" s="4"/>
    </row>
    <row r="675" spans="2:9" ht="12.75">
      <c r="B675" s="4"/>
      <c r="C675" s="4"/>
      <c r="D675" s="4"/>
      <c r="E675" s="4"/>
      <c r="F675" s="4"/>
      <c r="G675" s="4"/>
      <c r="H675" s="4"/>
      <c r="I675" s="4"/>
    </row>
    <row r="676" spans="2:9" ht="12.75">
      <c r="B676" s="4"/>
      <c r="C676" s="4"/>
      <c r="D676" s="4"/>
      <c r="E676" s="4"/>
      <c r="F676" s="4"/>
      <c r="G676" s="4"/>
      <c r="H676" s="4"/>
      <c r="I676" s="4"/>
    </row>
    <row r="677" spans="2:9" ht="12.75">
      <c r="B677" s="4"/>
      <c r="C677" s="4"/>
      <c r="D677" s="4"/>
      <c r="E677" s="4"/>
      <c r="F677" s="4"/>
      <c r="G677" s="4"/>
      <c r="H677" s="4"/>
      <c r="I677" s="4"/>
    </row>
    <row r="678" spans="2:9" ht="12.75">
      <c r="B678" s="4"/>
      <c r="C678" s="4"/>
      <c r="D678" s="4"/>
      <c r="E678" s="4"/>
      <c r="F678" s="4"/>
      <c r="G678" s="4"/>
      <c r="H678" s="4"/>
      <c r="I678" s="4"/>
    </row>
    <row r="679" spans="2:9" ht="12.75">
      <c r="B679" s="4"/>
      <c r="C679" s="4"/>
      <c r="D679" s="4"/>
      <c r="E679" s="4"/>
      <c r="F679" s="4"/>
      <c r="G679" s="4"/>
      <c r="H679" s="4"/>
      <c r="I679" s="4"/>
    </row>
    <row r="680" spans="2:9" ht="12.75">
      <c r="B680" s="4"/>
      <c r="C680" s="4"/>
      <c r="D680" s="4"/>
      <c r="E680" s="4"/>
      <c r="F680" s="4"/>
      <c r="G680" s="4"/>
      <c r="H680" s="4"/>
      <c r="I680" s="4"/>
    </row>
    <row r="681" spans="2:9" ht="12.75">
      <c r="B681" s="4"/>
      <c r="C681" s="4"/>
      <c r="D681" s="4"/>
      <c r="E681" s="4"/>
      <c r="F681" s="4"/>
      <c r="G681" s="4"/>
      <c r="H681" s="4"/>
      <c r="I681" s="4"/>
    </row>
    <row r="682" spans="2:9" ht="12.75">
      <c r="B682" s="4"/>
      <c r="C682" s="4"/>
      <c r="D682" s="4"/>
      <c r="E682" s="4"/>
      <c r="F682" s="4"/>
      <c r="G682" s="4"/>
      <c r="H682" s="4"/>
      <c r="I682" s="4"/>
    </row>
    <row r="683" spans="2:9" ht="12.75">
      <c r="B683" s="4"/>
      <c r="C683" s="4"/>
      <c r="D683" s="4"/>
      <c r="E683" s="4"/>
      <c r="F683" s="4"/>
      <c r="G683" s="4"/>
      <c r="H683" s="4"/>
      <c r="I683" s="4"/>
    </row>
    <row r="684" spans="2:9" ht="12.75">
      <c r="B684" s="4"/>
      <c r="C684" s="4"/>
      <c r="D684" s="4"/>
      <c r="E684" s="4"/>
      <c r="F684" s="4"/>
      <c r="G684" s="4"/>
      <c r="H684" s="4"/>
      <c r="I684" s="4"/>
    </row>
    <row r="685" spans="2:9" ht="12.75">
      <c r="B685" s="4"/>
      <c r="C685" s="4"/>
      <c r="D685" s="4"/>
      <c r="E685" s="4"/>
      <c r="F685" s="4"/>
      <c r="G685" s="4"/>
      <c r="H685" s="4"/>
      <c r="I685" s="4"/>
    </row>
    <row r="686" spans="2:9" ht="12.75">
      <c r="B686" s="4"/>
      <c r="C686" s="4"/>
      <c r="D686" s="4"/>
      <c r="E686" s="4"/>
      <c r="F686" s="4"/>
      <c r="G686" s="4"/>
      <c r="H686" s="4"/>
      <c r="I686" s="4"/>
    </row>
    <row r="687" spans="2:9" ht="12.75">
      <c r="B687" s="4"/>
      <c r="C687" s="4"/>
      <c r="D687" s="4"/>
      <c r="E687" s="4"/>
      <c r="F687" s="4"/>
      <c r="G687" s="4"/>
      <c r="H687" s="4"/>
      <c r="I687" s="4"/>
    </row>
    <row r="688" spans="2:9" ht="12.75">
      <c r="B688" s="4"/>
      <c r="C688" s="4"/>
      <c r="D688" s="4"/>
      <c r="E688" s="4"/>
      <c r="F688" s="4"/>
      <c r="G688" s="4"/>
      <c r="H688" s="4"/>
      <c r="I688" s="4"/>
    </row>
    <row r="689" spans="2:9" ht="12.75">
      <c r="B689" s="4"/>
      <c r="C689" s="4"/>
      <c r="D689" s="4"/>
      <c r="E689" s="4"/>
      <c r="F689" s="4"/>
      <c r="G689" s="4"/>
      <c r="H689" s="4"/>
      <c r="I689" s="4"/>
    </row>
    <row r="690" spans="2:9" ht="12.75">
      <c r="B690" s="4"/>
      <c r="C690" s="4"/>
      <c r="D690" s="4"/>
      <c r="E690" s="4"/>
      <c r="F690" s="4"/>
      <c r="G690" s="4"/>
      <c r="H690" s="4"/>
      <c r="I690" s="4"/>
    </row>
    <row r="691" spans="2:9" ht="12.75">
      <c r="B691" s="4"/>
      <c r="C691" s="4"/>
      <c r="D691" s="4"/>
      <c r="E691" s="4"/>
      <c r="F691" s="4"/>
      <c r="G691" s="4"/>
      <c r="H691" s="4"/>
      <c r="I691" s="4"/>
    </row>
    <row r="692" spans="2:9" ht="12.75">
      <c r="B692" s="4"/>
      <c r="C692" s="4"/>
      <c r="D692" s="4"/>
      <c r="E692" s="4"/>
      <c r="F692" s="4"/>
      <c r="G692" s="4"/>
      <c r="H692" s="4"/>
      <c r="I692" s="4"/>
    </row>
    <row r="693" spans="2:9" ht="12.75">
      <c r="B693" s="4"/>
      <c r="C693" s="4"/>
      <c r="D693" s="4"/>
      <c r="E693" s="4"/>
      <c r="F693" s="4"/>
      <c r="G693" s="4"/>
      <c r="H693" s="4"/>
      <c r="I693" s="4"/>
    </row>
    <row r="694" spans="2:9" ht="12.75">
      <c r="B694" s="4"/>
      <c r="C694" s="4"/>
      <c r="D694" s="4"/>
      <c r="E694" s="4"/>
      <c r="F694" s="4"/>
      <c r="G694" s="4"/>
      <c r="H694" s="4"/>
      <c r="I694" s="4"/>
    </row>
    <row r="695" spans="2:9" ht="12.75">
      <c r="B695" s="4"/>
      <c r="C695" s="4"/>
      <c r="D695" s="4"/>
      <c r="E695" s="4"/>
      <c r="F695" s="4"/>
      <c r="G695" s="4"/>
      <c r="H695" s="4"/>
      <c r="I695" s="4"/>
    </row>
    <row r="696" spans="2:9" ht="12.75">
      <c r="B696" s="4"/>
      <c r="C696" s="4"/>
      <c r="D696" s="4"/>
      <c r="E696" s="4"/>
      <c r="F696" s="4"/>
      <c r="G696" s="4"/>
      <c r="H696" s="4"/>
      <c r="I696" s="4"/>
    </row>
    <row r="697" spans="2:9" ht="12.75">
      <c r="B697" s="4"/>
      <c r="C697" s="4"/>
      <c r="D697" s="4"/>
      <c r="E697" s="4"/>
      <c r="F697" s="4"/>
      <c r="G697" s="4"/>
      <c r="H697" s="4"/>
      <c r="I697" s="4"/>
    </row>
    <row r="698" spans="2:9" ht="12.75">
      <c r="B698" s="4"/>
      <c r="C698" s="4"/>
      <c r="D698" s="4"/>
      <c r="E698" s="4"/>
      <c r="F698" s="4"/>
      <c r="G698" s="4"/>
      <c r="H698" s="4"/>
      <c r="I698" s="4"/>
    </row>
    <row r="699" spans="2:9" ht="12.75">
      <c r="B699" s="4"/>
      <c r="C699" s="4"/>
      <c r="D699" s="4"/>
      <c r="E699" s="4"/>
      <c r="F699" s="4"/>
      <c r="G699" s="4"/>
      <c r="H699" s="4"/>
      <c r="I699" s="4"/>
    </row>
    <row r="700" spans="2:9" ht="12.75">
      <c r="B700" s="4"/>
      <c r="C700" s="4"/>
      <c r="D700" s="4"/>
      <c r="E700" s="4"/>
      <c r="F700" s="4"/>
      <c r="G700" s="4"/>
      <c r="H700" s="4"/>
      <c r="I700" s="4"/>
    </row>
    <row r="701" spans="2:9" ht="12.75">
      <c r="B701" s="4"/>
      <c r="C701" s="4"/>
      <c r="D701" s="4"/>
      <c r="E701" s="4"/>
      <c r="F701" s="4"/>
      <c r="G701" s="4"/>
      <c r="H701" s="4"/>
      <c r="I701" s="4"/>
    </row>
    <row r="702" spans="2:9" ht="12.75">
      <c r="B702" s="4"/>
      <c r="C702" s="4"/>
      <c r="D702" s="4"/>
      <c r="E702" s="4"/>
      <c r="F702" s="4"/>
      <c r="G702" s="4"/>
      <c r="H702" s="4"/>
      <c r="I702" s="4"/>
    </row>
    <row r="703" spans="2:9" ht="12.75">
      <c r="B703" s="4"/>
      <c r="C703" s="4"/>
      <c r="D703" s="4"/>
      <c r="E703" s="4"/>
      <c r="F703" s="4"/>
      <c r="G703" s="4"/>
      <c r="H703" s="4"/>
      <c r="I703" s="4"/>
    </row>
    <row r="704" spans="2:9" ht="12.75">
      <c r="B704" s="4"/>
      <c r="C704" s="4"/>
      <c r="D704" s="4"/>
      <c r="E704" s="4"/>
      <c r="F704" s="4"/>
      <c r="G704" s="4"/>
      <c r="H704" s="4"/>
      <c r="I704" s="4"/>
    </row>
    <row r="705" spans="2:9" ht="12.75">
      <c r="B705" s="4"/>
      <c r="C705" s="4"/>
      <c r="D705" s="4"/>
      <c r="E705" s="4"/>
      <c r="F705" s="4"/>
      <c r="G705" s="4"/>
      <c r="H705" s="4"/>
      <c r="I705" s="4"/>
    </row>
    <row r="706" spans="2:9" ht="12.75">
      <c r="B706" s="4"/>
      <c r="C706" s="4"/>
      <c r="D706" s="4"/>
      <c r="E706" s="4"/>
      <c r="F706" s="4"/>
      <c r="G706" s="4"/>
      <c r="H706" s="4"/>
      <c r="I706" s="4"/>
    </row>
    <row r="707" spans="2:9" ht="12.75">
      <c r="B707" s="4"/>
      <c r="C707" s="4"/>
      <c r="D707" s="4"/>
      <c r="E707" s="4"/>
      <c r="F707" s="4"/>
      <c r="G707" s="4"/>
      <c r="H707" s="4"/>
      <c r="I707" s="4"/>
    </row>
    <row r="708" spans="2:9" ht="12.75">
      <c r="B708" s="4"/>
      <c r="C708" s="4"/>
      <c r="D708" s="4"/>
      <c r="E708" s="4"/>
      <c r="F708" s="4"/>
      <c r="G708" s="4"/>
      <c r="H708" s="4"/>
      <c r="I708" s="4"/>
    </row>
    <row r="709" spans="2:9" ht="12.75">
      <c r="B709" s="4"/>
      <c r="C709" s="4"/>
      <c r="D709" s="4"/>
      <c r="E709" s="4"/>
      <c r="F709" s="4"/>
      <c r="G709" s="4"/>
      <c r="H709" s="4"/>
      <c r="I709" s="4"/>
    </row>
    <row r="710" spans="2:9" ht="12.75">
      <c r="B710" s="4"/>
      <c r="C710" s="4"/>
      <c r="D710" s="4"/>
      <c r="E710" s="4"/>
      <c r="F710" s="4"/>
      <c r="G710" s="4"/>
      <c r="H710" s="4"/>
      <c r="I710" s="4"/>
    </row>
    <row r="711" spans="2:9" ht="12.75">
      <c r="B711" s="4"/>
      <c r="C711" s="4"/>
      <c r="D711" s="4"/>
      <c r="E711" s="4"/>
      <c r="F711" s="4"/>
      <c r="G711" s="4"/>
      <c r="H711" s="4"/>
      <c r="I711" s="4"/>
    </row>
    <row r="712" spans="2:9" ht="12.75">
      <c r="B712" s="4"/>
      <c r="C712" s="4"/>
      <c r="D712" s="4"/>
      <c r="E712" s="4"/>
      <c r="F712" s="4"/>
      <c r="G712" s="4"/>
      <c r="H712" s="4"/>
      <c r="I712" s="4"/>
    </row>
    <row r="713" spans="2:9" ht="12.75">
      <c r="B713" s="4"/>
      <c r="C713" s="4"/>
      <c r="D713" s="4"/>
      <c r="E713" s="4"/>
      <c r="F713" s="4"/>
      <c r="G713" s="4"/>
      <c r="H713" s="4"/>
      <c r="I713" s="4"/>
    </row>
    <row r="714" spans="2:9" ht="12.75">
      <c r="B714" s="4"/>
      <c r="C714" s="4"/>
      <c r="D714" s="4"/>
      <c r="E714" s="4"/>
      <c r="F714" s="4"/>
      <c r="G714" s="4"/>
      <c r="H714" s="4"/>
      <c r="I714" s="4"/>
    </row>
    <row r="715" spans="2:9" ht="12.75">
      <c r="B715" s="4"/>
      <c r="C715" s="4"/>
      <c r="D715" s="4"/>
      <c r="E715" s="4"/>
      <c r="F715" s="4"/>
      <c r="G715" s="4"/>
      <c r="H715" s="4"/>
      <c r="I715" s="4"/>
    </row>
    <row r="716" spans="2:9" ht="12.75">
      <c r="B716" s="4"/>
      <c r="C716" s="4"/>
      <c r="D716" s="4"/>
      <c r="E716" s="4"/>
      <c r="F716" s="4"/>
      <c r="G716" s="4"/>
      <c r="H716" s="4"/>
      <c r="I716" s="4"/>
    </row>
    <row r="717" spans="2:9" ht="12.75">
      <c r="B717" s="4"/>
      <c r="C717" s="4"/>
      <c r="D717" s="4"/>
      <c r="E717" s="4"/>
      <c r="F717" s="4"/>
      <c r="G717" s="4"/>
      <c r="H717" s="4"/>
      <c r="I717" s="4"/>
    </row>
    <row r="718" spans="2:9" ht="12.75">
      <c r="B718" s="4"/>
      <c r="C718" s="4"/>
      <c r="D718" s="4"/>
      <c r="E718" s="4"/>
      <c r="F718" s="4"/>
      <c r="G718" s="4"/>
      <c r="H718" s="4"/>
      <c r="I718" s="4"/>
    </row>
    <row r="719" spans="2:9" ht="12.75">
      <c r="B719" s="4"/>
      <c r="C719" s="4"/>
      <c r="D719" s="4"/>
      <c r="E719" s="4"/>
      <c r="F719" s="4"/>
      <c r="G719" s="4"/>
      <c r="H719" s="4"/>
      <c r="I719" s="4"/>
    </row>
    <row r="720" spans="2:9" ht="12.75">
      <c r="B720" s="4"/>
      <c r="C720" s="4"/>
      <c r="D720" s="4"/>
      <c r="E720" s="4"/>
      <c r="F720" s="4"/>
      <c r="G720" s="4"/>
      <c r="H720" s="4"/>
      <c r="I720" s="4"/>
    </row>
    <row r="721" spans="2:9" ht="12.75">
      <c r="B721" s="4"/>
      <c r="C721" s="4"/>
      <c r="D721" s="4"/>
      <c r="E721" s="4"/>
      <c r="F721" s="4"/>
      <c r="G721" s="4"/>
      <c r="H721" s="4"/>
      <c r="I721" s="4"/>
    </row>
    <row r="722" spans="2:9" ht="12.75">
      <c r="B722" s="4"/>
      <c r="C722" s="4"/>
      <c r="D722" s="4"/>
      <c r="E722" s="4"/>
      <c r="F722" s="4"/>
      <c r="G722" s="4"/>
      <c r="H722" s="4"/>
      <c r="I722" s="4"/>
    </row>
    <row r="723" spans="2:9" ht="12.75">
      <c r="B723" s="4"/>
      <c r="C723" s="4"/>
      <c r="D723" s="4"/>
      <c r="E723" s="4"/>
      <c r="F723" s="4"/>
      <c r="G723" s="4"/>
      <c r="H723" s="4"/>
      <c r="I723" s="4"/>
    </row>
    <row r="724" spans="2:9" ht="12.75">
      <c r="B724" s="4"/>
      <c r="C724" s="4"/>
      <c r="D724" s="4"/>
      <c r="E724" s="4"/>
      <c r="F724" s="4"/>
      <c r="G724" s="4"/>
      <c r="H724" s="4"/>
      <c r="I724" s="4"/>
    </row>
    <row r="725" spans="2:9" ht="12.75">
      <c r="B725" s="4"/>
      <c r="C725" s="4"/>
      <c r="D725" s="4"/>
      <c r="E725" s="4"/>
      <c r="F725" s="4"/>
      <c r="G725" s="4"/>
      <c r="H725" s="4"/>
      <c r="I725" s="4"/>
    </row>
    <row r="726" spans="2:9" ht="12.75">
      <c r="B726" s="4"/>
      <c r="C726" s="4"/>
      <c r="D726" s="4"/>
      <c r="E726" s="4"/>
      <c r="F726" s="4"/>
      <c r="G726" s="4"/>
      <c r="H726" s="4"/>
      <c r="I726" s="4"/>
    </row>
    <row r="727" spans="2:9" ht="12.75">
      <c r="B727" s="4"/>
      <c r="C727" s="4"/>
      <c r="D727" s="4"/>
      <c r="E727" s="4"/>
      <c r="F727" s="4"/>
      <c r="G727" s="4"/>
      <c r="H727" s="4"/>
      <c r="I727" s="4"/>
    </row>
    <row r="728" spans="2:9" ht="12.75">
      <c r="B728" s="4"/>
      <c r="C728" s="4"/>
      <c r="D728" s="4"/>
      <c r="E728" s="4"/>
      <c r="F728" s="4"/>
      <c r="G728" s="4"/>
      <c r="H728" s="4"/>
      <c r="I728" s="4"/>
    </row>
    <row r="729" spans="2:9" ht="12.75">
      <c r="B729" s="4"/>
      <c r="C729" s="4"/>
      <c r="D729" s="4"/>
      <c r="E729" s="4"/>
      <c r="F729" s="4"/>
      <c r="G729" s="4"/>
      <c r="H729" s="4"/>
      <c r="I729" s="4"/>
    </row>
    <row r="730" spans="2:9" ht="12.75">
      <c r="B730" s="4"/>
      <c r="C730" s="4"/>
      <c r="D730" s="4"/>
      <c r="E730" s="4"/>
      <c r="F730" s="4"/>
      <c r="G730" s="4"/>
      <c r="H730" s="4"/>
      <c r="I730" s="4"/>
    </row>
    <row r="731" spans="2:9" ht="12.75">
      <c r="B731" s="4"/>
      <c r="C731" s="4"/>
      <c r="D731" s="4"/>
      <c r="E731" s="4"/>
      <c r="F731" s="4"/>
      <c r="G731" s="4"/>
      <c r="H731" s="4"/>
      <c r="I731" s="4"/>
    </row>
    <row r="732" spans="2:9" ht="12.75">
      <c r="B732" s="4"/>
      <c r="C732" s="4"/>
      <c r="D732" s="4"/>
      <c r="E732" s="4"/>
      <c r="F732" s="4"/>
      <c r="G732" s="4"/>
      <c r="H732" s="4"/>
      <c r="I732" s="4"/>
    </row>
    <row r="733" spans="2:9" ht="12.75">
      <c r="B733" s="4"/>
      <c r="C733" s="4"/>
      <c r="D733" s="4"/>
      <c r="E733" s="4"/>
      <c r="F733" s="4"/>
      <c r="G733" s="4"/>
      <c r="H733" s="4"/>
      <c r="I733" s="4"/>
    </row>
    <row r="734" spans="2:9" ht="12.75">
      <c r="B734" s="4"/>
      <c r="C734" s="4"/>
      <c r="D734" s="4"/>
      <c r="E734" s="4"/>
      <c r="F734" s="4"/>
      <c r="G734" s="4"/>
      <c r="H734" s="4"/>
      <c r="I734" s="4"/>
    </row>
    <row r="735" spans="2:9" ht="12.75">
      <c r="B735" s="4"/>
      <c r="C735" s="4"/>
      <c r="D735" s="4"/>
      <c r="E735" s="4"/>
      <c r="F735" s="4"/>
      <c r="G735" s="4"/>
      <c r="H735" s="4"/>
      <c r="I735" s="4"/>
    </row>
    <row r="736" spans="2:9" ht="12.75">
      <c r="B736" s="4"/>
      <c r="C736" s="4"/>
      <c r="D736" s="4"/>
      <c r="E736" s="4"/>
      <c r="F736" s="4"/>
      <c r="G736" s="4"/>
      <c r="H736" s="4"/>
      <c r="I736" s="4"/>
    </row>
    <row r="737" spans="2:9" ht="12.75">
      <c r="B737" s="4"/>
      <c r="C737" s="4"/>
      <c r="D737" s="4"/>
      <c r="E737" s="4"/>
      <c r="F737" s="4"/>
      <c r="G737" s="4"/>
      <c r="H737" s="4"/>
      <c r="I737" s="4"/>
    </row>
    <row r="738" spans="2:9" ht="12.75">
      <c r="B738" s="4"/>
      <c r="C738" s="4"/>
      <c r="D738" s="4"/>
      <c r="E738" s="4"/>
      <c r="F738" s="4"/>
      <c r="G738" s="4"/>
      <c r="H738" s="4"/>
      <c r="I738" s="4"/>
    </row>
    <row r="739" spans="2:9" ht="12.75">
      <c r="B739" s="4"/>
      <c r="C739" s="4"/>
      <c r="D739" s="4"/>
      <c r="E739" s="4"/>
      <c r="F739" s="4"/>
      <c r="G739" s="4"/>
      <c r="H739" s="4"/>
      <c r="I739" s="4"/>
    </row>
    <row r="740" spans="2:9" ht="12.75">
      <c r="B740" s="4"/>
      <c r="C740" s="4"/>
      <c r="D740" s="4"/>
      <c r="E740" s="4"/>
      <c r="F740" s="4"/>
      <c r="G740" s="4"/>
      <c r="H740" s="4"/>
      <c r="I740" s="4"/>
    </row>
    <row r="741" spans="2:9" ht="12.75">
      <c r="B741" s="4"/>
      <c r="C741" s="4"/>
      <c r="D741" s="4"/>
      <c r="E741" s="4"/>
      <c r="F741" s="4"/>
      <c r="G741" s="4"/>
      <c r="H741" s="4"/>
      <c r="I741" s="4"/>
    </row>
    <row r="742" spans="2:9" ht="12.75">
      <c r="B742" s="4"/>
      <c r="C742" s="4"/>
      <c r="D742" s="4"/>
      <c r="E742" s="4"/>
      <c r="F742" s="4"/>
      <c r="G742" s="4"/>
      <c r="H742" s="4"/>
      <c r="I742" s="4"/>
    </row>
    <row r="743" spans="2:9" ht="12.75">
      <c r="B743" s="4"/>
      <c r="C743" s="4"/>
      <c r="D743" s="4"/>
      <c r="E743" s="4"/>
      <c r="F743" s="4"/>
      <c r="G743" s="4"/>
      <c r="H743" s="4"/>
      <c r="I743" s="4"/>
    </row>
    <row r="744" spans="2:9" ht="12.75">
      <c r="B744" s="4"/>
      <c r="C744" s="4"/>
      <c r="D744" s="4"/>
      <c r="E744" s="4"/>
      <c r="F744" s="4"/>
      <c r="G744" s="4"/>
      <c r="H744" s="4"/>
      <c r="I744" s="4"/>
    </row>
    <row r="745" spans="2:9" ht="12.75">
      <c r="B745" s="4"/>
      <c r="C745" s="4"/>
      <c r="D745" s="4"/>
      <c r="E745" s="4"/>
      <c r="F745" s="4"/>
      <c r="G745" s="4"/>
      <c r="H745" s="4"/>
      <c r="I745" s="4"/>
    </row>
    <row r="746" spans="2:9" ht="12.75">
      <c r="B746" s="4"/>
      <c r="C746" s="4"/>
      <c r="D746" s="4"/>
      <c r="E746" s="4"/>
      <c r="F746" s="4"/>
      <c r="G746" s="4"/>
      <c r="H746" s="4"/>
      <c r="I746" s="4"/>
    </row>
    <row r="747" spans="2:9" ht="12.75">
      <c r="B747" s="4"/>
      <c r="C747" s="4"/>
      <c r="D747" s="4"/>
      <c r="E747" s="4"/>
      <c r="F747" s="4"/>
      <c r="G747" s="4"/>
      <c r="H747" s="4"/>
      <c r="I747" s="4"/>
    </row>
    <row r="748" spans="2:9" ht="12.75">
      <c r="B748" s="4"/>
      <c r="C748" s="4"/>
      <c r="D748" s="4"/>
      <c r="E748" s="4"/>
      <c r="F748" s="4"/>
      <c r="G748" s="4"/>
      <c r="H748" s="4"/>
      <c r="I748" s="4"/>
    </row>
    <row r="749" spans="2:9" ht="12.75">
      <c r="B749" s="4"/>
      <c r="C749" s="4"/>
      <c r="D749" s="4"/>
      <c r="E749" s="4"/>
      <c r="F749" s="4"/>
      <c r="G749" s="4"/>
      <c r="H749" s="4"/>
      <c r="I749" s="4"/>
    </row>
    <row r="750" spans="2:9" ht="12.75">
      <c r="B750" s="4"/>
      <c r="C750" s="4"/>
      <c r="D750" s="4"/>
      <c r="E750" s="4"/>
      <c r="F750" s="4"/>
      <c r="G750" s="4"/>
      <c r="H750" s="4"/>
      <c r="I750" s="4"/>
    </row>
    <row r="751" spans="2:9" ht="12.75">
      <c r="B751" s="4"/>
      <c r="C751" s="4"/>
      <c r="D751" s="4"/>
      <c r="E751" s="4"/>
      <c r="F751" s="4"/>
      <c r="G751" s="4"/>
      <c r="H751" s="4"/>
      <c r="I751" s="4"/>
    </row>
    <row r="752" spans="2:9" ht="12.75">
      <c r="B752" s="4"/>
      <c r="C752" s="4"/>
      <c r="D752" s="4"/>
      <c r="E752" s="4"/>
      <c r="F752" s="4"/>
      <c r="G752" s="4"/>
      <c r="H752" s="4"/>
      <c r="I752" s="4"/>
    </row>
    <row r="753" spans="2:9" ht="12.75">
      <c r="B753" s="4"/>
      <c r="C753" s="4"/>
      <c r="D753" s="4"/>
      <c r="E753" s="4"/>
      <c r="F753" s="4"/>
      <c r="G753" s="4"/>
      <c r="H753" s="4"/>
      <c r="I753" s="4"/>
    </row>
    <row r="754" spans="2:9" ht="12.75">
      <c r="B754" s="4"/>
      <c r="C754" s="4"/>
      <c r="D754" s="4"/>
      <c r="E754" s="4"/>
      <c r="F754" s="4"/>
      <c r="G754" s="4"/>
      <c r="H754" s="4"/>
      <c r="I754" s="4"/>
    </row>
    <row r="755" spans="2:9" ht="12.75">
      <c r="B755" s="4"/>
      <c r="C755" s="4"/>
      <c r="D755" s="4"/>
      <c r="E755" s="4"/>
      <c r="F755" s="4"/>
      <c r="G755" s="4"/>
      <c r="H755" s="4"/>
      <c r="I755" s="4"/>
    </row>
    <row r="756" spans="2:9" ht="12.75">
      <c r="B756" s="4"/>
      <c r="C756" s="4"/>
      <c r="D756" s="4"/>
      <c r="E756" s="4"/>
      <c r="F756" s="4"/>
      <c r="G756" s="4"/>
      <c r="H756" s="4"/>
      <c r="I756" s="4"/>
    </row>
    <row r="757" spans="2:9" ht="12.75">
      <c r="B757" s="4"/>
      <c r="C757" s="4"/>
      <c r="D757" s="4"/>
      <c r="E757" s="4"/>
      <c r="F757" s="4"/>
      <c r="G757" s="4"/>
      <c r="H757" s="4"/>
      <c r="I757" s="4"/>
    </row>
    <row r="758" spans="2:9" ht="12.75">
      <c r="B758" s="4"/>
      <c r="C758" s="4"/>
      <c r="D758" s="4"/>
      <c r="E758" s="4"/>
      <c r="F758" s="4"/>
      <c r="G758" s="4"/>
      <c r="H758" s="4"/>
      <c r="I758" s="4"/>
    </row>
    <row r="759" spans="2:9" ht="12.75">
      <c r="B759" s="4"/>
      <c r="C759" s="4"/>
      <c r="D759" s="4"/>
      <c r="E759" s="4"/>
      <c r="F759" s="4"/>
      <c r="G759" s="4"/>
      <c r="H759" s="4"/>
      <c r="I759" s="4"/>
    </row>
    <row r="760" spans="2:9" ht="12.75">
      <c r="B760" s="4"/>
      <c r="C760" s="4"/>
      <c r="D760" s="4"/>
      <c r="E760" s="4"/>
      <c r="F760" s="4"/>
      <c r="G760" s="4"/>
      <c r="H760" s="4"/>
      <c r="I760" s="4"/>
    </row>
    <row r="761" spans="2:9" ht="12.75">
      <c r="B761" s="4"/>
      <c r="C761" s="4"/>
      <c r="D761" s="4"/>
      <c r="E761" s="4"/>
      <c r="F761" s="4"/>
      <c r="G761" s="4"/>
      <c r="H761" s="4"/>
      <c r="I761" s="4"/>
    </row>
    <row r="762" spans="2:9" ht="12.75">
      <c r="B762" s="4"/>
      <c r="C762" s="4"/>
      <c r="D762" s="4"/>
      <c r="E762" s="4"/>
      <c r="F762" s="4"/>
      <c r="G762" s="4"/>
      <c r="H762" s="4"/>
      <c r="I762" s="4"/>
    </row>
    <row r="763" spans="2:9" ht="12.75">
      <c r="B763" s="4"/>
      <c r="C763" s="4"/>
      <c r="D763" s="4"/>
      <c r="E763" s="4"/>
      <c r="F763" s="4"/>
      <c r="G763" s="4"/>
      <c r="H763" s="4"/>
      <c r="I763" s="4"/>
    </row>
    <row r="764" spans="2:9" ht="12.75">
      <c r="B764" s="4"/>
      <c r="C764" s="4"/>
      <c r="D764" s="4"/>
      <c r="E764" s="4"/>
      <c r="F764" s="4"/>
      <c r="G764" s="4"/>
      <c r="H764" s="4"/>
      <c r="I764" s="4"/>
    </row>
    <row r="765" spans="2:9" ht="12.75">
      <c r="B765" s="4"/>
      <c r="C765" s="4"/>
      <c r="D765" s="4"/>
      <c r="E765" s="4"/>
      <c r="F765" s="4"/>
      <c r="G765" s="4"/>
      <c r="H765" s="4"/>
      <c r="I765" s="4"/>
    </row>
    <row r="766" spans="2:9" ht="12.75">
      <c r="B766" s="4"/>
      <c r="C766" s="4"/>
      <c r="D766" s="4"/>
      <c r="E766" s="4"/>
      <c r="F766" s="4"/>
      <c r="G766" s="4"/>
      <c r="H766" s="4"/>
      <c r="I766" s="4"/>
    </row>
    <row r="767" spans="2:9" ht="12.75">
      <c r="B767" s="4"/>
      <c r="C767" s="4"/>
      <c r="D767" s="4"/>
      <c r="E767" s="4"/>
      <c r="F767" s="4"/>
      <c r="G767" s="4"/>
      <c r="H767" s="4"/>
      <c r="I767" s="4"/>
    </row>
    <row r="768" spans="2:9" ht="12.75">
      <c r="B768" s="4"/>
      <c r="C768" s="4"/>
      <c r="D768" s="4"/>
      <c r="E768" s="4"/>
      <c r="F768" s="4"/>
      <c r="G768" s="4"/>
      <c r="H768" s="4"/>
      <c r="I768" s="4"/>
    </row>
    <row r="769" spans="2:9" ht="12.75">
      <c r="B769" s="4"/>
      <c r="C769" s="4"/>
      <c r="D769" s="4"/>
      <c r="E769" s="4"/>
      <c r="F769" s="4"/>
      <c r="G769" s="4"/>
      <c r="H769" s="4"/>
      <c r="I769" s="4"/>
    </row>
    <row r="770" spans="2:9" ht="12.75">
      <c r="B770" s="4"/>
      <c r="C770" s="4"/>
      <c r="D770" s="4"/>
      <c r="E770" s="4"/>
      <c r="F770" s="4"/>
      <c r="G770" s="4"/>
      <c r="H770" s="4"/>
      <c r="I770" s="4"/>
    </row>
    <row r="771" spans="2:9" ht="12.75">
      <c r="B771" s="4"/>
      <c r="C771" s="4"/>
      <c r="D771" s="4"/>
      <c r="E771" s="4"/>
      <c r="F771" s="4"/>
      <c r="G771" s="4"/>
      <c r="H771" s="4"/>
      <c r="I771" s="4"/>
    </row>
    <row r="772" spans="2:9" ht="12.75">
      <c r="B772" s="4"/>
      <c r="C772" s="4"/>
      <c r="D772" s="4"/>
      <c r="E772" s="4"/>
      <c r="F772" s="4"/>
      <c r="G772" s="4"/>
      <c r="H772" s="4"/>
      <c r="I772" s="4"/>
    </row>
    <row r="773" spans="2:9" ht="12.75">
      <c r="B773" s="4"/>
      <c r="C773" s="4"/>
      <c r="D773" s="4"/>
      <c r="E773" s="4"/>
      <c r="F773" s="4"/>
      <c r="G773" s="4"/>
      <c r="H773" s="4"/>
      <c r="I773" s="4"/>
    </row>
    <row r="774" spans="2:9" ht="12.75">
      <c r="B774" s="4"/>
      <c r="C774" s="4"/>
      <c r="D774" s="4"/>
      <c r="E774" s="4"/>
      <c r="F774" s="4"/>
      <c r="G774" s="4"/>
      <c r="H774" s="4"/>
      <c r="I774" s="4"/>
    </row>
    <row r="775" spans="2:9" ht="12.75">
      <c r="B775" s="4"/>
      <c r="C775" s="4"/>
      <c r="D775" s="4"/>
      <c r="E775" s="4"/>
      <c r="F775" s="4"/>
      <c r="G775" s="4"/>
      <c r="H775" s="4"/>
      <c r="I775" s="4"/>
    </row>
    <row r="776" spans="2:9" ht="12.75">
      <c r="B776" s="4"/>
      <c r="C776" s="4"/>
      <c r="D776" s="4"/>
      <c r="E776" s="4"/>
      <c r="F776" s="4"/>
      <c r="G776" s="4"/>
      <c r="H776" s="4"/>
      <c r="I776" s="4"/>
    </row>
    <row r="777" spans="2:9" ht="12.75">
      <c r="B777" s="4"/>
      <c r="C777" s="4"/>
      <c r="D777" s="4"/>
      <c r="E777" s="4"/>
      <c r="F777" s="4"/>
      <c r="G777" s="4"/>
      <c r="H777" s="4"/>
      <c r="I777" s="4"/>
    </row>
    <row r="778" spans="2:9" ht="12.75">
      <c r="B778" s="4"/>
      <c r="C778" s="4"/>
      <c r="D778" s="4"/>
      <c r="E778" s="4"/>
      <c r="F778" s="4"/>
      <c r="G778" s="4"/>
      <c r="H778" s="4"/>
      <c r="I778" s="4"/>
    </row>
    <row r="779" spans="2:9" ht="12.75">
      <c r="B779" s="4"/>
      <c r="C779" s="4"/>
      <c r="D779" s="4"/>
      <c r="E779" s="4"/>
      <c r="F779" s="4"/>
      <c r="G779" s="4"/>
      <c r="H779" s="4"/>
      <c r="I779" s="4"/>
    </row>
    <row r="780" spans="2:9" ht="12.75">
      <c r="B780" s="4"/>
      <c r="C780" s="4"/>
      <c r="D780" s="4"/>
      <c r="E780" s="4"/>
      <c r="F780" s="4"/>
      <c r="G780" s="4"/>
      <c r="H780" s="4"/>
      <c r="I780" s="4"/>
    </row>
    <row r="781" spans="2:9" ht="12.75">
      <c r="B781" s="4"/>
      <c r="C781" s="4"/>
      <c r="D781" s="4"/>
      <c r="E781" s="4"/>
      <c r="F781" s="4"/>
      <c r="G781" s="4"/>
      <c r="H781" s="4"/>
      <c r="I781" s="4"/>
    </row>
    <row r="782" spans="2:9" ht="12.75">
      <c r="B782" s="4"/>
      <c r="C782" s="4"/>
      <c r="D782" s="4"/>
      <c r="E782" s="4"/>
      <c r="F782" s="4"/>
      <c r="G782" s="4"/>
      <c r="H782" s="4"/>
      <c r="I782" s="4"/>
    </row>
    <row r="783" spans="2:9" ht="12.75">
      <c r="B783" s="4"/>
      <c r="C783" s="4"/>
      <c r="D783" s="4"/>
      <c r="E783" s="4"/>
      <c r="F783" s="4"/>
      <c r="G783" s="4"/>
      <c r="H783" s="4"/>
      <c r="I783" s="4"/>
    </row>
    <row r="784" spans="2:9" ht="12.75">
      <c r="B784" s="4"/>
      <c r="C784" s="4"/>
      <c r="D784" s="4"/>
      <c r="E784" s="4"/>
      <c r="F784" s="4"/>
      <c r="G784" s="4"/>
      <c r="H784" s="4"/>
      <c r="I784" s="4"/>
    </row>
    <row r="785" spans="2:9" ht="12.75">
      <c r="B785" s="4"/>
      <c r="C785" s="4"/>
      <c r="D785" s="4"/>
      <c r="E785" s="4"/>
      <c r="F785" s="4"/>
      <c r="G785" s="4"/>
      <c r="H785" s="4"/>
      <c r="I785" s="4"/>
    </row>
    <row r="786" spans="2:9" ht="12.75">
      <c r="B786" s="4"/>
      <c r="C786" s="4"/>
      <c r="D786" s="4"/>
      <c r="E786" s="4"/>
      <c r="F786" s="4"/>
      <c r="G786" s="4"/>
      <c r="H786" s="4"/>
      <c r="I786" s="4"/>
    </row>
    <row r="787" spans="2:9" ht="12.75">
      <c r="B787" s="4"/>
      <c r="C787" s="4"/>
      <c r="D787" s="4"/>
      <c r="E787" s="4"/>
      <c r="F787" s="4"/>
      <c r="G787" s="4"/>
      <c r="H787" s="4"/>
      <c r="I787" s="4"/>
    </row>
    <row r="788" spans="2:9" ht="12.75">
      <c r="B788" s="4"/>
      <c r="C788" s="4"/>
      <c r="D788" s="4"/>
      <c r="E788" s="4"/>
      <c r="F788" s="4"/>
      <c r="G788" s="4"/>
      <c r="H788" s="4"/>
      <c r="I788" s="4"/>
    </row>
    <row r="789" spans="2:9" ht="12.75">
      <c r="B789" s="4"/>
      <c r="C789" s="4"/>
      <c r="D789" s="4"/>
      <c r="E789" s="4"/>
      <c r="F789" s="4"/>
      <c r="G789" s="4"/>
      <c r="H789" s="4"/>
      <c r="I789" s="4"/>
    </row>
    <row r="790" spans="2:9" ht="12.75">
      <c r="B790" s="4"/>
      <c r="C790" s="4"/>
      <c r="D790" s="4"/>
      <c r="E790" s="4"/>
      <c r="F790" s="4"/>
      <c r="G790" s="4"/>
      <c r="H790" s="4"/>
      <c r="I790" s="4"/>
    </row>
    <row r="791" spans="2:9" ht="12.75">
      <c r="B791" s="4"/>
      <c r="C791" s="4"/>
      <c r="D791" s="4"/>
      <c r="E791" s="4"/>
      <c r="F791" s="4"/>
      <c r="G791" s="4"/>
      <c r="H791" s="4"/>
      <c r="I791" s="4"/>
    </row>
    <row r="792" spans="2:9" ht="12.75">
      <c r="B792" s="4"/>
      <c r="C792" s="4"/>
      <c r="D792" s="4"/>
      <c r="E792" s="4"/>
      <c r="F792" s="4"/>
      <c r="G792" s="4"/>
      <c r="H792" s="4"/>
      <c r="I792" s="4"/>
    </row>
    <row r="793" spans="2:9" ht="12.75">
      <c r="B793" s="4"/>
      <c r="C793" s="4"/>
      <c r="D793" s="4"/>
      <c r="E793" s="4"/>
      <c r="F793" s="4"/>
      <c r="G793" s="4"/>
      <c r="H793" s="4"/>
      <c r="I793" s="4"/>
    </row>
    <row r="794" spans="2:9" ht="12.75">
      <c r="B794" s="4"/>
      <c r="C794" s="4"/>
      <c r="D794" s="4"/>
      <c r="E794" s="4"/>
      <c r="F794" s="4"/>
      <c r="G794" s="4"/>
      <c r="H794" s="4"/>
      <c r="I794" s="4"/>
    </row>
    <row r="795" spans="2:9" ht="12.75">
      <c r="B795" s="4"/>
      <c r="C795" s="4"/>
      <c r="D795" s="4"/>
      <c r="E795" s="4"/>
      <c r="F795" s="4"/>
      <c r="G795" s="4"/>
      <c r="H795" s="4"/>
      <c r="I795" s="4"/>
    </row>
    <row r="796" spans="2:9" ht="12.75">
      <c r="B796" s="4"/>
      <c r="C796" s="4"/>
      <c r="D796" s="4"/>
      <c r="E796" s="4"/>
      <c r="F796" s="4"/>
      <c r="G796" s="4"/>
      <c r="H796" s="4"/>
      <c r="I796" s="4"/>
    </row>
    <row r="797" spans="2:9" ht="12.75">
      <c r="B797" s="4"/>
      <c r="C797" s="4"/>
      <c r="D797" s="4"/>
      <c r="E797" s="4"/>
      <c r="F797" s="4"/>
      <c r="G797" s="4"/>
      <c r="H797" s="4"/>
      <c r="I797" s="4"/>
    </row>
    <row r="798" spans="2:9" ht="12.75">
      <c r="B798" s="4"/>
      <c r="C798" s="4"/>
      <c r="D798" s="4"/>
      <c r="E798" s="4"/>
      <c r="F798" s="4"/>
      <c r="G798" s="4"/>
      <c r="H798" s="4"/>
      <c r="I798" s="4"/>
    </row>
    <row r="799" spans="2:9" ht="12.75">
      <c r="B799" s="4"/>
      <c r="C799" s="4"/>
      <c r="D799" s="4"/>
      <c r="E799" s="4"/>
      <c r="F799" s="4"/>
      <c r="G799" s="4"/>
      <c r="H799" s="4"/>
      <c r="I799" s="4"/>
    </row>
    <row r="800" spans="2:9" ht="12.75">
      <c r="B800" s="4"/>
      <c r="C800" s="4"/>
      <c r="D800" s="4"/>
      <c r="E800" s="4"/>
      <c r="F800" s="4"/>
      <c r="G800" s="4"/>
      <c r="H800" s="4"/>
      <c r="I800" s="4"/>
    </row>
    <row r="801" spans="2:9" ht="12.75">
      <c r="B801" s="4"/>
      <c r="C801" s="4"/>
      <c r="D801" s="4"/>
      <c r="E801" s="4"/>
      <c r="F801" s="4"/>
      <c r="G801" s="4"/>
      <c r="H801" s="4"/>
      <c r="I801" s="4"/>
    </row>
    <row r="802" spans="2:9" ht="12.75">
      <c r="B802" s="4"/>
      <c r="C802" s="4"/>
      <c r="D802" s="4"/>
      <c r="E802" s="4"/>
      <c r="F802" s="4"/>
      <c r="G802" s="4"/>
      <c r="H802" s="4"/>
      <c r="I802" s="4"/>
    </row>
    <row r="803" spans="2:9" ht="12.75">
      <c r="B803" s="4"/>
      <c r="C803" s="4"/>
      <c r="D803" s="4"/>
      <c r="E803" s="4"/>
      <c r="F803" s="4"/>
      <c r="G803" s="4"/>
      <c r="H803" s="4"/>
      <c r="I803" s="4"/>
    </row>
    <row r="804" spans="2:9" ht="12.75">
      <c r="B804" s="4"/>
      <c r="C804" s="4"/>
      <c r="D804" s="4"/>
      <c r="E804" s="4"/>
      <c r="F804" s="4"/>
      <c r="G804" s="4"/>
      <c r="H804" s="4"/>
      <c r="I804" s="4"/>
    </row>
    <row r="805" spans="2:9" ht="12.75">
      <c r="B805" s="4"/>
      <c r="C805" s="4"/>
      <c r="D805" s="4"/>
      <c r="E805" s="4"/>
      <c r="F805" s="4"/>
      <c r="G805" s="4"/>
      <c r="H805" s="4"/>
      <c r="I805" s="4"/>
    </row>
    <row r="806" spans="2:9" ht="12.75">
      <c r="B806" s="4"/>
      <c r="C806" s="4"/>
      <c r="D806" s="4"/>
      <c r="E806" s="4"/>
      <c r="F806" s="4"/>
      <c r="G806" s="4"/>
      <c r="H806" s="4"/>
      <c r="I806" s="4"/>
    </row>
    <row r="807" spans="2:9" ht="12.75">
      <c r="B807" s="4"/>
      <c r="C807" s="4"/>
      <c r="D807" s="4"/>
      <c r="E807" s="4"/>
      <c r="F807" s="4"/>
      <c r="G807" s="4"/>
      <c r="H807" s="4"/>
      <c r="I807" s="4"/>
    </row>
    <row r="808" spans="2:9" ht="12.75">
      <c r="B808" s="4"/>
      <c r="C808" s="4"/>
      <c r="D808" s="4"/>
      <c r="E808" s="4"/>
      <c r="F808" s="4"/>
      <c r="G808" s="4"/>
      <c r="H808" s="4"/>
      <c r="I808" s="4"/>
    </row>
    <row r="809" spans="2:9" ht="12.75">
      <c r="B809" s="4"/>
      <c r="C809" s="4"/>
      <c r="D809" s="4"/>
      <c r="E809" s="4"/>
      <c r="F809" s="4"/>
      <c r="G809" s="4"/>
      <c r="H809" s="4"/>
      <c r="I809" s="4"/>
    </row>
    <row r="810" spans="2:9" ht="12.75">
      <c r="B810" s="4"/>
      <c r="C810" s="4"/>
      <c r="D810" s="4"/>
      <c r="E810" s="4"/>
      <c r="F810" s="4"/>
      <c r="G810" s="4"/>
      <c r="H810" s="4"/>
      <c r="I810" s="4"/>
    </row>
    <row r="811" spans="2:9" ht="12.75">
      <c r="B811" s="4"/>
      <c r="C811" s="4"/>
      <c r="D811" s="4"/>
      <c r="E811" s="4"/>
      <c r="F811" s="4"/>
      <c r="G811" s="4"/>
      <c r="H811" s="4"/>
      <c r="I811" s="4"/>
    </row>
    <row r="812" spans="2:9" ht="12.75">
      <c r="B812" s="4"/>
      <c r="C812" s="4"/>
      <c r="D812" s="4"/>
      <c r="E812" s="4"/>
      <c r="F812" s="4"/>
      <c r="G812" s="4"/>
      <c r="H812" s="4"/>
      <c r="I812" s="4"/>
    </row>
    <row r="813" spans="2:9" ht="12.75">
      <c r="B813" s="4"/>
      <c r="C813" s="4"/>
      <c r="D813" s="4"/>
      <c r="E813" s="4"/>
      <c r="F813" s="4"/>
      <c r="G813" s="4"/>
      <c r="H813" s="4"/>
      <c r="I813" s="4"/>
    </row>
    <row r="814" spans="2:9" ht="12.75">
      <c r="B814" s="4"/>
      <c r="C814" s="4"/>
      <c r="D814" s="4"/>
      <c r="E814" s="4"/>
      <c r="F814" s="4"/>
      <c r="G814" s="4"/>
      <c r="H814" s="4"/>
      <c r="I814" s="4"/>
    </row>
    <row r="815" spans="2:9" ht="12.75">
      <c r="B815" s="4"/>
      <c r="C815" s="4"/>
      <c r="D815" s="4"/>
      <c r="E815" s="4"/>
      <c r="F815" s="4"/>
      <c r="G815" s="4"/>
      <c r="H815" s="4"/>
      <c r="I815" s="4"/>
    </row>
    <row r="816" spans="2:9" ht="12.75">
      <c r="B816" s="4"/>
      <c r="C816" s="4"/>
      <c r="D816" s="4"/>
      <c r="E816" s="4"/>
      <c r="F816" s="4"/>
      <c r="G816" s="4"/>
      <c r="H816" s="4"/>
      <c r="I816" s="4"/>
    </row>
    <row r="817" spans="2:9" ht="12.75">
      <c r="B817" s="4"/>
      <c r="C817" s="4"/>
      <c r="D817" s="4"/>
      <c r="E817" s="4"/>
      <c r="F817" s="4"/>
      <c r="G817" s="4"/>
      <c r="H817" s="4"/>
      <c r="I817" s="4"/>
    </row>
    <row r="818" spans="2:9" ht="12.75">
      <c r="B818" s="4"/>
      <c r="C818" s="4"/>
      <c r="D818" s="4"/>
      <c r="E818" s="4"/>
      <c r="F818" s="4"/>
      <c r="G818" s="4"/>
      <c r="H818" s="4"/>
      <c r="I818" s="4"/>
    </row>
    <row r="819" spans="2:9" ht="12.75">
      <c r="B819" s="4"/>
      <c r="C819" s="4"/>
      <c r="D819" s="4"/>
      <c r="E819" s="4"/>
      <c r="F819" s="4"/>
      <c r="G819" s="4"/>
      <c r="H819" s="4"/>
      <c r="I819" s="4"/>
    </row>
    <row r="820" spans="2:9" ht="12.75">
      <c r="B820" s="4"/>
      <c r="C820" s="4"/>
      <c r="D820" s="4"/>
      <c r="E820" s="4"/>
      <c r="F820" s="4"/>
      <c r="G820" s="4"/>
      <c r="H820" s="4"/>
      <c r="I820" s="4"/>
    </row>
    <row r="821" spans="2:9" ht="12.75">
      <c r="B821" s="4"/>
      <c r="C821" s="4"/>
      <c r="D821" s="4"/>
      <c r="E821" s="4"/>
      <c r="F821" s="4"/>
      <c r="G821" s="4"/>
      <c r="H821" s="4"/>
      <c r="I821" s="4"/>
    </row>
    <row r="822" spans="2:9" ht="12.75">
      <c r="B822" s="4"/>
      <c r="C822" s="4"/>
      <c r="D822" s="4"/>
      <c r="E822" s="4"/>
      <c r="F822" s="4"/>
      <c r="G822" s="4"/>
      <c r="H822" s="4"/>
      <c r="I822" s="4"/>
    </row>
    <row r="823" spans="2:9" ht="12.75">
      <c r="B823" s="4"/>
      <c r="C823" s="4"/>
      <c r="D823" s="4"/>
      <c r="E823" s="4"/>
      <c r="F823" s="4"/>
      <c r="G823" s="4"/>
      <c r="H823" s="4"/>
      <c r="I823" s="4"/>
    </row>
    <row r="824" spans="2:9" ht="12.75">
      <c r="B824" s="4"/>
      <c r="C824" s="4"/>
      <c r="D824" s="4"/>
      <c r="E824" s="4"/>
      <c r="F824" s="4"/>
      <c r="G824" s="4"/>
      <c r="H824" s="4"/>
      <c r="I824" s="4"/>
    </row>
    <row r="825" spans="2:9" ht="12.75">
      <c r="B825" s="4"/>
      <c r="C825" s="4"/>
      <c r="D825" s="4"/>
      <c r="E825" s="4"/>
      <c r="F825" s="4"/>
      <c r="G825" s="4"/>
      <c r="H825" s="4"/>
      <c r="I825" s="4"/>
    </row>
    <row r="826" spans="2:9" ht="12.75">
      <c r="B826" s="4"/>
      <c r="C826" s="4"/>
      <c r="D826" s="4"/>
      <c r="E826" s="4"/>
      <c r="F826" s="4"/>
      <c r="G826" s="4"/>
      <c r="H826" s="4"/>
      <c r="I826" s="4"/>
    </row>
    <row r="827" spans="2:9" ht="12.75">
      <c r="B827" s="4"/>
      <c r="C827" s="4"/>
      <c r="D827" s="4"/>
      <c r="E827" s="4"/>
      <c r="F827" s="4"/>
      <c r="G827" s="4"/>
      <c r="H827" s="4"/>
      <c r="I827" s="4"/>
    </row>
    <row r="828" spans="2:9" ht="12.75">
      <c r="B828" s="4"/>
      <c r="C828" s="4"/>
      <c r="D828" s="4"/>
      <c r="E828" s="4"/>
      <c r="F828" s="4"/>
      <c r="G828" s="4"/>
      <c r="H828" s="4"/>
      <c r="I828" s="4"/>
    </row>
    <row r="829" spans="2:9" ht="12.75">
      <c r="B829" s="4"/>
      <c r="C829" s="4"/>
      <c r="D829" s="4"/>
      <c r="E829" s="4"/>
      <c r="F829" s="4"/>
      <c r="G829" s="4"/>
      <c r="H829" s="4"/>
      <c r="I829" s="4"/>
    </row>
    <row r="830" spans="2:9" ht="12.75">
      <c r="B830" s="4"/>
      <c r="C830" s="4"/>
      <c r="D830" s="4"/>
      <c r="E830" s="4"/>
      <c r="F830" s="4"/>
      <c r="G830" s="4"/>
      <c r="H830" s="4"/>
      <c r="I830" s="4"/>
    </row>
    <row r="831" spans="2:9" ht="12.75">
      <c r="B831" s="4"/>
      <c r="C831" s="4"/>
      <c r="D831" s="4"/>
      <c r="E831" s="4"/>
      <c r="F831" s="4"/>
      <c r="G831" s="4"/>
      <c r="H831" s="4"/>
      <c r="I831" s="4"/>
    </row>
    <row r="832" spans="2:9" ht="12.75">
      <c r="B832" s="4"/>
      <c r="C832" s="4"/>
      <c r="D832" s="4"/>
      <c r="E832" s="4"/>
      <c r="F832" s="4"/>
      <c r="G832" s="4"/>
      <c r="H832" s="4"/>
      <c r="I832" s="4"/>
    </row>
    <row r="833" spans="2:9" ht="12.75">
      <c r="B833" s="4"/>
      <c r="C833" s="4"/>
      <c r="D833" s="4"/>
      <c r="E833" s="4"/>
      <c r="F833" s="4"/>
      <c r="G833" s="4"/>
      <c r="H833" s="4"/>
      <c r="I833" s="4"/>
    </row>
    <row r="834" spans="2:9" ht="12.75">
      <c r="B834" s="4"/>
      <c r="C834" s="4"/>
      <c r="D834" s="4"/>
      <c r="E834" s="4"/>
      <c r="F834" s="4"/>
      <c r="G834" s="4"/>
      <c r="H834" s="4"/>
      <c r="I834" s="4"/>
    </row>
    <row r="835" spans="2:9" ht="12.75">
      <c r="B835" s="4"/>
      <c r="C835" s="4"/>
      <c r="D835" s="4"/>
      <c r="E835" s="4"/>
      <c r="F835" s="4"/>
      <c r="G835" s="4"/>
      <c r="H835" s="4"/>
      <c r="I835" s="4"/>
    </row>
    <row r="836" spans="2:9" ht="12.75">
      <c r="B836" s="4"/>
      <c r="C836" s="4"/>
      <c r="D836" s="4"/>
      <c r="E836" s="4"/>
      <c r="F836" s="4"/>
      <c r="G836" s="4"/>
      <c r="H836" s="4"/>
      <c r="I836" s="4"/>
    </row>
    <row r="837" spans="2:9" ht="12.75">
      <c r="B837" s="4"/>
      <c r="C837" s="4"/>
      <c r="D837" s="4"/>
      <c r="E837" s="4"/>
      <c r="F837" s="4"/>
      <c r="G837" s="4"/>
      <c r="H837" s="4"/>
      <c r="I837" s="4"/>
    </row>
    <row r="838" spans="2:9" ht="12.75">
      <c r="B838" s="4"/>
      <c r="C838" s="4"/>
      <c r="D838" s="4"/>
      <c r="E838" s="4"/>
      <c r="F838" s="4"/>
      <c r="G838" s="4"/>
      <c r="H838" s="4"/>
      <c r="I838" s="4"/>
    </row>
    <row r="839" spans="2:9" ht="12.75">
      <c r="B839" s="4"/>
      <c r="C839" s="4"/>
      <c r="D839" s="4"/>
      <c r="E839" s="4"/>
      <c r="F839" s="4"/>
      <c r="G839" s="4"/>
      <c r="H839" s="4"/>
      <c r="I839" s="4"/>
    </row>
    <row r="840" spans="2:9" ht="12.75">
      <c r="B840" s="4"/>
      <c r="C840" s="4"/>
      <c r="D840" s="4"/>
      <c r="E840" s="4"/>
      <c r="F840" s="4"/>
      <c r="G840" s="4"/>
      <c r="H840" s="4"/>
      <c r="I840" s="4"/>
    </row>
    <row r="841" spans="2:9" ht="12.75">
      <c r="B841" s="4"/>
      <c r="C841" s="4"/>
      <c r="D841" s="4"/>
      <c r="E841" s="4"/>
      <c r="F841" s="4"/>
      <c r="G841" s="4"/>
      <c r="H841" s="4"/>
      <c r="I841" s="4"/>
    </row>
    <row r="842" spans="2:9" ht="12.75">
      <c r="B842" s="4"/>
      <c r="C842" s="4"/>
      <c r="D842" s="4"/>
      <c r="E842" s="4"/>
      <c r="F842" s="4"/>
      <c r="G842" s="4"/>
      <c r="H842" s="4"/>
      <c r="I842" s="4"/>
    </row>
    <row r="843" spans="2:9" ht="12.75">
      <c r="B843" s="4"/>
      <c r="C843" s="4"/>
      <c r="D843" s="4"/>
      <c r="E843" s="4"/>
      <c r="F843" s="4"/>
      <c r="G843" s="4"/>
      <c r="H843" s="4"/>
      <c r="I843" s="4"/>
    </row>
    <row r="844" spans="2:9" ht="12.75">
      <c r="B844" s="4"/>
      <c r="C844" s="4"/>
      <c r="D844" s="4"/>
      <c r="E844" s="4"/>
      <c r="F844" s="4"/>
      <c r="G844" s="4"/>
      <c r="H844" s="4"/>
      <c r="I844" s="4"/>
    </row>
    <row r="845" spans="2:9" ht="12.75">
      <c r="B845" s="4"/>
      <c r="C845" s="4"/>
      <c r="D845" s="4"/>
      <c r="E845" s="4"/>
      <c r="F845" s="4"/>
      <c r="G845" s="4"/>
      <c r="H845" s="4"/>
      <c r="I845" s="4"/>
    </row>
    <row r="846" spans="2:9" ht="12.75">
      <c r="B846" s="4"/>
      <c r="C846" s="4"/>
      <c r="D846" s="4"/>
      <c r="E846" s="4"/>
      <c r="F846" s="4"/>
      <c r="G846" s="4"/>
      <c r="H846" s="4"/>
      <c r="I846" s="4"/>
    </row>
    <row r="847" spans="2:9" ht="12.75">
      <c r="B847" s="4"/>
      <c r="C847" s="4"/>
      <c r="D847" s="4"/>
      <c r="E847" s="4"/>
      <c r="F847" s="4"/>
      <c r="G847" s="4"/>
      <c r="H847" s="4"/>
      <c r="I847" s="4"/>
    </row>
    <row r="848" spans="2:9" ht="12.75">
      <c r="B848" s="4"/>
      <c r="C848" s="4"/>
      <c r="D848" s="4"/>
      <c r="E848" s="4"/>
      <c r="F848" s="4"/>
      <c r="G848" s="4"/>
      <c r="H848" s="4"/>
      <c r="I848" s="4"/>
    </row>
    <row r="849" spans="2:9" ht="12.75">
      <c r="B849" s="4"/>
      <c r="C849" s="4"/>
      <c r="D849" s="4"/>
      <c r="E849" s="4"/>
      <c r="F849" s="4"/>
      <c r="G849" s="4"/>
      <c r="H849" s="4"/>
      <c r="I849" s="4"/>
    </row>
    <row r="850" spans="2:9" ht="12.75">
      <c r="B850" s="4"/>
      <c r="C850" s="4"/>
      <c r="D850" s="4"/>
      <c r="E850" s="4"/>
      <c r="F850" s="4"/>
      <c r="G850" s="4"/>
      <c r="H850" s="4"/>
      <c r="I850" s="4"/>
    </row>
    <row r="851" spans="2:9" ht="12.75">
      <c r="B851" s="4"/>
      <c r="C851" s="4"/>
      <c r="D851" s="4"/>
      <c r="E851" s="4"/>
      <c r="F851" s="4"/>
      <c r="G851" s="4"/>
      <c r="H851" s="4"/>
      <c r="I851" s="4"/>
    </row>
    <row r="852" spans="2:9" ht="12.75">
      <c r="B852" s="4"/>
      <c r="C852" s="4"/>
      <c r="D852" s="4"/>
      <c r="E852" s="4"/>
      <c r="F852" s="4"/>
      <c r="G852" s="4"/>
      <c r="H852" s="4"/>
      <c r="I852" s="4"/>
    </row>
    <row r="853" spans="2:9" ht="12.75">
      <c r="B853" s="4"/>
      <c r="C853" s="4"/>
      <c r="D853" s="4"/>
      <c r="E853" s="4"/>
      <c r="F853" s="4"/>
      <c r="G853" s="4"/>
      <c r="H853" s="4"/>
      <c r="I853" s="4"/>
    </row>
    <row r="854" spans="2:9" ht="12.75">
      <c r="B854" s="4"/>
      <c r="C854" s="4"/>
      <c r="D854" s="4"/>
      <c r="E854" s="4"/>
      <c r="F854" s="4"/>
      <c r="G854" s="4"/>
      <c r="H854" s="4"/>
      <c r="I854" s="4"/>
    </row>
    <row r="855" spans="2:9" ht="12.75">
      <c r="B855" s="4"/>
      <c r="C855" s="4"/>
      <c r="D855" s="4"/>
      <c r="E855" s="4"/>
      <c r="F855" s="4"/>
      <c r="G855" s="4"/>
      <c r="H855" s="4"/>
      <c r="I855" s="4"/>
    </row>
    <row r="856" spans="2:9" ht="12.75">
      <c r="B856" s="4"/>
      <c r="C856" s="4"/>
      <c r="D856" s="4"/>
      <c r="E856" s="4"/>
      <c r="F856" s="4"/>
      <c r="G856" s="4"/>
      <c r="H856" s="4"/>
      <c r="I856" s="4"/>
    </row>
    <row r="857" spans="2:9" ht="12.75">
      <c r="B857" s="4"/>
      <c r="C857" s="4"/>
      <c r="D857" s="4"/>
      <c r="E857" s="4"/>
      <c r="F857" s="4"/>
      <c r="G857" s="4"/>
      <c r="H857" s="4"/>
      <c r="I857" s="4"/>
    </row>
    <row r="858" spans="2:9" ht="12.75">
      <c r="B858" s="4"/>
      <c r="C858" s="4"/>
      <c r="D858" s="4"/>
      <c r="E858" s="4"/>
      <c r="F858" s="4"/>
      <c r="G858" s="4"/>
      <c r="H858" s="4"/>
      <c r="I858" s="4"/>
    </row>
    <row r="859" spans="2:9" ht="12.75">
      <c r="B859" s="4"/>
      <c r="C859" s="4"/>
      <c r="D859" s="4"/>
      <c r="E859" s="4"/>
      <c r="F859" s="4"/>
      <c r="G859" s="4"/>
      <c r="H859" s="4"/>
      <c r="I859" s="4"/>
    </row>
    <row r="860" spans="2:9" ht="12.75">
      <c r="B860" s="4"/>
      <c r="C860" s="4"/>
      <c r="D860" s="4"/>
      <c r="E860" s="4"/>
      <c r="F860" s="4"/>
      <c r="G860" s="4"/>
      <c r="H860" s="4"/>
      <c r="I860" s="4"/>
    </row>
    <row r="861" spans="2:9" ht="12.75">
      <c r="B861" s="4"/>
      <c r="C861" s="4"/>
      <c r="D861" s="4"/>
      <c r="E861" s="4"/>
      <c r="F861" s="4"/>
      <c r="G861" s="4"/>
      <c r="H861" s="4"/>
      <c r="I861" s="4"/>
    </row>
    <row r="862" spans="2:9" ht="12.75">
      <c r="B862" s="4"/>
      <c r="C862" s="4"/>
      <c r="D862" s="4"/>
      <c r="E862" s="4"/>
      <c r="F862" s="4"/>
      <c r="G862" s="4"/>
      <c r="H862" s="4"/>
      <c r="I862" s="4"/>
    </row>
    <row r="863" spans="2:9" ht="12.75">
      <c r="B863" s="4"/>
      <c r="C863" s="4"/>
      <c r="D863" s="4"/>
      <c r="E863" s="4"/>
      <c r="F863" s="4"/>
      <c r="G863" s="4"/>
      <c r="H863" s="4"/>
      <c r="I863" s="4"/>
    </row>
    <row r="864" spans="2:9" ht="12.75">
      <c r="B864" s="4"/>
      <c r="C864" s="4"/>
      <c r="D864" s="4"/>
      <c r="E864" s="4"/>
      <c r="F864" s="4"/>
      <c r="G864" s="4"/>
      <c r="H864" s="4"/>
      <c r="I864" s="4"/>
    </row>
    <row r="865" spans="2:9" ht="12.75">
      <c r="B865" s="4"/>
      <c r="C865" s="4"/>
      <c r="D865" s="4"/>
      <c r="E865" s="4"/>
      <c r="F865" s="4"/>
      <c r="G865" s="4"/>
      <c r="H865" s="4"/>
      <c r="I865" s="4"/>
    </row>
    <row r="866" spans="2:9" ht="12.75">
      <c r="B866" s="4"/>
      <c r="C866" s="4"/>
      <c r="D866" s="4"/>
      <c r="E866" s="4"/>
      <c r="F866" s="4"/>
      <c r="G866" s="4"/>
      <c r="H866" s="4"/>
      <c r="I866" s="4"/>
    </row>
    <row r="867" spans="2:9" ht="12.75">
      <c r="B867" s="4"/>
      <c r="C867" s="4"/>
      <c r="D867" s="4"/>
      <c r="E867" s="4"/>
      <c r="F867" s="4"/>
      <c r="G867" s="4"/>
      <c r="H867" s="4"/>
      <c r="I867" s="4"/>
    </row>
    <row r="868" spans="2:9" ht="12.75">
      <c r="B868" s="4"/>
      <c r="C868" s="4"/>
      <c r="D868" s="4"/>
      <c r="E868" s="4"/>
      <c r="F868" s="4"/>
      <c r="G868" s="4"/>
      <c r="H868" s="4"/>
      <c r="I868" s="4"/>
    </row>
    <row r="869" spans="2:9" ht="12.75">
      <c r="B869" s="4"/>
      <c r="C869" s="4"/>
      <c r="D869" s="4"/>
      <c r="E869" s="4"/>
      <c r="F869" s="4"/>
      <c r="G869" s="4"/>
      <c r="H869" s="4"/>
      <c r="I869" s="4"/>
    </row>
    <row r="870" spans="2:9" ht="12.75">
      <c r="B870" s="4"/>
      <c r="C870" s="4"/>
      <c r="D870" s="4"/>
      <c r="E870" s="4"/>
      <c r="F870" s="4"/>
      <c r="G870" s="4"/>
      <c r="H870" s="4"/>
      <c r="I870" s="4"/>
    </row>
    <row r="871" spans="2:9" ht="12.75">
      <c r="B871" s="4"/>
      <c r="C871" s="4"/>
      <c r="D871" s="4"/>
      <c r="E871" s="4"/>
      <c r="F871" s="4"/>
      <c r="G871" s="4"/>
      <c r="H871" s="4"/>
      <c r="I871" s="4"/>
    </row>
    <row r="872" spans="2:9" ht="12.75">
      <c r="B872" s="4"/>
      <c r="C872" s="4"/>
      <c r="D872" s="4"/>
      <c r="E872" s="4"/>
      <c r="F872" s="4"/>
      <c r="G872" s="4"/>
      <c r="H872" s="4"/>
      <c r="I872" s="4"/>
    </row>
    <row r="873" spans="2:9" ht="12.75">
      <c r="B873" s="4"/>
      <c r="C873" s="4"/>
      <c r="D873" s="4"/>
      <c r="E873" s="4"/>
      <c r="F873" s="4"/>
      <c r="G873" s="4"/>
      <c r="H873" s="4"/>
      <c r="I873" s="4"/>
    </row>
    <row r="874" spans="2:9" ht="12.75">
      <c r="B874" s="4"/>
      <c r="C874" s="4"/>
      <c r="D874" s="4"/>
      <c r="E874" s="4"/>
      <c r="F874" s="4"/>
      <c r="G874" s="4"/>
      <c r="H874" s="4"/>
      <c r="I874" s="4"/>
    </row>
    <row r="875" spans="2:9" ht="12.75">
      <c r="B875" s="4"/>
      <c r="C875" s="4"/>
      <c r="D875" s="4"/>
      <c r="E875" s="4"/>
      <c r="F875" s="4"/>
      <c r="G875" s="4"/>
      <c r="H875" s="4"/>
      <c r="I875" s="4"/>
    </row>
    <row r="876" spans="2:9" ht="12.75">
      <c r="B876" s="4"/>
      <c r="C876" s="4"/>
      <c r="D876" s="4"/>
      <c r="E876" s="4"/>
      <c r="F876" s="4"/>
      <c r="G876" s="4"/>
      <c r="H876" s="4"/>
      <c r="I876" s="4"/>
    </row>
    <row r="877" spans="2:9" ht="12.75">
      <c r="B877" s="4"/>
      <c r="C877" s="4"/>
      <c r="D877" s="4"/>
      <c r="E877" s="4"/>
      <c r="F877" s="4"/>
      <c r="G877" s="4"/>
      <c r="H877" s="4"/>
      <c r="I877" s="4"/>
    </row>
    <row r="878" spans="2:9" ht="12.75">
      <c r="B878" s="4"/>
      <c r="C878" s="4"/>
      <c r="D878" s="4"/>
      <c r="E878" s="4"/>
      <c r="F878" s="4"/>
      <c r="G878" s="4"/>
      <c r="H878" s="4"/>
      <c r="I878" s="4"/>
    </row>
    <row r="879" spans="2:9" ht="12.75">
      <c r="B879" s="4"/>
      <c r="C879" s="4"/>
      <c r="D879" s="4"/>
      <c r="E879" s="4"/>
      <c r="F879" s="4"/>
      <c r="G879" s="4"/>
      <c r="H879" s="4"/>
      <c r="I879" s="4"/>
    </row>
    <row r="880" spans="2:9" ht="12.75">
      <c r="B880" s="4"/>
      <c r="C880" s="4"/>
      <c r="D880" s="4"/>
      <c r="E880" s="4"/>
      <c r="F880" s="4"/>
      <c r="G880" s="4"/>
      <c r="H880" s="4"/>
      <c r="I880" s="4"/>
    </row>
    <row r="881" spans="2:9" ht="12.75">
      <c r="B881" s="4"/>
      <c r="C881" s="4"/>
      <c r="D881" s="4"/>
      <c r="E881" s="4"/>
      <c r="F881" s="4"/>
      <c r="G881" s="4"/>
      <c r="H881" s="4"/>
      <c r="I881" s="4"/>
    </row>
    <row r="882" spans="2:9" ht="12.75">
      <c r="B882" s="4"/>
      <c r="C882" s="4"/>
      <c r="D882" s="4"/>
      <c r="E882" s="4"/>
      <c r="F882" s="4"/>
      <c r="G882" s="4"/>
      <c r="H882" s="4"/>
      <c r="I882" s="4"/>
    </row>
    <row r="883" spans="2:9" ht="12.75">
      <c r="B883" s="4"/>
      <c r="C883" s="4"/>
      <c r="D883" s="4"/>
      <c r="E883" s="4"/>
      <c r="F883" s="4"/>
      <c r="G883" s="4"/>
      <c r="H883" s="4"/>
      <c r="I883" s="4"/>
    </row>
    <row r="884" spans="2:9" ht="12.75">
      <c r="B884" s="4"/>
      <c r="C884" s="4"/>
      <c r="D884" s="4"/>
      <c r="E884" s="4"/>
      <c r="F884" s="4"/>
      <c r="G884" s="4"/>
      <c r="H884" s="4"/>
      <c r="I884" s="4"/>
    </row>
    <row r="885" spans="2:9" ht="12.75">
      <c r="B885" s="4"/>
      <c r="C885" s="4"/>
      <c r="D885" s="4"/>
      <c r="E885" s="4"/>
      <c r="F885" s="4"/>
      <c r="G885" s="4"/>
      <c r="H885" s="4"/>
      <c r="I885" s="4"/>
    </row>
    <row r="886" spans="2:9" ht="12.75">
      <c r="B886" s="4"/>
      <c r="C886" s="4"/>
      <c r="D886" s="4"/>
      <c r="E886" s="4"/>
      <c r="F886" s="4"/>
      <c r="G886" s="4"/>
      <c r="H886" s="4"/>
      <c r="I886" s="4"/>
    </row>
    <row r="887" spans="2:9" ht="12.75">
      <c r="B887" s="4"/>
      <c r="C887" s="4"/>
      <c r="D887" s="4"/>
      <c r="E887" s="4"/>
      <c r="F887" s="4"/>
      <c r="G887" s="4"/>
      <c r="H887" s="4"/>
      <c r="I887" s="4"/>
    </row>
    <row r="888" spans="2:9" ht="12.75">
      <c r="B888" s="4"/>
      <c r="C888" s="4"/>
      <c r="D888" s="4"/>
      <c r="E888" s="4"/>
      <c r="F888" s="4"/>
      <c r="G888" s="4"/>
      <c r="H888" s="4"/>
      <c r="I888" s="4"/>
    </row>
    <row r="889" spans="2:9" ht="12.75">
      <c r="B889" s="4"/>
      <c r="C889" s="4"/>
      <c r="D889" s="4"/>
      <c r="E889" s="4"/>
      <c r="F889" s="4"/>
      <c r="G889" s="4"/>
      <c r="H889" s="4"/>
      <c r="I889" s="4"/>
    </row>
    <row r="890" spans="2:9" ht="12.75">
      <c r="B890" s="4"/>
      <c r="C890" s="4"/>
      <c r="D890" s="4"/>
      <c r="E890" s="4"/>
      <c r="F890" s="4"/>
      <c r="G890" s="4"/>
      <c r="H890" s="4"/>
      <c r="I890" s="4"/>
    </row>
    <row r="891" spans="2:9" ht="12.75">
      <c r="B891" s="4"/>
      <c r="C891" s="4"/>
      <c r="D891" s="4"/>
      <c r="E891" s="4"/>
      <c r="F891" s="4"/>
      <c r="G891" s="4"/>
      <c r="H891" s="4"/>
      <c r="I891" s="4"/>
    </row>
    <row r="892" spans="2:9" ht="12.75">
      <c r="B892" s="4"/>
      <c r="C892" s="4"/>
      <c r="D892" s="4"/>
      <c r="E892" s="4"/>
      <c r="F892" s="4"/>
      <c r="G892" s="4"/>
      <c r="H892" s="4"/>
      <c r="I892" s="4"/>
    </row>
    <row r="893" spans="2:9" ht="12.75">
      <c r="B893" s="4"/>
      <c r="C893" s="4"/>
      <c r="D893" s="4"/>
      <c r="E893" s="4"/>
      <c r="F893" s="4"/>
      <c r="G893" s="4"/>
      <c r="H893" s="4"/>
      <c r="I893" s="4"/>
    </row>
    <row r="894" spans="2:9" ht="12.75">
      <c r="B894" s="4"/>
      <c r="C894" s="4"/>
      <c r="D894" s="4"/>
      <c r="E894" s="4"/>
      <c r="F894" s="4"/>
      <c r="G894" s="4"/>
      <c r="H894" s="4"/>
      <c r="I894" s="4"/>
    </row>
    <row r="895" spans="2:9" ht="12.75">
      <c r="B895" s="4"/>
      <c r="C895" s="4"/>
      <c r="D895" s="4"/>
      <c r="E895" s="4"/>
      <c r="F895" s="4"/>
      <c r="G895" s="4"/>
      <c r="H895" s="4"/>
      <c r="I895" s="4"/>
    </row>
    <row r="896" spans="2:9" ht="12.75">
      <c r="B896" s="4"/>
      <c r="C896" s="4"/>
      <c r="D896" s="4"/>
      <c r="E896" s="4"/>
      <c r="F896" s="4"/>
      <c r="G896" s="4"/>
      <c r="H896" s="4"/>
      <c r="I896" s="4"/>
    </row>
    <row r="897" spans="2:9" ht="12.75">
      <c r="B897" s="4"/>
      <c r="C897" s="4"/>
      <c r="D897" s="4"/>
      <c r="E897" s="4"/>
      <c r="F897" s="4"/>
      <c r="G897" s="4"/>
      <c r="H897" s="4"/>
      <c r="I897" s="4"/>
    </row>
    <row r="898" spans="2:9" ht="12.75">
      <c r="B898" s="4"/>
      <c r="C898" s="4"/>
      <c r="D898" s="4"/>
      <c r="E898" s="4"/>
      <c r="F898" s="4"/>
      <c r="G898" s="4"/>
      <c r="H898" s="4"/>
      <c r="I898" s="4"/>
    </row>
    <row r="899" spans="2:9" ht="12.75">
      <c r="B899" s="4"/>
      <c r="C899" s="4"/>
      <c r="D899" s="4"/>
      <c r="E899" s="4"/>
      <c r="F899" s="4"/>
      <c r="G899" s="4"/>
      <c r="H899" s="4"/>
      <c r="I899" s="4"/>
    </row>
    <row r="900" spans="2:9" ht="12.75">
      <c r="B900" s="4"/>
      <c r="C900" s="4"/>
      <c r="D900" s="4"/>
      <c r="E900" s="4"/>
      <c r="F900" s="4"/>
      <c r="G900" s="4"/>
      <c r="H900" s="4"/>
      <c r="I900" s="4"/>
    </row>
    <row r="901" spans="2:9" ht="12.75">
      <c r="B901" s="4"/>
      <c r="C901" s="4"/>
      <c r="D901" s="4"/>
      <c r="E901" s="4"/>
      <c r="F901" s="4"/>
      <c r="G901" s="4"/>
      <c r="H901" s="4"/>
      <c r="I901" s="4"/>
    </row>
    <row r="902" spans="2:9" ht="12.75">
      <c r="B902" s="4"/>
      <c r="C902" s="4"/>
      <c r="D902" s="4"/>
      <c r="E902" s="4"/>
      <c r="F902" s="4"/>
      <c r="G902" s="4"/>
      <c r="H902" s="4"/>
      <c r="I902" s="4"/>
    </row>
    <row r="903" spans="2:9" ht="12.75">
      <c r="B903" s="4"/>
      <c r="C903" s="4"/>
      <c r="D903" s="4"/>
      <c r="E903" s="4"/>
      <c r="F903" s="4"/>
      <c r="G903" s="4"/>
      <c r="H903" s="4"/>
      <c r="I903" s="4"/>
    </row>
    <row r="904" spans="2:9" ht="12.75">
      <c r="B904" s="4"/>
      <c r="C904" s="4"/>
      <c r="D904" s="4"/>
      <c r="E904" s="4"/>
      <c r="F904" s="4"/>
      <c r="G904" s="4"/>
      <c r="H904" s="4"/>
      <c r="I904" s="4"/>
    </row>
    <row r="905" spans="2:9" ht="12.75">
      <c r="B905" s="4"/>
      <c r="C905" s="4"/>
      <c r="D905" s="4"/>
      <c r="E905" s="4"/>
      <c r="F905" s="4"/>
      <c r="G905" s="4"/>
      <c r="H905" s="4"/>
      <c r="I905" s="4"/>
    </row>
    <row r="906" spans="2:9" ht="12.75">
      <c r="B906" s="4"/>
      <c r="C906" s="4"/>
      <c r="D906" s="4"/>
      <c r="E906" s="4"/>
      <c r="F906" s="4"/>
      <c r="G906" s="4"/>
      <c r="H906" s="4"/>
      <c r="I906" s="4"/>
    </row>
    <row r="907" spans="2:9" ht="12.75">
      <c r="B907" s="4"/>
      <c r="C907" s="4"/>
      <c r="D907" s="4"/>
      <c r="E907" s="4"/>
      <c r="F907" s="4"/>
      <c r="G907" s="4"/>
      <c r="H907" s="4"/>
      <c r="I907" s="4"/>
    </row>
    <row r="908" spans="2:9" ht="12.75">
      <c r="B908" s="4"/>
      <c r="C908" s="4"/>
      <c r="D908" s="4"/>
      <c r="E908" s="4"/>
      <c r="F908" s="4"/>
      <c r="G908" s="4"/>
      <c r="H908" s="4"/>
      <c r="I908" s="4"/>
    </row>
    <row r="909" spans="2:9" ht="12.75">
      <c r="B909" s="4"/>
      <c r="C909" s="4"/>
      <c r="D909" s="4"/>
      <c r="E909" s="4"/>
      <c r="F909" s="4"/>
      <c r="G909" s="4"/>
      <c r="H909" s="4"/>
      <c r="I909" s="4"/>
    </row>
    <row r="910" spans="2:9" ht="12.75">
      <c r="B910" s="4"/>
      <c r="C910" s="4"/>
      <c r="D910" s="4"/>
      <c r="E910" s="4"/>
      <c r="F910" s="4"/>
      <c r="G910" s="4"/>
      <c r="H910" s="4"/>
      <c r="I910" s="4"/>
    </row>
    <row r="911" spans="2:9" ht="12.75">
      <c r="B911" s="4"/>
      <c r="C911" s="4"/>
      <c r="D911" s="4"/>
      <c r="E911" s="4"/>
      <c r="F911" s="4"/>
      <c r="G911" s="4"/>
      <c r="H911" s="4"/>
      <c r="I911" s="4"/>
    </row>
    <row r="912" spans="2:9" ht="12.75">
      <c r="B912" s="4"/>
      <c r="C912" s="4"/>
      <c r="D912" s="4"/>
      <c r="E912" s="4"/>
      <c r="F912" s="4"/>
      <c r="G912" s="4"/>
      <c r="H912" s="4"/>
      <c r="I912" s="4"/>
    </row>
    <row r="913" spans="2:9" ht="12.75">
      <c r="B913" s="4"/>
      <c r="C913" s="4"/>
      <c r="D913" s="4"/>
      <c r="E913" s="4"/>
      <c r="F913" s="4"/>
      <c r="G913" s="4"/>
      <c r="H913" s="4"/>
      <c r="I913" s="4"/>
    </row>
    <row r="914" spans="2:9" ht="12.75">
      <c r="B914" s="4"/>
      <c r="C914" s="4"/>
      <c r="D914" s="4"/>
      <c r="E914" s="4"/>
      <c r="F914" s="4"/>
      <c r="G914" s="4"/>
      <c r="H914" s="4"/>
      <c r="I914" s="4"/>
    </row>
    <row r="915" spans="2:9" ht="12.75">
      <c r="B915" s="4"/>
      <c r="C915" s="4"/>
      <c r="D915" s="4"/>
      <c r="E915" s="4"/>
      <c r="F915" s="4"/>
      <c r="G915" s="4"/>
      <c r="H915" s="4"/>
      <c r="I915" s="4"/>
    </row>
    <row r="916" spans="2:9" ht="12.75">
      <c r="B916" s="4"/>
      <c r="C916" s="4"/>
      <c r="D916" s="4"/>
      <c r="E916" s="4"/>
      <c r="F916" s="4"/>
      <c r="G916" s="4"/>
      <c r="H916" s="4"/>
      <c r="I916" s="4"/>
    </row>
    <row r="917" spans="2:9" ht="12.75">
      <c r="B917" s="4"/>
      <c r="C917" s="4"/>
      <c r="D917" s="4"/>
      <c r="E917" s="4"/>
      <c r="F917" s="4"/>
      <c r="G917" s="4"/>
      <c r="H917" s="4"/>
      <c r="I917" s="4"/>
    </row>
    <row r="918" spans="2:9" ht="12.75">
      <c r="B918" s="4"/>
      <c r="C918" s="4"/>
      <c r="D918" s="4"/>
      <c r="E918" s="4"/>
      <c r="F918" s="4"/>
      <c r="G918" s="4"/>
      <c r="H918" s="4"/>
      <c r="I918" s="4"/>
    </row>
    <row r="919" spans="2:9" ht="12.75">
      <c r="B919" s="4"/>
      <c r="C919" s="4"/>
      <c r="D919" s="4"/>
      <c r="E919" s="4"/>
      <c r="F919" s="4"/>
      <c r="G919" s="4"/>
      <c r="H919" s="4"/>
      <c r="I919" s="4"/>
    </row>
    <row r="920" spans="2:9" ht="12.75">
      <c r="B920" s="4"/>
      <c r="C920" s="4"/>
      <c r="D920" s="4"/>
      <c r="E920" s="4"/>
      <c r="F920" s="4"/>
      <c r="G920" s="4"/>
      <c r="H920" s="4"/>
      <c r="I920" s="4"/>
    </row>
    <row r="921" spans="2:9" ht="12.75">
      <c r="B921" s="4"/>
      <c r="C921" s="4"/>
      <c r="D921" s="4"/>
      <c r="E921" s="4"/>
      <c r="F921" s="4"/>
      <c r="G921" s="4"/>
      <c r="H921" s="4"/>
      <c r="I921" s="4"/>
    </row>
    <row r="922" spans="2:9" ht="12.75">
      <c r="B922" s="4"/>
      <c r="C922" s="4"/>
      <c r="D922" s="4"/>
      <c r="E922" s="4"/>
      <c r="F922" s="4"/>
      <c r="G922" s="4"/>
      <c r="H922" s="4"/>
      <c r="I922" s="4"/>
    </row>
    <row r="923" spans="2:9" ht="12.75">
      <c r="B923" s="4"/>
      <c r="C923" s="4"/>
      <c r="D923" s="4"/>
      <c r="E923" s="4"/>
      <c r="F923" s="4"/>
      <c r="G923" s="4"/>
      <c r="H923" s="4"/>
      <c r="I923" s="4"/>
    </row>
    <row r="924" spans="2:9" ht="12.75">
      <c r="B924" s="4"/>
      <c r="C924" s="4"/>
      <c r="D924" s="4"/>
      <c r="E924" s="4"/>
      <c r="F924" s="4"/>
      <c r="G924" s="4"/>
      <c r="H924" s="4"/>
      <c r="I924" s="4"/>
    </row>
    <row r="925" spans="2:9" ht="12.75">
      <c r="B925" s="4"/>
      <c r="C925" s="4"/>
      <c r="D925" s="4"/>
      <c r="E925" s="4"/>
      <c r="F925" s="4"/>
      <c r="G925" s="4"/>
      <c r="H925" s="4"/>
      <c r="I925" s="4"/>
    </row>
    <row r="926" spans="2:9" ht="12.75">
      <c r="B926" s="4"/>
      <c r="C926" s="4"/>
      <c r="D926" s="4"/>
      <c r="E926" s="4"/>
      <c r="F926" s="4"/>
      <c r="G926" s="4"/>
      <c r="H926" s="4"/>
      <c r="I926" s="4"/>
    </row>
    <row r="927" spans="2:9" ht="12.75">
      <c r="B927" s="4"/>
      <c r="C927" s="4"/>
      <c r="D927" s="4"/>
      <c r="E927" s="4"/>
      <c r="F927" s="4"/>
      <c r="G927" s="4"/>
      <c r="H927" s="4"/>
      <c r="I927" s="4"/>
    </row>
    <row r="928" spans="2:9" ht="12.75">
      <c r="B928" s="4"/>
      <c r="C928" s="4"/>
      <c r="D928" s="4"/>
      <c r="E928" s="4"/>
      <c r="F928" s="4"/>
      <c r="G928" s="4"/>
      <c r="H928" s="4"/>
      <c r="I928" s="4"/>
    </row>
    <row r="929" spans="2:9" ht="12.75">
      <c r="B929" s="4"/>
      <c r="C929" s="4"/>
      <c r="D929" s="4"/>
      <c r="E929" s="4"/>
      <c r="F929" s="4"/>
      <c r="G929" s="4"/>
      <c r="H929" s="4"/>
      <c r="I929" s="4"/>
    </row>
    <row r="930" spans="2:9" ht="12.75">
      <c r="B930" s="4"/>
      <c r="C930" s="4"/>
      <c r="D930" s="4"/>
      <c r="E930" s="4"/>
      <c r="F930" s="4"/>
      <c r="G930" s="4"/>
      <c r="H930" s="4"/>
      <c r="I930" s="4"/>
    </row>
    <row r="931" spans="2:9" ht="12.75">
      <c r="B931" s="4"/>
      <c r="C931" s="4"/>
      <c r="D931" s="4"/>
      <c r="E931" s="4"/>
      <c r="F931" s="4"/>
      <c r="G931" s="4"/>
      <c r="H931" s="4"/>
      <c r="I931" s="4"/>
    </row>
    <row r="932" spans="2:9" ht="12.75">
      <c r="B932" s="4"/>
      <c r="C932" s="4"/>
      <c r="D932" s="4"/>
      <c r="E932" s="4"/>
      <c r="F932" s="4"/>
      <c r="G932" s="4"/>
      <c r="H932" s="4"/>
      <c r="I932" s="4"/>
    </row>
    <row r="933" spans="2:9" ht="12.75">
      <c r="B933" s="4"/>
      <c r="C933" s="4"/>
      <c r="D933" s="4"/>
      <c r="E933" s="4"/>
      <c r="F933" s="4"/>
      <c r="G933" s="4"/>
      <c r="H933" s="4"/>
      <c r="I933" s="4"/>
    </row>
    <row r="934" spans="2:9" ht="12.75">
      <c r="B934" s="4"/>
      <c r="C934" s="4"/>
      <c r="D934" s="4"/>
      <c r="E934" s="4"/>
      <c r="F934" s="4"/>
      <c r="G934" s="4"/>
      <c r="H934" s="4"/>
      <c r="I934" s="4"/>
    </row>
    <row r="935" spans="2:9" ht="12.75">
      <c r="B935" s="4"/>
      <c r="C935" s="4"/>
      <c r="D935" s="4"/>
      <c r="E935" s="4"/>
      <c r="F935" s="4"/>
      <c r="G935" s="4"/>
      <c r="H935" s="4"/>
      <c r="I935" s="4"/>
    </row>
    <row r="936" spans="2:9" ht="12.75">
      <c r="B936" s="4"/>
      <c r="C936" s="4"/>
      <c r="D936" s="4"/>
      <c r="E936" s="4"/>
      <c r="F936" s="4"/>
      <c r="G936" s="4"/>
      <c r="H936" s="4"/>
      <c r="I936" s="4"/>
    </row>
    <row r="937" spans="2:9" ht="12.75">
      <c r="B937" s="4"/>
      <c r="C937" s="4"/>
      <c r="D937" s="4"/>
      <c r="E937" s="4"/>
      <c r="F937" s="4"/>
      <c r="G937" s="4"/>
      <c r="H937" s="4"/>
      <c r="I937" s="4"/>
    </row>
    <row r="938" spans="2:9" ht="12.75">
      <c r="B938" s="4"/>
      <c r="C938" s="4"/>
      <c r="D938" s="4"/>
      <c r="E938" s="4"/>
      <c r="F938" s="4"/>
      <c r="G938" s="4"/>
      <c r="H938" s="4"/>
      <c r="I938" s="4"/>
    </row>
    <row r="939" spans="2:9" ht="12.75">
      <c r="B939" s="4"/>
      <c r="C939" s="4"/>
      <c r="D939" s="4"/>
      <c r="E939" s="4"/>
      <c r="F939" s="4"/>
      <c r="G939" s="4"/>
      <c r="H939" s="4"/>
      <c r="I939" s="4"/>
    </row>
    <row r="940" spans="2:9" ht="12.75">
      <c r="B940" s="4"/>
      <c r="C940" s="4"/>
      <c r="D940" s="4"/>
      <c r="E940" s="4"/>
      <c r="F940" s="4"/>
      <c r="G940" s="4"/>
      <c r="H940" s="4"/>
      <c r="I940" s="4"/>
    </row>
    <row r="941" spans="2:9" ht="12.75">
      <c r="B941" s="4"/>
      <c r="C941" s="4"/>
      <c r="D941" s="4"/>
      <c r="E941" s="4"/>
      <c r="F941" s="4"/>
      <c r="G941" s="4"/>
      <c r="H941" s="4"/>
      <c r="I941" s="4"/>
    </row>
    <row r="942" spans="2:9" ht="12.75">
      <c r="B942" s="4"/>
      <c r="C942" s="4"/>
      <c r="D942" s="4"/>
      <c r="E942" s="4"/>
      <c r="F942" s="4"/>
      <c r="G942" s="4"/>
      <c r="H942" s="4"/>
      <c r="I942" s="4"/>
    </row>
    <row r="943" spans="2:9" ht="12.75">
      <c r="B943" s="4"/>
      <c r="C943" s="4"/>
      <c r="D943" s="4"/>
      <c r="E943" s="4"/>
      <c r="F943" s="4"/>
      <c r="G943" s="4"/>
      <c r="H943" s="4"/>
      <c r="I943" s="4"/>
    </row>
    <row r="944" spans="2:9" ht="12.75">
      <c r="B944" s="4"/>
      <c r="C944" s="4"/>
      <c r="D944" s="4"/>
      <c r="E944" s="4"/>
      <c r="F944" s="4"/>
      <c r="G944" s="4"/>
      <c r="H944" s="4"/>
      <c r="I944" s="4"/>
    </row>
    <row r="945" spans="2:9" ht="12.75">
      <c r="B945" s="4"/>
      <c r="C945" s="4"/>
      <c r="D945" s="4"/>
      <c r="E945" s="4"/>
      <c r="F945" s="4"/>
      <c r="G945" s="4"/>
      <c r="H945" s="4"/>
      <c r="I945" s="4"/>
    </row>
    <row r="946" spans="2:9" ht="12.75">
      <c r="B946" s="4"/>
      <c r="C946" s="4"/>
      <c r="D946" s="4"/>
      <c r="E946" s="4"/>
      <c r="F946" s="4"/>
      <c r="G946" s="4"/>
      <c r="H946" s="4"/>
      <c r="I946" s="4"/>
    </row>
    <row r="947" spans="2:9" ht="12.75">
      <c r="B947" s="4"/>
      <c r="C947" s="4"/>
      <c r="D947" s="4"/>
      <c r="E947" s="4"/>
      <c r="F947" s="4"/>
      <c r="G947" s="4"/>
      <c r="H947" s="4"/>
      <c r="I947" s="4"/>
    </row>
    <row r="948" spans="2:9" ht="12.75">
      <c r="B948" s="4"/>
      <c r="C948" s="4"/>
      <c r="D948" s="4"/>
      <c r="E948" s="4"/>
      <c r="F948" s="4"/>
      <c r="G948" s="4"/>
      <c r="H948" s="4"/>
      <c r="I948" s="4"/>
    </row>
    <row r="949" spans="2:9" ht="12.75">
      <c r="B949" s="4"/>
      <c r="C949" s="4"/>
      <c r="D949" s="4"/>
      <c r="E949" s="4"/>
      <c r="F949" s="4"/>
      <c r="G949" s="4"/>
      <c r="H949" s="4"/>
      <c r="I949" s="4"/>
    </row>
    <row r="950" spans="2:9" ht="12.75">
      <c r="B950" s="4"/>
      <c r="C950" s="4"/>
      <c r="D950" s="4"/>
      <c r="E950" s="4"/>
      <c r="F950" s="4"/>
      <c r="G950" s="4"/>
      <c r="H950" s="4"/>
      <c r="I950" s="4"/>
    </row>
    <row r="951" spans="2:9" ht="12.75">
      <c r="B951" s="4"/>
      <c r="C951" s="4"/>
      <c r="D951" s="4"/>
      <c r="E951" s="4"/>
      <c r="F951" s="4"/>
      <c r="G951" s="4"/>
      <c r="H951" s="4"/>
      <c r="I951" s="4"/>
    </row>
    <row r="952" spans="2:9" ht="12.75">
      <c r="B952" s="4"/>
      <c r="C952" s="4"/>
      <c r="D952" s="4"/>
      <c r="E952" s="4"/>
      <c r="F952" s="4"/>
      <c r="G952" s="4"/>
      <c r="H952" s="4"/>
      <c r="I952" s="4"/>
    </row>
    <row r="953" spans="2:9" ht="12.75">
      <c r="B953" s="4"/>
      <c r="C953" s="4"/>
      <c r="D953" s="4"/>
      <c r="E953" s="4"/>
      <c r="F953" s="4"/>
      <c r="G953" s="4"/>
      <c r="H953" s="4"/>
      <c r="I953" s="4"/>
    </row>
    <row r="954" spans="2:9" ht="12.75">
      <c r="B954" s="4"/>
      <c r="C954" s="4"/>
      <c r="D954" s="4"/>
      <c r="E954" s="4"/>
      <c r="F954" s="4"/>
      <c r="G954" s="4"/>
      <c r="H954" s="4"/>
      <c r="I954" s="4"/>
    </row>
    <row r="955" spans="2:9" ht="12.75">
      <c r="B955" s="4"/>
      <c r="C955" s="4"/>
      <c r="D955" s="4"/>
      <c r="E955" s="4"/>
      <c r="F955" s="4"/>
      <c r="G955" s="4"/>
      <c r="H955" s="4"/>
      <c r="I955" s="4"/>
    </row>
    <row r="956" spans="2:9" ht="12.75">
      <c r="B956" s="4"/>
      <c r="C956" s="4"/>
      <c r="D956" s="4"/>
      <c r="E956" s="4"/>
      <c r="F956" s="4"/>
      <c r="G956" s="4"/>
      <c r="H956" s="4"/>
      <c r="I956" s="4"/>
    </row>
    <row r="957" spans="2:9" ht="12.75">
      <c r="B957" s="4"/>
      <c r="C957" s="4"/>
      <c r="D957" s="4"/>
      <c r="E957" s="4"/>
      <c r="F957" s="4"/>
      <c r="G957" s="4"/>
      <c r="H957" s="4"/>
      <c r="I957" s="4"/>
    </row>
    <row r="958" spans="2:9" ht="12.75">
      <c r="B958" s="4"/>
      <c r="C958" s="4"/>
      <c r="D958" s="4"/>
      <c r="E958" s="4"/>
      <c r="F958" s="4"/>
      <c r="G958" s="4"/>
      <c r="H958" s="4"/>
      <c r="I958" s="4"/>
    </row>
    <row r="959" spans="2:9" ht="12.75">
      <c r="B959" s="4"/>
      <c r="C959" s="4"/>
      <c r="D959" s="4"/>
      <c r="E959" s="4"/>
      <c r="F959" s="4"/>
      <c r="G959" s="4"/>
      <c r="H959" s="4"/>
      <c r="I959" s="4"/>
    </row>
    <row r="960" spans="2:9" ht="12.75">
      <c r="B960" s="4"/>
      <c r="C960" s="4"/>
      <c r="D960" s="4"/>
      <c r="E960" s="4"/>
      <c r="F960" s="4"/>
      <c r="G960" s="4"/>
      <c r="H960" s="4"/>
      <c r="I960" s="4"/>
    </row>
    <row r="961" spans="2:9" ht="12.75">
      <c r="B961" s="4"/>
      <c r="C961" s="4"/>
      <c r="D961" s="4"/>
      <c r="E961" s="4"/>
      <c r="F961" s="4"/>
      <c r="G961" s="4"/>
      <c r="H961" s="4"/>
      <c r="I961" s="4"/>
    </row>
    <row r="962" spans="2:9" ht="12.75">
      <c r="B962" s="4"/>
      <c r="C962" s="4"/>
      <c r="D962" s="4"/>
      <c r="E962" s="4"/>
      <c r="F962" s="4"/>
      <c r="G962" s="4"/>
      <c r="H962" s="4"/>
      <c r="I962" s="4"/>
    </row>
    <row r="963" spans="2:9" ht="12.75">
      <c r="B963" s="4"/>
      <c r="C963" s="4"/>
      <c r="D963" s="4"/>
      <c r="E963" s="4"/>
      <c r="F963" s="4"/>
      <c r="G963" s="4"/>
      <c r="H963" s="4"/>
      <c r="I963" s="4"/>
    </row>
    <row r="964" spans="2:9" ht="12.75">
      <c r="B964" s="4"/>
      <c r="C964" s="4"/>
      <c r="D964" s="4"/>
      <c r="E964" s="4"/>
      <c r="F964" s="4"/>
      <c r="G964" s="4"/>
      <c r="H964" s="4"/>
      <c r="I964" s="4"/>
    </row>
    <row r="965" spans="2:9" ht="12.75">
      <c r="B965" s="4"/>
      <c r="C965" s="4"/>
      <c r="D965" s="4"/>
      <c r="E965" s="4"/>
      <c r="F965" s="4"/>
      <c r="G965" s="4"/>
      <c r="H965" s="4"/>
      <c r="I965" s="4"/>
    </row>
    <row r="966" spans="2:9" ht="12.75">
      <c r="B966" s="4"/>
      <c r="C966" s="4"/>
      <c r="D966" s="4"/>
      <c r="E966" s="4"/>
      <c r="F966" s="4"/>
      <c r="G966" s="4"/>
      <c r="H966" s="4"/>
      <c r="I966" s="4"/>
    </row>
    <row r="967" spans="2:9" ht="12.75">
      <c r="B967" s="4"/>
      <c r="C967" s="4"/>
      <c r="D967" s="4"/>
      <c r="E967" s="4"/>
      <c r="F967" s="4"/>
      <c r="G967" s="4"/>
      <c r="H967" s="4"/>
      <c r="I967" s="4"/>
    </row>
    <row r="968" spans="2:9" ht="12.75">
      <c r="B968" s="4"/>
      <c r="C968" s="4"/>
      <c r="D968" s="4"/>
      <c r="E968" s="4"/>
      <c r="F968" s="4"/>
      <c r="G968" s="4"/>
      <c r="H968" s="4"/>
      <c r="I968" s="4"/>
    </row>
    <row r="969" spans="2:9" ht="12.75">
      <c r="B969" s="4"/>
      <c r="C969" s="4"/>
      <c r="D969" s="4"/>
      <c r="E969" s="4"/>
      <c r="F969" s="4"/>
      <c r="G969" s="4"/>
      <c r="H969" s="4"/>
      <c r="I969" s="4"/>
    </row>
    <row r="970" spans="2:9" ht="12.75">
      <c r="B970" s="4"/>
      <c r="C970" s="4"/>
      <c r="D970" s="4"/>
      <c r="E970" s="4"/>
      <c r="F970" s="4"/>
      <c r="G970" s="4"/>
      <c r="H970" s="4"/>
      <c r="I970" s="4"/>
    </row>
    <row r="971" spans="2:9" ht="12.75">
      <c r="B971" s="4"/>
      <c r="C971" s="4"/>
      <c r="D971" s="4"/>
      <c r="E971" s="4"/>
      <c r="F971" s="4"/>
      <c r="G971" s="4"/>
      <c r="H971" s="4"/>
      <c r="I971" s="4"/>
    </row>
    <row r="972" spans="2:9" ht="12.75">
      <c r="B972" s="4"/>
      <c r="C972" s="4"/>
      <c r="D972" s="4"/>
      <c r="E972" s="4"/>
      <c r="F972" s="4"/>
      <c r="G972" s="4"/>
      <c r="H972" s="4"/>
      <c r="I972" s="4"/>
    </row>
    <row r="973" spans="2:9" ht="12.75">
      <c r="B973" s="4"/>
      <c r="C973" s="4"/>
      <c r="D973" s="4"/>
      <c r="E973" s="4"/>
      <c r="F973" s="4"/>
      <c r="G973" s="4"/>
      <c r="H973" s="4"/>
      <c r="I973" s="4"/>
    </row>
    <row r="974" spans="2:9" ht="12.75">
      <c r="B974" s="4"/>
      <c r="C974" s="4"/>
      <c r="D974" s="4"/>
      <c r="E974" s="4"/>
      <c r="F974" s="4"/>
      <c r="G974" s="4"/>
      <c r="H974" s="4"/>
      <c r="I974" s="4"/>
    </row>
    <row r="975" spans="2:9" ht="12.75">
      <c r="B975" s="4"/>
      <c r="C975" s="4"/>
      <c r="D975" s="4"/>
      <c r="E975" s="4"/>
      <c r="F975" s="4"/>
      <c r="G975" s="4"/>
      <c r="H975" s="4"/>
      <c r="I975" s="4"/>
    </row>
    <row r="976" spans="2:9" ht="12.75">
      <c r="B976" s="4"/>
      <c r="C976" s="4"/>
      <c r="D976" s="4"/>
      <c r="E976" s="4"/>
      <c r="F976" s="4"/>
      <c r="G976" s="4"/>
      <c r="H976" s="4"/>
      <c r="I976" s="4"/>
    </row>
    <row r="977" spans="2:9" ht="12.75">
      <c r="B977" s="4"/>
      <c r="C977" s="4"/>
      <c r="D977" s="4"/>
      <c r="E977" s="4"/>
      <c r="F977" s="4"/>
      <c r="G977" s="4"/>
      <c r="H977" s="4"/>
      <c r="I977" s="4"/>
    </row>
    <row r="978" spans="2:9" ht="12.75">
      <c r="B978" s="4"/>
      <c r="C978" s="4"/>
      <c r="D978" s="4"/>
      <c r="E978" s="4"/>
      <c r="F978" s="4"/>
      <c r="G978" s="4"/>
      <c r="H978" s="4"/>
      <c r="I978" s="4"/>
    </row>
    <row r="979" spans="2:9" ht="12.75">
      <c r="B979" s="4"/>
      <c r="C979" s="4"/>
      <c r="D979" s="4"/>
      <c r="E979" s="4"/>
      <c r="F979" s="4"/>
      <c r="G979" s="4"/>
      <c r="H979" s="4"/>
      <c r="I979" s="4"/>
    </row>
    <row r="980" spans="2:9" ht="12.75">
      <c r="B980" s="4"/>
      <c r="C980" s="4"/>
      <c r="D980" s="4"/>
      <c r="E980" s="4"/>
      <c r="F980" s="4"/>
      <c r="G980" s="4"/>
      <c r="H980" s="4"/>
      <c r="I980" s="4"/>
    </row>
    <row r="981" spans="2:9" ht="12.75">
      <c r="B981" s="4"/>
      <c r="C981" s="4"/>
      <c r="D981" s="4"/>
      <c r="E981" s="4"/>
      <c r="F981" s="4"/>
      <c r="G981" s="4"/>
      <c r="H981" s="4"/>
      <c r="I981" s="4"/>
    </row>
    <row r="982" spans="2:9" ht="12.75">
      <c r="B982" s="4"/>
      <c r="C982" s="4"/>
      <c r="D982" s="4"/>
      <c r="E982" s="4"/>
      <c r="F982" s="4"/>
      <c r="G982" s="4"/>
      <c r="H982" s="4"/>
      <c r="I982" s="4"/>
    </row>
    <row r="983" spans="2:9" ht="12.75">
      <c r="B983" s="4"/>
      <c r="C983" s="4"/>
      <c r="D983" s="4"/>
      <c r="E983" s="4"/>
      <c r="F983" s="4"/>
      <c r="G983" s="4"/>
      <c r="H983" s="4"/>
      <c r="I983" s="4"/>
    </row>
    <row r="984" spans="2:9" ht="12.75">
      <c r="B984" s="4"/>
      <c r="C984" s="4"/>
      <c r="D984" s="4"/>
      <c r="E984" s="4"/>
      <c r="F984" s="4"/>
      <c r="G984" s="4"/>
      <c r="H984" s="4"/>
      <c r="I984" s="4"/>
    </row>
    <row r="985" spans="2:9" ht="12.75">
      <c r="B985" s="4"/>
      <c r="C985" s="4"/>
      <c r="D985" s="4"/>
      <c r="E985" s="4"/>
      <c r="F985" s="4"/>
      <c r="G985" s="4"/>
      <c r="H985" s="4"/>
      <c r="I985" s="4"/>
    </row>
    <row r="986" spans="2:9" ht="12.75">
      <c r="B986" s="4"/>
      <c r="C986" s="4"/>
      <c r="D986" s="4"/>
      <c r="E986" s="4"/>
      <c r="F986" s="4"/>
      <c r="G986" s="4"/>
      <c r="H986" s="4"/>
      <c r="I986" s="4"/>
    </row>
    <row r="987" spans="2:9" ht="12.75">
      <c r="B987" s="4"/>
      <c r="C987" s="4"/>
      <c r="D987" s="4"/>
      <c r="E987" s="4"/>
      <c r="F987" s="4"/>
      <c r="G987" s="4"/>
      <c r="H987" s="4"/>
      <c r="I987" s="4"/>
    </row>
    <row r="988" spans="2:9" ht="12.75">
      <c r="B988" s="4"/>
      <c r="C988" s="4"/>
      <c r="D988" s="4"/>
      <c r="E988" s="4"/>
      <c r="F988" s="4"/>
      <c r="G988" s="4"/>
      <c r="H988" s="4"/>
      <c r="I988" s="4"/>
    </row>
    <row r="989" spans="2:9" ht="12.75">
      <c r="B989" s="4"/>
      <c r="C989" s="4"/>
      <c r="D989" s="4"/>
      <c r="E989" s="4"/>
      <c r="F989" s="4"/>
      <c r="G989" s="4"/>
      <c r="H989" s="4"/>
      <c r="I989" s="4"/>
    </row>
    <row r="990" spans="2:9" ht="12.75">
      <c r="B990" s="4"/>
      <c r="C990" s="4"/>
      <c r="D990" s="4"/>
      <c r="E990" s="4"/>
      <c r="F990" s="4"/>
      <c r="G990" s="4"/>
      <c r="H990" s="4"/>
      <c r="I990" s="4"/>
    </row>
    <row r="991" spans="2:9" ht="12.75">
      <c r="B991" s="4"/>
      <c r="C991" s="4"/>
      <c r="D991" s="4"/>
      <c r="E991" s="4"/>
      <c r="F991" s="4"/>
      <c r="G991" s="4"/>
      <c r="H991" s="4"/>
      <c r="I991" s="4"/>
    </row>
    <row r="992" spans="2:9" ht="12.75">
      <c r="B992" s="4"/>
      <c r="C992" s="4"/>
      <c r="D992" s="4"/>
      <c r="E992" s="4"/>
      <c r="F992" s="4"/>
      <c r="G992" s="4"/>
      <c r="H992" s="4"/>
      <c r="I992" s="4"/>
    </row>
    <row r="993" spans="2:9" ht="12.75">
      <c r="B993" s="4"/>
      <c r="C993" s="4"/>
      <c r="D993" s="4"/>
      <c r="E993" s="4"/>
      <c r="F993" s="4"/>
      <c r="G993" s="4"/>
      <c r="H993" s="4"/>
      <c r="I993" s="4"/>
    </row>
    <row r="994" spans="2:9" ht="12.75">
      <c r="B994" s="4"/>
      <c r="C994" s="4"/>
      <c r="D994" s="4"/>
      <c r="E994" s="4"/>
      <c r="F994" s="4"/>
      <c r="G994" s="4"/>
      <c r="H994" s="4"/>
      <c r="I994" s="4"/>
    </row>
    <row r="995" spans="2:9" ht="12.75">
      <c r="B995" s="4"/>
      <c r="C995" s="4"/>
      <c r="D995" s="4"/>
      <c r="E995" s="4"/>
      <c r="F995" s="4"/>
      <c r="G995" s="4"/>
      <c r="H995" s="4"/>
      <c r="I995" s="4"/>
    </row>
    <row r="996" spans="2:9" ht="12.75">
      <c r="B996" s="4"/>
      <c r="C996" s="4"/>
      <c r="D996" s="4"/>
      <c r="E996" s="4"/>
      <c r="F996" s="4"/>
      <c r="G996" s="4"/>
      <c r="H996" s="4"/>
      <c r="I996" s="4"/>
    </row>
    <row r="997" spans="2:9" ht="12.75">
      <c r="B997" s="4"/>
      <c r="C997" s="4"/>
      <c r="D997" s="4"/>
      <c r="E997" s="4"/>
      <c r="F997" s="4"/>
      <c r="G997" s="4"/>
      <c r="H997" s="4"/>
      <c r="I997" s="4"/>
    </row>
    <row r="998" spans="2:9" ht="12.75">
      <c r="B998" s="4"/>
      <c r="C998" s="4"/>
      <c r="D998" s="4"/>
      <c r="E998" s="4"/>
      <c r="F998" s="4"/>
      <c r="G998" s="4"/>
      <c r="H998" s="4"/>
      <c r="I998" s="4"/>
    </row>
    <row r="999" spans="2:9" ht="12.75">
      <c r="B999" s="4"/>
      <c r="C999" s="4"/>
      <c r="D999" s="4"/>
      <c r="E999" s="4"/>
      <c r="F999" s="4"/>
      <c r="G999" s="4"/>
      <c r="H999" s="4"/>
      <c r="I999" s="4"/>
    </row>
    <row r="1000" spans="2:9" ht="12.75">
      <c r="B1000" s="4"/>
      <c r="C1000" s="4"/>
      <c r="D1000" s="4"/>
      <c r="E1000" s="4"/>
      <c r="F1000" s="4"/>
      <c r="G1000" s="4"/>
      <c r="H1000" s="4"/>
      <c r="I1000" s="4"/>
    </row>
    <row r="1001" spans="2:9" ht="12.75">
      <c r="B1001" s="4"/>
      <c r="C1001" s="4"/>
      <c r="D1001" s="4"/>
      <c r="E1001" s="4"/>
      <c r="F1001" s="4"/>
      <c r="G1001" s="4"/>
      <c r="H1001" s="4"/>
      <c r="I1001" s="4"/>
    </row>
    <row r="1002" spans="2:9" ht="12.75">
      <c r="B1002" s="4"/>
      <c r="C1002" s="4"/>
      <c r="D1002" s="4"/>
      <c r="E1002" s="4"/>
      <c r="F1002" s="4"/>
      <c r="G1002" s="4"/>
      <c r="H1002" s="4"/>
      <c r="I1002" s="4"/>
    </row>
    <row r="1003" spans="2:9" ht="12.75">
      <c r="B1003" s="4"/>
      <c r="C1003" s="4"/>
      <c r="D1003" s="4"/>
      <c r="E1003" s="4"/>
      <c r="F1003" s="4"/>
      <c r="G1003" s="4"/>
      <c r="H1003" s="4"/>
      <c r="I1003" s="4"/>
    </row>
    <row r="1004" spans="2:9" ht="12.75">
      <c r="B1004" s="4"/>
      <c r="C1004" s="4"/>
      <c r="D1004" s="4"/>
      <c r="E1004" s="4"/>
      <c r="F1004" s="4"/>
      <c r="G1004" s="4"/>
      <c r="H1004" s="4"/>
      <c r="I1004" s="4"/>
    </row>
    <row r="1005" spans="2:9" ht="12.75">
      <c r="B1005" s="4"/>
      <c r="C1005" s="4"/>
      <c r="D1005" s="4"/>
      <c r="E1005" s="4"/>
      <c r="F1005" s="4"/>
      <c r="G1005" s="4"/>
      <c r="H1005" s="4"/>
      <c r="I1005" s="4"/>
    </row>
    <row r="1006" spans="2:9" ht="12.75">
      <c r="B1006" s="4"/>
      <c r="C1006" s="4"/>
      <c r="D1006" s="4"/>
      <c r="E1006" s="4"/>
      <c r="F1006" s="4"/>
      <c r="G1006" s="4"/>
      <c r="H1006" s="4"/>
      <c r="I1006" s="4"/>
    </row>
    <row r="1007" spans="2:9" ht="12.75">
      <c r="B1007" s="4"/>
      <c r="C1007" s="4"/>
      <c r="D1007" s="4"/>
      <c r="E1007" s="4"/>
      <c r="F1007" s="4"/>
      <c r="G1007" s="4"/>
      <c r="H1007" s="4"/>
      <c r="I1007" s="4"/>
    </row>
    <row r="1008" spans="2:9" ht="12.75">
      <c r="B1008" s="4"/>
      <c r="C1008" s="4"/>
      <c r="D1008" s="4"/>
      <c r="E1008" s="4"/>
      <c r="F1008" s="4"/>
      <c r="G1008" s="4"/>
      <c r="H1008" s="4"/>
      <c r="I1008" s="4"/>
    </row>
    <row r="1009" spans="2:9" ht="12.75">
      <c r="B1009" s="4"/>
      <c r="C1009" s="4"/>
      <c r="D1009" s="4"/>
      <c r="E1009" s="4"/>
      <c r="F1009" s="4"/>
      <c r="G1009" s="4"/>
      <c r="H1009" s="4"/>
      <c r="I1009" s="4"/>
    </row>
    <row r="1010" spans="2:9" ht="12.75">
      <c r="B1010" s="4"/>
      <c r="C1010" s="4"/>
      <c r="D1010" s="4"/>
      <c r="E1010" s="4"/>
      <c r="F1010" s="4"/>
      <c r="G1010" s="4"/>
      <c r="H1010" s="4"/>
      <c r="I1010" s="4"/>
    </row>
    <row r="1011" spans="2:9" ht="12.75">
      <c r="B1011" s="4"/>
      <c r="C1011" s="4"/>
      <c r="D1011" s="4"/>
      <c r="E1011" s="4"/>
      <c r="F1011" s="4"/>
      <c r="G1011" s="4"/>
      <c r="H1011" s="4"/>
      <c r="I1011" s="4"/>
    </row>
    <row r="1012" spans="2:9" ht="12.75">
      <c r="B1012" s="4"/>
      <c r="C1012" s="4"/>
      <c r="D1012" s="4"/>
      <c r="E1012" s="4"/>
      <c r="F1012" s="4"/>
      <c r="G1012" s="4"/>
      <c r="H1012" s="4"/>
      <c r="I1012" s="4"/>
    </row>
  </sheetData>
  <autoFilter ref="B13:I125"/>
  <mergeCells count="5">
    <mergeCell ref="B10:I10"/>
    <mergeCell ref="B11:I11"/>
    <mergeCell ref="B3:I3"/>
    <mergeCell ref="B4:I4"/>
    <mergeCell ref="B6:I6"/>
  </mergeCells>
  <pageMargins left="0.7" right="0.7" top="0.75" bottom="0.75" header="0.3" footer="0.3"/>
  <pageSetup paperSize="9" scale="3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995"/>
  <sheetViews>
    <sheetView showGridLines="0" topLeftCell="C1" workbookViewId="0">
      <pane xSplit="1" ySplit="13" topLeftCell="D14" activePane="bottomRight" state="frozen"/>
      <selection activeCell="C1" sqref="C1"/>
      <selection pane="topRight" activeCell="D1" sqref="D1"/>
      <selection pane="bottomLeft" activeCell="C14" sqref="C14"/>
      <selection pane="bottomRight" activeCell="I13" sqref="I13"/>
    </sheetView>
  </sheetViews>
  <sheetFormatPr baseColWidth="10" defaultColWidth="11.42578125" defaultRowHeight="12.75"/>
  <cols>
    <col min="1" max="1" width="0" style="49" hidden="1" customWidth="1"/>
    <col min="2" max="2" width="0" style="127" hidden="1" customWidth="1"/>
    <col min="3" max="3" width="11.42578125" style="177"/>
    <col min="4" max="4" width="26.85546875" style="127" bestFit="1" customWidth="1"/>
    <col min="5" max="5" width="33.140625" style="49" customWidth="1"/>
    <col min="6" max="6" width="0" style="49" hidden="1" customWidth="1"/>
    <col min="7" max="7" width="36.28515625" style="49" customWidth="1"/>
    <col min="8" max="8" width="11.42578125" style="49"/>
    <col min="9" max="9" width="12.7109375" style="49" customWidth="1"/>
    <col min="10" max="10" width="28.7109375" style="49" customWidth="1"/>
    <col min="11" max="16384" width="11.42578125" style="49"/>
  </cols>
  <sheetData>
    <row r="3" spans="1:11" ht="15.75">
      <c r="D3" s="573" t="s">
        <v>3093</v>
      </c>
      <c r="E3" s="573"/>
      <c r="F3" s="573"/>
      <c r="G3" s="573"/>
      <c r="H3" s="573"/>
      <c r="I3" s="573"/>
      <c r="J3" s="573"/>
      <c r="K3" s="442"/>
    </row>
    <row r="4" spans="1:11" ht="15.75">
      <c r="D4" s="573" t="s">
        <v>3096</v>
      </c>
      <c r="E4" s="573"/>
      <c r="F4" s="573"/>
      <c r="G4" s="573"/>
      <c r="H4" s="573"/>
      <c r="I4" s="573"/>
      <c r="J4" s="573"/>
      <c r="K4" s="442"/>
    </row>
    <row r="5" spans="1:11" ht="15">
      <c r="D5" s="49"/>
      <c r="E5" s="91"/>
      <c r="F5" s="423"/>
      <c r="G5" s="91"/>
      <c r="H5" s="91"/>
      <c r="I5" s="91"/>
      <c r="J5" s="91"/>
      <c r="K5" s="91"/>
    </row>
    <row r="6" spans="1:11" ht="15.75">
      <c r="D6" s="573" t="s">
        <v>3094</v>
      </c>
      <c r="E6" s="573"/>
      <c r="F6" s="573"/>
      <c r="G6" s="573"/>
      <c r="H6" s="573"/>
      <c r="I6" s="573"/>
      <c r="J6" s="573"/>
      <c r="K6" s="442"/>
    </row>
    <row r="7" spans="1:11">
      <c r="D7" s="494"/>
      <c r="E7" s="494"/>
      <c r="F7" s="495"/>
      <c r="G7" s="495"/>
      <c r="H7" s="494"/>
      <c r="I7" s="494"/>
      <c r="J7" s="494"/>
      <c r="K7" s="2"/>
    </row>
    <row r="9" spans="1:11">
      <c r="E9" s="127"/>
      <c r="F9" s="127"/>
      <c r="G9" s="127"/>
      <c r="H9" s="127"/>
      <c r="I9" s="127"/>
      <c r="J9" s="127"/>
    </row>
    <row r="10" spans="1:11" ht="14.25">
      <c r="D10" s="614" t="s">
        <v>4697</v>
      </c>
      <c r="E10" s="614"/>
      <c r="F10" s="614"/>
      <c r="G10" s="614"/>
      <c r="H10" s="614"/>
      <c r="I10" s="614"/>
      <c r="J10" s="614"/>
    </row>
    <row r="11" spans="1:11" ht="14.25">
      <c r="D11" s="614">
        <v>2014</v>
      </c>
      <c r="E11" s="614"/>
      <c r="F11" s="614"/>
      <c r="G11" s="614"/>
      <c r="H11" s="614"/>
      <c r="I11" s="614"/>
      <c r="J11" s="614"/>
    </row>
    <row r="12" spans="1:11" ht="14.25">
      <c r="D12" s="455"/>
      <c r="E12" s="455"/>
      <c r="F12" s="455"/>
      <c r="G12" s="455"/>
      <c r="H12" s="455"/>
      <c r="I12" s="455"/>
      <c r="J12" s="455"/>
    </row>
    <row r="13" spans="1:11" ht="30.75" customHeight="1">
      <c r="A13" s="128" t="s">
        <v>1967</v>
      </c>
      <c r="B13" s="178" t="s">
        <v>1031</v>
      </c>
      <c r="C13" s="141"/>
      <c r="D13" s="454" t="s">
        <v>50</v>
      </c>
      <c r="E13" s="454" t="s">
        <v>26</v>
      </c>
      <c r="F13" s="454" t="s">
        <v>1032</v>
      </c>
      <c r="G13" s="454" t="s">
        <v>3088</v>
      </c>
      <c r="H13" s="454" t="s">
        <v>2927</v>
      </c>
      <c r="I13" s="454" t="s">
        <v>3089</v>
      </c>
      <c r="J13" s="454" t="s">
        <v>2303</v>
      </c>
    </row>
    <row r="14" spans="1:11" ht="38.25">
      <c r="A14" s="48" t="s">
        <v>1968</v>
      </c>
      <c r="B14" s="179">
        <v>296</v>
      </c>
      <c r="C14" s="180"/>
      <c r="D14" s="134" t="s">
        <v>27</v>
      </c>
      <c r="E14" s="134" t="s">
        <v>408</v>
      </c>
      <c r="F14" s="471">
        <v>1</v>
      </c>
      <c r="G14" s="134" t="s">
        <v>1033</v>
      </c>
      <c r="H14" s="439" t="s">
        <v>146</v>
      </c>
      <c r="I14" s="134" t="s">
        <v>1969</v>
      </c>
      <c r="J14" s="134" t="s">
        <v>1970</v>
      </c>
    </row>
    <row r="15" spans="1:11" ht="38.25">
      <c r="A15" s="48" t="s">
        <v>1968</v>
      </c>
      <c r="B15" s="179">
        <v>296</v>
      </c>
      <c r="C15" s="180"/>
      <c r="D15" s="134" t="s">
        <v>27</v>
      </c>
      <c r="E15" s="134" t="s">
        <v>408</v>
      </c>
      <c r="F15" s="471">
        <v>2</v>
      </c>
      <c r="G15" s="134" t="s">
        <v>1034</v>
      </c>
      <c r="H15" s="439" t="s">
        <v>146</v>
      </c>
      <c r="I15" s="134" t="s">
        <v>1969</v>
      </c>
      <c r="J15" s="134" t="s">
        <v>1970</v>
      </c>
    </row>
    <row r="16" spans="1:11" ht="38.25">
      <c r="A16" s="48" t="s">
        <v>1968</v>
      </c>
      <c r="B16" s="179">
        <v>296</v>
      </c>
      <c r="C16" s="180"/>
      <c r="D16" s="134" t="s">
        <v>27</v>
      </c>
      <c r="E16" s="134" t="s">
        <v>408</v>
      </c>
      <c r="F16" s="471">
        <v>3</v>
      </c>
      <c r="G16" s="134" t="s">
        <v>1035</v>
      </c>
      <c r="H16" s="439" t="s">
        <v>146</v>
      </c>
      <c r="I16" s="134" t="s">
        <v>1969</v>
      </c>
      <c r="J16" s="134" t="s">
        <v>1970</v>
      </c>
    </row>
    <row r="17" spans="1:10">
      <c r="A17" s="48" t="s">
        <v>1971</v>
      </c>
      <c r="B17" s="179">
        <v>391</v>
      </c>
      <c r="C17" s="180"/>
      <c r="D17" s="134" t="s">
        <v>27</v>
      </c>
      <c r="E17" s="134" t="s">
        <v>425</v>
      </c>
      <c r="F17" s="471">
        <v>1</v>
      </c>
      <c r="G17" s="134" t="s">
        <v>1036</v>
      </c>
      <c r="H17" s="439" t="s">
        <v>146</v>
      </c>
      <c r="I17" s="134" t="s">
        <v>719</v>
      </c>
      <c r="J17" s="134" t="s">
        <v>1972</v>
      </c>
    </row>
    <row r="18" spans="1:10">
      <c r="A18" s="48" t="s">
        <v>1971</v>
      </c>
      <c r="B18" s="179">
        <v>391</v>
      </c>
      <c r="C18" s="180"/>
      <c r="D18" s="134" t="s">
        <v>27</v>
      </c>
      <c r="E18" s="134" t="s">
        <v>425</v>
      </c>
      <c r="F18" s="471">
        <v>2</v>
      </c>
      <c r="G18" s="134" t="s">
        <v>1037</v>
      </c>
      <c r="H18" s="439" t="s">
        <v>146</v>
      </c>
      <c r="I18" s="134" t="s">
        <v>719</v>
      </c>
      <c r="J18" s="134" t="s">
        <v>1972</v>
      </c>
    </row>
    <row r="19" spans="1:10" ht="25.5">
      <c r="A19" s="48" t="s">
        <v>1973</v>
      </c>
      <c r="B19" s="179">
        <v>297</v>
      </c>
      <c r="C19" s="180"/>
      <c r="D19" s="134" t="s">
        <v>27</v>
      </c>
      <c r="E19" s="134" t="s">
        <v>145</v>
      </c>
      <c r="F19" s="471">
        <v>1</v>
      </c>
      <c r="G19" s="134" t="s">
        <v>1038</v>
      </c>
      <c r="H19" s="439" t="s">
        <v>146</v>
      </c>
      <c r="I19" s="134" t="s">
        <v>719</v>
      </c>
      <c r="J19" s="134" t="s">
        <v>1974</v>
      </c>
    </row>
    <row r="20" spans="1:10">
      <c r="A20" s="48" t="s">
        <v>1973</v>
      </c>
      <c r="B20" s="179">
        <v>297</v>
      </c>
      <c r="C20" s="180"/>
      <c r="D20" s="134" t="s">
        <v>27</v>
      </c>
      <c r="E20" s="134" t="s">
        <v>145</v>
      </c>
      <c r="F20" s="471">
        <v>2</v>
      </c>
      <c r="G20" s="134" t="s">
        <v>1039</v>
      </c>
      <c r="H20" s="439" t="s">
        <v>146</v>
      </c>
      <c r="I20" s="134" t="s">
        <v>719</v>
      </c>
      <c r="J20" s="134" t="s">
        <v>1974</v>
      </c>
    </row>
    <row r="21" spans="1:10">
      <c r="A21" s="48" t="s">
        <v>1973</v>
      </c>
      <c r="B21" s="179">
        <v>297</v>
      </c>
      <c r="C21" s="180"/>
      <c r="D21" s="134" t="s">
        <v>27</v>
      </c>
      <c r="E21" s="134" t="s">
        <v>145</v>
      </c>
      <c r="F21" s="471">
        <v>3</v>
      </c>
      <c r="G21" s="134" t="s">
        <v>1040</v>
      </c>
      <c r="H21" s="439" t="s">
        <v>146</v>
      </c>
      <c r="I21" s="134" t="s">
        <v>719</v>
      </c>
      <c r="J21" s="134" t="s">
        <v>1974</v>
      </c>
    </row>
    <row r="22" spans="1:10" ht="38.25">
      <c r="A22" s="48" t="s">
        <v>1973</v>
      </c>
      <c r="B22" s="179">
        <v>297</v>
      </c>
      <c r="C22" s="180"/>
      <c r="D22" s="134" t="s">
        <v>27</v>
      </c>
      <c r="E22" s="134" t="s">
        <v>145</v>
      </c>
      <c r="F22" s="471">
        <v>4</v>
      </c>
      <c r="G22" s="134" t="s">
        <v>1041</v>
      </c>
      <c r="H22" s="439" t="s">
        <v>146</v>
      </c>
      <c r="I22" s="134" t="s">
        <v>719</v>
      </c>
      <c r="J22" s="134" t="s">
        <v>1974</v>
      </c>
    </row>
    <row r="23" spans="1:10">
      <c r="A23" s="48" t="s">
        <v>1973</v>
      </c>
      <c r="B23" s="179">
        <v>297</v>
      </c>
      <c r="C23" s="180"/>
      <c r="D23" s="134" t="s">
        <v>27</v>
      </c>
      <c r="E23" s="134" t="s">
        <v>145</v>
      </c>
      <c r="F23" s="471">
        <v>5</v>
      </c>
      <c r="G23" s="134" t="s">
        <v>1042</v>
      </c>
      <c r="H23" s="439" t="s">
        <v>146</v>
      </c>
      <c r="I23" s="134" t="s">
        <v>719</v>
      </c>
      <c r="J23" s="134" t="s">
        <v>1974</v>
      </c>
    </row>
    <row r="24" spans="1:10">
      <c r="A24" s="48" t="s">
        <v>1973</v>
      </c>
      <c r="B24" s="179">
        <v>297</v>
      </c>
      <c r="C24" s="180"/>
      <c r="D24" s="134" t="s">
        <v>27</v>
      </c>
      <c r="E24" s="134" t="s">
        <v>145</v>
      </c>
      <c r="F24" s="471">
        <v>6</v>
      </c>
      <c r="G24" s="134" t="s">
        <v>1043</v>
      </c>
      <c r="H24" s="439" t="s">
        <v>146</v>
      </c>
      <c r="I24" s="134" t="s">
        <v>719</v>
      </c>
      <c r="J24" s="134" t="s">
        <v>1974</v>
      </c>
    </row>
    <row r="25" spans="1:10">
      <c r="A25" s="48" t="s">
        <v>1973</v>
      </c>
      <c r="B25" s="179">
        <v>297</v>
      </c>
      <c r="C25" s="180"/>
      <c r="D25" s="134" t="s">
        <v>27</v>
      </c>
      <c r="E25" s="134" t="s">
        <v>145</v>
      </c>
      <c r="F25" s="471">
        <v>7</v>
      </c>
      <c r="G25" s="134" t="s">
        <v>1044</v>
      </c>
      <c r="H25" s="439" t="s">
        <v>146</v>
      </c>
      <c r="I25" s="134" t="s">
        <v>719</v>
      </c>
      <c r="J25" s="134" t="s">
        <v>1974</v>
      </c>
    </row>
    <row r="26" spans="1:10">
      <c r="A26" s="48" t="s">
        <v>1973</v>
      </c>
      <c r="B26" s="179">
        <v>297</v>
      </c>
      <c r="C26" s="180"/>
      <c r="D26" s="134" t="s">
        <v>27</v>
      </c>
      <c r="E26" s="134" t="s">
        <v>145</v>
      </c>
      <c r="F26" s="471">
        <v>8</v>
      </c>
      <c r="G26" s="134" t="s">
        <v>1045</v>
      </c>
      <c r="H26" s="439" t="s">
        <v>146</v>
      </c>
      <c r="I26" s="134" t="s">
        <v>719</v>
      </c>
      <c r="J26" s="134" t="s">
        <v>1974</v>
      </c>
    </row>
    <row r="27" spans="1:10" ht="25.5">
      <c r="A27" s="48" t="s">
        <v>1973</v>
      </c>
      <c r="B27" s="179">
        <v>297</v>
      </c>
      <c r="C27" s="180"/>
      <c r="D27" s="134" t="s">
        <v>27</v>
      </c>
      <c r="E27" s="134" t="s">
        <v>145</v>
      </c>
      <c r="F27" s="471">
        <v>9</v>
      </c>
      <c r="G27" s="134" t="s">
        <v>1046</v>
      </c>
      <c r="H27" s="439" t="s">
        <v>146</v>
      </c>
      <c r="I27" s="134" t="s">
        <v>719</v>
      </c>
      <c r="J27" s="134" t="s">
        <v>1974</v>
      </c>
    </row>
    <row r="28" spans="1:10" ht="25.5">
      <c r="A28" s="48" t="s">
        <v>1973</v>
      </c>
      <c r="B28" s="179">
        <v>297</v>
      </c>
      <c r="C28" s="180"/>
      <c r="D28" s="134" t="s">
        <v>27</v>
      </c>
      <c r="E28" s="134" t="s">
        <v>145</v>
      </c>
      <c r="F28" s="471">
        <v>10</v>
      </c>
      <c r="G28" s="134" t="s">
        <v>1047</v>
      </c>
      <c r="H28" s="439" t="s">
        <v>146</v>
      </c>
      <c r="I28" s="134" t="s">
        <v>719</v>
      </c>
      <c r="J28" s="134" t="s">
        <v>1974</v>
      </c>
    </row>
    <row r="29" spans="1:10" ht="51">
      <c r="A29" s="48" t="s">
        <v>1975</v>
      </c>
      <c r="B29" s="179">
        <v>359</v>
      </c>
      <c r="C29" s="180"/>
      <c r="D29" s="134" t="s">
        <v>27</v>
      </c>
      <c r="E29" s="134" t="s">
        <v>419</v>
      </c>
      <c r="F29" s="471">
        <v>1</v>
      </c>
      <c r="G29" s="134" t="s">
        <v>1048</v>
      </c>
      <c r="H29" s="439" t="s">
        <v>146</v>
      </c>
      <c r="I29" s="134" t="s">
        <v>719</v>
      </c>
      <c r="J29" s="134" t="s">
        <v>1972</v>
      </c>
    </row>
    <row r="30" spans="1:10" ht="51">
      <c r="A30" s="48" t="s">
        <v>1975</v>
      </c>
      <c r="B30" s="179">
        <v>359</v>
      </c>
      <c r="C30" s="180"/>
      <c r="D30" s="134" t="s">
        <v>27</v>
      </c>
      <c r="E30" s="134" t="s">
        <v>419</v>
      </c>
      <c r="F30" s="471">
        <v>2</v>
      </c>
      <c r="G30" s="134" t="s">
        <v>1049</v>
      </c>
      <c r="H30" s="439" t="s">
        <v>146</v>
      </c>
      <c r="I30" s="134" t="s">
        <v>719</v>
      </c>
      <c r="J30" s="134" t="s">
        <v>1972</v>
      </c>
    </row>
    <row r="31" spans="1:10" ht="51">
      <c r="A31" s="48" t="s">
        <v>1975</v>
      </c>
      <c r="B31" s="179">
        <v>359</v>
      </c>
      <c r="C31" s="180"/>
      <c r="D31" s="134" t="s">
        <v>27</v>
      </c>
      <c r="E31" s="134" t="s">
        <v>419</v>
      </c>
      <c r="F31" s="471">
        <v>3</v>
      </c>
      <c r="G31" s="134" t="s">
        <v>1050</v>
      </c>
      <c r="H31" s="439" t="s">
        <v>146</v>
      </c>
      <c r="I31" s="134" t="s">
        <v>719</v>
      </c>
      <c r="J31" s="134" t="s">
        <v>1972</v>
      </c>
    </row>
    <row r="32" spans="1:10" ht="51">
      <c r="A32" s="48" t="s">
        <v>1975</v>
      </c>
      <c r="B32" s="179">
        <v>359</v>
      </c>
      <c r="C32" s="180"/>
      <c r="D32" s="134" t="s">
        <v>27</v>
      </c>
      <c r="E32" s="134" t="s">
        <v>419</v>
      </c>
      <c r="F32" s="471">
        <v>4</v>
      </c>
      <c r="G32" s="134" t="s">
        <v>1051</v>
      </c>
      <c r="H32" s="439" t="s">
        <v>146</v>
      </c>
      <c r="I32" s="134" t="s">
        <v>719</v>
      </c>
      <c r="J32" s="134" t="s">
        <v>1972</v>
      </c>
    </row>
    <row r="33" spans="1:10" ht="51">
      <c r="A33" s="48" t="s">
        <v>1975</v>
      </c>
      <c r="B33" s="179">
        <v>359</v>
      </c>
      <c r="C33" s="180"/>
      <c r="D33" s="134" t="s">
        <v>27</v>
      </c>
      <c r="E33" s="134" t="s">
        <v>419</v>
      </c>
      <c r="F33" s="471">
        <v>5</v>
      </c>
      <c r="G33" s="134" t="s">
        <v>1052</v>
      </c>
      <c r="H33" s="439" t="s">
        <v>146</v>
      </c>
      <c r="I33" s="134" t="s">
        <v>719</v>
      </c>
      <c r="J33" s="134" t="s">
        <v>1972</v>
      </c>
    </row>
    <row r="34" spans="1:10" ht="38.25">
      <c r="A34" s="48" t="s">
        <v>1976</v>
      </c>
      <c r="B34" s="179">
        <v>295</v>
      </c>
      <c r="C34" s="180"/>
      <c r="D34" s="134" t="s">
        <v>27</v>
      </c>
      <c r="E34" s="134" t="s">
        <v>402</v>
      </c>
      <c r="F34" s="471">
        <v>1</v>
      </c>
      <c r="G34" s="134" t="s">
        <v>1053</v>
      </c>
      <c r="H34" s="439" t="s">
        <v>155</v>
      </c>
      <c r="I34" s="134" t="s">
        <v>719</v>
      </c>
      <c r="J34" s="134" t="s">
        <v>1972</v>
      </c>
    </row>
    <row r="35" spans="1:10" ht="38.25">
      <c r="A35" s="48" t="s">
        <v>1976</v>
      </c>
      <c r="B35" s="179">
        <v>295</v>
      </c>
      <c r="C35" s="180"/>
      <c r="D35" s="134" t="s">
        <v>27</v>
      </c>
      <c r="E35" s="134" t="s">
        <v>402</v>
      </c>
      <c r="F35" s="471">
        <v>2</v>
      </c>
      <c r="G35" s="134" t="s">
        <v>1054</v>
      </c>
      <c r="H35" s="439" t="s">
        <v>155</v>
      </c>
      <c r="I35" s="134" t="s">
        <v>719</v>
      </c>
      <c r="J35" s="134" t="s">
        <v>1972</v>
      </c>
    </row>
    <row r="36" spans="1:10" ht="38.25">
      <c r="A36" s="48" t="s">
        <v>1976</v>
      </c>
      <c r="B36" s="179">
        <v>295</v>
      </c>
      <c r="C36" s="180"/>
      <c r="D36" s="134" t="s">
        <v>27</v>
      </c>
      <c r="E36" s="134" t="s">
        <v>402</v>
      </c>
      <c r="F36" s="471">
        <v>3</v>
      </c>
      <c r="G36" s="134" t="s">
        <v>1055</v>
      </c>
      <c r="H36" s="439" t="s">
        <v>155</v>
      </c>
      <c r="I36" s="134" t="s">
        <v>719</v>
      </c>
      <c r="J36" s="134" t="s">
        <v>1972</v>
      </c>
    </row>
    <row r="37" spans="1:10">
      <c r="A37" s="48" t="s">
        <v>1977</v>
      </c>
      <c r="B37" s="179">
        <v>381</v>
      </c>
      <c r="C37" s="180"/>
      <c r="D37" s="134" t="s">
        <v>28</v>
      </c>
      <c r="E37" s="134" t="s">
        <v>150</v>
      </c>
      <c r="F37" s="471">
        <v>1</v>
      </c>
      <c r="G37" s="134" t="s">
        <v>1056</v>
      </c>
      <c r="H37" s="439" t="s">
        <v>155</v>
      </c>
      <c r="I37" s="134" t="s">
        <v>1978</v>
      </c>
      <c r="J37" s="134" t="s">
        <v>1972</v>
      </c>
    </row>
    <row r="38" spans="1:10" ht="25.5">
      <c r="A38" s="48" t="s">
        <v>1977</v>
      </c>
      <c r="B38" s="179">
        <v>381</v>
      </c>
      <c r="C38" s="180"/>
      <c r="D38" s="134" t="s">
        <v>28</v>
      </c>
      <c r="E38" s="134" t="s">
        <v>150</v>
      </c>
      <c r="F38" s="471">
        <v>2</v>
      </c>
      <c r="G38" s="134" t="s">
        <v>1057</v>
      </c>
      <c r="H38" s="439" t="s">
        <v>155</v>
      </c>
      <c r="I38" s="134" t="s">
        <v>1978</v>
      </c>
      <c r="J38" s="134" t="s">
        <v>1972</v>
      </c>
    </row>
    <row r="39" spans="1:10">
      <c r="A39" s="48" t="s">
        <v>1977</v>
      </c>
      <c r="B39" s="179">
        <v>381</v>
      </c>
      <c r="C39" s="180"/>
      <c r="D39" s="134" t="s">
        <v>28</v>
      </c>
      <c r="E39" s="134" t="s">
        <v>150</v>
      </c>
      <c r="F39" s="471">
        <v>3</v>
      </c>
      <c r="G39" s="134" t="s">
        <v>1058</v>
      </c>
      <c r="H39" s="439" t="s">
        <v>155</v>
      </c>
      <c r="I39" s="134" t="s">
        <v>1978</v>
      </c>
      <c r="J39" s="134" t="s">
        <v>1972</v>
      </c>
    </row>
    <row r="40" spans="1:10" ht="25.5">
      <c r="A40" s="48" t="s">
        <v>1977</v>
      </c>
      <c r="B40" s="179">
        <v>381</v>
      </c>
      <c r="C40" s="180"/>
      <c r="D40" s="134" t="s">
        <v>28</v>
      </c>
      <c r="E40" s="134" t="s">
        <v>150</v>
      </c>
      <c r="F40" s="471">
        <v>4</v>
      </c>
      <c r="G40" s="134" t="s">
        <v>1059</v>
      </c>
      <c r="H40" s="439" t="s">
        <v>155</v>
      </c>
      <c r="I40" s="134" t="s">
        <v>1978</v>
      </c>
      <c r="J40" s="134" t="s">
        <v>1972</v>
      </c>
    </row>
    <row r="41" spans="1:10">
      <c r="A41" s="48" t="s">
        <v>1977</v>
      </c>
      <c r="B41" s="179">
        <v>381</v>
      </c>
      <c r="C41" s="180"/>
      <c r="D41" s="134" t="s">
        <v>28</v>
      </c>
      <c r="E41" s="134" t="s">
        <v>150</v>
      </c>
      <c r="F41" s="471">
        <v>5</v>
      </c>
      <c r="G41" s="134" t="s">
        <v>1060</v>
      </c>
      <c r="H41" s="439" t="s">
        <v>155</v>
      </c>
      <c r="I41" s="134" t="s">
        <v>1978</v>
      </c>
      <c r="J41" s="134" t="s">
        <v>1972</v>
      </c>
    </row>
    <row r="42" spans="1:10">
      <c r="A42" s="48" t="s">
        <v>1977</v>
      </c>
      <c r="B42" s="179">
        <v>381</v>
      </c>
      <c r="C42" s="180"/>
      <c r="D42" s="134" t="s">
        <v>28</v>
      </c>
      <c r="E42" s="134" t="s">
        <v>150</v>
      </c>
      <c r="F42" s="471">
        <v>6</v>
      </c>
      <c r="G42" s="134" t="s">
        <v>1061</v>
      </c>
      <c r="H42" s="439" t="s">
        <v>155</v>
      </c>
      <c r="I42" s="134" t="s">
        <v>1978</v>
      </c>
      <c r="J42" s="134" t="s">
        <v>1972</v>
      </c>
    </row>
    <row r="43" spans="1:10" ht="25.5">
      <c r="A43" s="48" t="s">
        <v>1977</v>
      </c>
      <c r="B43" s="179">
        <v>381</v>
      </c>
      <c r="C43" s="180"/>
      <c r="D43" s="134" t="s">
        <v>28</v>
      </c>
      <c r="E43" s="134" t="s">
        <v>150</v>
      </c>
      <c r="F43" s="471">
        <v>7</v>
      </c>
      <c r="G43" s="134" t="s">
        <v>1062</v>
      </c>
      <c r="H43" s="439" t="s">
        <v>155</v>
      </c>
      <c r="I43" s="134" t="s">
        <v>1978</v>
      </c>
      <c r="J43" s="134" t="s">
        <v>1972</v>
      </c>
    </row>
    <row r="44" spans="1:10" ht="25.5">
      <c r="A44" s="48" t="s">
        <v>1979</v>
      </c>
      <c r="B44" s="179">
        <v>290</v>
      </c>
      <c r="C44" s="180"/>
      <c r="D44" s="134" t="s">
        <v>29</v>
      </c>
      <c r="E44" s="134" t="s">
        <v>437</v>
      </c>
      <c r="F44" s="471">
        <v>1</v>
      </c>
      <c r="G44" s="134" t="s">
        <v>1063</v>
      </c>
      <c r="H44" s="439" t="s">
        <v>155</v>
      </c>
      <c r="I44" s="134" t="s">
        <v>719</v>
      </c>
      <c r="J44" s="134" t="s">
        <v>1972</v>
      </c>
    </row>
    <row r="45" spans="1:10" ht="25.5">
      <c r="A45" s="48" t="s">
        <v>1980</v>
      </c>
      <c r="B45" s="179">
        <v>304</v>
      </c>
      <c r="C45" s="180"/>
      <c r="D45" s="134" t="s">
        <v>16</v>
      </c>
      <c r="E45" s="134" t="s">
        <v>443</v>
      </c>
      <c r="F45" s="471">
        <v>1</v>
      </c>
      <c r="G45" s="134" t="s">
        <v>1064</v>
      </c>
      <c r="H45" s="439" t="s">
        <v>146</v>
      </c>
      <c r="I45" s="134" t="s">
        <v>719</v>
      </c>
      <c r="J45" s="134" t="s">
        <v>1981</v>
      </c>
    </row>
    <row r="46" spans="1:10" ht="25.5">
      <c r="A46" s="48" t="s">
        <v>1980</v>
      </c>
      <c r="B46" s="179">
        <v>304</v>
      </c>
      <c r="C46" s="180"/>
      <c r="D46" s="134" t="s">
        <v>16</v>
      </c>
      <c r="E46" s="134" t="s">
        <v>443</v>
      </c>
      <c r="F46" s="471">
        <v>2</v>
      </c>
      <c r="G46" s="134" t="s">
        <v>1065</v>
      </c>
      <c r="H46" s="439" t="s">
        <v>146</v>
      </c>
      <c r="I46" s="134" t="s">
        <v>719</v>
      </c>
      <c r="J46" s="134" t="s">
        <v>1981</v>
      </c>
    </row>
    <row r="47" spans="1:10" ht="25.5">
      <c r="A47" s="48" t="s">
        <v>1980</v>
      </c>
      <c r="B47" s="179">
        <v>304</v>
      </c>
      <c r="C47" s="180"/>
      <c r="D47" s="134" t="s">
        <v>16</v>
      </c>
      <c r="E47" s="134" t="s">
        <v>443</v>
      </c>
      <c r="F47" s="471">
        <v>3</v>
      </c>
      <c r="G47" s="134" t="s">
        <v>1066</v>
      </c>
      <c r="H47" s="439" t="s">
        <v>146</v>
      </c>
      <c r="I47" s="134" t="s">
        <v>719</v>
      </c>
      <c r="J47" s="134" t="s">
        <v>1981</v>
      </c>
    </row>
    <row r="48" spans="1:10" ht="25.5">
      <c r="A48" s="48" t="s">
        <v>1980</v>
      </c>
      <c r="B48" s="179">
        <v>304</v>
      </c>
      <c r="C48" s="180"/>
      <c r="D48" s="134" t="s">
        <v>16</v>
      </c>
      <c r="E48" s="134" t="s">
        <v>443</v>
      </c>
      <c r="F48" s="471">
        <v>4</v>
      </c>
      <c r="G48" s="134" t="s">
        <v>1067</v>
      </c>
      <c r="H48" s="439" t="s">
        <v>146</v>
      </c>
      <c r="I48" s="134" t="s">
        <v>719</v>
      </c>
      <c r="J48" s="134" t="s">
        <v>1981</v>
      </c>
    </row>
    <row r="49" spans="1:10" ht="25.5">
      <c r="A49" s="48" t="s">
        <v>1980</v>
      </c>
      <c r="B49" s="179">
        <v>304</v>
      </c>
      <c r="C49" s="180"/>
      <c r="D49" s="134" t="s">
        <v>16</v>
      </c>
      <c r="E49" s="134" t="s">
        <v>443</v>
      </c>
      <c r="F49" s="471">
        <v>5</v>
      </c>
      <c r="G49" s="134" t="s">
        <v>1068</v>
      </c>
      <c r="H49" s="439" t="s">
        <v>146</v>
      </c>
      <c r="I49" s="134" t="s">
        <v>719</v>
      </c>
      <c r="J49" s="134" t="s">
        <v>1981</v>
      </c>
    </row>
    <row r="50" spans="1:10" ht="25.5">
      <c r="A50" s="48" t="s">
        <v>1980</v>
      </c>
      <c r="B50" s="179">
        <v>304</v>
      </c>
      <c r="C50" s="180"/>
      <c r="D50" s="134" t="s">
        <v>16</v>
      </c>
      <c r="E50" s="134" t="s">
        <v>443</v>
      </c>
      <c r="F50" s="471">
        <v>6</v>
      </c>
      <c r="G50" s="134" t="s">
        <v>1069</v>
      </c>
      <c r="H50" s="439" t="s">
        <v>146</v>
      </c>
      <c r="I50" s="134" t="s">
        <v>719</v>
      </c>
      <c r="J50" s="134" t="s">
        <v>1981</v>
      </c>
    </row>
    <row r="51" spans="1:10" ht="25.5">
      <c r="A51" s="48" t="s">
        <v>1980</v>
      </c>
      <c r="B51" s="179">
        <v>304</v>
      </c>
      <c r="C51" s="180"/>
      <c r="D51" s="134" t="s">
        <v>16</v>
      </c>
      <c r="E51" s="134" t="s">
        <v>443</v>
      </c>
      <c r="F51" s="471">
        <v>7</v>
      </c>
      <c r="G51" s="134" t="s">
        <v>1070</v>
      </c>
      <c r="H51" s="439" t="s">
        <v>146</v>
      </c>
      <c r="I51" s="134" t="s">
        <v>719</v>
      </c>
      <c r="J51" s="134" t="s">
        <v>1981</v>
      </c>
    </row>
    <row r="52" spans="1:10" ht="25.5">
      <c r="A52" s="48" t="s">
        <v>1980</v>
      </c>
      <c r="B52" s="179">
        <v>304</v>
      </c>
      <c r="C52" s="180"/>
      <c r="D52" s="134" t="s">
        <v>16</v>
      </c>
      <c r="E52" s="134" t="s">
        <v>443</v>
      </c>
      <c r="F52" s="471">
        <v>8</v>
      </c>
      <c r="G52" s="134" t="s">
        <v>1071</v>
      </c>
      <c r="H52" s="439" t="s">
        <v>146</v>
      </c>
      <c r="I52" s="134" t="s">
        <v>719</v>
      </c>
      <c r="J52" s="134" t="s">
        <v>1981</v>
      </c>
    </row>
    <row r="53" spans="1:10" ht="25.5">
      <c r="A53" s="48" t="s">
        <v>1980</v>
      </c>
      <c r="B53" s="179">
        <v>304</v>
      </c>
      <c r="C53" s="180"/>
      <c r="D53" s="134" t="s">
        <v>16</v>
      </c>
      <c r="E53" s="134" t="s">
        <v>443</v>
      </c>
      <c r="F53" s="471">
        <v>9</v>
      </c>
      <c r="G53" s="134" t="s">
        <v>1072</v>
      </c>
      <c r="H53" s="439" t="s">
        <v>146</v>
      </c>
      <c r="I53" s="134" t="s">
        <v>719</v>
      </c>
      <c r="J53" s="134" t="s">
        <v>1981</v>
      </c>
    </row>
    <row r="54" spans="1:10" ht="25.5">
      <c r="A54" s="48" t="s">
        <v>1980</v>
      </c>
      <c r="B54" s="179">
        <v>304</v>
      </c>
      <c r="C54" s="180"/>
      <c r="D54" s="134" t="s">
        <v>16</v>
      </c>
      <c r="E54" s="134" t="s">
        <v>443</v>
      </c>
      <c r="F54" s="471">
        <v>10</v>
      </c>
      <c r="G54" s="134" t="s">
        <v>1073</v>
      </c>
      <c r="H54" s="439" t="s">
        <v>146</v>
      </c>
      <c r="I54" s="134" t="s">
        <v>719</v>
      </c>
      <c r="J54" s="134" t="s">
        <v>1981</v>
      </c>
    </row>
    <row r="55" spans="1:10" ht="38.25">
      <c r="A55" s="48" t="s">
        <v>1982</v>
      </c>
      <c r="B55" s="179">
        <v>350</v>
      </c>
      <c r="C55" s="180"/>
      <c r="D55" s="134" t="s">
        <v>16</v>
      </c>
      <c r="E55" s="134" t="s">
        <v>449</v>
      </c>
      <c r="F55" s="471">
        <v>1</v>
      </c>
      <c r="G55" s="134" t="s">
        <v>1074</v>
      </c>
      <c r="H55" s="439" t="s">
        <v>146</v>
      </c>
      <c r="I55" s="134" t="s">
        <v>719</v>
      </c>
      <c r="J55" s="134" t="s">
        <v>1981</v>
      </c>
    </row>
    <row r="56" spans="1:10" ht="38.25">
      <c r="A56" s="48" t="s">
        <v>1982</v>
      </c>
      <c r="B56" s="179">
        <v>350</v>
      </c>
      <c r="C56" s="180"/>
      <c r="D56" s="134" t="s">
        <v>16</v>
      </c>
      <c r="E56" s="134" t="s">
        <v>449</v>
      </c>
      <c r="F56" s="471">
        <v>2</v>
      </c>
      <c r="G56" s="134" t="s">
        <v>1075</v>
      </c>
      <c r="H56" s="439" t="s">
        <v>146</v>
      </c>
      <c r="I56" s="134" t="s">
        <v>719</v>
      </c>
      <c r="J56" s="134" t="s">
        <v>1981</v>
      </c>
    </row>
    <row r="57" spans="1:10" ht="38.25">
      <c r="A57" s="48" t="s">
        <v>1982</v>
      </c>
      <c r="B57" s="179">
        <v>350</v>
      </c>
      <c r="C57" s="180"/>
      <c r="D57" s="134" t="s">
        <v>16</v>
      </c>
      <c r="E57" s="134" t="s">
        <v>449</v>
      </c>
      <c r="F57" s="471">
        <v>3</v>
      </c>
      <c r="G57" s="134" t="s">
        <v>1076</v>
      </c>
      <c r="H57" s="439" t="s">
        <v>146</v>
      </c>
      <c r="I57" s="134" t="s">
        <v>719</v>
      </c>
      <c r="J57" s="134" t="s">
        <v>1981</v>
      </c>
    </row>
    <row r="58" spans="1:10">
      <c r="A58" s="48" t="s">
        <v>1983</v>
      </c>
      <c r="B58" s="179">
        <v>382</v>
      </c>
      <c r="C58" s="180"/>
      <c r="D58" s="134" t="s">
        <v>16</v>
      </c>
      <c r="E58" s="134" t="s">
        <v>455</v>
      </c>
      <c r="F58" s="471">
        <v>1</v>
      </c>
      <c r="G58" s="134" t="s">
        <v>1077</v>
      </c>
      <c r="H58" s="439" t="s">
        <v>146</v>
      </c>
      <c r="I58" s="134" t="s">
        <v>719</v>
      </c>
      <c r="J58" s="134" t="s">
        <v>1981</v>
      </c>
    </row>
    <row r="59" spans="1:10">
      <c r="A59" s="48" t="s">
        <v>1983</v>
      </c>
      <c r="B59" s="179">
        <v>382</v>
      </c>
      <c r="C59" s="180"/>
      <c r="D59" s="134" t="s">
        <v>16</v>
      </c>
      <c r="E59" s="134" t="s">
        <v>455</v>
      </c>
      <c r="F59" s="471">
        <v>2</v>
      </c>
      <c r="G59" s="134" t="s">
        <v>1078</v>
      </c>
      <c r="H59" s="439" t="s">
        <v>146</v>
      </c>
      <c r="I59" s="134" t="s">
        <v>719</v>
      </c>
      <c r="J59" s="134" t="s">
        <v>1981</v>
      </c>
    </row>
    <row r="60" spans="1:10">
      <c r="A60" s="48" t="s">
        <v>1983</v>
      </c>
      <c r="B60" s="179">
        <v>382</v>
      </c>
      <c r="C60" s="180"/>
      <c r="D60" s="134" t="s">
        <v>16</v>
      </c>
      <c r="E60" s="134" t="s">
        <v>455</v>
      </c>
      <c r="F60" s="471">
        <v>3</v>
      </c>
      <c r="G60" s="134" t="s">
        <v>1079</v>
      </c>
      <c r="H60" s="439" t="s">
        <v>146</v>
      </c>
      <c r="I60" s="134" t="s">
        <v>719</v>
      </c>
      <c r="J60" s="134" t="s">
        <v>1981</v>
      </c>
    </row>
    <row r="61" spans="1:10" ht="25.5">
      <c r="A61" s="48" t="s">
        <v>1984</v>
      </c>
      <c r="B61" s="179">
        <v>253</v>
      </c>
      <c r="C61" s="180"/>
      <c r="D61" s="134" t="s">
        <v>17</v>
      </c>
      <c r="E61" s="134" t="s">
        <v>474</v>
      </c>
      <c r="F61" s="471">
        <v>1</v>
      </c>
      <c r="G61" s="134" t="s">
        <v>1080</v>
      </c>
      <c r="H61" s="439" t="s">
        <v>146</v>
      </c>
      <c r="I61" s="134" t="s">
        <v>1985</v>
      </c>
      <c r="J61" s="134" t="s">
        <v>1986</v>
      </c>
    </row>
    <row r="62" spans="1:10" ht="25.5">
      <c r="A62" s="48" t="s">
        <v>1987</v>
      </c>
      <c r="B62" s="179">
        <v>63</v>
      </c>
      <c r="C62" s="180"/>
      <c r="D62" s="134" t="s">
        <v>17</v>
      </c>
      <c r="E62" s="134" t="s">
        <v>461</v>
      </c>
      <c r="F62" s="471">
        <v>1</v>
      </c>
      <c r="G62" s="134" t="s">
        <v>1988</v>
      </c>
      <c r="H62" s="439" t="s">
        <v>146</v>
      </c>
      <c r="I62" s="134" t="s">
        <v>1985</v>
      </c>
      <c r="J62" s="134" t="s">
        <v>1986</v>
      </c>
    </row>
    <row r="63" spans="1:10" ht="38.25">
      <c r="A63" s="48" t="s">
        <v>1989</v>
      </c>
      <c r="B63" s="179">
        <v>259</v>
      </c>
      <c r="C63" s="180"/>
      <c r="D63" s="134" t="s">
        <v>17</v>
      </c>
      <c r="E63" s="134" t="s">
        <v>497</v>
      </c>
      <c r="F63" s="471">
        <v>1</v>
      </c>
      <c r="G63" s="134" t="s">
        <v>1081</v>
      </c>
      <c r="H63" s="439" t="s">
        <v>146</v>
      </c>
      <c r="I63" s="134" t="s">
        <v>1985</v>
      </c>
      <c r="J63" s="134" t="s">
        <v>1986</v>
      </c>
    </row>
    <row r="64" spans="1:10" ht="38.25">
      <c r="A64" s="48" t="s">
        <v>1990</v>
      </c>
      <c r="B64" s="179">
        <v>266</v>
      </c>
      <c r="C64" s="180"/>
      <c r="D64" s="134" t="s">
        <v>17</v>
      </c>
      <c r="E64" s="134" t="s">
        <v>531</v>
      </c>
      <c r="F64" s="471">
        <v>1</v>
      </c>
      <c r="G64" s="134" t="s">
        <v>1082</v>
      </c>
      <c r="H64" s="439" t="s">
        <v>155</v>
      </c>
      <c r="I64" s="134" t="s">
        <v>1985</v>
      </c>
      <c r="J64" s="134" t="s">
        <v>1991</v>
      </c>
    </row>
    <row r="65" spans="1:10" ht="38.25">
      <c r="A65" s="48" t="s">
        <v>1990</v>
      </c>
      <c r="B65" s="179">
        <v>266</v>
      </c>
      <c r="C65" s="180"/>
      <c r="D65" s="134" t="s">
        <v>17</v>
      </c>
      <c r="E65" s="134" t="s">
        <v>531</v>
      </c>
      <c r="F65" s="471">
        <v>2</v>
      </c>
      <c r="G65" s="134" t="s">
        <v>1083</v>
      </c>
      <c r="H65" s="439" t="s">
        <v>155</v>
      </c>
      <c r="I65" s="134" t="s">
        <v>1985</v>
      </c>
      <c r="J65" s="134" t="s">
        <v>1991</v>
      </c>
    </row>
    <row r="66" spans="1:10" ht="38.25">
      <c r="A66" s="48" t="s">
        <v>1990</v>
      </c>
      <c r="B66" s="179">
        <v>266</v>
      </c>
      <c r="C66" s="180"/>
      <c r="D66" s="134" t="s">
        <v>17</v>
      </c>
      <c r="E66" s="134" t="s">
        <v>531</v>
      </c>
      <c r="F66" s="471">
        <v>3</v>
      </c>
      <c r="G66" s="134" t="s">
        <v>1084</v>
      </c>
      <c r="H66" s="439" t="s">
        <v>155</v>
      </c>
      <c r="I66" s="134" t="s">
        <v>1985</v>
      </c>
      <c r="J66" s="134" t="s">
        <v>1991</v>
      </c>
    </row>
    <row r="67" spans="1:10" ht="38.25">
      <c r="A67" s="48" t="s">
        <v>1990</v>
      </c>
      <c r="B67" s="179">
        <v>266</v>
      </c>
      <c r="C67" s="180"/>
      <c r="D67" s="134" t="s">
        <v>17</v>
      </c>
      <c r="E67" s="134" t="s">
        <v>531</v>
      </c>
      <c r="F67" s="471">
        <v>4</v>
      </c>
      <c r="G67" s="134" t="s">
        <v>1085</v>
      </c>
      <c r="H67" s="439" t="s">
        <v>155</v>
      </c>
      <c r="I67" s="134" t="s">
        <v>1985</v>
      </c>
      <c r="J67" s="134" t="s">
        <v>1991</v>
      </c>
    </row>
    <row r="68" spans="1:10" ht="38.25">
      <c r="A68" s="48" t="s">
        <v>1990</v>
      </c>
      <c r="B68" s="179">
        <v>266</v>
      </c>
      <c r="C68" s="180"/>
      <c r="D68" s="134" t="s">
        <v>17</v>
      </c>
      <c r="E68" s="134" t="s">
        <v>531</v>
      </c>
      <c r="F68" s="471">
        <v>5</v>
      </c>
      <c r="G68" s="134" t="s">
        <v>1086</v>
      </c>
      <c r="H68" s="439" t="s">
        <v>155</v>
      </c>
      <c r="I68" s="134" t="s">
        <v>1985</v>
      </c>
      <c r="J68" s="134" t="s">
        <v>1991</v>
      </c>
    </row>
    <row r="69" spans="1:10" ht="38.25">
      <c r="A69" s="48" t="s">
        <v>1990</v>
      </c>
      <c r="B69" s="179">
        <v>266</v>
      </c>
      <c r="C69" s="180"/>
      <c r="D69" s="134" t="s">
        <v>17</v>
      </c>
      <c r="E69" s="134" t="s">
        <v>531</v>
      </c>
      <c r="F69" s="471">
        <v>6</v>
      </c>
      <c r="G69" s="134" t="s">
        <v>1087</v>
      </c>
      <c r="H69" s="439" t="s">
        <v>146</v>
      </c>
      <c r="I69" s="134" t="s">
        <v>1985</v>
      </c>
      <c r="J69" s="134" t="s">
        <v>1991</v>
      </c>
    </row>
    <row r="70" spans="1:10" ht="38.25">
      <c r="A70" s="48" t="s">
        <v>1992</v>
      </c>
      <c r="B70" s="179">
        <v>248</v>
      </c>
      <c r="C70" s="180"/>
      <c r="D70" s="134" t="s">
        <v>17</v>
      </c>
      <c r="E70" s="134" t="s">
        <v>466</v>
      </c>
      <c r="F70" s="471">
        <v>1</v>
      </c>
      <c r="G70" s="134" t="s">
        <v>1088</v>
      </c>
      <c r="H70" s="439" t="s">
        <v>146</v>
      </c>
      <c r="I70" s="134" t="s">
        <v>1985</v>
      </c>
      <c r="J70" s="134" t="s">
        <v>1991</v>
      </c>
    </row>
    <row r="71" spans="1:10" ht="25.5">
      <c r="A71" s="48" t="s">
        <v>1993</v>
      </c>
      <c r="B71" s="179">
        <v>250</v>
      </c>
      <c r="C71" s="180"/>
      <c r="D71" s="134" t="s">
        <v>17</v>
      </c>
      <c r="E71" s="134" t="s">
        <v>472</v>
      </c>
      <c r="F71" s="471">
        <v>1</v>
      </c>
      <c r="G71" s="134" t="s">
        <v>1089</v>
      </c>
      <c r="H71" s="439" t="s">
        <v>146</v>
      </c>
      <c r="I71" s="134" t="s">
        <v>1985</v>
      </c>
      <c r="J71" s="134" t="s">
        <v>1986</v>
      </c>
    </row>
    <row r="72" spans="1:10" ht="38.25">
      <c r="A72" s="48" t="s">
        <v>1994</v>
      </c>
      <c r="B72" s="179">
        <v>258</v>
      </c>
      <c r="C72" s="180"/>
      <c r="D72" s="134" t="s">
        <v>17</v>
      </c>
      <c r="E72" s="134" t="s">
        <v>493</v>
      </c>
      <c r="F72" s="471">
        <v>1</v>
      </c>
      <c r="G72" s="134" t="s">
        <v>1090</v>
      </c>
      <c r="H72" s="439" t="s">
        <v>146</v>
      </c>
      <c r="I72" s="134" t="s">
        <v>1985</v>
      </c>
      <c r="J72" s="134" t="s">
        <v>1991</v>
      </c>
    </row>
    <row r="73" spans="1:10" ht="38.25">
      <c r="A73" s="48" t="s">
        <v>1995</v>
      </c>
      <c r="B73" s="179">
        <v>263</v>
      </c>
      <c r="C73" s="180"/>
      <c r="D73" s="134" t="s">
        <v>17</v>
      </c>
      <c r="E73" s="134" t="s">
        <v>511</v>
      </c>
      <c r="F73" s="471">
        <v>1</v>
      </c>
      <c r="G73" s="134" t="s">
        <v>1091</v>
      </c>
      <c r="H73" s="439" t="s">
        <v>146</v>
      </c>
      <c r="I73" s="134" t="s">
        <v>1985</v>
      </c>
      <c r="J73" s="134" t="s">
        <v>1996</v>
      </c>
    </row>
    <row r="74" spans="1:10" ht="38.25">
      <c r="A74" s="48" t="s">
        <v>1995</v>
      </c>
      <c r="B74" s="179">
        <v>263</v>
      </c>
      <c r="C74" s="180"/>
      <c r="D74" s="134" t="s">
        <v>17</v>
      </c>
      <c r="E74" s="134" t="s">
        <v>511</v>
      </c>
      <c r="F74" s="471">
        <v>2</v>
      </c>
      <c r="G74" s="134" t="s">
        <v>1092</v>
      </c>
      <c r="H74" s="439" t="s">
        <v>146</v>
      </c>
      <c r="I74" s="134" t="s">
        <v>1985</v>
      </c>
      <c r="J74" s="134" t="s">
        <v>1996</v>
      </c>
    </row>
    <row r="75" spans="1:10" ht="38.25">
      <c r="A75" s="48" t="s">
        <v>1995</v>
      </c>
      <c r="B75" s="179">
        <v>263</v>
      </c>
      <c r="C75" s="180"/>
      <c r="D75" s="134" t="s">
        <v>17</v>
      </c>
      <c r="E75" s="134" t="s">
        <v>511</v>
      </c>
      <c r="F75" s="471">
        <v>3</v>
      </c>
      <c r="G75" s="134" t="s">
        <v>1093</v>
      </c>
      <c r="H75" s="439" t="s">
        <v>146</v>
      </c>
      <c r="I75" s="134" t="s">
        <v>1985</v>
      </c>
      <c r="J75" s="134" t="s">
        <v>1996</v>
      </c>
    </row>
    <row r="76" spans="1:10" ht="25.5">
      <c r="A76" s="48" t="s">
        <v>1995</v>
      </c>
      <c r="B76" s="179">
        <v>263</v>
      </c>
      <c r="C76" s="180"/>
      <c r="D76" s="134" t="s">
        <v>17</v>
      </c>
      <c r="E76" s="134" t="s">
        <v>511</v>
      </c>
      <c r="F76" s="471">
        <v>4</v>
      </c>
      <c r="G76" s="134" t="s">
        <v>1094</v>
      </c>
      <c r="H76" s="439" t="s">
        <v>146</v>
      </c>
      <c r="I76" s="134" t="s">
        <v>1985</v>
      </c>
      <c r="J76" s="134" t="s">
        <v>1996</v>
      </c>
    </row>
    <row r="77" spans="1:10" ht="38.25">
      <c r="A77" s="48" t="s">
        <v>1995</v>
      </c>
      <c r="B77" s="179">
        <v>263</v>
      </c>
      <c r="C77" s="180"/>
      <c r="D77" s="134" t="s">
        <v>17</v>
      </c>
      <c r="E77" s="134" t="s">
        <v>511</v>
      </c>
      <c r="F77" s="471">
        <v>5</v>
      </c>
      <c r="G77" s="134" t="s">
        <v>1095</v>
      </c>
      <c r="H77" s="439" t="s">
        <v>146</v>
      </c>
      <c r="I77" s="134" t="s">
        <v>1985</v>
      </c>
      <c r="J77" s="134" t="s">
        <v>1996</v>
      </c>
    </row>
    <row r="78" spans="1:10" ht="25.5">
      <c r="A78" s="48" t="s">
        <v>1997</v>
      </c>
      <c r="B78" s="179">
        <v>268</v>
      </c>
      <c r="C78" s="180"/>
      <c r="D78" s="134" t="s">
        <v>17</v>
      </c>
      <c r="E78" s="134" t="s">
        <v>1096</v>
      </c>
      <c r="F78" s="471">
        <v>1</v>
      </c>
      <c r="G78" s="134" t="s">
        <v>1097</v>
      </c>
      <c r="H78" s="439" t="s">
        <v>146</v>
      </c>
      <c r="I78" s="134" t="s">
        <v>1985</v>
      </c>
      <c r="J78" s="134" t="s">
        <v>1991</v>
      </c>
    </row>
    <row r="79" spans="1:10" ht="25.5">
      <c r="A79" s="48" t="s">
        <v>1998</v>
      </c>
      <c r="B79" s="179">
        <v>261</v>
      </c>
      <c r="C79" s="180"/>
      <c r="D79" s="134" t="s">
        <v>17</v>
      </c>
      <c r="E79" s="134" t="s">
        <v>507</v>
      </c>
      <c r="F79" s="471">
        <v>1</v>
      </c>
      <c r="G79" s="134" t="s">
        <v>1098</v>
      </c>
      <c r="H79" s="439" t="s">
        <v>146</v>
      </c>
      <c r="I79" s="134" t="s">
        <v>1985</v>
      </c>
      <c r="J79" s="134" t="s">
        <v>1986</v>
      </c>
    </row>
    <row r="80" spans="1:10" ht="25.5">
      <c r="A80" s="48" t="s">
        <v>1998</v>
      </c>
      <c r="B80" s="179">
        <v>261</v>
      </c>
      <c r="C80" s="180"/>
      <c r="D80" s="134" t="s">
        <v>17</v>
      </c>
      <c r="E80" s="134" t="s">
        <v>507</v>
      </c>
      <c r="F80" s="471">
        <v>2</v>
      </c>
      <c r="G80" s="134" t="s">
        <v>1099</v>
      </c>
      <c r="H80" s="439" t="s">
        <v>146</v>
      </c>
      <c r="I80" s="134" t="s">
        <v>1985</v>
      </c>
      <c r="J80" s="134" t="s">
        <v>1986</v>
      </c>
    </row>
    <row r="81" spans="1:10" ht="25.5">
      <c r="A81" s="48" t="s">
        <v>1998</v>
      </c>
      <c r="B81" s="179">
        <v>261</v>
      </c>
      <c r="C81" s="180"/>
      <c r="D81" s="134" t="s">
        <v>17</v>
      </c>
      <c r="E81" s="134" t="s">
        <v>507</v>
      </c>
      <c r="F81" s="471">
        <v>3</v>
      </c>
      <c r="G81" s="134" t="s">
        <v>1100</v>
      </c>
      <c r="H81" s="439" t="s">
        <v>146</v>
      </c>
      <c r="I81" s="134" t="s">
        <v>1985</v>
      </c>
      <c r="J81" s="134" t="s">
        <v>1986</v>
      </c>
    </row>
    <row r="82" spans="1:10" ht="25.5">
      <c r="A82" s="48" t="s">
        <v>1998</v>
      </c>
      <c r="B82" s="179">
        <v>261</v>
      </c>
      <c r="C82" s="180"/>
      <c r="D82" s="134" t="s">
        <v>17</v>
      </c>
      <c r="E82" s="134" t="s">
        <v>507</v>
      </c>
      <c r="F82" s="471">
        <v>4</v>
      </c>
      <c r="G82" s="134" t="s">
        <v>1101</v>
      </c>
      <c r="H82" s="439" t="s">
        <v>146</v>
      </c>
      <c r="I82" s="134" t="s">
        <v>1985</v>
      </c>
      <c r="J82" s="134" t="s">
        <v>1986</v>
      </c>
    </row>
    <row r="83" spans="1:10" ht="25.5">
      <c r="A83" s="48" t="s">
        <v>1998</v>
      </c>
      <c r="B83" s="179">
        <v>261</v>
      </c>
      <c r="C83" s="180"/>
      <c r="D83" s="134" t="s">
        <v>17</v>
      </c>
      <c r="E83" s="134" t="s">
        <v>507</v>
      </c>
      <c r="F83" s="471">
        <v>5</v>
      </c>
      <c r="G83" s="134" t="s">
        <v>1102</v>
      </c>
      <c r="H83" s="439" t="s">
        <v>146</v>
      </c>
      <c r="I83" s="134" t="s">
        <v>1985</v>
      </c>
      <c r="J83" s="134" t="s">
        <v>1986</v>
      </c>
    </row>
    <row r="84" spans="1:10" ht="25.5">
      <c r="A84" s="48" t="s">
        <v>1998</v>
      </c>
      <c r="B84" s="179">
        <v>261</v>
      </c>
      <c r="C84" s="180"/>
      <c r="D84" s="134" t="s">
        <v>17</v>
      </c>
      <c r="E84" s="134" t="s">
        <v>507</v>
      </c>
      <c r="F84" s="471">
        <v>6</v>
      </c>
      <c r="G84" s="134" t="s">
        <v>1103</v>
      </c>
      <c r="H84" s="439" t="s">
        <v>146</v>
      </c>
      <c r="I84" s="134" t="s">
        <v>1985</v>
      </c>
      <c r="J84" s="134" t="s">
        <v>1986</v>
      </c>
    </row>
    <row r="85" spans="1:10" ht="25.5">
      <c r="A85" s="48" t="s">
        <v>1998</v>
      </c>
      <c r="B85" s="179">
        <v>261</v>
      </c>
      <c r="C85" s="180"/>
      <c r="D85" s="134" t="s">
        <v>17</v>
      </c>
      <c r="E85" s="134" t="s">
        <v>507</v>
      </c>
      <c r="F85" s="471">
        <v>7</v>
      </c>
      <c r="G85" s="134" t="s">
        <v>1104</v>
      </c>
      <c r="H85" s="439" t="s">
        <v>146</v>
      </c>
      <c r="I85" s="134" t="s">
        <v>1985</v>
      </c>
      <c r="J85" s="134" t="s">
        <v>1986</v>
      </c>
    </row>
    <row r="86" spans="1:10" ht="25.5">
      <c r="A86" s="48" t="s">
        <v>1998</v>
      </c>
      <c r="B86" s="179">
        <v>261</v>
      </c>
      <c r="C86" s="180"/>
      <c r="D86" s="134" t="s">
        <v>17</v>
      </c>
      <c r="E86" s="134" t="s">
        <v>507</v>
      </c>
      <c r="F86" s="471">
        <v>8</v>
      </c>
      <c r="G86" s="134" t="s">
        <v>1105</v>
      </c>
      <c r="H86" s="439" t="s">
        <v>146</v>
      </c>
      <c r="I86" s="134" t="s">
        <v>1985</v>
      </c>
      <c r="J86" s="134" t="s">
        <v>1986</v>
      </c>
    </row>
    <row r="87" spans="1:10" ht="25.5">
      <c r="A87" s="48" t="s">
        <v>1998</v>
      </c>
      <c r="B87" s="179">
        <v>261</v>
      </c>
      <c r="C87" s="180"/>
      <c r="D87" s="134" t="s">
        <v>17</v>
      </c>
      <c r="E87" s="134" t="s">
        <v>507</v>
      </c>
      <c r="F87" s="471">
        <v>9</v>
      </c>
      <c r="G87" s="134" t="s">
        <v>1106</v>
      </c>
      <c r="H87" s="439" t="s">
        <v>146</v>
      </c>
      <c r="I87" s="134" t="s">
        <v>1985</v>
      </c>
      <c r="J87" s="134" t="s">
        <v>1986</v>
      </c>
    </row>
    <row r="88" spans="1:10" ht="25.5">
      <c r="A88" s="48" t="s">
        <v>1998</v>
      </c>
      <c r="B88" s="179">
        <v>261</v>
      </c>
      <c r="C88" s="180"/>
      <c r="D88" s="134" t="s">
        <v>17</v>
      </c>
      <c r="E88" s="134" t="s">
        <v>507</v>
      </c>
      <c r="F88" s="471">
        <v>10</v>
      </c>
      <c r="G88" s="134" t="s">
        <v>1107</v>
      </c>
      <c r="H88" s="439" t="s">
        <v>146</v>
      </c>
      <c r="I88" s="134" t="s">
        <v>1985</v>
      </c>
      <c r="J88" s="134" t="s">
        <v>1986</v>
      </c>
    </row>
    <row r="89" spans="1:10" ht="25.5">
      <c r="A89" s="48" t="s">
        <v>1998</v>
      </c>
      <c r="B89" s="179">
        <v>261</v>
      </c>
      <c r="C89" s="180"/>
      <c r="D89" s="134" t="s">
        <v>17</v>
      </c>
      <c r="E89" s="134" t="s">
        <v>507</v>
      </c>
      <c r="F89" s="471">
        <v>11</v>
      </c>
      <c r="G89" s="134" t="s">
        <v>1108</v>
      </c>
      <c r="H89" s="439" t="s">
        <v>146</v>
      </c>
      <c r="I89" s="134" t="s">
        <v>1985</v>
      </c>
      <c r="J89" s="134" t="s">
        <v>1986</v>
      </c>
    </row>
    <row r="90" spans="1:10" ht="25.5">
      <c r="A90" s="48" t="s">
        <v>1998</v>
      </c>
      <c r="B90" s="179">
        <v>261</v>
      </c>
      <c r="C90" s="180"/>
      <c r="D90" s="134" t="s">
        <v>17</v>
      </c>
      <c r="E90" s="134" t="s">
        <v>507</v>
      </c>
      <c r="F90" s="471">
        <v>12</v>
      </c>
      <c r="G90" s="134" t="s">
        <v>1109</v>
      </c>
      <c r="H90" s="439" t="s">
        <v>146</v>
      </c>
      <c r="I90" s="134" t="s">
        <v>1985</v>
      </c>
      <c r="J90" s="134" t="s">
        <v>1986</v>
      </c>
    </row>
    <row r="91" spans="1:10" ht="25.5">
      <c r="A91" s="48" t="s">
        <v>1998</v>
      </c>
      <c r="B91" s="179">
        <v>261</v>
      </c>
      <c r="C91" s="180"/>
      <c r="D91" s="134" t="s">
        <v>17</v>
      </c>
      <c r="E91" s="134" t="s">
        <v>507</v>
      </c>
      <c r="F91" s="471">
        <v>13</v>
      </c>
      <c r="G91" s="134" t="s">
        <v>1110</v>
      </c>
      <c r="H91" s="439" t="s">
        <v>146</v>
      </c>
      <c r="I91" s="134" t="s">
        <v>1985</v>
      </c>
      <c r="J91" s="134" t="s">
        <v>1986</v>
      </c>
    </row>
    <row r="92" spans="1:10" ht="25.5">
      <c r="A92" s="48" t="s">
        <v>1998</v>
      </c>
      <c r="B92" s="179">
        <v>261</v>
      </c>
      <c r="C92" s="180"/>
      <c r="D92" s="134" t="s">
        <v>17</v>
      </c>
      <c r="E92" s="134" t="s">
        <v>507</v>
      </c>
      <c r="F92" s="471">
        <v>14</v>
      </c>
      <c r="G92" s="134" t="s">
        <v>1111</v>
      </c>
      <c r="H92" s="439" t="s">
        <v>146</v>
      </c>
      <c r="I92" s="134" t="s">
        <v>1985</v>
      </c>
      <c r="J92" s="134" t="s">
        <v>1986</v>
      </c>
    </row>
    <row r="93" spans="1:10" ht="25.5">
      <c r="A93" s="48" t="s">
        <v>1999</v>
      </c>
      <c r="B93" s="179">
        <v>264</v>
      </c>
      <c r="C93" s="180"/>
      <c r="D93" s="134" t="s">
        <v>17</v>
      </c>
      <c r="E93" s="134" t="s">
        <v>518</v>
      </c>
      <c r="F93" s="471">
        <v>1</v>
      </c>
      <c r="G93" s="134" t="s">
        <v>1112</v>
      </c>
      <c r="H93" s="439" t="s">
        <v>146</v>
      </c>
      <c r="I93" s="134" t="s">
        <v>1985</v>
      </c>
      <c r="J93" s="134" t="s">
        <v>1996</v>
      </c>
    </row>
    <row r="94" spans="1:10" ht="25.5">
      <c r="A94" s="48" t="s">
        <v>1999</v>
      </c>
      <c r="B94" s="179">
        <v>264</v>
      </c>
      <c r="C94" s="180"/>
      <c r="D94" s="134" t="s">
        <v>17</v>
      </c>
      <c r="E94" s="134" t="s">
        <v>518</v>
      </c>
      <c r="F94" s="471">
        <v>2</v>
      </c>
      <c r="G94" s="134" t="s">
        <v>1113</v>
      </c>
      <c r="H94" s="439" t="s">
        <v>146</v>
      </c>
      <c r="I94" s="134" t="s">
        <v>1985</v>
      </c>
      <c r="J94" s="134" t="s">
        <v>1996</v>
      </c>
    </row>
    <row r="95" spans="1:10" ht="25.5">
      <c r="A95" s="48" t="s">
        <v>1999</v>
      </c>
      <c r="B95" s="179">
        <v>264</v>
      </c>
      <c r="C95" s="180"/>
      <c r="D95" s="134" t="s">
        <v>17</v>
      </c>
      <c r="E95" s="134" t="s">
        <v>518</v>
      </c>
      <c r="F95" s="471">
        <v>3</v>
      </c>
      <c r="G95" s="134" t="s">
        <v>1114</v>
      </c>
      <c r="H95" s="439" t="s">
        <v>146</v>
      </c>
      <c r="I95" s="134" t="s">
        <v>1985</v>
      </c>
      <c r="J95" s="134" t="s">
        <v>1996</v>
      </c>
    </row>
    <row r="96" spans="1:10" ht="25.5">
      <c r="A96" s="48" t="s">
        <v>1999</v>
      </c>
      <c r="B96" s="179">
        <v>264</v>
      </c>
      <c r="C96" s="180"/>
      <c r="D96" s="134" t="s">
        <v>17</v>
      </c>
      <c r="E96" s="134" t="s">
        <v>518</v>
      </c>
      <c r="F96" s="471">
        <v>4</v>
      </c>
      <c r="G96" s="134" t="s">
        <v>1115</v>
      </c>
      <c r="H96" s="439" t="s">
        <v>146</v>
      </c>
      <c r="I96" s="134" t="s">
        <v>1985</v>
      </c>
      <c r="J96" s="134" t="s">
        <v>1996</v>
      </c>
    </row>
    <row r="97" spans="1:10" ht="25.5">
      <c r="A97" s="48" t="s">
        <v>1999</v>
      </c>
      <c r="B97" s="179">
        <v>264</v>
      </c>
      <c r="C97" s="180"/>
      <c r="D97" s="134" t="s">
        <v>17</v>
      </c>
      <c r="E97" s="134" t="s">
        <v>518</v>
      </c>
      <c r="F97" s="471">
        <v>5</v>
      </c>
      <c r="G97" s="134" t="s">
        <v>1116</v>
      </c>
      <c r="H97" s="439" t="s">
        <v>146</v>
      </c>
      <c r="I97" s="134" t="s">
        <v>1985</v>
      </c>
      <c r="J97" s="134" t="s">
        <v>1996</v>
      </c>
    </row>
    <row r="98" spans="1:10" ht="25.5">
      <c r="A98" s="48" t="s">
        <v>1999</v>
      </c>
      <c r="B98" s="179">
        <v>264</v>
      </c>
      <c r="C98" s="180"/>
      <c r="D98" s="134" t="s">
        <v>17</v>
      </c>
      <c r="E98" s="134" t="s">
        <v>518</v>
      </c>
      <c r="F98" s="471">
        <v>6</v>
      </c>
      <c r="G98" s="134" t="s">
        <v>1117</v>
      </c>
      <c r="H98" s="439" t="s">
        <v>146</v>
      </c>
      <c r="I98" s="134" t="s">
        <v>1985</v>
      </c>
      <c r="J98" s="134" t="s">
        <v>1996</v>
      </c>
    </row>
    <row r="99" spans="1:10" ht="38.25">
      <c r="A99" s="48" t="s">
        <v>2000</v>
      </c>
      <c r="B99" s="179">
        <v>267</v>
      </c>
      <c r="C99" s="180"/>
      <c r="D99" s="134" t="s">
        <v>17</v>
      </c>
      <c r="E99" s="134" t="s">
        <v>537</v>
      </c>
      <c r="F99" s="471">
        <v>1</v>
      </c>
      <c r="G99" s="134" t="s">
        <v>1118</v>
      </c>
      <c r="H99" s="439" t="s">
        <v>146</v>
      </c>
      <c r="I99" s="134" t="s">
        <v>1985</v>
      </c>
      <c r="J99" s="134" t="s">
        <v>1991</v>
      </c>
    </row>
    <row r="100" spans="1:10" ht="51">
      <c r="A100" s="48" t="s">
        <v>2001</v>
      </c>
      <c r="B100" s="179">
        <v>254</v>
      </c>
      <c r="C100" s="180"/>
      <c r="D100" s="134" t="s">
        <v>17</v>
      </c>
      <c r="E100" s="134" t="s">
        <v>479</v>
      </c>
      <c r="F100" s="471">
        <v>1</v>
      </c>
      <c r="G100" s="134" t="s">
        <v>1119</v>
      </c>
      <c r="H100" s="439" t="s">
        <v>146</v>
      </c>
      <c r="I100" s="134" t="s">
        <v>1985</v>
      </c>
      <c r="J100" s="134" t="s">
        <v>1986</v>
      </c>
    </row>
    <row r="101" spans="1:10" ht="51">
      <c r="A101" s="48" t="s">
        <v>2002</v>
      </c>
      <c r="B101" s="179">
        <v>257</v>
      </c>
      <c r="C101" s="180"/>
      <c r="D101" s="134" t="s">
        <v>17</v>
      </c>
      <c r="E101" s="134" t="s">
        <v>490</v>
      </c>
      <c r="F101" s="471">
        <v>1</v>
      </c>
      <c r="G101" s="134" t="s">
        <v>1120</v>
      </c>
      <c r="H101" s="439" t="s">
        <v>146</v>
      </c>
      <c r="I101" s="134" t="s">
        <v>1985</v>
      </c>
      <c r="J101" s="134" t="s">
        <v>1986</v>
      </c>
    </row>
    <row r="102" spans="1:10" ht="38.25">
      <c r="A102" s="48" t="s">
        <v>2003</v>
      </c>
      <c r="B102" s="179">
        <v>255</v>
      </c>
      <c r="C102" s="180"/>
      <c r="D102" s="134" t="s">
        <v>17</v>
      </c>
      <c r="E102" s="134" t="s">
        <v>482</v>
      </c>
      <c r="F102" s="471">
        <v>1</v>
      </c>
      <c r="G102" s="134" t="s">
        <v>1121</v>
      </c>
      <c r="H102" s="439" t="s">
        <v>146</v>
      </c>
      <c r="I102" s="134" t="s">
        <v>1985</v>
      </c>
      <c r="J102" s="134" t="s">
        <v>1986</v>
      </c>
    </row>
    <row r="103" spans="1:10" ht="38.25">
      <c r="A103" s="48" t="s">
        <v>2004</v>
      </c>
      <c r="B103" s="179">
        <v>256</v>
      </c>
      <c r="C103" s="180"/>
      <c r="D103" s="134" t="s">
        <v>17</v>
      </c>
      <c r="E103" s="134" t="s">
        <v>487</v>
      </c>
      <c r="F103" s="471">
        <v>1</v>
      </c>
      <c r="G103" s="134" t="s">
        <v>1122</v>
      </c>
      <c r="H103" s="439" t="s">
        <v>146</v>
      </c>
      <c r="I103" s="134" t="s">
        <v>1985</v>
      </c>
      <c r="J103" s="134" t="s">
        <v>1986</v>
      </c>
    </row>
    <row r="104" spans="1:10" ht="25.5">
      <c r="A104" s="48" t="s">
        <v>2005</v>
      </c>
      <c r="B104" s="179">
        <v>249</v>
      </c>
      <c r="C104" s="180"/>
      <c r="D104" s="134" t="s">
        <v>17</v>
      </c>
      <c r="E104" s="134" t="s">
        <v>471</v>
      </c>
      <c r="F104" s="471">
        <v>1</v>
      </c>
      <c r="G104" s="134" t="s">
        <v>2006</v>
      </c>
      <c r="H104" s="439" t="s">
        <v>146</v>
      </c>
      <c r="I104" s="134" t="s">
        <v>1985</v>
      </c>
      <c r="J104" s="134" t="s">
        <v>1986</v>
      </c>
    </row>
    <row r="105" spans="1:10" ht="25.5">
      <c r="A105" s="48" t="s">
        <v>2007</v>
      </c>
      <c r="B105" s="179">
        <v>265</v>
      </c>
      <c r="C105" s="180"/>
      <c r="D105" s="134" t="s">
        <v>17</v>
      </c>
      <c r="E105" s="134" t="s">
        <v>525</v>
      </c>
      <c r="F105" s="471">
        <v>1</v>
      </c>
      <c r="G105" s="134" t="s">
        <v>1123</v>
      </c>
      <c r="H105" s="439" t="s">
        <v>155</v>
      </c>
      <c r="I105" s="134" t="s">
        <v>1985</v>
      </c>
      <c r="J105" s="134" t="s">
        <v>1996</v>
      </c>
    </row>
    <row r="106" spans="1:10" ht="25.5">
      <c r="A106" s="48" t="s">
        <v>2007</v>
      </c>
      <c r="B106" s="179">
        <v>265</v>
      </c>
      <c r="C106" s="180"/>
      <c r="D106" s="134" t="s">
        <v>17</v>
      </c>
      <c r="E106" s="134" t="s">
        <v>525</v>
      </c>
      <c r="F106" s="471">
        <v>2</v>
      </c>
      <c r="G106" s="134" t="s">
        <v>2008</v>
      </c>
      <c r="H106" s="439" t="s">
        <v>155</v>
      </c>
      <c r="I106" s="134" t="s">
        <v>1985</v>
      </c>
      <c r="J106" s="134" t="s">
        <v>1996</v>
      </c>
    </row>
    <row r="107" spans="1:10" ht="25.5">
      <c r="A107" s="48" t="s">
        <v>2007</v>
      </c>
      <c r="B107" s="179">
        <v>265</v>
      </c>
      <c r="C107" s="180"/>
      <c r="D107" s="134" t="s">
        <v>17</v>
      </c>
      <c r="E107" s="134" t="s">
        <v>525</v>
      </c>
      <c r="F107" s="471">
        <v>3</v>
      </c>
      <c r="G107" s="134" t="s">
        <v>2009</v>
      </c>
      <c r="H107" s="439" t="s">
        <v>155</v>
      </c>
      <c r="I107" s="134" t="s">
        <v>1985</v>
      </c>
      <c r="J107" s="134" t="s">
        <v>1996</v>
      </c>
    </row>
    <row r="108" spans="1:10" ht="25.5">
      <c r="A108" s="48" t="s">
        <v>2010</v>
      </c>
      <c r="B108" s="179">
        <v>260</v>
      </c>
      <c r="C108" s="180"/>
      <c r="D108" s="134" t="s">
        <v>17</v>
      </c>
      <c r="E108" s="134" t="s">
        <v>501</v>
      </c>
      <c r="F108" s="471">
        <v>1</v>
      </c>
      <c r="G108" s="134" t="s">
        <v>1124</v>
      </c>
      <c r="H108" s="439" t="s">
        <v>146</v>
      </c>
      <c r="I108" s="134" t="s">
        <v>1985</v>
      </c>
      <c r="J108" s="134" t="s">
        <v>1991</v>
      </c>
    </row>
    <row r="109" spans="1:10" ht="51">
      <c r="A109" s="48" t="s">
        <v>2010</v>
      </c>
      <c r="B109" s="179">
        <v>260</v>
      </c>
      <c r="C109" s="180"/>
      <c r="D109" s="134" t="s">
        <v>17</v>
      </c>
      <c r="E109" s="134" t="s">
        <v>501</v>
      </c>
      <c r="F109" s="471">
        <v>2</v>
      </c>
      <c r="G109" s="134" t="s">
        <v>1125</v>
      </c>
      <c r="H109" s="439" t="s">
        <v>146</v>
      </c>
      <c r="I109" s="134" t="s">
        <v>1985</v>
      </c>
      <c r="J109" s="134" t="s">
        <v>1991</v>
      </c>
    </row>
    <row r="110" spans="1:10" ht="38.25">
      <c r="A110" s="48" t="s">
        <v>2010</v>
      </c>
      <c r="B110" s="179">
        <v>260</v>
      </c>
      <c r="C110" s="180"/>
      <c r="D110" s="134" t="s">
        <v>17</v>
      </c>
      <c r="E110" s="134" t="s">
        <v>501</v>
      </c>
      <c r="F110" s="471">
        <v>3</v>
      </c>
      <c r="G110" s="134" t="s">
        <v>1126</v>
      </c>
      <c r="H110" s="439" t="s">
        <v>146</v>
      </c>
      <c r="I110" s="134" t="s">
        <v>1985</v>
      </c>
      <c r="J110" s="134" t="s">
        <v>1991</v>
      </c>
    </row>
    <row r="111" spans="1:10" ht="38.25">
      <c r="A111" s="48" t="s">
        <v>2010</v>
      </c>
      <c r="B111" s="179">
        <v>260</v>
      </c>
      <c r="C111" s="180"/>
      <c r="D111" s="134" t="s">
        <v>17</v>
      </c>
      <c r="E111" s="134" t="s">
        <v>501</v>
      </c>
      <c r="F111" s="471">
        <v>4</v>
      </c>
      <c r="G111" s="134" t="s">
        <v>1127</v>
      </c>
      <c r="H111" s="439" t="s">
        <v>146</v>
      </c>
      <c r="I111" s="134" t="s">
        <v>1985</v>
      </c>
      <c r="J111" s="134" t="s">
        <v>1991</v>
      </c>
    </row>
    <row r="112" spans="1:10" ht="51">
      <c r="A112" s="48" t="s">
        <v>2011</v>
      </c>
      <c r="B112" s="179">
        <v>354</v>
      </c>
      <c r="C112" s="180"/>
      <c r="D112" s="134" t="s">
        <v>18</v>
      </c>
      <c r="E112" s="134" t="s">
        <v>1128</v>
      </c>
      <c r="F112" s="471">
        <v>1</v>
      </c>
      <c r="G112" s="134" t="s">
        <v>1129</v>
      </c>
      <c r="H112" s="439" t="s">
        <v>146</v>
      </c>
      <c r="I112" s="134" t="s">
        <v>719</v>
      </c>
      <c r="J112" s="134" t="s">
        <v>2012</v>
      </c>
    </row>
    <row r="113" spans="1:10" ht="51">
      <c r="A113" s="48" t="s">
        <v>2011</v>
      </c>
      <c r="B113" s="179">
        <v>354</v>
      </c>
      <c r="C113" s="180"/>
      <c r="D113" s="134" t="s">
        <v>18</v>
      </c>
      <c r="E113" s="134" t="s">
        <v>1128</v>
      </c>
      <c r="F113" s="471">
        <v>2</v>
      </c>
      <c r="G113" s="134" t="s">
        <v>1130</v>
      </c>
      <c r="H113" s="439" t="s">
        <v>146</v>
      </c>
      <c r="I113" s="134" t="s">
        <v>719</v>
      </c>
      <c r="J113" s="134" t="s">
        <v>2012</v>
      </c>
    </row>
    <row r="114" spans="1:10" ht="51">
      <c r="A114" s="48" t="s">
        <v>2011</v>
      </c>
      <c r="B114" s="179">
        <v>354</v>
      </c>
      <c r="C114" s="180"/>
      <c r="D114" s="134" t="s">
        <v>18</v>
      </c>
      <c r="E114" s="134" t="s">
        <v>1128</v>
      </c>
      <c r="F114" s="471">
        <v>3</v>
      </c>
      <c r="G114" s="134" t="s">
        <v>1131</v>
      </c>
      <c r="H114" s="439" t="s">
        <v>146</v>
      </c>
      <c r="I114" s="134" t="s">
        <v>719</v>
      </c>
      <c r="J114" s="134" t="s">
        <v>2012</v>
      </c>
    </row>
    <row r="115" spans="1:10" ht="38.25">
      <c r="A115" s="48" t="s">
        <v>2013</v>
      </c>
      <c r="B115" s="179">
        <v>371</v>
      </c>
      <c r="C115" s="180"/>
      <c r="D115" s="134" t="s">
        <v>18</v>
      </c>
      <c r="E115" s="134" t="s">
        <v>585</v>
      </c>
      <c r="F115" s="471">
        <v>1</v>
      </c>
      <c r="G115" s="134" t="s">
        <v>1132</v>
      </c>
      <c r="H115" s="439" t="s">
        <v>146</v>
      </c>
      <c r="I115" s="134" t="s">
        <v>719</v>
      </c>
      <c r="J115" s="134" t="s">
        <v>2012</v>
      </c>
    </row>
    <row r="116" spans="1:10" ht="25.5">
      <c r="A116" s="48" t="s">
        <v>2014</v>
      </c>
      <c r="B116" s="179">
        <v>364</v>
      </c>
      <c r="C116" s="180"/>
      <c r="D116" s="134" t="s">
        <v>18</v>
      </c>
      <c r="E116" s="134" t="s">
        <v>164</v>
      </c>
      <c r="F116" s="471">
        <v>1</v>
      </c>
      <c r="G116" s="134" t="s">
        <v>1133</v>
      </c>
      <c r="H116" s="439" t="s">
        <v>155</v>
      </c>
      <c r="I116" s="134" t="s">
        <v>719</v>
      </c>
      <c r="J116" s="134" t="s">
        <v>2012</v>
      </c>
    </row>
    <row r="117" spans="1:10" ht="25.5">
      <c r="A117" s="48" t="s">
        <v>2014</v>
      </c>
      <c r="B117" s="179">
        <v>364</v>
      </c>
      <c r="C117" s="180"/>
      <c r="D117" s="134" t="s">
        <v>18</v>
      </c>
      <c r="E117" s="134" t="s">
        <v>164</v>
      </c>
      <c r="F117" s="471">
        <v>2</v>
      </c>
      <c r="G117" s="134" t="s">
        <v>1134</v>
      </c>
      <c r="H117" s="439" t="s">
        <v>155</v>
      </c>
      <c r="I117" s="134" t="s">
        <v>719</v>
      </c>
      <c r="J117" s="134" t="s">
        <v>2012</v>
      </c>
    </row>
    <row r="118" spans="1:10" ht="25.5">
      <c r="A118" s="48" t="s">
        <v>2014</v>
      </c>
      <c r="B118" s="179">
        <v>364</v>
      </c>
      <c r="C118" s="180"/>
      <c r="D118" s="134" t="s">
        <v>18</v>
      </c>
      <c r="E118" s="134" t="s">
        <v>164</v>
      </c>
      <c r="F118" s="471">
        <v>3</v>
      </c>
      <c r="G118" s="134" t="s">
        <v>1135</v>
      </c>
      <c r="H118" s="439" t="s">
        <v>155</v>
      </c>
      <c r="I118" s="134" t="s">
        <v>719</v>
      </c>
      <c r="J118" s="134" t="s">
        <v>2012</v>
      </c>
    </row>
    <row r="119" spans="1:10" ht="25.5">
      <c r="A119" s="48" t="s">
        <v>2014</v>
      </c>
      <c r="B119" s="179">
        <v>364</v>
      </c>
      <c r="C119" s="180"/>
      <c r="D119" s="134" t="s">
        <v>18</v>
      </c>
      <c r="E119" s="134" t="s">
        <v>164</v>
      </c>
      <c r="F119" s="471">
        <v>4</v>
      </c>
      <c r="G119" s="134" t="s">
        <v>1136</v>
      </c>
      <c r="H119" s="439" t="s">
        <v>155</v>
      </c>
      <c r="I119" s="134" t="s">
        <v>719</v>
      </c>
      <c r="J119" s="134" t="s">
        <v>2012</v>
      </c>
    </row>
    <row r="120" spans="1:10" ht="25.5">
      <c r="A120" s="48" t="s">
        <v>2014</v>
      </c>
      <c r="B120" s="179">
        <v>364</v>
      </c>
      <c r="C120" s="180"/>
      <c r="D120" s="134" t="s">
        <v>18</v>
      </c>
      <c r="E120" s="134" t="s">
        <v>164</v>
      </c>
      <c r="F120" s="471">
        <v>5</v>
      </c>
      <c r="G120" s="134" t="s">
        <v>1137</v>
      </c>
      <c r="H120" s="439" t="s">
        <v>155</v>
      </c>
      <c r="I120" s="134" t="s">
        <v>719</v>
      </c>
      <c r="J120" s="134" t="s">
        <v>2012</v>
      </c>
    </row>
    <row r="121" spans="1:10" ht="51">
      <c r="A121" s="48" t="s">
        <v>2015</v>
      </c>
      <c r="B121" s="179">
        <v>370</v>
      </c>
      <c r="C121" s="180"/>
      <c r="D121" s="134" t="s">
        <v>18</v>
      </c>
      <c r="E121" s="134" t="s">
        <v>1138</v>
      </c>
      <c r="F121" s="471">
        <v>1</v>
      </c>
      <c r="G121" s="134" t="s">
        <v>1139</v>
      </c>
      <c r="H121" s="439" t="s">
        <v>146</v>
      </c>
      <c r="I121" s="134" t="s">
        <v>719</v>
      </c>
      <c r="J121" s="134" t="s">
        <v>2012</v>
      </c>
    </row>
    <row r="122" spans="1:10" ht="25.5">
      <c r="A122" s="48" t="s">
        <v>2016</v>
      </c>
      <c r="B122" s="179">
        <v>365</v>
      </c>
      <c r="C122" s="180"/>
      <c r="D122" s="134" t="s">
        <v>18</v>
      </c>
      <c r="E122" s="134" t="s">
        <v>568</v>
      </c>
      <c r="F122" s="471">
        <v>1</v>
      </c>
      <c r="G122" s="134" t="s">
        <v>1140</v>
      </c>
      <c r="H122" s="439" t="s">
        <v>155</v>
      </c>
      <c r="I122" s="134" t="s">
        <v>719</v>
      </c>
      <c r="J122" s="134" t="s">
        <v>2012</v>
      </c>
    </row>
    <row r="123" spans="1:10" ht="25.5">
      <c r="A123" s="48" t="s">
        <v>2016</v>
      </c>
      <c r="B123" s="179">
        <v>365</v>
      </c>
      <c r="C123" s="180"/>
      <c r="D123" s="134" t="s">
        <v>18</v>
      </c>
      <c r="E123" s="134" t="s">
        <v>568</v>
      </c>
      <c r="F123" s="471">
        <v>2</v>
      </c>
      <c r="G123" s="134" t="s">
        <v>1141</v>
      </c>
      <c r="H123" s="439" t="s">
        <v>146</v>
      </c>
      <c r="I123" s="134" t="s">
        <v>719</v>
      </c>
      <c r="J123" s="134" t="s">
        <v>2012</v>
      </c>
    </row>
    <row r="124" spans="1:10" ht="25.5">
      <c r="A124" s="48" t="s">
        <v>2016</v>
      </c>
      <c r="B124" s="179">
        <v>365</v>
      </c>
      <c r="C124" s="180"/>
      <c r="D124" s="134" t="s">
        <v>18</v>
      </c>
      <c r="E124" s="134" t="s">
        <v>568</v>
      </c>
      <c r="F124" s="471">
        <v>3</v>
      </c>
      <c r="G124" s="134" t="s">
        <v>1142</v>
      </c>
      <c r="H124" s="439" t="s">
        <v>146</v>
      </c>
      <c r="I124" s="134" t="s">
        <v>719</v>
      </c>
      <c r="J124" s="134" t="s">
        <v>2012</v>
      </c>
    </row>
    <row r="125" spans="1:10" ht="38.25">
      <c r="A125" s="48" t="s">
        <v>2017</v>
      </c>
      <c r="B125" s="179">
        <v>313</v>
      </c>
      <c r="C125" s="180"/>
      <c r="D125" s="134" t="s">
        <v>18</v>
      </c>
      <c r="E125" s="134" t="s">
        <v>551</v>
      </c>
      <c r="F125" s="471">
        <v>1</v>
      </c>
      <c r="G125" s="134" t="s">
        <v>1143</v>
      </c>
      <c r="H125" s="439" t="s">
        <v>155</v>
      </c>
      <c r="I125" s="134" t="s">
        <v>719</v>
      </c>
      <c r="J125" s="134" t="s">
        <v>2012</v>
      </c>
    </row>
    <row r="126" spans="1:10" ht="38.25">
      <c r="A126" s="48" t="s">
        <v>2017</v>
      </c>
      <c r="B126" s="179">
        <v>313</v>
      </c>
      <c r="C126" s="180"/>
      <c r="D126" s="134" t="s">
        <v>18</v>
      </c>
      <c r="E126" s="134" t="s">
        <v>551</v>
      </c>
      <c r="F126" s="471">
        <v>2</v>
      </c>
      <c r="G126" s="134" t="s">
        <v>1144</v>
      </c>
      <c r="H126" s="439" t="s">
        <v>155</v>
      </c>
      <c r="I126" s="134" t="s">
        <v>719</v>
      </c>
      <c r="J126" s="134" t="s">
        <v>2012</v>
      </c>
    </row>
    <row r="127" spans="1:10" ht="25.5">
      <c r="A127" s="48" t="s">
        <v>2018</v>
      </c>
      <c r="B127" s="179">
        <v>367</v>
      </c>
      <c r="C127" s="180"/>
      <c r="D127" s="134" t="s">
        <v>18</v>
      </c>
      <c r="E127" s="134" t="s">
        <v>573</v>
      </c>
      <c r="F127" s="471">
        <v>1</v>
      </c>
      <c r="G127" s="134" t="s">
        <v>1145</v>
      </c>
      <c r="H127" s="439" t="s">
        <v>155</v>
      </c>
      <c r="I127" s="134" t="s">
        <v>719</v>
      </c>
      <c r="J127" s="134" t="s">
        <v>2012</v>
      </c>
    </row>
    <row r="128" spans="1:10" ht="25.5">
      <c r="A128" s="48" t="s">
        <v>2018</v>
      </c>
      <c r="B128" s="179">
        <v>367</v>
      </c>
      <c r="C128" s="180"/>
      <c r="D128" s="134" t="s">
        <v>18</v>
      </c>
      <c r="E128" s="134" t="s">
        <v>573</v>
      </c>
      <c r="F128" s="471">
        <v>2</v>
      </c>
      <c r="G128" s="134" t="s">
        <v>1146</v>
      </c>
      <c r="H128" s="439" t="s">
        <v>155</v>
      </c>
      <c r="I128" s="134" t="s">
        <v>719</v>
      </c>
      <c r="J128" s="134" t="s">
        <v>2012</v>
      </c>
    </row>
    <row r="129" spans="1:10" ht="25.5">
      <c r="A129" s="48" t="s">
        <v>2018</v>
      </c>
      <c r="B129" s="179">
        <v>367</v>
      </c>
      <c r="C129" s="180"/>
      <c r="D129" s="134" t="s">
        <v>18</v>
      </c>
      <c r="E129" s="134" t="s">
        <v>573</v>
      </c>
      <c r="F129" s="471">
        <v>3</v>
      </c>
      <c r="G129" s="134" t="s">
        <v>1147</v>
      </c>
      <c r="H129" s="439" t="s">
        <v>155</v>
      </c>
      <c r="I129" s="134" t="s">
        <v>719</v>
      </c>
      <c r="J129" s="134" t="s">
        <v>2012</v>
      </c>
    </row>
    <row r="130" spans="1:10" ht="25.5">
      <c r="A130" s="48" t="s">
        <v>2018</v>
      </c>
      <c r="B130" s="179">
        <v>367</v>
      </c>
      <c r="C130" s="180"/>
      <c r="D130" s="134" t="s">
        <v>18</v>
      </c>
      <c r="E130" s="134" t="s">
        <v>573</v>
      </c>
      <c r="F130" s="471">
        <v>4</v>
      </c>
      <c r="G130" s="134" t="s">
        <v>1148</v>
      </c>
      <c r="H130" s="439" t="s">
        <v>155</v>
      </c>
      <c r="I130" s="134" t="s">
        <v>719</v>
      </c>
      <c r="J130" s="134" t="s">
        <v>2012</v>
      </c>
    </row>
    <row r="131" spans="1:10" ht="25.5">
      <c r="A131" s="48" t="s">
        <v>2018</v>
      </c>
      <c r="B131" s="179">
        <v>367</v>
      </c>
      <c r="C131" s="180"/>
      <c r="D131" s="134" t="s">
        <v>18</v>
      </c>
      <c r="E131" s="134" t="s">
        <v>573</v>
      </c>
      <c r="F131" s="471">
        <v>5</v>
      </c>
      <c r="G131" s="134" t="s">
        <v>1149</v>
      </c>
      <c r="H131" s="439" t="s">
        <v>155</v>
      </c>
      <c r="I131" s="134" t="s">
        <v>719</v>
      </c>
      <c r="J131" s="134" t="s">
        <v>2012</v>
      </c>
    </row>
    <row r="132" spans="1:10" ht="25.5">
      <c r="A132" s="48" t="s">
        <v>2019</v>
      </c>
      <c r="B132" s="179">
        <v>369</v>
      </c>
      <c r="C132" s="180"/>
      <c r="D132" s="134" t="s">
        <v>18</v>
      </c>
      <c r="E132" s="134" t="s">
        <v>578</v>
      </c>
      <c r="F132" s="471">
        <v>1</v>
      </c>
      <c r="G132" s="134" t="s">
        <v>1150</v>
      </c>
      <c r="H132" s="439" t="s">
        <v>155</v>
      </c>
      <c r="I132" s="134" t="s">
        <v>719</v>
      </c>
      <c r="J132" s="134" t="s">
        <v>2012</v>
      </c>
    </row>
    <row r="133" spans="1:10" ht="25.5">
      <c r="A133" s="48" t="s">
        <v>2019</v>
      </c>
      <c r="B133" s="179">
        <v>369</v>
      </c>
      <c r="C133" s="180"/>
      <c r="D133" s="134" t="s">
        <v>18</v>
      </c>
      <c r="E133" s="134" t="s">
        <v>578</v>
      </c>
      <c r="F133" s="471">
        <v>2</v>
      </c>
      <c r="G133" s="134" t="s">
        <v>1151</v>
      </c>
      <c r="H133" s="439" t="s">
        <v>155</v>
      </c>
      <c r="I133" s="134" t="s">
        <v>719</v>
      </c>
      <c r="J133" s="134" t="s">
        <v>2012</v>
      </c>
    </row>
    <row r="134" spans="1:10" ht="25.5">
      <c r="A134" s="48" t="s">
        <v>2019</v>
      </c>
      <c r="B134" s="179">
        <v>369</v>
      </c>
      <c r="C134" s="180"/>
      <c r="D134" s="134" t="s">
        <v>18</v>
      </c>
      <c r="E134" s="134" t="s">
        <v>578</v>
      </c>
      <c r="F134" s="471">
        <v>3</v>
      </c>
      <c r="G134" s="134" t="s">
        <v>1152</v>
      </c>
      <c r="H134" s="439" t="s">
        <v>155</v>
      </c>
      <c r="I134" s="134" t="s">
        <v>719</v>
      </c>
      <c r="J134" s="134" t="s">
        <v>2012</v>
      </c>
    </row>
    <row r="135" spans="1:10" ht="25.5">
      <c r="A135" s="48" t="s">
        <v>2020</v>
      </c>
      <c r="B135" s="179">
        <v>375</v>
      </c>
      <c r="C135" s="180"/>
      <c r="D135" s="134" t="s">
        <v>18</v>
      </c>
      <c r="E135" s="134" t="s">
        <v>595</v>
      </c>
      <c r="F135" s="471">
        <v>1</v>
      </c>
      <c r="G135" s="134" t="s">
        <v>1153</v>
      </c>
      <c r="H135" s="439" t="s">
        <v>155</v>
      </c>
      <c r="I135" s="134" t="s">
        <v>719</v>
      </c>
      <c r="J135" s="134" t="s">
        <v>2012</v>
      </c>
    </row>
    <row r="136" spans="1:10" ht="25.5">
      <c r="A136" s="48" t="s">
        <v>2020</v>
      </c>
      <c r="B136" s="179">
        <v>375</v>
      </c>
      <c r="C136" s="180"/>
      <c r="D136" s="134" t="s">
        <v>18</v>
      </c>
      <c r="E136" s="134" t="s">
        <v>595</v>
      </c>
      <c r="F136" s="471">
        <v>2</v>
      </c>
      <c r="G136" s="134" t="s">
        <v>1154</v>
      </c>
      <c r="H136" s="439" t="s">
        <v>155</v>
      </c>
      <c r="I136" s="134" t="s">
        <v>719</v>
      </c>
      <c r="J136" s="134" t="s">
        <v>2012</v>
      </c>
    </row>
    <row r="137" spans="1:10" ht="25.5">
      <c r="A137" s="48" t="s">
        <v>2020</v>
      </c>
      <c r="B137" s="179">
        <v>375</v>
      </c>
      <c r="C137" s="180"/>
      <c r="D137" s="134" t="s">
        <v>18</v>
      </c>
      <c r="E137" s="134" t="s">
        <v>595</v>
      </c>
      <c r="F137" s="471">
        <v>3</v>
      </c>
      <c r="G137" s="134" t="s">
        <v>1155</v>
      </c>
      <c r="H137" s="439" t="s">
        <v>155</v>
      </c>
      <c r="I137" s="134" t="s">
        <v>719</v>
      </c>
      <c r="J137" s="134" t="s">
        <v>2012</v>
      </c>
    </row>
    <row r="138" spans="1:10" ht="25.5">
      <c r="A138" s="48" t="s">
        <v>2020</v>
      </c>
      <c r="B138" s="179">
        <v>375</v>
      </c>
      <c r="C138" s="180"/>
      <c r="D138" s="134" t="s">
        <v>18</v>
      </c>
      <c r="E138" s="134" t="s">
        <v>595</v>
      </c>
      <c r="F138" s="471">
        <v>4</v>
      </c>
      <c r="G138" s="134" t="s">
        <v>1156</v>
      </c>
      <c r="H138" s="439" t="s">
        <v>155</v>
      </c>
      <c r="I138" s="134" t="s">
        <v>719</v>
      </c>
      <c r="J138" s="134" t="s">
        <v>2012</v>
      </c>
    </row>
    <row r="139" spans="1:10" ht="25.5">
      <c r="A139" s="48" t="s">
        <v>2020</v>
      </c>
      <c r="B139" s="179">
        <v>375</v>
      </c>
      <c r="C139" s="180"/>
      <c r="D139" s="134" t="s">
        <v>18</v>
      </c>
      <c r="E139" s="134" t="s">
        <v>595</v>
      </c>
      <c r="F139" s="471">
        <v>5</v>
      </c>
      <c r="G139" s="134" t="s">
        <v>1157</v>
      </c>
      <c r="H139" s="439" t="s">
        <v>155</v>
      </c>
      <c r="I139" s="134" t="s">
        <v>719</v>
      </c>
      <c r="J139" s="134" t="s">
        <v>2012</v>
      </c>
    </row>
    <row r="140" spans="1:10" ht="25.5">
      <c r="A140" s="48" t="s">
        <v>2020</v>
      </c>
      <c r="B140" s="179">
        <v>375</v>
      </c>
      <c r="C140" s="180"/>
      <c r="D140" s="134" t="s">
        <v>18</v>
      </c>
      <c r="E140" s="134" t="s">
        <v>595</v>
      </c>
      <c r="F140" s="471">
        <v>6</v>
      </c>
      <c r="G140" s="134" t="s">
        <v>1158</v>
      </c>
      <c r="H140" s="439" t="s">
        <v>155</v>
      </c>
      <c r="I140" s="134" t="s">
        <v>719</v>
      </c>
      <c r="J140" s="134" t="s">
        <v>2012</v>
      </c>
    </row>
    <row r="141" spans="1:10" ht="25.5">
      <c r="A141" s="48" t="s">
        <v>2020</v>
      </c>
      <c r="B141" s="179">
        <v>375</v>
      </c>
      <c r="C141" s="180"/>
      <c r="D141" s="134" t="s">
        <v>18</v>
      </c>
      <c r="E141" s="134" t="s">
        <v>595</v>
      </c>
      <c r="F141" s="471">
        <v>7</v>
      </c>
      <c r="G141" s="134" t="s">
        <v>1159</v>
      </c>
      <c r="H141" s="439" t="s">
        <v>155</v>
      </c>
      <c r="I141" s="134" t="s">
        <v>719</v>
      </c>
      <c r="J141" s="134" t="s">
        <v>2012</v>
      </c>
    </row>
    <row r="142" spans="1:10" ht="25.5">
      <c r="A142" s="48" t="s">
        <v>2020</v>
      </c>
      <c r="B142" s="179">
        <v>375</v>
      </c>
      <c r="C142" s="180"/>
      <c r="D142" s="134" t="s">
        <v>18</v>
      </c>
      <c r="E142" s="134" t="s">
        <v>595</v>
      </c>
      <c r="F142" s="471">
        <v>8</v>
      </c>
      <c r="G142" s="134" t="s">
        <v>1160</v>
      </c>
      <c r="H142" s="439" t="s">
        <v>146</v>
      </c>
      <c r="I142" s="134" t="s">
        <v>719</v>
      </c>
      <c r="J142" s="134" t="s">
        <v>2012</v>
      </c>
    </row>
    <row r="143" spans="1:10" ht="25.5">
      <c r="A143" s="48" t="s">
        <v>2020</v>
      </c>
      <c r="B143" s="179">
        <v>375</v>
      </c>
      <c r="C143" s="180"/>
      <c r="D143" s="134" t="s">
        <v>18</v>
      </c>
      <c r="E143" s="134" t="s">
        <v>595</v>
      </c>
      <c r="F143" s="471">
        <v>9</v>
      </c>
      <c r="G143" s="134" t="s">
        <v>1161</v>
      </c>
      <c r="H143" s="439" t="s">
        <v>155</v>
      </c>
      <c r="I143" s="134" t="s">
        <v>719</v>
      </c>
      <c r="J143" s="134" t="s">
        <v>2012</v>
      </c>
    </row>
    <row r="144" spans="1:10" ht="25.5">
      <c r="A144" s="48" t="s">
        <v>2020</v>
      </c>
      <c r="B144" s="179">
        <v>375</v>
      </c>
      <c r="C144" s="180"/>
      <c r="D144" s="134" t="s">
        <v>18</v>
      </c>
      <c r="E144" s="134" t="s">
        <v>595</v>
      </c>
      <c r="F144" s="471">
        <v>10</v>
      </c>
      <c r="G144" s="134" t="s">
        <v>1162</v>
      </c>
      <c r="H144" s="439" t="s">
        <v>155</v>
      </c>
      <c r="I144" s="134" t="s">
        <v>719</v>
      </c>
      <c r="J144" s="134" t="s">
        <v>2012</v>
      </c>
    </row>
    <row r="145" spans="1:10" ht="25.5">
      <c r="A145" s="48" t="s">
        <v>2021</v>
      </c>
      <c r="B145" s="179">
        <v>311</v>
      </c>
      <c r="C145" s="180"/>
      <c r="D145" s="134" t="s">
        <v>18</v>
      </c>
      <c r="E145" s="134" t="s">
        <v>154</v>
      </c>
      <c r="F145" s="471">
        <v>1</v>
      </c>
      <c r="G145" s="134" t="s">
        <v>1163</v>
      </c>
      <c r="H145" s="439" t="s">
        <v>146</v>
      </c>
      <c r="I145" s="134" t="s">
        <v>719</v>
      </c>
      <c r="J145" s="134" t="s">
        <v>2012</v>
      </c>
    </row>
    <row r="146" spans="1:10" ht="38.25">
      <c r="A146" s="48" t="s">
        <v>2022</v>
      </c>
      <c r="B146" s="179">
        <v>372</v>
      </c>
      <c r="C146" s="180"/>
      <c r="D146" s="134" t="s">
        <v>18</v>
      </c>
      <c r="E146" s="134" t="s">
        <v>169</v>
      </c>
      <c r="F146" s="471">
        <v>1</v>
      </c>
      <c r="G146" s="134" t="s">
        <v>1164</v>
      </c>
      <c r="H146" s="439" t="s">
        <v>146</v>
      </c>
      <c r="I146" s="134" t="s">
        <v>719</v>
      </c>
      <c r="J146" s="134" t="s">
        <v>2012</v>
      </c>
    </row>
    <row r="147" spans="1:10" ht="25.5">
      <c r="A147" s="48" t="s">
        <v>2023</v>
      </c>
      <c r="B147" s="179">
        <v>307</v>
      </c>
      <c r="C147" s="180"/>
      <c r="D147" s="134" t="s">
        <v>30</v>
      </c>
      <c r="E147" s="134" t="s">
        <v>173</v>
      </c>
      <c r="F147" s="471">
        <v>1</v>
      </c>
      <c r="G147" s="134" t="s">
        <v>1165</v>
      </c>
      <c r="H147" s="439" t="s">
        <v>146</v>
      </c>
      <c r="I147" s="134" t="s">
        <v>719</v>
      </c>
      <c r="J147" s="134" t="s">
        <v>1972</v>
      </c>
    </row>
    <row r="148" spans="1:10" ht="25.5">
      <c r="A148" s="48" t="s">
        <v>2023</v>
      </c>
      <c r="B148" s="179">
        <v>307</v>
      </c>
      <c r="C148" s="180"/>
      <c r="D148" s="134" t="s">
        <v>30</v>
      </c>
      <c r="E148" s="134" t="s">
        <v>173</v>
      </c>
      <c r="F148" s="471">
        <v>2</v>
      </c>
      <c r="G148" s="134" t="s">
        <v>1166</v>
      </c>
      <c r="H148" s="439" t="s">
        <v>146</v>
      </c>
      <c r="I148" s="134" t="s">
        <v>719</v>
      </c>
      <c r="J148" s="134" t="s">
        <v>1972</v>
      </c>
    </row>
    <row r="149" spans="1:10">
      <c r="A149" s="48" t="s">
        <v>2023</v>
      </c>
      <c r="B149" s="179">
        <v>307</v>
      </c>
      <c r="C149" s="180"/>
      <c r="D149" s="134" t="s">
        <v>30</v>
      </c>
      <c r="E149" s="134" t="s">
        <v>173</v>
      </c>
      <c r="F149" s="471">
        <v>3</v>
      </c>
      <c r="G149" s="134" t="s">
        <v>1167</v>
      </c>
      <c r="H149" s="439" t="s">
        <v>146</v>
      </c>
      <c r="I149" s="134" t="s">
        <v>719</v>
      </c>
      <c r="J149" s="134" t="s">
        <v>1972</v>
      </c>
    </row>
    <row r="150" spans="1:10" ht="38.25">
      <c r="A150" s="48" t="s">
        <v>2024</v>
      </c>
      <c r="B150" s="179">
        <v>309</v>
      </c>
      <c r="C150" s="180"/>
      <c r="D150" s="134" t="s">
        <v>30</v>
      </c>
      <c r="E150" s="134" t="s">
        <v>611</v>
      </c>
      <c r="F150" s="471">
        <v>1</v>
      </c>
      <c r="G150" s="134" t="s">
        <v>1168</v>
      </c>
      <c r="H150" s="439" t="s">
        <v>155</v>
      </c>
      <c r="I150" s="134" t="s">
        <v>719</v>
      </c>
      <c r="J150" s="134" t="s">
        <v>2025</v>
      </c>
    </row>
    <row r="151" spans="1:10" ht="38.25">
      <c r="A151" s="48" t="s">
        <v>2024</v>
      </c>
      <c r="B151" s="179">
        <v>309</v>
      </c>
      <c r="C151" s="180"/>
      <c r="D151" s="134" t="s">
        <v>30</v>
      </c>
      <c r="E151" s="134" t="s">
        <v>611</v>
      </c>
      <c r="F151" s="471">
        <v>2</v>
      </c>
      <c r="G151" s="134" t="s">
        <v>1169</v>
      </c>
      <c r="H151" s="439" t="s">
        <v>155</v>
      </c>
      <c r="I151" s="134" t="s">
        <v>719</v>
      </c>
      <c r="J151" s="134" t="s">
        <v>2025</v>
      </c>
    </row>
    <row r="152" spans="1:10" ht="38.25">
      <c r="A152" s="48" t="s">
        <v>2024</v>
      </c>
      <c r="B152" s="179">
        <v>309</v>
      </c>
      <c r="C152" s="180"/>
      <c r="D152" s="134" t="s">
        <v>30</v>
      </c>
      <c r="E152" s="134" t="s">
        <v>611</v>
      </c>
      <c r="F152" s="471">
        <v>3</v>
      </c>
      <c r="G152" s="134" t="s">
        <v>1170</v>
      </c>
      <c r="H152" s="439" t="s">
        <v>155</v>
      </c>
      <c r="I152" s="134" t="s">
        <v>719</v>
      </c>
      <c r="J152" s="134" t="s">
        <v>2025</v>
      </c>
    </row>
    <row r="153" spans="1:10" ht="38.25">
      <c r="A153" s="48" t="s">
        <v>2024</v>
      </c>
      <c r="B153" s="179">
        <v>309</v>
      </c>
      <c r="C153" s="180"/>
      <c r="D153" s="134" t="s">
        <v>30</v>
      </c>
      <c r="E153" s="134" t="s">
        <v>611</v>
      </c>
      <c r="F153" s="471">
        <v>4</v>
      </c>
      <c r="G153" s="134" t="s">
        <v>1171</v>
      </c>
      <c r="H153" s="439" t="s">
        <v>155</v>
      </c>
      <c r="I153" s="134" t="s">
        <v>719</v>
      </c>
      <c r="J153" s="134" t="s">
        <v>2025</v>
      </c>
    </row>
    <row r="154" spans="1:10" ht="38.25">
      <c r="A154" s="48" t="s">
        <v>2024</v>
      </c>
      <c r="B154" s="179">
        <v>309</v>
      </c>
      <c r="C154" s="180"/>
      <c r="D154" s="134" t="s">
        <v>30</v>
      </c>
      <c r="E154" s="134" t="s">
        <v>611</v>
      </c>
      <c r="F154" s="471">
        <v>5</v>
      </c>
      <c r="G154" s="134" t="s">
        <v>1172</v>
      </c>
      <c r="H154" s="439" t="s">
        <v>155</v>
      </c>
      <c r="I154" s="134" t="s">
        <v>719</v>
      </c>
      <c r="J154" s="134" t="s">
        <v>2025</v>
      </c>
    </row>
    <row r="155" spans="1:10" ht="38.25">
      <c r="A155" s="48" t="s">
        <v>2024</v>
      </c>
      <c r="B155" s="179">
        <v>309</v>
      </c>
      <c r="C155" s="180"/>
      <c r="D155" s="134" t="s">
        <v>30</v>
      </c>
      <c r="E155" s="134" t="s">
        <v>611</v>
      </c>
      <c r="F155" s="471">
        <v>6</v>
      </c>
      <c r="G155" s="134" t="s">
        <v>1173</v>
      </c>
      <c r="H155" s="439" t="s">
        <v>155</v>
      </c>
      <c r="I155" s="134" t="s">
        <v>719</v>
      </c>
      <c r="J155" s="134" t="s">
        <v>2025</v>
      </c>
    </row>
    <row r="156" spans="1:10" ht="38.25">
      <c r="A156" s="48" t="s">
        <v>2024</v>
      </c>
      <c r="B156" s="179">
        <v>309</v>
      </c>
      <c r="C156" s="180"/>
      <c r="D156" s="134" t="s">
        <v>30</v>
      </c>
      <c r="E156" s="134" t="s">
        <v>611</v>
      </c>
      <c r="F156" s="471">
        <v>7</v>
      </c>
      <c r="G156" s="134" t="s">
        <v>1174</v>
      </c>
      <c r="H156" s="439" t="s">
        <v>155</v>
      </c>
      <c r="I156" s="134" t="s">
        <v>719</v>
      </c>
      <c r="J156" s="134" t="s">
        <v>2025</v>
      </c>
    </row>
    <row r="157" spans="1:10" ht="38.25">
      <c r="A157" s="48" t="s">
        <v>2024</v>
      </c>
      <c r="B157" s="179">
        <v>309</v>
      </c>
      <c r="C157" s="180"/>
      <c r="D157" s="134" t="s">
        <v>30</v>
      </c>
      <c r="E157" s="134" t="s">
        <v>611</v>
      </c>
      <c r="F157" s="471">
        <v>8</v>
      </c>
      <c r="G157" s="134" t="s">
        <v>1175</v>
      </c>
      <c r="H157" s="439" t="s">
        <v>155</v>
      </c>
      <c r="I157" s="134" t="s">
        <v>719</v>
      </c>
      <c r="J157" s="134" t="s">
        <v>2025</v>
      </c>
    </row>
    <row r="158" spans="1:10" ht="38.25">
      <c r="A158" s="48" t="s">
        <v>2024</v>
      </c>
      <c r="B158" s="179">
        <v>309</v>
      </c>
      <c r="C158" s="180"/>
      <c r="D158" s="134" t="s">
        <v>30</v>
      </c>
      <c r="E158" s="134" t="s">
        <v>611</v>
      </c>
      <c r="F158" s="471">
        <v>9</v>
      </c>
      <c r="G158" s="134" t="s">
        <v>1176</v>
      </c>
      <c r="H158" s="439" t="s">
        <v>155</v>
      </c>
      <c r="I158" s="134" t="s">
        <v>719</v>
      </c>
      <c r="J158" s="134" t="s">
        <v>2025</v>
      </c>
    </row>
    <row r="159" spans="1:10" ht="38.25">
      <c r="A159" s="48" t="s">
        <v>2024</v>
      </c>
      <c r="B159" s="179">
        <v>309</v>
      </c>
      <c r="C159" s="180"/>
      <c r="D159" s="134" t="s">
        <v>30</v>
      </c>
      <c r="E159" s="134" t="s">
        <v>611</v>
      </c>
      <c r="F159" s="471">
        <v>10</v>
      </c>
      <c r="G159" s="134" t="s">
        <v>2026</v>
      </c>
      <c r="H159" s="439" t="s">
        <v>155</v>
      </c>
      <c r="I159" s="134" t="s">
        <v>719</v>
      </c>
      <c r="J159" s="134" t="s">
        <v>2025</v>
      </c>
    </row>
    <row r="160" spans="1:10" ht="38.25">
      <c r="A160" s="48" t="s">
        <v>2024</v>
      </c>
      <c r="B160" s="179">
        <v>309</v>
      </c>
      <c r="C160" s="180"/>
      <c r="D160" s="134" t="s">
        <v>30</v>
      </c>
      <c r="E160" s="134" t="s">
        <v>611</v>
      </c>
      <c r="F160" s="471">
        <v>11</v>
      </c>
      <c r="G160" s="134" t="s">
        <v>1177</v>
      </c>
      <c r="H160" s="439" t="s">
        <v>146</v>
      </c>
      <c r="I160" s="134" t="s">
        <v>719</v>
      </c>
      <c r="J160" s="134" t="s">
        <v>2025</v>
      </c>
    </row>
    <row r="161" spans="1:10">
      <c r="A161" s="48" t="s">
        <v>2027</v>
      </c>
      <c r="B161" s="179">
        <v>357</v>
      </c>
      <c r="C161" s="180"/>
      <c r="D161" s="134" t="s">
        <v>30</v>
      </c>
      <c r="E161" s="134" t="s">
        <v>178</v>
      </c>
      <c r="F161" s="471">
        <v>1</v>
      </c>
      <c r="G161" s="134" t="s">
        <v>1178</v>
      </c>
      <c r="H161" s="439" t="s">
        <v>146</v>
      </c>
      <c r="I161" s="134" t="s">
        <v>719</v>
      </c>
      <c r="J161" s="134" t="s">
        <v>1972</v>
      </c>
    </row>
    <row r="162" spans="1:10">
      <c r="A162" s="48" t="s">
        <v>2027</v>
      </c>
      <c r="B162" s="179">
        <v>357</v>
      </c>
      <c r="C162" s="180"/>
      <c r="D162" s="134" t="s">
        <v>30</v>
      </c>
      <c r="E162" s="134" t="s">
        <v>178</v>
      </c>
      <c r="F162" s="471">
        <v>2</v>
      </c>
      <c r="G162" s="134" t="s">
        <v>1179</v>
      </c>
      <c r="H162" s="439" t="s">
        <v>146</v>
      </c>
      <c r="I162" s="134" t="s">
        <v>719</v>
      </c>
      <c r="J162" s="134" t="s">
        <v>1972</v>
      </c>
    </row>
    <row r="163" spans="1:10">
      <c r="A163" s="48" t="s">
        <v>2027</v>
      </c>
      <c r="B163" s="179">
        <v>357</v>
      </c>
      <c r="C163" s="180"/>
      <c r="D163" s="134" t="s">
        <v>30</v>
      </c>
      <c r="E163" s="134" t="s">
        <v>178</v>
      </c>
      <c r="F163" s="471">
        <v>3</v>
      </c>
      <c r="G163" s="134" t="s">
        <v>1180</v>
      </c>
      <c r="H163" s="439" t="s">
        <v>146</v>
      </c>
      <c r="I163" s="134" t="s">
        <v>719</v>
      </c>
      <c r="J163" s="134" t="s">
        <v>1972</v>
      </c>
    </row>
    <row r="164" spans="1:10">
      <c r="A164" s="48" t="s">
        <v>2027</v>
      </c>
      <c r="B164" s="179">
        <v>357</v>
      </c>
      <c r="C164" s="180"/>
      <c r="D164" s="134" t="s">
        <v>30</v>
      </c>
      <c r="E164" s="134" t="s">
        <v>178</v>
      </c>
      <c r="F164" s="471">
        <v>4</v>
      </c>
      <c r="G164" s="134" t="s">
        <v>1181</v>
      </c>
      <c r="H164" s="439" t="s">
        <v>146</v>
      </c>
      <c r="I164" s="134" t="s">
        <v>719</v>
      </c>
      <c r="J164" s="134" t="s">
        <v>1972</v>
      </c>
    </row>
    <row r="165" spans="1:10">
      <c r="A165" s="48" t="s">
        <v>2028</v>
      </c>
      <c r="B165" s="179">
        <v>306</v>
      </c>
      <c r="C165" s="180"/>
      <c r="D165" s="134" t="s">
        <v>30</v>
      </c>
      <c r="E165" s="134" t="s">
        <v>600</v>
      </c>
      <c r="F165" s="471">
        <v>1</v>
      </c>
      <c r="G165" s="134" t="s">
        <v>1182</v>
      </c>
      <c r="H165" s="439" t="s">
        <v>146</v>
      </c>
      <c r="I165" s="134" t="s">
        <v>719</v>
      </c>
      <c r="J165" s="134" t="s">
        <v>1972</v>
      </c>
    </row>
    <row r="166" spans="1:10">
      <c r="A166" s="48" t="s">
        <v>2028</v>
      </c>
      <c r="B166" s="179">
        <v>306</v>
      </c>
      <c r="C166" s="180"/>
      <c r="D166" s="134" t="s">
        <v>30</v>
      </c>
      <c r="E166" s="134" t="s">
        <v>600</v>
      </c>
      <c r="F166" s="471">
        <v>2</v>
      </c>
      <c r="G166" s="134" t="s">
        <v>1183</v>
      </c>
      <c r="H166" s="439" t="s">
        <v>146</v>
      </c>
      <c r="I166" s="134" t="s">
        <v>719</v>
      </c>
      <c r="J166" s="134" t="s">
        <v>1972</v>
      </c>
    </row>
    <row r="167" spans="1:10">
      <c r="A167" s="48" t="s">
        <v>2028</v>
      </c>
      <c r="B167" s="179">
        <v>306</v>
      </c>
      <c r="C167" s="180"/>
      <c r="D167" s="134" t="s">
        <v>30</v>
      </c>
      <c r="E167" s="134" t="s">
        <v>600</v>
      </c>
      <c r="F167" s="471">
        <v>3</v>
      </c>
      <c r="G167" s="134" t="s">
        <v>1184</v>
      </c>
      <c r="H167" s="439" t="s">
        <v>146</v>
      </c>
      <c r="I167" s="134" t="s">
        <v>719</v>
      </c>
      <c r="J167" s="134" t="s">
        <v>1972</v>
      </c>
    </row>
    <row r="168" spans="1:10">
      <c r="A168" s="48" t="s">
        <v>2028</v>
      </c>
      <c r="B168" s="179">
        <v>306</v>
      </c>
      <c r="C168" s="180"/>
      <c r="D168" s="134" t="s">
        <v>30</v>
      </c>
      <c r="E168" s="134" t="s">
        <v>600</v>
      </c>
      <c r="F168" s="471">
        <v>4</v>
      </c>
      <c r="G168" s="134" t="s">
        <v>1185</v>
      </c>
      <c r="H168" s="439" t="s">
        <v>146</v>
      </c>
      <c r="I168" s="134" t="s">
        <v>719</v>
      </c>
      <c r="J168" s="134" t="s">
        <v>1972</v>
      </c>
    </row>
    <row r="169" spans="1:10" ht="25.5">
      <c r="A169" s="48" t="s">
        <v>2029</v>
      </c>
      <c r="B169" s="179">
        <v>379</v>
      </c>
      <c r="C169" s="180"/>
      <c r="D169" s="134" t="s">
        <v>19</v>
      </c>
      <c r="E169" s="134" t="s">
        <v>185</v>
      </c>
      <c r="F169" s="471">
        <v>1</v>
      </c>
      <c r="G169" s="134" t="s">
        <v>1186</v>
      </c>
      <c r="H169" s="439" t="s">
        <v>155</v>
      </c>
      <c r="I169" s="134" t="s">
        <v>719</v>
      </c>
      <c r="J169" s="134" t="s">
        <v>1972</v>
      </c>
    </row>
    <row r="170" spans="1:10" ht="25.5">
      <c r="A170" s="48" t="s">
        <v>2029</v>
      </c>
      <c r="B170" s="179">
        <v>379</v>
      </c>
      <c r="C170" s="180"/>
      <c r="D170" s="134" t="s">
        <v>19</v>
      </c>
      <c r="E170" s="134" t="s">
        <v>185</v>
      </c>
      <c r="F170" s="471">
        <v>2</v>
      </c>
      <c r="G170" s="134" t="s">
        <v>1187</v>
      </c>
      <c r="H170" s="439" t="s">
        <v>155</v>
      </c>
      <c r="I170" s="134" t="s">
        <v>719</v>
      </c>
      <c r="J170" s="134" t="s">
        <v>1972</v>
      </c>
    </row>
    <row r="171" spans="1:10" ht="25.5">
      <c r="A171" s="48" t="s">
        <v>2029</v>
      </c>
      <c r="B171" s="179">
        <v>379</v>
      </c>
      <c r="C171" s="180"/>
      <c r="D171" s="134" t="s">
        <v>19</v>
      </c>
      <c r="E171" s="134" t="s">
        <v>185</v>
      </c>
      <c r="F171" s="471">
        <v>3</v>
      </c>
      <c r="G171" s="134" t="s">
        <v>1188</v>
      </c>
      <c r="H171" s="439" t="s">
        <v>155</v>
      </c>
      <c r="I171" s="134" t="s">
        <v>719</v>
      </c>
      <c r="J171" s="134" t="s">
        <v>1972</v>
      </c>
    </row>
    <row r="172" spans="1:10" ht="25.5">
      <c r="A172" s="48" t="s">
        <v>2029</v>
      </c>
      <c r="B172" s="179">
        <v>379</v>
      </c>
      <c r="C172" s="180"/>
      <c r="D172" s="134" t="s">
        <v>19</v>
      </c>
      <c r="E172" s="134" t="s">
        <v>185</v>
      </c>
      <c r="F172" s="471">
        <v>4</v>
      </c>
      <c r="G172" s="134" t="s">
        <v>1189</v>
      </c>
      <c r="H172" s="439" t="s">
        <v>155</v>
      </c>
      <c r="I172" s="134" t="s">
        <v>719</v>
      </c>
      <c r="J172" s="134" t="s">
        <v>1972</v>
      </c>
    </row>
    <row r="173" spans="1:10" ht="25.5">
      <c r="A173" s="48" t="s">
        <v>2029</v>
      </c>
      <c r="B173" s="179">
        <v>379</v>
      </c>
      <c r="C173" s="180"/>
      <c r="D173" s="134" t="s">
        <v>19</v>
      </c>
      <c r="E173" s="134" t="s">
        <v>185</v>
      </c>
      <c r="F173" s="471">
        <v>5</v>
      </c>
      <c r="G173" s="134" t="s">
        <v>1190</v>
      </c>
      <c r="H173" s="439" t="s">
        <v>155</v>
      </c>
      <c r="I173" s="134" t="s">
        <v>719</v>
      </c>
      <c r="J173" s="134" t="s">
        <v>1972</v>
      </c>
    </row>
    <row r="174" spans="1:10" ht="25.5">
      <c r="A174" s="48" t="s">
        <v>2029</v>
      </c>
      <c r="B174" s="179">
        <v>379</v>
      </c>
      <c r="C174" s="180"/>
      <c r="D174" s="134" t="s">
        <v>19</v>
      </c>
      <c r="E174" s="134" t="s">
        <v>185</v>
      </c>
      <c r="F174" s="471">
        <v>6</v>
      </c>
      <c r="G174" s="134" t="s">
        <v>1191</v>
      </c>
      <c r="H174" s="439" t="s">
        <v>155</v>
      </c>
      <c r="I174" s="134" t="s">
        <v>719</v>
      </c>
      <c r="J174" s="134" t="s">
        <v>1972</v>
      </c>
    </row>
    <row r="175" spans="1:10" ht="25.5">
      <c r="A175" s="48" t="s">
        <v>2029</v>
      </c>
      <c r="B175" s="179">
        <v>379</v>
      </c>
      <c r="C175" s="180"/>
      <c r="D175" s="134" t="s">
        <v>19</v>
      </c>
      <c r="E175" s="134" t="s">
        <v>185</v>
      </c>
      <c r="F175" s="471">
        <v>7</v>
      </c>
      <c r="G175" s="134" t="s">
        <v>1192</v>
      </c>
      <c r="H175" s="439" t="s">
        <v>155</v>
      </c>
      <c r="I175" s="134" t="s">
        <v>719</v>
      </c>
      <c r="J175" s="134" t="s">
        <v>1972</v>
      </c>
    </row>
    <row r="176" spans="1:10" ht="25.5">
      <c r="A176" s="48" t="s">
        <v>2029</v>
      </c>
      <c r="B176" s="179">
        <v>379</v>
      </c>
      <c r="C176" s="180"/>
      <c r="D176" s="134" t="s">
        <v>19</v>
      </c>
      <c r="E176" s="134" t="s">
        <v>185</v>
      </c>
      <c r="F176" s="471">
        <v>8</v>
      </c>
      <c r="G176" s="134" t="s">
        <v>1193</v>
      </c>
      <c r="H176" s="439" t="s">
        <v>155</v>
      </c>
      <c r="I176" s="134" t="s">
        <v>719</v>
      </c>
      <c r="J176" s="134" t="s">
        <v>1972</v>
      </c>
    </row>
    <row r="177" spans="1:10" ht="25.5">
      <c r="A177" s="48" t="s">
        <v>2030</v>
      </c>
      <c r="B177" s="179">
        <v>277</v>
      </c>
      <c r="C177" s="180"/>
      <c r="D177" s="134" t="s">
        <v>19</v>
      </c>
      <c r="E177" s="134" t="s">
        <v>667</v>
      </c>
      <c r="F177" s="471">
        <v>1</v>
      </c>
      <c r="G177" s="134" t="s">
        <v>1194</v>
      </c>
      <c r="H177" s="439" t="s">
        <v>146</v>
      </c>
      <c r="I177" s="134" t="s">
        <v>719</v>
      </c>
      <c r="J177" s="134" t="s">
        <v>2031</v>
      </c>
    </row>
    <row r="178" spans="1:10" ht="25.5">
      <c r="A178" s="48" t="s">
        <v>2030</v>
      </c>
      <c r="B178" s="179">
        <v>277</v>
      </c>
      <c r="C178" s="180"/>
      <c r="D178" s="134" t="s">
        <v>19</v>
      </c>
      <c r="E178" s="134" t="s">
        <v>667</v>
      </c>
      <c r="F178" s="471">
        <v>2</v>
      </c>
      <c r="G178" s="134" t="s">
        <v>1195</v>
      </c>
      <c r="H178" s="439" t="s">
        <v>146</v>
      </c>
      <c r="I178" s="134" t="s">
        <v>719</v>
      </c>
      <c r="J178" s="134" t="s">
        <v>2031</v>
      </c>
    </row>
    <row r="179" spans="1:10">
      <c r="A179" s="48" t="s">
        <v>2030</v>
      </c>
      <c r="B179" s="179">
        <v>277</v>
      </c>
      <c r="C179" s="180"/>
      <c r="D179" s="134" t="s">
        <v>19</v>
      </c>
      <c r="E179" s="134" t="s">
        <v>667</v>
      </c>
      <c r="F179" s="471">
        <v>3</v>
      </c>
      <c r="G179" s="134" t="s">
        <v>1196</v>
      </c>
      <c r="H179" s="439" t="s">
        <v>146</v>
      </c>
      <c r="I179" s="134" t="s">
        <v>719</v>
      </c>
      <c r="J179" s="134" t="s">
        <v>2031</v>
      </c>
    </row>
    <row r="180" spans="1:10" ht="25.5">
      <c r="A180" s="48" t="s">
        <v>2030</v>
      </c>
      <c r="B180" s="179">
        <v>277</v>
      </c>
      <c r="C180" s="180"/>
      <c r="D180" s="134" t="s">
        <v>19</v>
      </c>
      <c r="E180" s="134" t="s">
        <v>667</v>
      </c>
      <c r="F180" s="471">
        <v>4</v>
      </c>
      <c r="G180" s="134" t="s">
        <v>1197</v>
      </c>
      <c r="H180" s="439" t="s">
        <v>146</v>
      </c>
      <c r="I180" s="134" t="s">
        <v>719</v>
      </c>
      <c r="J180" s="134" t="s">
        <v>2031</v>
      </c>
    </row>
    <row r="181" spans="1:10" ht="25.5">
      <c r="A181" s="48" t="s">
        <v>2032</v>
      </c>
      <c r="B181" s="179">
        <v>275</v>
      </c>
      <c r="C181" s="180"/>
      <c r="D181" s="134" t="s">
        <v>19</v>
      </c>
      <c r="E181" s="134" t="s">
        <v>662</v>
      </c>
      <c r="F181" s="471">
        <v>1</v>
      </c>
      <c r="G181" s="134" t="s">
        <v>1198</v>
      </c>
      <c r="H181" s="439" t="s">
        <v>146</v>
      </c>
      <c r="I181" s="134" t="s">
        <v>719</v>
      </c>
      <c r="J181" s="134" t="s">
        <v>2031</v>
      </c>
    </row>
    <row r="182" spans="1:10" ht="25.5">
      <c r="A182" s="48" t="s">
        <v>2033</v>
      </c>
      <c r="B182" s="179">
        <v>273</v>
      </c>
      <c r="C182" s="180"/>
      <c r="D182" s="134" t="s">
        <v>19</v>
      </c>
      <c r="E182" s="134" t="s">
        <v>657</v>
      </c>
      <c r="F182" s="471">
        <v>1</v>
      </c>
      <c r="G182" s="134" t="s">
        <v>1199</v>
      </c>
      <c r="H182" s="439" t="s">
        <v>155</v>
      </c>
      <c r="I182" s="134" t="s">
        <v>719</v>
      </c>
      <c r="J182" s="134" t="s">
        <v>2031</v>
      </c>
    </row>
    <row r="183" spans="1:10" ht="38.25">
      <c r="A183" s="48" t="s">
        <v>2033</v>
      </c>
      <c r="B183" s="179">
        <v>273</v>
      </c>
      <c r="C183" s="180"/>
      <c r="D183" s="134" t="s">
        <v>19</v>
      </c>
      <c r="E183" s="134" t="s">
        <v>657</v>
      </c>
      <c r="F183" s="471">
        <v>2</v>
      </c>
      <c r="G183" s="134" t="s">
        <v>1200</v>
      </c>
      <c r="H183" s="439" t="s">
        <v>155</v>
      </c>
      <c r="I183" s="134" t="s">
        <v>719</v>
      </c>
      <c r="J183" s="134" t="s">
        <v>2031</v>
      </c>
    </row>
    <row r="184" spans="1:10" ht="38.25">
      <c r="A184" s="48" t="s">
        <v>2033</v>
      </c>
      <c r="B184" s="179">
        <v>273</v>
      </c>
      <c r="C184" s="180"/>
      <c r="D184" s="134" t="s">
        <v>19</v>
      </c>
      <c r="E184" s="134" t="s">
        <v>657</v>
      </c>
      <c r="F184" s="471">
        <v>3</v>
      </c>
      <c r="G184" s="134" t="s">
        <v>1201</v>
      </c>
      <c r="H184" s="439" t="s">
        <v>155</v>
      </c>
      <c r="I184" s="134" t="s">
        <v>719</v>
      </c>
      <c r="J184" s="134" t="s">
        <v>2031</v>
      </c>
    </row>
    <row r="185" spans="1:10" ht="25.5">
      <c r="A185" s="48" t="s">
        <v>2034</v>
      </c>
      <c r="B185" s="179">
        <v>283</v>
      </c>
      <c r="C185" s="180"/>
      <c r="D185" s="134" t="s">
        <v>19</v>
      </c>
      <c r="E185" s="134" t="s">
        <v>629</v>
      </c>
      <c r="F185" s="471">
        <v>1</v>
      </c>
      <c r="G185" s="134" t="s">
        <v>1202</v>
      </c>
      <c r="H185" s="439" t="s">
        <v>146</v>
      </c>
      <c r="I185" s="134" t="s">
        <v>719</v>
      </c>
      <c r="J185" s="134" t="s">
        <v>2031</v>
      </c>
    </row>
    <row r="186" spans="1:10" ht="25.5">
      <c r="A186" s="48" t="s">
        <v>2034</v>
      </c>
      <c r="B186" s="179">
        <v>283</v>
      </c>
      <c r="C186" s="180"/>
      <c r="D186" s="134" t="s">
        <v>19</v>
      </c>
      <c r="E186" s="134" t="s">
        <v>629</v>
      </c>
      <c r="F186" s="471">
        <v>2</v>
      </c>
      <c r="G186" s="134" t="s">
        <v>1203</v>
      </c>
      <c r="H186" s="439" t="s">
        <v>146</v>
      </c>
      <c r="I186" s="134" t="s">
        <v>719</v>
      </c>
      <c r="J186" s="134" t="s">
        <v>2031</v>
      </c>
    </row>
    <row r="187" spans="1:10" ht="25.5">
      <c r="A187" s="48" t="s">
        <v>2034</v>
      </c>
      <c r="B187" s="179">
        <v>283</v>
      </c>
      <c r="C187" s="180"/>
      <c r="D187" s="134" t="s">
        <v>19</v>
      </c>
      <c r="E187" s="134" t="s">
        <v>629</v>
      </c>
      <c r="F187" s="471">
        <v>3</v>
      </c>
      <c r="G187" s="134" t="s">
        <v>1204</v>
      </c>
      <c r="H187" s="439" t="s">
        <v>146</v>
      </c>
      <c r="I187" s="134" t="s">
        <v>719</v>
      </c>
      <c r="J187" s="134" t="s">
        <v>2031</v>
      </c>
    </row>
    <row r="188" spans="1:10" ht="25.5">
      <c r="A188" s="48" t="s">
        <v>2034</v>
      </c>
      <c r="B188" s="179">
        <v>283</v>
      </c>
      <c r="C188" s="180"/>
      <c r="D188" s="134" t="s">
        <v>19</v>
      </c>
      <c r="E188" s="134" t="s">
        <v>629</v>
      </c>
      <c r="F188" s="471">
        <v>4</v>
      </c>
      <c r="G188" s="134" t="s">
        <v>1205</v>
      </c>
      <c r="H188" s="439" t="s">
        <v>146</v>
      </c>
      <c r="I188" s="134" t="s">
        <v>719</v>
      </c>
      <c r="J188" s="134" t="s">
        <v>2031</v>
      </c>
    </row>
    <row r="189" spans="1:10">
      <c r="A189" s="48" t="s">
        <v>2035</v>
      </c>
      <c r="B189" s="179">
        <v>284</v>
      </c>
      <c r="C189" s="180"/>
      <c r="D189" s="134" t="s">
        <v>19</v>
      </c>
      <c r="E189" s="134" t="s">
        <v>181</v>
      </c>
      <c r="F189" s="471">
        <v>1</v>
      </c>
      <c r="G189" s="134" t="s">
        <v>1206</v>
      </c>
      <c r="H189" s="439" t="s">
        <v>155</v>
      </c>
      <c r="I189" s="134" t="s">
        <v>719</v>
      </c>
      <c r="J189" s="134" t="s">
        <v>2031</v>
      </c>
    </row>
    <row r="190" spans="1:10">
      <c r="A190" s="48" t="s">
        <v>2035</v>
      </c>
      <c r="B190" s="179">
        <v>284</v>
      </c>
      <c r="C190" s="180"/>
      <c r="D190" s="134" t="s">
        <v>19</v>
      </c>
      <c r="E190" s="134" t="s">
        <v>181</v>
      </c>
      <c r="F190" s="471">
        <v>2</v>
      </c>
      <c r="G190" s="134" t="s">
        <v>1207</v>
      </c>
      <c r="H190" s="439" t="s">
        <v>155</v>
      </c>
      <c r="I190" s="134" t="s">
        <v>719</v>
      </c>
      <c r="J190" s="134" t="s">
        <v>2031</v>
      </c>
    </row>
    <row r="191" spans="1:10">
      <c r="A191" s="48" t="s">
        <v>2035</v>
      </c>
      <c r="B191" s="179">
        <v>284</v>
      </c>
      <c r="C191" s="180"/>
      <c r="D191" s="134" t="s">
        <v>19</v>
      </c>
      <c r="E191" s="134" t="s">
        <v>181</v>
      </c>
      <c r="F191" s="471">
        <v>3</v>
      </c>
      <c r="G191" s="134" t="s">
        <v>1208</v>
      </c>
      <c r="H191" s="439" t="s">
        <v>155</v>
      </c>
      <c r="I191" s="134" t="s">
        <v>719</v>
      </c>
      <c r="J191" s="134" t="s">
        <v>2031</v>
      </c>
    </row>
    <row r="192" spans="1:10" ht="25.5">
      <c r="A192" s="48" t="s">
        <v>2035</v>
      </c>
      <c r="B192" s="179">
        <v>284</v>
      </c>
      <c r="C192" s="180"/>
      <c r="D192" s="134" t="s">
        <v>19</v>
      </c>
      <c r="E192" s="134" t="s">
        <v>181</v>
      </c>
      <c r="F192" s="471">
        <v>4</v>
      </c>
      <c r="G192" s="134" t="s">
        <v>1209</v>
      </c>
      <c r="H192" s="439" t="s">
        <v>155</v>
      </c>
      <c r="I192" s="134" t="s">
        <v>719</v>
      </c>
      <c r="J192" s="134" t="s">
        <v>2031</v>
      </c>
    </row>
    <row r="193" spans="1:10" ht="25.5">
      <c r="A193" s="48" t="s">
        <v>2036</v>
      </c>
      <c r="B193" s="179">
        <v>269</v>
      </c>
      <c r="C193" s="180"/>
      <c r="D193" s="134" t="s">
        <v>19</v>
      </c>
      <c r="E193" s="134" t="s">
        <v>651</v>
      </c>
      <c r="F193" s="471">
        <v>1</v>
      </c>
      <c r="G193" s="134" t="s">
        <v>1210</v>
      </c>
      <c r="H193" s="439" t="s">
        <v>146</v>
      </c>
      <c r="I193" s="134" t="s">
        <v>719</v>
      </c>
      <c r="J193" s="134" t="s">
        <v>1972</v>
      </c>
    </row>
    <row r="194" spans="1:10" ht="25.5">
      <c r="A194" s="48" t="s">
        <v>2036</v>
      </c>
      <c r="B194" s="179">
        <v>269</v>
      </c>
      <c r="C194" s="180"/>
      <c r="D194" s="134" t="s">
        <v>19</v>
      </c>
      <c r="E194" s="134" t="s">
        <v>651</v>
      </c>
      <c r="F194" s="471">
        <v>2</v>
      </c>
      <c r="G194" s="134" t="s">
        <v>1211</v>
      </c>
      <c r="H194" s="439" t="s">
        <v>146</v>
      </c>
      <c r="I194" s="134" t="s">
        <v>719</v>
      </c>
      <c r="J194" s="134" t="s">
        <v>1972</v>
      </c>
    </row>
    <row r="195" spans="1:10" ht="25.5">
      <c r="A195" s="48" t="s">
        <v>2036</v>
      </c>
      <c r="B195" s="179">
        <v>269</v>
      </c>
      <c r="C195" s="180"/>
      <c r="D195" s="134" t="s">
        <v>19</v>
      </c>
      <c r="E195" s="134" t="s">
        <v>651</v>
      </c>
      <c r="F195" s="471">
        <v>3</v>
      </c>
      <c r="G195" s="134" t="s">
        <v>1212</v>
      </c>
      <c r="H195" s="439" t="s">
        <v>146</v>
      </c>
      <c r="I195" s="134" t="s">
        <v>719</v>
      </c>
      <c r="J195" s="134" t="s">
        <v>1972</v>
      </c>
    </row>
    <row r="196" spans="1:10" ht="25.5">
      <c r="A196" s="48" t="s">
        <v>2037</v>
      </c>
      <c r="B196" s="179">
        <v>378</v>
      </c>
      <c r="C196" s="180"/>
      <c r="D196" s="134" t="s">
        <v>19</v>
      </c>
      <c r="E196" s="134" t="s">
        <v>600</v>
      </c>
      <c r="F196" s="471">
        <v>1</v>
      </c>
      <c r="G196" s="134" t="s">
        <v>1213</v>
      </c>
      <c r="H196" s="439" t="s">
        <v>146</v>
      </c>
      <c r="I196" s="134" t="s">
        <v>719</v>
      </c>
      <c r="J196" s="134" t="s">
        <v>1972</v>
      </c>
    </row>
    <row r="197" spans="1:10" ht="25.5">
      <c r="A197" s="48" t="s">
        <v>2037</v>
      </c>
      <c r="B197" s="179">
        <v>378</v>
      </c>
      <c r="C197" s="180"/>
      <c r="D197" s="134" t="s">
        <v>19</v>
      </c>
      <c r="E197" s="134" t="s">
        <v>600</v>
      </c>
      <c r="F197" s="471">
        <v>2</v>
      </c>
      <c r="G197" s="134" t="s">
        <v>1214</v>
      </c>
      <c r="H197" s="439" t="s">
        <v>146</v>
      </c>
      <c r="I197" s="134" t="s">
        <v>719</v>
      </c>
      <c r="J197" s="134" t="s">
        <v>1972</v>
      </c>
    </row>
    <row r="198" spans="1:10" ht="25.5">
      <c r="A198" s="48" t="s">
        <v>2037</v>
      </c>
      <c r="B198" s="179">
        <v>378</v>
      </c>
      <c r="C198" s="180"/>
      <c r="D198" s="134" t="s">
        <v>19</v>
      </c>
      <c r="E198" s="134" t="s">
        <v>600</v>
      </c>
      <c r="F198" s="471">
        <v>3</v>
      </c>
      <c r="G198" s="134" t="s">
        <v>1215</v>
      </c>
      <c r="H198" s="439" t="s">
        <v>146</v>
      </c>
      <c r="I198" s="134" t="s">
        <v>719</v>
      </c>
      <c r="J198" s="134" t="s">
        <v>1972</v>
      </c>
    </row>
    <row r="199" spans="1:10" ht="25.5">
      <c r="A199" s="48" t="s">
        <v>2037</v>
      </c>
      <c r="B199" s="179">
        <v>378</v>
      </c>
      <c r="C199" s="180"/>
      <c r="D199" s="134" t="s">
        <v>19</v>
      </c>
      <c r="E199" s="134" t="s">
        <v>600</v>
      </c>
      <c r="F199" s="471">
        <v>4</v>
      </c>
      <c r="G199" s="134" t="s">
        <v>1216</v>
      </c>
      <c r="H199" s="439" t="s">
        <v>146</v>
      </c>
      <c r="I199" s="134" t="s">
        <v>719</v>
      </c>
      <c r="J199" s="134" t="s">
        <v>1972</v>
      </c>
    </row>
    <row r="200" spans="1:10" ht="25.5">
      <c r="A200" s="48" t="s">
        <v>2037</v>
      </c>
      <c r="B200" s="179">
        <v>378</v>
      </c>
      <c r="C200" s="180"/>
      <c r="D200" s="134" t="s">
        <v>19</v>
      </c>
      <c r="E200" s="134" t="s">
        <v>600</v>
      </c>
      <c r="F200" s="471">
        <v>5</v>
      </c>
      <c r="G200" s="134" t="s">
        <v>1217</v>
      </c>
      <c r="H200" s="439" t="s">
        <v>146</v>
      </c>
      <c r="I200" s="134" t="s">
        <v>719</v>
      </c>
      <c r="J200" s="134" t="s">
        <v>1972</v>
      </c>
    </row>
    <row r="201" spans="1:10" ht="25.5">
      <c r="A201" s="48" t="s">
        <v>2037</v>
      </c>
      <c r="B201" s="179">
        <v>378</v>
      </c>
      <c r="C201" s="180"/>
      <c r="D201" s="134" t="s">
        <v>19</v>
      </c>
      <c r="E201" s="134" t="s">
        <v>600</v>
      </c>
      <c r="F201" s="471">
        <v>6</v>
      </c>
      <c r="G201" s="134" t="s">
        <v>1218</v>
      </c>
      <c r="H201" s="439" t="s">
        <v>146</v>
      </c>
      <c r="I201" s="134" t="s">
        <v>719</v>
      </c>
      <c r="J201" s="134" t="s">
        <v>1972</v>
      </c>
    </row>
    <row r="202" spans="1:10" ht="25.5">
      <c r="A202" s="48" t="s">
        <v>2037</v>
      </c>
      <c r="B202" s="179">
        <v>378</v>
      </c>
      <c r="C202" s="180"/>
      <c r="D202" s="134" t="s">
        <v>19</v>
      </c>
      <c r="E202" s="134" t="s">
        <v>600</v>
      </c>
      <c r="F202" s="471">
        <v>7</v>
      </c>
      <c r="G202" s="134" t="s">
        <v>1219</v>
      </c>
      <c r="H202" s="439" t="s">
        <v>146</v>
      </c>
      <c r="I202" s="134" t="s">
        <v>719</v>
      </c>
      <c r="J202" s="134" t="s">
        <v>1972</v>
      </c>
    </row>
    <row r="203" spans="1:10" ht="25.5">
      <c r="A203" s="48" t="s">
        <v>2037</v>
      </c>
      <c r="B203" s="179">
        <v>378</v>
      </c>
      <c r="C203" s="180"/>
      <c r="D203" s="134" t="s">
        <v>19</v>
      </c>
      <c r="E203" s="134" t="s">
        <v>600</v>
      </c>
      <c r="F203" s="471">
        <v>8</v>
      </c>
      <c r="G203" s="134" t="s">
        <v>1220</v>
      </c>
      <c r="H203" s="439" t="s">
        <v>146</v>
      </c>
      <c r="I203" s="134" t="s">
        <v>719</v>
      </c>
      <c r="J203" s="134" t="s">
        <v>1972</v>
      </c>
    </row>
    <row r="204" spans="1:10" ht="25.5">
      <c r="A204" s="48" t="s">
        <v>2038</v>
      </c>
      <c r="B204" s="179">
        <v>407</v>
      </c>
      <c r="C204" s="180"/>
      <c r="D204" s="134" t="s">
        <v>20</v>
      </c>
      <c r="E204" s="134" t="s">
        <v>1921</v>
      </c>
      <c r="F204" s="471">
        <v>1</v>
      </c>
      <c r="G204" s="134" t="s">
        <v>2039</v>
      </c>
      <c r="H204" s="439" t="s">
        <v>155</v>
      </c>
      <c r="I204" s="134" t="s">
        <v>2040</v>
      </c>
      <c r="J204" s="134" t="s">
        <v>2041</v>
      </c>
    </row>
    <row r="205" spans="1:10" ht="25.5">
      <c r="A205" s="48" t="s">
        <v>2038</v>
      </c>
      <c r="B205" s="179">
        <v>407</v>
      </c>
      <c r="C205" s="180"/>
      <c r="D205" s="134" t="s">
        <v>20</v>
      </c>
      <c r="E205" s="134" t="s">
        <v>1921</v>
      </c>
      <c r="F205" s="471">
        <v>2</v>
      </c>
      <c r="G205" s="134" t="s">
        <v>2042</v>
      </c>
      <c r="H205" s="439" t="s">
        <v>155</v>
      </c>
      <c r="I205" s="134" t="s">
        <v>2040</v>
      </c>
      <c r="J205" s="134" t="s">
        <v>2041</v>
      </c>
    </row>
    <row r="206" spans="1:10" ht="25.5">
      <c r="A206" s="48" t="s">
        <v>2038</v>
      </c>
      <c r="B206" s="179">
        <v>407</v>
      </c>
      <c r="C206" s="180"/>
      <c r="D206" s="134" t="s">
        <v>20</v>
      </c>
      <c r="E206" s="134" t="s">
        <v>1921</v>
      </c>
      <c r="F206" s="471">
        <v>3</v>
      </c>
      <c r="G206" s="134" t="s">
        <v>2043</v>
      </c>
      <c r="H206" s="439" t="s">
        <v>155</v>
      </c>
      <c r="I206" s="134" t="s">
        <v>2040</v>
      </c>
      <c r="J206" s="134" t="s">
        <v>2041</v>
      </c>
    </row>
    <row r="207" spans="1:10" ht="25.5">
      <c r="A207" s="48" t="s">
        <v>2038</v>
      </c>
      <c r="B207" s="179">
        <v>407</v>
      </c>
      <c r="C207" s="180"/>
      <c r="D207" s="134" t="s">
        <v>20</v>
      </c>
      <c r="E207" s="134" t="s">
        <v>1921</v>
      </c>
      <c r="F207" s="471">
        <v>4</v>
      </c>
      <c r="G207" s="134" t="s">
        <v>2044</v>
      </c>
      <c r="H207" s="439" t="s">
        <v>155</v>
      </c>
      <c r="I207" s="134" t="s">
        <v>2040</v>
      </c>
      <c r="J207" s="134" t="s">
        <v>2041</v>
      </c>
    </row>
    <row r="208" spans="1:10" ht="25.5">
      <c r="A208" s="48" t="s">
        <v>2038</v>
      </c>
      <c r="B208" s="179">
        <v>407</v>
      </c>
      <c r="C208" s="180"/>
      <c r="D208" s="134" t="s">
        <v>20</v>
      </c>
      <c r="E208" s="134" t="s">
        <v>1921</v>
      </c>
      <c r="F208" s="471">
        <v>5</v>
      </c>
      <c r="G208" s="134" t="s">
        <v>2045</v>
      </c>
      <c r="H208" s="439" t="s">
        <v>155</v>
      </c>
      <c r="I208" s="134" t="s">
        <v>2040</v>
      </c>
      <c r="J208" s="134" t="s">
        <v>2041</v>
      </c>
    </row>
    <row r="209" spans="1:10" ht="25.5">
      <c r="A209" s="48" t="s">
        <v>2038</v>
      </c>
      <c r="B209" s="179">
        <v>407</v>
      </c>
      <c r="C209" s="180"/>
      <c r="D209" s="134" t="s">
        <v>20</v>
      </c>
      <c r="E209" s="134" t="s">
        <v>1921</v>
      </c>
      <c r="F209" s="471">
        <v>6</v>
      </c>
      <c r="G209" s="134" t="s">
        <v>2046</v>
      </c>
      <c r="H209" s="439" t="s">
        <v>155</v>
      </c>
      <c r="I209" s="134" t="s">
        <v>2040</v>
      </c>
      <c r="J209" s="134" t="s">
        <v>2041</v>
      </c>
    </row>
    <row r="210" spans="1:10" ht="25.5">
      <c r="A210" s="48" t="s">
        <v>2038</v>
      </c>
      <c r="B210" s="179">
        <v>407</v>
      </c>
      <c r="C210" s="180"/>
      <c r="D210" s="134" t="s">
        <v>20</v>
      </c>
      <c r="E210" s="134" t="s">
        <v>1921</v>
      </c>
      <c r="F210" s="471">
        <v>7</v>
      </c>
      <c r="G210" s="134" t="s">
        <v>2047</v>
      </c>
      <c r="H210" s="439" t="s">
        <v>155</v>
      </c>
      <c r="I210" s="134" t="s">
        <v>2040</v>
      </c>
      <c r="J210" s="134" t="s">
        <v>2041</v>
      </c>
    </row>
    <row r="211" spans="1:10" ht="25.5">
      <c r="A211" s="48" t="s">
        <v>2048</v>
      </c>
      <c r="B211" s="179">
        <v>412</v>
      </c>
      <c r="C211" s="180"/>
      <c r="D211" s="134" t="s">
        <v>20</v>
      </c>
      <c r="E211" s="134" t="s">
        <v>1933</v>
      </c>
      <c r="F211" s="471">
        <v>1</v>
      </c>
      <c r="G211" s="134" t="s">
        <v>2049</v>
      </c>
      <c r="H211" s="439" t="s">
        <v>155</v>
      </c>
      <c r="I211" s="134" t="s">
        <v>2040</v>
      </c>
      <c r="J211" s="134" t="s">
        <v>2041</v>
      </c>
    </row>
    <row r="212" spans="1:10" ht="25.5">
      <c r="A212" s="48" t="s">
        <v>2050</v>
      </c>
      <c r="B212" s="179">
        <v>414</v>
      </c>
      <c r="C212" s="180"/>
      <c r="D212" s="134" t="s">
        <v>20</v>
      </c>
      <c r="E212" s="134" t="s">
        <v>1939</v>
      </c>
      <c r="F212" s="471">
        <v>1</v>
      </c>
      <c r="G212" s="134" t="s">
        <v>2051</v>
      </c>
      <c r="H212" s="439" t="s">
        <v>155</v>
      </c>
      <c r="I212" s="134" t="s">
        <v>2040</v>
      </c>
      <c r="J212" s="134" t="s">
        <v>2041</v>
      </c>
    </row>
    <row r="213" spans="1:10" ht="25.5">
      <c r="A213" s="48" t="s">
        <v>2050</v>
      </c>
      <c r="B213" s="179">
        <v>414</v>
      </c>
      <c r="C213" s="180"/>
      <c r="D213" s="134" t="s">
        <v>20</v>
      </c>
      <c r="E213" s="134" t="s">
        <v>1939</v>
      </c>
      <c r="F213" s="471">
        <v>2</v>
      </c>
      <c r="G213" s="134" t="s">
        <v>2052</v>
      </c>
      <c r="H213" s="439" t="s">
        <v>155</v>
      </c>
      <c r="I213" s="134" t="s">
        <v>2040</v>
      </c>
      <c r="J213" s="134" t="s">
        <v>2041</v>
      </c>
    </row>
    <row r="214" spans="1:10" ht="25.5">
      <c r="A214" s="48" t="s">
        <v>2050</v>
      </c>
      <c r="B214" s="179">
        <v>414</v>
      </c>
      <c r="C214" s="180"/>
      <c r="D214" s="134" t="s">
        <v>20</v>
      </c>
      <c r="E214" s="134" t="s">
        <v>1939</v>
      </c>
      <c r="F214" s="471">
        <v>3</v>
      </c>
      <c r="G214" s="134" t="s">
        <v>2053</v>
      </c>
      <c r="H214" s="439" t="s">
        <v>155</v>
      </c>
      <c r="I214" s="134" t="s">
        <v>2040</v>
      </c>
      <c r="J214" s="134" t="s">
        <v>2041</v>
      </c>
    </row>
    <row r="215" spans="1:10" ht="25.5">
      <c r="A215" s="48" t="s">
        <v>2050</v>
      </c>
      <c r="B215" s="179">
        <v>414</v>
      </c>
      <c r="C215" s="180"/>
      <c r="D215" s="134" t="s">
        <v>20</v>
      </c>
      <c r="E215" s="134" t="s">
        <v>1939</v>
      </c>
      <c r="F215" s="471">
        <v>4</v>
      </c>
      <c r="G215" s="134" t="s">
        <v>2054</v>
      </c>
      <c r="H215" s="439" t="s">
        <v>155</v>
      </c>
      <c r="I215" s="134" t="s">
        <v>2040</v>
      </c>
      <c r="J215" s="134" t="s">
        <v>2041</v>
      </c>
    </row>
    <row r="216" spans="1:10" ht="25.5">
      <c r="A216" s="48" t="s">
        <v>2050</v>
      </c>
      <c r="B216" s="179">
        <v>414</v>
      </c>
      <c r="C216" s="180"/>
      <c r="D216" s="134" t="s">
        <v>20</v>
      </c>
      <c r="E216" s="134" t="s">
        <v>1939</v>
      </c>
      <c r="F216" s="471">
        <v>5</v>
      </c>
      <c r="G216" s="134" t="s">
        <v>2055</v>
      </c>
      <c r="H216" s="439" t="s">
        <v>155</v>
      </c>
      <c r="I216" s="134" t="s">
        <v>2040</v>
      </c>
      <c r="J216" s="134" t="s">
        <v>2041</v>
      </c>
    </row>
    <row r="217" spans="1:10" ht="25.5">
      <c r="A217" s="48" t="s">
        <v>2050</v>
      </c>
      <c r="B217" s="179">
        <v>414</v>
      </c>
      <c r="C217" s="180"/>
      <c r="D217" s="134" t="s">
        <v>20</v>
      </c>
      <c r="E217" s="134" t="s">
        <v>1939</v>
      </c>
      <c r="F217" s="471">
        <v>6</v>
      </c>
      <c r="G217" s="134" t="s">
        <v>2056</v>
      </c>
      <c r="H217" s="439" t="s">
        <v>155</v>
      </c>
      <c r="I217" s="134" t="s">
        <v>2040</v>
      </c>
      <c r="J217" s="134" t="s">
        <v>2041</v>
      </c>
    </row>
    <row r="218" spans="1:10" ht="25.5">
      <c r="A218" s="48" t="s">
        <v>2050</v>
      </c>
      <c r="B218" s="179">
        <v>414</v>
      </c>
      <c r="C218" s="180"/>
      <c r="D218" s="134" t="s">
        <v>20</v>
      </c>
      <c r="E218" s="134" t="s">
        <v>1939</v>
      </c>
      <c r="F218" s="471">
        <v>7</v>
      </c>
      <c r="G218" s="134" t="s">
        <v>2057</v>
      </c>
      <c r="H218" s="439" t="s">
        <v>155</v>
      </c>
      <c r="I218" s="134" t="s">
        <v>2040</v>
      </c>
      <c r="J218" s="134" t="s">
        <v>2041</v>
      </c>
    </row>
    <row r="219" spans="1:10" ht="25.5">
      <c r="A219" s="48" t="s">
        <v>2050</v>
      </c>
      <c r="B219" s="179">
        <v>414</v>
      </c>
      <c r="C219" s="180"/>
      <c r="D219" s="134" t="s">
        <v>20</v>
      </c>
      <c r="E219" s="134" t="s">
        <v>1939</v>
      </c>
      <c r="F219" s="471">
        <v>8</v>
      </c>
      <c r="G219" s="134" t="s">
        <v>2058</v>
      </c>
      <c r="H219" s="439" t="s">
        <v>155</v>
      </c>
      <c r="I219" s="134" t="s">
        <v>2040</v>
      </c>
      <c r="J219" s="134" t="s">
        <v>2041</v>
      </c>
    </row>
    <row r="220" spans="1:10" ht="63.75">
      <c r="A220" s="48" t="s">
        <v>2059</v>
      </c>
      <c r="B220" s="179">
        <v>349</v>
      </c>
      <c r="C220" s="180"/>
      <c r="D220" s="134" t="s">
        <v>20</v>
      </c>
      <c r="E220" s="134" t="s">
        <v>683</v>
      </c>
      <c r="F220" s="471">
        <v>1</v>
      </c>
      <c r="G220" s="134" t="s">
        <v>1221</v>
      </c>
      <c r="H220" s="439" t="s">
        <v>155</v>
      </c>
      <c r="I220" s="134" t="s">
        <v>719</v>
      </c>
      <c r="J220" s="134" t="s">
        <v>1972</v>
      </c>
    </row>
    <row r="221" spans="1:10" ht="63.75">
      <c r="A221" s="48" t="s">
        <v>2059</v>
      </c>
      <c r="B221" s="179">
        <v>349</v>
      </c>
      <c r="C221" s="180"/>
      <c r="D221" s="134" t="s">
        <v>20</v>
      </c>
      <c r="E221" s="134" t="s">
        <v>683</v>
      </c>
      <c r="F221" s="471">
        <v>2</v>
      </c>
      <c r="G221" s="134" t="s">
        <v>1222</v>
      </c>
      <c r="H221" s="439" t="s">
        <v>155</v>
      </c>
      <c r="I221" s="134" t="s">
        <v>719</v>
      </c>
      <c r="J221" s="134" t="s">
        <v>1972</v>
      </c>
    </row>
    <row r="222" spans="1:10" ht="63.75">
      <c r="A222" s="48" t="s">
        <v>2059</v>
      </c>
      <c r="B222" s="179">
        <v>349</v>
      </c>
      <c r="C222" s="180"/>
      <c r="D222" s="134" t="s">
        <v>20</v>
      </c>
      <c r="E222" s="134" t="s">
        <v>683</v>
      </c>
      <c r="F222" s="471">
        <v>3</v>
      </c>
      <c r="G222" s="134" t="s">
        <v>1223</v>
      </c>
      <c r="H222" s="439" t="s">
        <v>155</v>
      </c>
      <c r="I222" s="134" t="s">
        <v>719</v>
      </c>
      <c r="J222" s="134" t="s">
        <v>1972</v>
      </c>
    </row>
    <row r="223" spans="1:10" ht="63.75">
      <c r="A223" s="48" t="s">
        <v>2059</v>
      </c>
      <c r="B223" s="179">
        <v>349</v>
      </c>
      <c r="C223" s="180"/>
      <c r="D223" s="134" t="s">
        <v>20</v>
      </c>
      <c r="E223" s="134" t="s">
        <v>683</v>
      </c>
      <c r="F223" s="471">
        <v>4</v>
      </c>
      <c r="G223" s="134" t="s">
        <v>1224</v>
      </c>
      <c r="H223" s="439" t="s">
        <v>155</v>
      </c>
      <c r="I223" s="134" t="s">
        <v>719</v>
      </c>
      <c r="J223" s="134" t="s">
        <v>1972</v>
      </c>
    </row>
    <row r="224" spans="1:10" ht="63.75">
      <c r="A224" s="48" t="s">
        <v>2059</v>
      </c>
      <c r="B224" s="179">
        <v>349</v>
      </c>
      <c r="C224" s="180"/>
      <c r="D224" s="134" t="s">
        <v>20</v>
      </c>
      <c r="E224" s="134" t="s">
        <v>683</v>
      </c>
      <c r="F224" s="471">
        <v>5</v>
      </c>
      <c r="G224" s="134" t="s">
        <v>1225</v>
      </c>
      <c r="H224" s="439" t="s">
        <v>155</v>
      </c>
      <c r="I224" s="134" t="s">
        <v>719</v>
      </c>
      <c r="J224" s="134" t="s">
        <v>1972</v>
      </c>
    </row>
    <row r="225" spans="1:10" ht="63.75">
      <c r="A225" s="48" t="s">
        <v>2059</v>
      </c>
      <c r="B225" s="179">
        <v>349</v>
      </c>
      <c r="C225" s="180"/>
      <c r="D225" s="134" t="s">
        <v>20</v>
      </c>
      <c r="E225" s="134" t="s">
        <v>683</v>
      </c>
      <c r="F225" s="471">
        <v>6</v>
      </c>
      <c r="G225" s="134" t="s">
        <v>1226</v>
      </c>
      <c r="H225" s="439" t="s">
        <v>155</v>
      </c>
      <c r="I225" s="134" t="s">
        <v>719</v>
      </c>
      <c r="J225" s="134" t="s">
        <v>1972</v>
      </c>
    </row>
    <row r="226" spans="1:10" ht="63.75">
      <c r="A226" s="48" t="s">
        <v>2059</v>
      </c>
      <c r="B226" s="179">
        <v>349</v>
      </c>
      <c r="C226" s="180"/>
      <c r="D226" s="134" t="s">
        <v>20</v>
      </c>
      <c r="E226" s="134" t="s">
        <v>683</v>
      </c>
      <c r="F226" s="471">
        <v>7</v>
      </c>
      <c r="G226" s="134" t="s">
        <v>1227</v>
      </c>
      <c r="H226" s="439" t="s">
        <v>155</v>
      </c>
      <c r="I226" s="134" t="s">
        <v>719</v>
      </c>
      <c r="J226" s="134" t="s">
        <v>1972</v>
      </c>
    </row>
    <row r="227" spans="1:10" ht="63.75">
      <c r="A227" s="48" t="s">
        <v>2059</v>
      </c>
      <c r="B227" s="179">
        <v>349</v>
      </c>
      <c r="C227" s="180"/>
      <c r="D227" s="134" t="s">
        <v>20</v>
      </c>
      <c r="E227" s="134" t="s">
        <v>683</v>
      </c>
      <c r="F227" s="471">
        <v>8</v>
      </c>
      <c r="G227" s="134" t="s">
        <v>1228</v>
      </c>
      <c r="H227" s="439" t="s">
        <v>155</v>
      </c>
      <c r="I227" s="134" t="s">
        <v>719</v>
      </c>
      <c r="J227" s="134" t="s">
        <v>1972</v>
      </c>
    </row>
    <row r="228" spans="1:10" ht="63.75">
      <c r="A228" s="48" t="s">
        <v>2059</v>
      </c>
      <c r="B228" s="179">
        <v>349</v>
      </c>
      <c r="C228" s="180"/>
      <c r="D228" s="134" t="s">
        <v>20</v>
      </c>
      <c r="E228" s="134" t="s">
        <v>683</v>
      </c>
      <c r="F228" s="471">
        <v>9</v>
      </c>
      <c r="G228" s="134" t="s">
        <v>1229</v>
      </c>
      <c r="H228" s="439" t="s">
        <v>155</v>
      </c>
      <c r="I228" s="134" t="s">
        <v>719</v>
      </c>
      <c r="J228" s="134" t="s">
        <v>1972</v>
      </c>
    </row>
    <row r="229" spans="1:10" ht="63.75">
      <c r="A229" s="48" t="s">
        <v>2059</v>
      </c>
      <c r="B229" s="179">
        <v>349</v>
      </c>
      <c r="C229" s="180"/>
      <c r="D229" s="134" t="s">
        <v>20</v>
      </c>
      <c r="E229" s="134" t="s">
        <v>683</v>
      </c>
      <c r="F229" s="471">
        <v>10</v>
      </c>
      <c r="G229" s="134" t="s">
        <v>1230</v>
      </c>
      <c r="H229" s="439" t="s">
        <v>155</v>
      </c>
      <c r="I229" s="134" t="s">
        <v>719</v>
      </c>
      <c r="J229" s="134" t="s">
        <v>1972</v>
      </c>
    </row>
    <row r="230" spans="1:10" ht="63.75">
      <c r="A230" s="48" t="s">
        <v>2059</v>
      </c>
      <c r="B230" s="179">
        <v>349</v>
      </c>
      <c r="C230" s="180"/>
      <c r="D230" s="134" t="s">
        <v>20</v>
      </c>
      <c r="E230" s="134" t="s">
        <v>683</v>
      </c>
      <c r="F230" s="471">
        <v>11</v>
      </c>
      <c r="G230" s="134" t="s">
        <v>1231</v>
      </c>
      <c r="H230" s="439" t="s">
        <v>155</v>
      </c>
      <c r="I230" s="134" t="s">
        <v>719</v>
      </c>
      <c r="J230" s="134" t="s">
        <v>1972</v>
      </c>
    </row>
    <row r="231" spans="1:10" ht="63.75">
      <c r="A231" s="48" t="s">
        <v>2059</v>
      </c>
      <c r="B231" s="179">
        <v>349</v>
      </c>
      <c r="C231" s="180"/>
      <c r="D231" s="134" t="s">
        <v>20</v>
      </c>
      <c r="E231" s="134" t="s">
        <v>683</v>
      </c>
      <c r="F231" s="471">
        <v>12</v>
      </c>
      <c r="G231" s="134" t="s">
        <v>1232</v>
      </c>
      <c r="H231" s="439" t="s">
        <v>155</v>
      </c>
      <c r="I231" s="134" t="s">
        <v>719</v>
      </c>
      <c r="J231" s="134" t="s">
        <v>1972</v>
      </c>
    </row>
    <row r="232" spans="1:10" ht="63.75">
      <c r="A232" s="48" t="s">
        <v>2059</v>
      </c>
      <c r="B232" s="179">
        <v>349</v>
      </c>
      <c r="C232" s="180"/>
      <c r="D232" s="134" t="s">
        <v>20</v>
      </c>
      <c r="E232" s="134" t="s">
        <v>683</v>
      </c>
      <c r="F232" s="471">
        <v>13</v>
      </c>
      <c r="G232" s="134" t="s">
        <v>1233</v>
      </c>
      <c r="H232" s="439" t="s">
        <v>155</v>
      </c>
      <c r="I232" s="134" t="s">
        <v>719</v>
      </c>
      <c r="J232" s="134" t="s">
        <v>1972</v>
      </c>
    </row>
    <row r="233" spans="1:10" ht="63.75">
      <c r="A233" s="48" t="s">
        <v>2059</v>
      </c>
      <c r="B233" s="179">
        <v>349</v>
      </c>
      <c r="C233" s="180"/>
      <c r="D233" s="134" t="s">
        <v>20</v>
      </c>
      <c r="E233" s="134" t="s">
        <v>683</v>
      </c>
      <c r="F233" s="471">
        <v>14</v>
      </c>
      <c r="G233" s="134" t="s">
        <v>1234</v>
      </c>
      <c r="H233" s="439" t="s">
        <v>155</v>
      </c>
      <c r="I233" s="134" t="s">
        <v>719</v>
      </c>
      <c r="J233" s="134" t="s">
        <v>1972</v>
      </c>
    </row>
    <row r="234" spans="1:10" ht="63.75">
      <c r="A234" s="48" t="s">
        <v>2059</v>
      </c>
      <c r="B234" s="179">
        <v>349</v>
      </c>
      <c r="C234" s="180"/>
      <c r="D234" s="134" t="s">
        <v>20</v>
      </c>
      <c r="E234" s="134" t="s">
        <v>683</v>
      </c>
      <c r="F234" s="471">
        <v>15</v>
      </c>
      <c r="G234" s="134" t="s">
        <v>1235</v>
      </c>
      <c r="H234" s="439" t="s">
        <v>155</v>
      </c>
      <c r="I234" s="134" t="s">
        <v>719</v>
      </c>
      <c r="J234" s="134" t="s">
        <v>1972</v>
      </c>
    </row>
    <row r="235" spans="1:10" ht="63.75">
      <c r="A235" s="48" t="s">
        <v>2059</v>
      </c>
      <c r="B235" s="179">
        <v>349</v>
      </c>
      <c r="C235" s="180"/>
      <c r="D235" s="134" t="s">
        <v>20</v>
      </c>
      <c r="E235" s="134" t="s">
        <v>683</v>
      </c>
      <c r="F235" s="471">
        <v>16</v>
      </c>
      <c r="G235" s="134" t="s">
        <v>1236</v>
      </c>
      <c r="H235" s="439" t="s">
        <v>155</v>
      </c>
      <c r="I235" s="134" t="s">
        <v>719</v>
      </c>
      <c r="J235" s="134" t="s">
        <v>1972</v>
      </c>
    </row>
    <row r="236" spans="1:10" ht="63.75">
      <c r="A236" s="48" t="s">
        <v>2059</v>
      </c>
      <c r="B236" s="179">
        <v>349</v>
      </c>
      <c r="C236" s="180"/>
      <c r="D236" s="134" t="s">
        <v>20</v>
      </c>
      <c r="E236" s="134" t="s">
        <v>683</v>
      </c>
      <c r="F236" s="471">
        <v>17</v>
      </c>
      <c r="G236" s="134" t="s">
        <v>1237</v>
      </c>
      <c r="H236" s="439" t="s">
        <v>155</v>
      </c>
      <c r="I236" s="134" t="s">
        <v>719</v>
      </c>
      <c r="J236" s="134" t="s">
        <v>1972</v>
      </c>
    </row>
    <row r="237" spans="1:10" ht="63.75">
      <c r="A237" s="48" t="s">
        <v>2059</v>
      </c>
      <c r="B237" s="179">
        <v>349</v>
      </c>
      <c r="C237" s="180"/>
      <c r="D237" s="134" t="s">
        <v>20</v>
      </c>
      <c r="E237" s="134" t="s">
        <v>683</v>
      </c>
      <c r="F237" s="471">
        <v>18</v>
      </c>
      <c r="G237" s="134" t="s">
        <v>1238</v>
      </c>
      <c r="H237" s="439" t="s">
        <v>155</v>
      </c>
      <c r="I237" s="134" t="s">
        <v>719</v>
      </c>
      <c r="J237" s="134" t="s">
        <v>1972</v>
      </c>
    </row>
    <row r="238" spans="1:10" ht="63.75">
      <c r="A238" s="48" t="s">
        <v>2059</v>
      </c>
      <c r="B238" s="179">
        <v>349</v>
      </c>
      <c r="C238" s="180"/>
      <c r="D238" s="134" t="s">
        <v>20</v>
      </c>
      <c r="E238" s="134" t="s">
        <v>683</v>
      </c>
      <c r="F238" s="471">
        <v>19</v>
      </c>
      <c r="G238" s="134" t="s">
        <v>1239</v>
      </c>
      <c r="H238" s="439" t="s">
        <v>155</v>
      </c>
      <c r="I238" s="134" t="s">
        <v>719</v>
      </c>
      <c r="J238" s="134" t="s">
        <v>1972</v>
      </c>
    </row>
    <row r="239" spans="1:10" ht="63.75">
      <c r="A239" s="48" t="s">
        <v>2059</v>
      </c>
      <c r="B239" s="179">
        <v>349</v>
      </c>
      <c r="C239" s="180"/>
      <c r="D239" s="134" t="s">
        <v>20</v>
      </c>
      <c r="E239" s="134" t="s">
        <v>683</v>
      </c>
      <c r="F239" s="471">
        <v>20</v>
      </c>
      <c r="G239" s="134" t="s">
        <v>1240</v>
      </c>
      <c r="H239" s="439" t="s">
        <v>155</v>
      </c>
      <c r="I239" s="134" t="s">
        <v>719</v>
      </c>
      <c r="J239" s="134" t="s">
        <v>1972</v>
      </c>
    </row>
    <row r="240" spans="1:10" ht="63.75">
      <c r="A240" s="48" t="s">
        <v>2059</v>
      </c>
      <c r="B240" s="179">
        <v>349</v>
      </c>
      <c r="C240" s="180"/>
      <c r="D240" s="134" t="s">
        <v>20</v>
      </c>
      <c r="E240" s="134" t="s">
        <v>683</v>
      </c>
      <c r="F240" s="471">
        <v>21</v>
      </c>
      <c r="G240" s="134" t="s">
        <v>1241</v>
      </c>
      <c r="H240" s="439" t="s">
        <v>155</v>
      </c>
      <c r="I240" s="134" t="s">
        <v>719</v>
      </c>
      <c r="J240" s="134" t="s">
        <v>1972</v>
      </c>
    </row>
    <row r="241" spans="1:10" ht="63.75">
      <c r="A241" s="48" t="s">
        <v>2059</v>
      </c>
      <c r="B241" s="179">
        <v>349</v>
      </c>
      <c r="C241" s="180"/>
      <c r="D241" s="134" t="s">
        <v>20</v>
      </c>
      <c r="E241" s="134" t="s">
        <v>683</v>
      </c>
      <c r="F241" s="471">
        <v>22</v>
      </c>
      <c r="G241" s="134" t="s">
        <v>1242</v>
      </c>
      <c r="H241" s="439" t="s">
        <v>155</v>
      </c>
      <c r="I241" s="134" t="s">
        <v>719</v>
      </c>
      <c r="J241" s="134" t="s">
        <v>1972</v>
      </c>
    </row>
    <row r="242" spans="1:10" ht="63.75">
      <c r="A242" s="48" t="s">
        <v>2059</v>
      </c>
      <c r="B242" s="179">
        <v>349</v>
      </c>
      <c r="C242" s="180"/>
      <c r="D242" s="134" t="s">
        <v>20</v>
      </c>
      <c r="E242" s="134" t="s">
        <v>683</v>
      </c>
      <c r="F242" s="471">
        <v>23</v>
      </c>
      <c r="G242" s="134" t="s">
        <v>1243</v>
      </c>
      <c r="H242" s="439" t="s">
        <v>155</v>
      </c>
      <c r="I242" s="134" t="s">
        <v>719</v>
      </c>
      <c r="J242" s="134" t="s">
        <v>1972</v>
      </c>
    </row>
    <row r="243" spans="1:10" ht="63.75">
      <c r="A243" s="48" t="s">
        <v>2059</v>
      </c>
      <c r="B243" s="179">
        <v>349</v>
      </c>
      <c r="C243" s="180"/>
      <c r="D243" s="134" t="s">
        <v>20</v>
      </c>
      <c r="E243" s="134" t="s">
        <v>683</v>
      </c>
      <c r="F243" s="471">
        <v>24</v>
      </c>
      <c r="G243" s="134" t="s">
        <v>1244</v>
      </c>
      <c r="H243" s="439" t="s">
        <v>155</v>
      </c>
      <c r="I243" s="134" t="s">
        <v>719</v>
      </c>
      <c r="J243" s="134" t="s">
        <v>1972</v>
      </c>
    </row>
    <row r="244" spans="1:10" ht="63.75">
      <c r="A244" s="48" t="s">
        <v>2059</v>
      </c>
      <c r="B244" s="179">
        <v>349</v>
      </c>
      <c r="C244" s="180"/>
      <c r="D244" s="134" t="s">
        <v>20</v>
      </c>
      <c r="E244" s="134" t="s">
        <v>683</v>
      </c>
      <c r="F244" s="471">
        <v>25</v>
      </c>
      <c r="G244" s="134" t="s">
        <v>1245</v>
      </c>
      <c r="H244" s="439" t="s">
        <v>155</v>
      </c>
      <c r="I244" s="134" t="s">
        <v>719</v>
      </c>
      <c r="J244" s="134" t="s">
        <v>1972</v>
      </c>
    </row>
    <row r="245" spans="1:10" ht="63.75">
      <c r="A245" s="48" t="s">
        <v>2059</v>
      </c>
      <c r="B245" s="179">
        <v>349</v>
      </c>
      <c r="C245" s="180"/>
      <c r="D245" s="134" t="s">
        <v>20</v>
      </c>
      <c r="E245" s="134" t="s">
        <v>683</v>
      </c>
      <c r="F245" s="471">
        <v>26</v>
      </c>
      <c r="G245" s="134" t="s">
        <v>1246</v>
      </c>
      <c r="H245" s="439" t="s">
        <v>155</v>
      </c>
      <c r="I245" s="134" t="s">
        <v>719</v>
      </c>
      <c r="J245" s="134" t="s">
        <v>1972</v>
      </c>
    </row>
    <row r="246" spans="1:10" ht="63.75">
      <c r="A246" s="48" t="s">
        <v>2059</v>
      </c>
      <c r="B246" s="179">
        <v>349</v>
      </c>
      <c r="C246" s="180"/>
      <c r="D246" s="134" t="s">
        <v>20</v>
      </c>
      <c r="E246" s="134" t="s">
        <v>683</v>
      </c>
      <c r="F246" s="471">
        <v>27</v>
      </c>
      <c r="G246" s="134" t="s">
        <v>2060</v>
      </c>
      <c r="H246" s="439" t="s">
        <v>155</v>
      </c>
      <c r="I246" s="134" t="s">
        <v>719</v>
      </c>
      <c r="J246" s="134" t="s">
        <v>1972</v>
      </c>
    </row>
    <row r="247" spans="1:10" ht="63.75">
      <c r="A247" s="48" t="s">
        <v>2059</v>
      </c>
      <c r="B247" s="179">
        <v>349</v>
      </c>
      <c r="C247" s="180"/>
      <c r="D247" s="134" t="s">
        <v>20</v>
      </c>
      <c r="E247" s="134" t="s">
        <v>683</v>
      </c>
      <c r="F247" s="471">
        <v>28</v>
      </c>
      <c r="G247" s="134" t="s">
        <v>2061</v>
      </c>
      <c r="H247" s="439" t="s">
        <v>155</v>
      </c>
      <c r="I247" s="134" t="s">
        <v>719</v>
      </c>
      <c r="J247" s="134" t="s">
        <v>1972</v>
      </c>
    </row>
    <row r="248" spans="1:10" ht="63.75">
      <c r="A248" s="48" t="s">
        <v>2059</v>
      </c>
      <c r="B248" s="179">
        <v>349</v>
      </c>
      <c r="C248" s="180"/>
      <c r="D248" s="134" t="s">
        <v>20</v>
      </c>
      <c r="E248" s="134" t="s">
        <v>683</v>
      </c>
      <c r="F248" s="471">
        <v>29</v>
      </c>
      <c r="G248" s="134" t="s">
        <v>1247</v>
      </c>
      <c r="H248" s="439" t="s">
        <v>155</v>
      </c>
      <c r="I248" s="134" t="s">
        <v>719</v>
      </c>
      <c r="J248" s="134" t="s">
        <v>1972</v>
      </c>
    </row>
    <row r="249" spans="1:10" ht="63.75">
      <c r="A249" s="48" t="s">
        <v>2059</v>
      </c>
      <c r="B249" s="179">
        <v>349</v>
      </c>
      <c r="C249" s="180"/>
      <c r="D249" s="134" t="s">
        <v>20</v>
      </c>
      <c r="E249" s="134" t="s">
        <v>683</v>
      </c>
      <c r="F249" s="471">
        <v>30</v>
      </c>
      <c r="G249" s="134" t="s">
        <v>1248</v>
      </c>
      <c r="H249" s="439" t="s">
        <v>155</v>
      </c>
      <c r="I249" s="134" t="s">
        <v>719</v>
      </c>
      <c r="J249" s="134" t="s">
        <v>1972</v>
      </c>
    </row>
    <row r="250" spans="1:10" ht="63.75">
      <c r="A250" s="48" t="s">
        <v>2059</v>
      </c>
      <c r="B250" s="179">
        <v>349</v>
      </c>
      <c r="C250" s="180"/>
      <c r="D250" s="134" t="s">
        <v>20</v>
      </c>
      <c r="E250" s="134" t="s">
        <v>683</v>
      </c>
      <c r="F250" s="471">
        <v>31</v>
      </c>
      <c r="G250" s="134" t="s">
        <v>1249</v>
      </c>
      <c r="H250" s="439" t="s">
        <v>155</v>
      </c>
      <c r="I250" s="134" t="s">
        <v>719</v>
      </c>
      <c r="J250" s="134" t="s">
        <v>1972</v>
      </c>
    </row>
    <row r="251" spans="1:10" ht="63.75">
      <c r="A251" s="48" t="s">
        <v>2059</v>
      </c>
      <c r="B251" s="179">
        <v>349</v>
      </c>
      <c r="C251" s="180"/>
      <c r="D251" s="134" t="s">
        <v>20</v>
      </c>
      <c r="E251" s="134" t="s">
        <v>683</v>
      </c>
      <c r="F251" s="471">
        <v>32</v>
      </c>
      <c r="G251" s="134" t="s">
        <v>1250</v>
      </c>
      <c r="H251" s="439" t="s">
        <v>155</v>
      </c>
      <c r="I251" s="134" t="s">
        <v>719</v>
      </c>
      <c r="J251" s="134" t="s">
        <v>1972</v>
      </c>
    </row>
    <row r="252" spans="1:10" ht="63.75">
      <c r="A252" s="48" t="s">
        <v>2059</v>
      </c>
      <c r="B252" s="179">
        <v>349</v>
      </c>
      <c r="C252" s="180"/>
      <c r="D252" s="134" t="s">
        <v>20</v>
      </c>
      <c r="E252" s="134" t="s">
        <v>683</v>
      </c>
      <c r="F252" s="471">
        <v>33</v>
      </c>
      <c r="G252" s="134" t="s">
        <v>1251</v>
      </c>
      <c r="H252" s="439" t="s">
        <v>155</v>
      </c>
      <c r="I252" s="134" t="s">
        <v>719</v>
      </c>
      <c r="J252" s="134" t="s">
        <v>1972</v>
      </c>
    </row>
    <row r="253" spans="1:10" ht="63.75">
      <c r="A253" s="48" t="s">
        <v>2059</v>
      </c>
      <c r="B253" s="179">
        <v>349</v>
      </c>
      <c r="C253" s="180"/>
      <c r="D253" s="134" t="s">
        <v>20</v>
      </c>
      <c r="E253" s="134" t="s">
        <v>683</v>
      </c>
      <c r="F253" s="471">
        <v>34</v>
      </c>
      <c r="G253" s="134" t="s">
        <v>1252</v>
      </c>
      <c r="H253" s="439" t="s">
        <v>155</v>
      </c>
      <c r="I253" s="134" t="s">
        <v>719</v>
      </c>
      <c r="J253" s="134" t="s">
        <v>1972</v>
      </c>
    </row>
    <row r="254" spans="1:10" ht="63.75">
      <c r="A254" s="48" t="s">
        <v>2059</v>
      </c>
      <c r="B254" s="179">
        <v>349</v>
      </c>
      <c r="C254" s="180"/>
      <c r="D254" s="134" t="s">
        <v>20</v>
      </c>
      <c r="E254" s="134" t="s">
        <v>683</v>
      </c>
      <c r="F254" s="471">
        <v>35</v>
      </c>
      <c r="G254" s="134" t="s">
        <v>1253</v>
      </c>
      <c r="H254" s="439" t="s">
        <v>155</v>
      </c>
      <c r="I254" s="134" t="s">
        <v>719</v>
      </c>
      <c r="J254" s="134" t="s">
        <v>1972</v>
      </c>
    </row>
    <row r="255" spans="1:10" ht="63.75">
      <c r="A255" s="48" t="s">
        <v>2059</v>
      </c>
      <c r="B255" s="179">
        <v>349</v>
      </c>
      <c r="C255" s="180"/>
      <c r="D255" s="134" t="s">
        <v>20</v>
      </c>
      <c r="E255" s="134" t="s">
        <v>683</v>
      </c>
      <c r="F255" s="471">
        <v>36</v>
      </c>
      <c r="G255" s="134" t="s">
        <v>1254</v>
      </c>
      <c r="H255" s="439" t="s">
        <v>155</v>
      </c>
      <c r="I255" s="134" t="s">
        <v>719</v>
      </c>
      <c r="J255" s="134" t="s">
        <v>1972</v>
      </c>
    </row>
    <row r="256" spans="1:10" ht="63.75">
      <c r="A256" s="48" t="s">
        <v>2059</v>
      </c>
      <c r="B256" s="179">
        <v>349</v>
      </c>
      <c r="C256" s="180"/>
      <c r="D256" s="134" t="s">
        <v>20</v>
      </c>
      <c r="E256" s="134" t="s">
        <v>683</v>
      </c>
      <c r="F256" s="471">
        <v>37</v>
      </c>
      <c r="G256" s="134" t="s">
        <v>1255</v>
      </c>
      <c r="H256" s="439" t="s">
        <v>155</v>
      </c>
      <c r="I256" s="134" t="s">
        <v>719</v>
      </c>
      <c r="J256" s="134" t="s">
        <v>1972</v>
      </c>
    </row>
    <row r="257" spans="1:10" ht="63.75">
      <c r="A257" s="48" t="s">
        <v>2059</v>
      </c>
      <c r="B257" s="179">
        <v>349</v>
      </c>
      <c r="C257" s="180"/>
      <c r="D257" s="134" t="s">
        <v>20</v>
      </c>
      <c r="E257" s="134" t="s">
        <v>683</v>
      </c>
      <c r="F257" s="471">
        <v>38</v>
      </c>
      <c r="G257" s="134" t="s">
        <v>2062</v>
      </c>
      <c r="H257" s="439" t="s">
        <v>155</v>
      </c>
      <c r="I257" s="134" t="s">
        <v>719</v>
      </c>
      <c r="J257" s="134" t="s">
        <v>1972</v>
      </c>
    </row>
    <row r="258" spans="1:10" ht="63.75">
      <c r="A258" s="48" t="s">
        <v>2059</v>
      </c>
      <c r="B258" s="179">
        <v>349</v>
      </c>
      <c r="C258" s="180"/>
      <c r="D258" s="134" t="s">
        <v>20</v>
      </c>
      <c r="E258" s="134" t="s">
        <v>683</v>
      </c>
      <c r="F258" s="471">
        <v>39</v>
      </c>
      <c r="G258" s="134" t="s">
        <v>2063</v>
      </c>
      <c r="H258" s="439" t="s">
        <v>155</v>
      </c>
      <c r="I258" s="134" t="s">
        <v>719</v>
      </c>
      <c r="J258" s="134" t="s">
        <v>1972</v>
      </c>
    </row>
    <row r="259" spans="1:10" ht="25.5">
      <c r="A259" s="48" t="s">
        <v>2064</v>
      </c>
      <c r="B259" s="179">
        <v>416</v>
      </c>
      <c r="C259" s="180"/>
      <c r="D259" s="134" t="s">
        <v>20</v>
      </c>
      <c r="E259" s="134" t="s">
        <v>1945</v>
      </c>
      <c r="F259" s="471">
        <v>1</v>
      </c>
      <c r="G259" s="134" t="s">
        <v>2065</v>
      </c>
      <c r="H259" s="439" t="s">
        <v>146</v>
      </c>
      <c r="I259" s="134" t="s">
        <v>2040</v>
      </c>
      <c r="J259" s="134" t="s">
        <v>2041</v>
      </c>
    </row>
    <row r="260" spans="1:10" ht="25.5">
      <c r="A260" s="48" t="s">
        <v>2064</v>
      </c>
      <c r="B260" s="179">
        <v>416</v>
      </c>
      <c r="C260" s="180"/>
      <c r="D260" s="134" t="s">
        <v>20</v>
      </c>
      <c r="E260" s="134" t="s">
        <v>1945</v>
      </c>
      <c r="F260" s="471">
        <v>2</v>
      </c>
      <c r="G260" s="134" t="s">
        <v>2066</v>
      </c>
      <c r="H260" s="439" t="s">
        <v>146</v>
      </c>
      <c r="I260" s="134" t="s">
        <v>2040</v>
      </c>
      <c r="J260" s="134" t="s">
        <v>2041</v>
      </c>
    </row>
    <row r="261" spans="1:10" ht="25.5">
      <c r="A261" s="48" t="s">
        <v>2064</v>
      </c>
      <c r="B261" s="179">
        <v>416</v>
      </c>
      <c r="C261" s="180"/>
      <c r="D261" s="134" t="s">
        <v>20</v>
      </c>
      <c r="E261" s="134" t="s">
        <v>1945</v>
      </c>
      <c r="F261" s="471">
        <v>3</v>
      </c>
      <c r="G261" s="134" t="s">
        <v>2067</v>
      </c>
      <c r="H261" s="439" t="s">
        <v>146</v>
      </c>
      <c r="I261" s="134" t="s">
        <v>2040</v>
      </c>
      <c r="J261" s="134" t="s">
        <v>2041</v>
      </c>
    </row>
    <row r="262" spans="1:10" ht="25.5">
      <c r="A262" s="48" t="s">
        <v>2064</v>
      </c>
      <c r="B262" s="179">
        <v>416</v>
      </c>
      <c r="C262" s="180"/>
      <c r="D262" s="134" t="s">
        <v>20</v>
      </c>
      <c r="E262" s="134" t="s">
        <v>1945</v>
      </c>
      <c r="F262" s="471">
        <v>4</v>
      </c>
      <c r="G262" s="134" t="s">
        <v>2068</v>
      </c>
      <c r="H262" s="439" t="s">
        <v>146</v>
      </c>
      <c r="I262" s="134" t="s">
        <v>2040</v>
      </c>
      <c r="J262" s="134" t="s">
        <v>2041</v>
      </c>
    </row>
    <row r="263" spans="1:10" ht="25.5">
      <c r="A263" s="48" t="s">
        <v>2064</v>
      </c>
      <c r="B263" s="179">
        <v>416</v>
      </c>
      <c r="C263" s="180"/>
      <c r="D263" s="134" t="s">
        <v>20</v>
      </c>
      <c r="E263" s="134" t="s">
        <v>1945</v>
      </c>
      <c r="F263" s="471">
        <v>5</v>
      </c>
      <c r="G263" s="134" t="s">
        <v>2069</v>
      </c>
      <c r="H263" s="439" t="s">
        <v>146</v>
      </c>
      <c r="I263" s="134" t="s">
        <v>2040</v>
      </c>
      <c r="J263" s="134" t="s">
        <v>2041</v>
      </c>
    </row>
    <row r="264" spans="1:10" ht="25.5">
      <c r="A264" s="48" t="s">
        <v>2064</v>
      </c>
      <c r="B264" s="179">
        <v>416</v>
      </c>
      <c r="C264" s="180"/>
      <c r="D264" s="134" t="s">
        <v>20</v>
      </c>
      <c r="E264" s="134" t="s">
        <v>1945</v>
      </c>
      <c r="F264" s="471">
        <v>6</v>
      </c>
      <c r="G264" s="134" t="s">
        <v>2070</v>
      </c>
      <c r="H264" s="439" t="s">
        <v>146</v>
      </c>
      <c r="I264" s="134" t="s">
        <v>2040</v>
      </c>
      <c r="J264" s="134" t="s">
        <v>2041</v>
      </c>
    </row>
    <row r="265" spans="1:10" ht="25.5">
      <c r="A265" s="48" t="s">
        <v>2064</v>
      </c>
      <c r="B265" s="179">
        <v>416</v>
      </c>
      <c r="C265" s="180"/>
      <c r="D265" s="134" t="s">
        <v>20</v>
      </c>
      <c r="E265" s="134" t="s">
        <v>1945</v>
      </c>
      <c r="F265" s="471">
        <v>7</v>
      </c>
      <c r="G265" s="134" t="s">
        <v>2071</v>
      </c>
      <c r="H265" s="439" t="s">
        <v>146</v>
      </c>
      <c r="I265" s="134" t="s">
        <v>2040</v>
      </c>
      <c r="J265" s="134" t="s">
        <v>2041</v>
      </c>
    </row>
    <row r="266" spans="1:10" ht="25.5">
      <c r="A266" s="48" t="s">
        <v>2064</v>
      </c>
      <c r="B266" s="179">
        <v>416</v>
      </c>
      <c r="C266" s="180"/>
      <c r="D266" s="134" t="s">
        <v>20</v>
      </c>
      <c r="E266" s="134" t="s">
        <v>1945</v>
      </c>
      <c r="F266" s="471">
        <v>8</v>
      </c>
      <c r="G266" s="134" t="s">
        <v>2072</v>
      </c>
      <c r="H266" s="439" t="s">
        <v>146</v>
      </c>
      <c r="I266" s="134" t="s">
        <v>2040</v>
      </c>
      <c r="J266" s="134" t="s">
        <v>2041</v>
      </c>
    </row>
    <row r="267" spans="1:10" ht="25.5">
      <c r="A267" s="48" t="s">
        <v>2064</v>
      </c>
      <c r="B267" s="179">
        <v>416</v>
      </c>
      <c r="C267" s="180"/>
      <c r="D267" s="134" t="s">
        <v>20</v>
      </c>
      <c r="E267" s="134" t="s">
        <v>1945</v>
      </c>
      <c r="F267" s="471">
        <v>9</v>
      </c>
      <c r="G267" s="134" t="s">
        <v>2073</v>
      </c>
      <c r="H267" s="439" t="s">
        <v>146</v>
      </c>
      <c r="I267" s="134" t="s">
        <v>2040</v>
      </c>
      <c r="J267" s="134" t="s">
        <v>2041</v>
      </c>
    </row>
    <row r="268" spans="1:10" ht="25.5">
      <c r="A268" s="48" t="s">
        <v>2064</v>
      </c>
      <c r="B268" s="179">
        <v>416</v>
      </c>
      <c r="C268" s="180"/>
      <c r="D268" s="134" t="s">
        <v>20</v>
      </c>
      <c r="E268" s="134" t="s">
        <v>1945</v>
      </c>
      <c r="F268" s="471">
        <v>10</v>
      </c>
      <c r="G268" s="134" t="s">
        <v>2074</v>
      </c>
      <c r="H268" s="439" t="s">
        <v>146</v>
      </c>
      <c r="I268" s="134" t="s">
        <v>2040</v>
      </c>
      <c r="J268" s="134" t="s">
        <v>2041</v>
      </c>
    </row>
    <row r="269" spans="1:10" ht="25.5">
      <c r="A269" s="48" t="s">
        <v>2064</v>
      </c>
      <c r="B269" s="179">
        <v>416</v>
      </c>
      <c r="C269" s="180"/>
      <c r="D269" s="134" t="s">
        <v>20</v>
      </c>
      <c r="E269" s="134" t="s">
        <v>1945</v>
      </c>
      <c r="F269" s="471">
        <v>10</v>
      </c>
      <c r="G269" s="134" t="s">
        <v>2075</v>
      </c>
      <c r="H269" s="439" t="s">
        <v>146</v>
      </c>
      <c r="I269" s="134" t="s">
        <v>2040</v>
      </c>
      <c r="J269" s="134" t="s">
        <v>2041</v>
      </c>
    </row>
    <row r="270" spans="1:10" ht="25.5">
      <c r="A270" s="48" t="s">
        <v>2064</v>
      </c>
      <c r="B270" s="179">
        <v>416</v>
      </c>
      <c r="C270" s="180"/>
      <c r="D270" s="134" t="s">
        <v>20</v>
      </c>
      <c r="E270" s="134" t="s">
        <v>1945</v>
      </c>
      <c r="F270" s="471">
        <v>11</v>
      </c>
      <c r="G270" s="134" t="s">
        <v>2076</v>
      </c>
      <c r="H270" s="439" t="s">
        <v>146</v>
      </c>
      <c r="I270" s="134" t="s">
        <v>2040</v>
      </c>
      <c r="J270" s="134" t="s">
        <v>2041</v>
      </c>
    </row>
    <row r="271" spans="1:10" ht="25.5">
      <c r="A271" s="48" t="s">
        <v>2064</v>
      </c>
      <c r="B271" s="179">
        <v>416</v>
      </c>
      <c r="C271" s="180"/>
      <c r="D271" s="134" t="s">
        <v>20</v>
      </c>
      <c r="E271" s="134" t="s">
        <v>1945</v>
      </c>
      <c r="F271" s="471">
        <v>12</v>
      </c>
      <c r="G271" s="134" t="s">
        <v>2077</v>
      </c>
      <c r="H271" s="439" t="s">
        <v>146</v>
      </c>
      <c r="I271" s="134" t="s">
        <v>2040</v>
      </c>
      <c r="J271" s="134" t="s">
        <v>2041</v>
      </c>
    </row>
    <row r="272" spans="1:10" ht="25.5">
      <c r="A272" s="48" t="s">
        <v>2064</v>
      </c>
      <c r="B272" s="179">
        <v>416</v>
      </c>
      <c r="C272" s="180"/>
      <c r="D272" s="134" t="s">
        <v>20</v>
      </c>
      <c r="E272" s="134" t="s">
        <v>1945</v>
      </c>
      <c r="F272" s="471">
        <v>13</v>
      </c>
      <c r="G272" s="134" t="s">
        <v>2078</v>
      </c>
      <c r="H272" s="439" t="s">
        <v>146</v>
      </c>
      <c r="I272" s="134" t="s">
        <v>2040</v>
      </c>
      <c r="J272" s="134" t="s">
        <v>2041</v>
      </c>
    </row>
    <row r="273" spans="1:10" ht="25.5">
      <c r="A273" s="48" t="s">
        <v>2079</v>
      </c>
      <c r="B273" s="179">
        <v>409</v>
      </c>
      <c r="C273" s="180"/>
      <c r="D273" s="134" t="s">
        <v>20</v>
      </c>
      <c r="E273" s="134" t="s">
        <v>1928</v>
      </c>
      <c r="F273" s="471">
        <v>1</v>
      </c>
      <c r="G273" s="134" t="s">
        <v>2080</v>
      </c>
      <c r="H273" s="439" t="s">
        <v>155</v>
      </c>
      <c r="I273" s="134" t="s">
        <v>2040</v>
      </c>
      <c r="J273" s="134" t="s">
        <v>2041</v>
      </c>
    </row>
    <row r="274" spans="1:10" ht="25.5">
      <c r="A274" s="48" t="s">
        <v>2079</v>
      </c>
      <c r="B274" s="179">
        <v>409</v>
      </c>
      <c r="C274" s="180"/>
      <c r="D274" s="134" t="s">
        <v>20</v>
      </c>
      <c r="E274" s="134" t="s">
        <v>1928</v>
      </c>
      <c r="F274" s="471">
        <v>2</v>
      </c>
      <c r="G274" s="134" t="s">
        <v>2081</v>
      </c>
      <c r="H274" s="439" t="s">
        <v>155</v>
      </c>
      <c r="I274" s="134" t="s">
        <v>2040</v>
      </c>
      <c r="J274" s="134" t="s">
        <v>2041</v>
      </c>
    </row>
    <row r="275" spans="1:10" ht="25.5">
      <c r="A275" s="48" t="s">
        <v>2079</v>
      </c>
      <c r="B275" s="179">
        <v>409</v>
      </c>
      <c r="C275" s="180"/>
      <c r="D275" s="134" t="s">
        <v>20</v>
      </c>
      <c r="E275" s="134" t="s">
        <v>1928</v>
      </c>
      <c r="F275" s="471">
        <v>3</v>
      </c>
      <c r="G275" s="134" t="s">
        <v>2081</v>
      </c>
      <c r="H275" s="439" t="s">
        <v>155</v>
      </c>
      <c r="I275" s="134" t="s">
        <v>2040</v>
      </c>
      <c r="J275" s="134" t="s">
        <v>2041</v>
      </c>
    </row>
    <row r="276" spans="1:10" ht="25.5">
      <c r="A276" s="48" t="s">
        <v>2079</v>
      </c>
      <c r="B276" s="179">
        <v>409</v>
      </c>
      <c r="C276" s="180"/>
      <c r="D276" s="134" t="s">
        <v>20</v>
      </c>
      <c r="E276" s="134" t="s">
        <v>1928</v>
      </c>
      <c r="F276" s="471">
        <v>4</v>
      </c>
      <c r="G276" s="134" t="s">
        <v>2082</v>
      </c>
      <c r="H276" s="439" t="s">
        <v>155</v>
      </c>
      <c r="I276" s="134" t="s">
        <v>2040</v>
      </c>
      <c r="J276" s="134" t="s">
        <v>2041</v>
      </c>
    </row>
    <row r="277" spans="1:10" ht="25.5">
      <c r="A277" s="48" t="s">
        <v>2079</v>
      </c>
      <c r="B277" s="179">
        <v>409</v>
      </c>
      <c r="C277" s="180"/>
      <c r="D277" s="134" t="s">
        <v>20</v>
      </c>
      <c r="E277" s="134" t="s">
        <v>1928</v>
      </c>
      <c r="F277" s="471">
        <v>5</v>
      </c>
      <c r="G277" s="134" t="s">
        <v>2083</v>
      </c>
      <c r="H277" s="439" t="s">
        <v>155</v>
      </c>
      <c r="I277" s="134" t="s">
        <v>2040</v>
      </c>
      <c r="J277" s="134" t="s">
        <v>2041</v>
      </c>
    </row>
    <row r="278" spans="1:10" ht="38.25">
      <c r="A278" s="48" t="s">
        <v>2079</v>
      </c>
      <c r="B278" s="179">
        <v>409</v>
      </c>
      <c r="C278" s="180"/>
      <c r="D278" s="134" t="s">
        <v>20</v>
      </c>
      <c r="E278" s="134" t="s">
        <v>1928</v>
      </c>
      <c r="F278" s="471">
        <v>6</v>
      </c>
      <c r="G278" s="134" t="s">
        <v>2084</v>
      </c>
      <c r="H278" s="439" t="s">
        <v>155</v>
      </c>
      <c r="I278" s="134" t="s">
        <v>2040</v>
      </c>
      <c r="J278" s="134" t="s">
        <v>2041</v>
      </c>
    </row>
    <row r="279" spans="1:10" ht="38.25">
      <c r="A279" s="48" t="s">
        <v>2079</v>
      </c>
      <c r="B279" s="179">
        <v>409</v>
      </c>
      <c r="C279" s="180"/>
      <c r="D279" s="134" t="s">
        <v>20</v>
      </c>
      <c r="E279" s="134" t="s">
        <v>1928</v>
      </c>
      <c r="F279" s="471">
        <v>7</v>
      </c>
      <c r="G279" s="134" t="s">
        <v>2085</v>
      </c>
      <c r="H279" s="439" t="s">
        <v>155</v>
      </c>
      <c r="I279" s="134" t="s">
        <v>2040</v>
      </c>
      <c r="J279" s="134" t="s">
        <v>2041</v>
      </c>
    </row>
    <row r="280" spans="1:10" ht="25.5">
      <c r="A280" s="48" t="s">
        <v>2079</v>
      </c>
      <c r="B280" s="179">
        <v>409</v>
      </c>
      <c r="C280" s="180"/>
      <c r="D280" s="134" t="s">
        <v>20</v>
      </c>
      <c r="E280" s="134" t="s">
        <v>1928</v>
      </c>
      <c r="F280" s="471">
        <v>8</v>
      </c>
      <c r="G280" s="134" t="s">
        <v>2086</v>
      </c>
      <c r="H280" s="439" t="s">
        <v>155</v>
      </c>
      <c r="I280" s="134" t="s">
        <v>2040</v>
      </c>
      <c r="J280" s="134" t="s">
        <v>2041</v>
      </c>
    </row>
    <row r="281" spans="1:10" ht="25.5">
      <c r="A281" s="48" t="s">
        <v>2079</v>
      </c>
      <c r="B281" s="179">
        <v>409</v>
      </c>
      <c r="C281" s="180"/>
      <c r="D281" s="134" t="s">
        <v>20</v>
      </c>
      <c r="E281" s="134" t="s">
        <v>1928</v>
      </c>
      <c r="F281" s="471">
        <v>9</v>
      </c>
      <c r="G281" s="134" t="s">
        <v>2087</v>
      </c>
      <c r="H281" s="439" t="s">
        <v>155</v>
      </c>
      <c r="I281" s="134" t="s">
        <v>2040</v>
      </c>
      <c r="J281" s="134" t="s">
        <v>2041</v>
      </c>
    </row>
    <row r="282" spans="1:10" ht="25.5">
      <c r="A282" s="48" t="s">
        <v>2079</v>
      </c>
      <c r="B282" s="179">
        <v>409</v>
      </c>
      <c r="C282" s="180"/>
      <c r="D282" s="134" t="s">
        <v>20</v>
      </c>
      <c r="E282" s="134" t="s">
        <v>1928</v>
      </c>
      <c r="F282" s="471">
        <v>10</v>
      </c>
      <c r="G282" s="134" t="s">
        <v>2088</v>
      </c>
      <c r="H282" s="439" t="s">
        <v>155</v>
      </c>
      <c r="I282" s="134" t="s">
        <v>2040</v>
      </c>
      <c r="J282" s="134" t="s">
        <v>2041</v>
      </c>
    </row>
    <row r="283" spans="1:10">
      <c r="A283" s="48" t="s">
        <v>2089</v>
      </c>
      <c r="B283" s="179">
        <v>389</v>
      </c>
      <c r="C283" s="180"/>
      <c r="D283" s="134" t="s">
        <v>20</v>
      </c>
      <c r="E283" s="134" t="s">
        <v>190</v>
      </c>
      <c r="F283" s="471">
        <v>1</v>
      </c>
      <c r="G283" s="134" t="s">
        <v>1256</v>
      </c>
      <c r="H283" s="439" t="s">
        <v>146</v>
      </c>
      <c r="I283" s="134" t="s">
        <v>719</v>
      </c>
      <c r="J283" s="134" t="s">
        <v>1972</v>
      </c>
    </row>
    <row r="284" spans="1:10">
      <c r="A284" s="48" t="s">
        <v>2089</v>
      </c>
      <c r="B284" s="179">
        <v>389</v>
      </c>
      <c r="C284" s="180"/>
      <c r="D284" s="134" t="s">
        <v>20</v>
      </c>
      <c r="E284" s="134" t="s">
        <v>190</v>
      </c>
      <c r="F284" s="471">
        <v>2</v>
      </c>
      <c r="G284" s="134" t="s">
        <v>1257</v>
      </c>
      <c r="H284" s="439" t="s">
        <v>146</v>
      </c>
      <c r="I284" s="134" t="s">
        <v>719</v>
      </c>
      <c r="J284" s="134" t="s">
        <v>1972</v>
      </c>
    </row>
    <row r="285" spans="1:10" ht="25.5">
      <c r="A285" s="48" t="s">
        <v>2089</v>
      </c>
      <c r="B285" s="179">
        <v>389</v>
      </c>
      <c r="C285" s="180"/>
      <c r="D285" s="134" t="s">
        <v>20</v>
      </c>
      <c r="E285" s="134" t="s">
        <v>190</v>
      </c>
      <c r="F285" s="471">
        <v>3</v>
      </c>
      <c r="G285" s="134" t="s">
        <v>1258</v>
      </c>
      <c r="H285" s="439" t="s">
        <v>146</v>
      </c>
      <c r="I285" s="134" t="s">
        <v>719</v>
      </c>
      <c r="J285" s="134" t="s">
        <v>1972</v>
      </c>
    </row>
    <row r="286" spans="1:10" ht="25.5">
      <c r="A286" s="48" t="s">
        <v>2089</v>
      </c>
      <c r="B286" s="179">
        <v>389</v>
      </c>
      <c r="C286" s="180"/>
      <c r="D286" s="134" t="s">
        <v>20</v>
      </c>
      <c r="E286" s="134" t="s">
        <v>190</v>
      </c>
      <c r="F286" s="471">
        <v>4</v>
      </c>
      <c r="G286" s="134" t="s">
        <v>1259</v>
      </c>
      <c r="H286" s="439" t="s">
        <v>146</v>
      </c>
      <c r="I286" s="134" t="s">
        <v>719</v>
      </c>
      <c r="J286" s="134" t="s">
        <v>1972</v>
      </c>
    </row>
    <row r="287" spans="1:10" ht="25.5">
      <c r="A287" s="48" t="s">
        <v>2089</v>
      </c>
      <c r="B287" s="179">
        <v>389</v>
      </c>
      <c r="C287" s="180"/>
      <c r="D287" s="134" t="s">
        <v>20</v>
      </c>
      <c r="E287" s="134" t="s">
        <v>190</v>
      </c>
      <c r="F287" s="471">
        <v>5</v>
      </c>
      <c r="G287" s="134" t="s">
        <v>1260</v>
      </c>
      <c r="H287" s="439" t="s">
        <v>146</v>
      </c>
      <c r="I287" s="134" t="s">
        <v>719</v>
      </c>
      <c r="J287" s="134" t="s">
        <v>1972</v>
      </c>
    </row>
    <row r="288" spans="1:10" ht="25.5">
      <c r="A288" s="48" t="s">
        <v>2089</v>
      </c>
      <c r="B288" s="179">
        <v>389</v>
      </c>
      <c r="C288" s="180"/>
      <c r="D288" s="134" t="s">
        <v>20</v>
      </c>
      <c r="E288" s="134" t="s">
        <v>190</v>
      </c>
      <c r="F288" s="471">
        <v>6</v>
      </c>
      <c r="G288" s="134" t="s">
        <v>1261</v>
      </c>
      <c r="H288" s="439" t="s">
        <v>146</v>
      </c>
      <c r="I288" s="134" t="s">
        <v>719</v>
      </c>
      <c r="J288" s="134" t="s">
        <v>1972</v>
      </c>
    </row>
    <row r="289" spans="1:10" ht="25.5">
      <c r="A289" s="48" t="s">
        <v>2089</v>
      </c>
      <c r="B289" s="179">
        <v>389</v>
      </c>
      <c r="C289" s="180"/>
      <c r="D289" s="134" t="s">
        <v>20</v>
      </c>
      <c r="E289" s="134" t="s">
        <v>190</v>
      </c>
      <c r="F289" s="471">
        <v>7</v>
      </c>
      <c r="G289" s="134" t="s">
        <v>1262</v>
      </c>
      <c r="H289" s="439" t="s">
        <v>146</v>
      </c>
      <c r="I289" s="134" t="s">
        <v>719</v>
      </c>
      <c r="J289" s="134" t="s">
        <v>1972</v>
      </c>
    </row>
    <row r="290" spans="1:10" ht="25.5">
      <c r="A290" s="48" t="s">
        <v>2089</v>
      </c>
      <c r="B290" s="179">
        <v>389</v>
      </c>
      <c r="C290" s="180"/>
      <c r="D290" s="134" t="s">
        <v>20</v>
      </c>
      <c r="E290" s="134" t="s">
        <v>190</v>
      </c>
      <c r="F290" s="471">
        <v>8</v>
      </c>
      <c r="G290" s="134" t="s">
        <v>1263</v>
      </c>
      <c r="H290" s="439" t="s">
        <v>146</v>
      </c>
      <c r="I290" s="134" t="s">
        <v>719</v>
      </c>
      <c r="J290" s="134" t="s">
        <v>1972</v>
      </c>
    </row>
    <row r="291" spans="1:10" ht="25.5">
      <c r="A291" s="48" t="s">
        <v>2089</v>
      </c>
      <c r="B291" s="179">
        <v>389</v>
      </c>
      <c r="C291" s="180"/>
      <c r="D291" s="134" t="s">
        <v>20</v>
      </c>
      <c r="E291" s="134" t="s">
        <v>190</v>
      </c>
      <c r="F291" s="471">
        <v>9</v>
      </c>
      <c r="G291" s="134" t="s">
        <v>1264</v>
      </c>
      <c r="H291" s="439" t="s">
        <v>146</v>
      </c>
      <c r="I291" s="134" t="s">
        <v>719</v>
      </c>
      <c r="J291" s="134" t="s">
        <v>1972</v>
      </c>
    </row>
    <row r="292" spans="1:10" ht="25.5">
      <c r="A292" s="48" t="s">
        <v>2089</v>
      </c>
      <c r="B292" s="179">
        <v>389</v>
      </c>
      <c r="C292" s="180"/>
      <c r="D292" s="134" t="s">
        <v>20</v>
      </c>
      <c r="E292" s="134" t="s">
        <v>190</v>
      </c>
      <c r="F292" s="471">
        <v>10</v>
      </c>
      <c r="G292" s="134" t="s">
        <v>2090</v>
      </c>
      <c r="H292" s="439" t="s">
        <v>146</v>
      </c>
      <c r="I292" s="134" t="s">
        <v>719</v>
      </c>
      <c r="J292" s="134" t="s">
        <v>1972</v>
      </c>
    </row>
    <row r="293" spans="1:10">
      <c r="A293" s="48" t="s">
        <v>2089</v>
      </c>
      <c r="B293" s="179">
        <v>389</v>
      </c>
      <c r="C293" s="180"/>
      <c r="D293" s="134" t="s">
        <v>20</v>
      </c>
      <c r="E293" s="134" t="s">
        <v>190</v>
      </c>
      <c r="F293" s="471">
        <v>11</v>
      </c>
      <c r="G293" s="134" t="s">
        <v>2091</v>
      </c>
      <c r="H293" s="439" t="s">
        <v>146</v>
      </c>
      <c r="I293" s="134" t="s">
        <v>719</v>
      </c>
      <c r="J293" s="134" t="s">
        <v>1972</v>
      </c>
    </row>
    <row r="294" spans="1:10">
      <c r="A294" s="48" t="s">
        <v>2089</v>
      </c>
      <c r="B294" s="179">
        <v>389</v>
      </c>
      <c r="C294" s="180"/>
      <c r="D294" s="134" t="s">
        <v>20</v>
      </c>
      <c r="E294" s="134" t="s">
        <v>190</v>
      </c>
      <c r="F294" s="471">
        <v>12</v>
      </c>
      <c r="G294" s="134" t="s">
        <v>2092</v>
      </c>
      <c r="H294" s="439" t="s">
        <v>146</v>
      </c>
      <c r="I294" s="134" t="s">
        <v>719</v>
      </c>
      <c r="J294" s="134" t="s">
        <v>1972</v>
      </c>
    </row>
    <row r="295" spans="1:10" ht="25.5">
      <c r="A295" s="48" t="s">
        <v>2089</v>
      </c>
      <c r="B295" s="179">
        <v>389</v>
      </c>
      <c r="C295" s="180"/>
      <c r="D295" s="134" t="s">
        <v>20</v>
      </c>
      <c r="E295" s="134" t="s">
        <v>190</v>
      </c>
      <c r="F295" s="471">
        <v>13</v>
      </c>
      <c r="G295" s="134" t="s">
        <v>2093</v>
      </c>
      <c r="H295" s="439" t="s">
        <v>146</v>
      </c>
      <c r="I295" s="134" t="s">
        <v>719</v>
      </c>
      <c r="J295" s="134" t="s">
        <v>1972</v>
      </c>
    </row>
    <row r="296" spans="1:10" ht="25.5">
      <c r="A296" s="48" t="s">
        <v>2094</v>
      </c>
      <c r="B296" s="179">
        <v>300</v>
      </c>
      <c r="C296" s="180"/>
      <c r="D296" s="134" t="s">
        <v>20</v>
      </c>
      <c r="E296" s="134" t="s">
        <v>679</v>
      </c>
      <c r="F296" s="471">
        <v>1</v>
      </c>
      <c r="G296" s="134" t="s">
        <v>1265</v>
      </c>
      <c r="H296" s="439" t="s">
        <v>155</v>
      </c>
      <c r="I296" s="134" t="s">
        <v>719</v>
      </c>
      <c r="J296" s="134" t="s">
        <v>1972</v>
      </c>
    </row>
    <row r="297" spans="1:10" ht="25.5">
      <c r="A297" s="48" t="s">
        <v>2094</v>
      </c>
      <c r="B297" s="179">
        <v>300</v>
      </c>
      <c r="C297" s="180"/>
      <c r="D297" s="134" t="s">
        <v>20</v>
      </c>
      <c r="E297" s="134" t="s">
        <v>679</v>
      </c>
      <c r="F297" s="471">
        <v>2</v>
      </c>
      <c r="G297" s="134" t="s">
        <v>1266</v>
      </c>
      <c r="H297" s="439" t="s">
        <v>155</v>
      </c>
      <c r="I297" s="134" t="s">
        <v>719</v>
      </c>
      <c r="J297" s="134" t="s">
        <v>1972</v>
      </c>
    </row>
    <row r="298" spans="1:10" ht="25.5">
      <c r="A298" s="48" t="s">
        <v>2095</v>
      </c>
      <c r="B298" s="179">
        <v>299</v>
      </c>
      <c r="C298" s="180"/>
      <c r="D298" s="134" t="s">
        <v>20</v>
      </c>
      <c r="E298" s="134" t="s">
        <v>673</v>
      </c>
      <c r="F298" s="471">
        <v>1</v>
      </c>
      <c r="G298" s="134" t="s">
        <v>1267</v>
      </c>
      <c r="H298" s="439" t="s">
        <v>146</v>
      </c>
      <c r="I298" s="134" t="s">
        <v>719</v>
      </c>
      <c r="J298" s="134" t="s">
        <v>1972</v>
      </c>
    </row>
    <row r="299" spans="1:10" ht="25.5">
      <c r="A299" s="48" t="s">
        <v>2095</v>
      </c>
      <c r="B299" s="179">
        <v>299</v>
      </c>
      <c r="C299" s="180"/>
      <c r="D299" s="134" t="s">
        <v>20</v>
      </c>
      <c r="E299" s="134" t="s">
        <v>673</v>
      </c>
      <c r="F299" s="471">
        <v>2</v>
      </c>
      <c r="G299" s="134" t="s">
        <v>1268</v>
      </c>
      <c r="H299" s="439" t="s">
        <v>146</v>
      </c>
      <c r="I299" s="134" t="s">
        <v>719</v>
      </c>
      <c r="J299" s="134" t="s">
        <v>1972</v>
      </c>
    </row>
    <row r="300" spans="1:10" ht="25.5">
      <c r="A300" s="48" t="s">
        <v>2095</v>
      </c>
      <c r="B300" s="179">
        <v>299</v>
      </c>
      <c r="C300" s="180"/>
      <c r="D300" s="134" t="s">
        <v>20</v>
      </c>
      <c r="E300" s="134" t="s">
        <v>673</v>
      </c>
      <c r="F300" s="471">
        <v>3</v>
      </c>
      <c r="G300" s="134" t="s">
        <v>1269</v>
      </c>
      <c r="H300" s="439" t="s">
        <v>146</v>
      </c>
      <c r="I300" s="134" t="s">
        <v>719</v>
      </c>
      <c r="J300" s="134" t="s">
        <v>1972</v>
      </c>
    </row>
    <row r="301" spans="1:10" ht="25.5">
      <c r="A301" s="48" t="s">
        <v>2095</v>
      </c>
      <c r="B301" s="179">
        <v>299</v>
      </c>
      <c r="C301" s="180"/>
      <c r="D301" s="134" t="s">
        <v>20</v>
      </c>
      <c r="E301" s="134" t="s">
        <v>673</v>
      </c>
      <c r="F301" s="471">
        <v>4</v>
      </c>
      <c r="G301" s="134" t="s">
        <v>1270</v>
      </c>
      <c r="H301" s="439" t="s">
        <v>146</v>
      </c>
      <c r="I301" s="134" t="s">
        <v>719</v>
      </c>
      <c r="J301" s="134" t="s">
        <v>1972</v>
      </c>
    </row>
    <row r="302" spans="1:10" ht="25.5">
      <c r="A302" s="48" t="s">
        <v>2096</v>
      </c>
      <c r="B302" s="179">
        <v>291</v>
      </c>
      <c r="C302" s="180"/>
      <c r="D302" s="134" t="s">
        <v>31</v>
      </c>
      <c r="E302" s="134" t="s">
        <v>195</v>
      </c>
      <c r="F302" s="471">
        <v>1</v>
      </c>
      <c r="G302" s="134" t="s">
        <v>1271</v>
      </c>
      <c r="H302" s="439" t="s">
        <v>146</v>
      </c>
      <c r="I302" s="134" t="s">
        <v>2040</v>
      </c>
      <c r="J302" s="134" t="s">
        <v>2097</v>
      </c>
    </row>
    <row r="303" spans="1:10" ht="25.5">
      <c r="A303" s="48" t="s">
        <v>2096</v>
      </c>
      <c r="B303" s="179">
        <v>291</v>
      </c>
      <c r="C303" s="180"/>
      <c r="D303" s="134" t="s">
        <v>31</v>
      </c>
      <c r="E303" s="134" t="s">
        <v>195</v>
      </c>
      <c r="F303" s="471">
        <v>2</v>
      </c>
      <c r="G303" s="134" t="s">
        <v>1272</v>
      </c>
      <c r="H303" s="439" t="s">
        <v>146</v>
      </c>
      <c r="I303" s="134" t="s">
        <v>2040</v>
      </c>
      <c r="J303" s="134" t="s">
        <v>2097</v>
      </c>
    </row>
    <row r="304" spans="1:10" ht="25.5">
      <c r="A304" s="48" t="s">
        <v>2096</v>
      </c>
      <c r="B304" s="179">
        <v>291</v>
      </c>
      <c r="C304" s="180"/>
      <c r="D304" s="134" t="s">
        <v>31</v>
      </c>
      <c r="E304" s="134" t="s">
        <v>195</v>
      </c>
      <c r="F304" s="471">
        <v>3</v>
      </c>
      <c r="G304" s="134" t="s">
        <v>1273</v>
      </c>
      <c r="H304" s="439" t="s">
        <v>146</v>
      </c>
      <c r="I304" s="134" t="s">
        <v>2040</v>
      </c>
      <c r="J304" s="134" t="s">
        <v>2097</v>
      </c>
    </row>
    <row r="305" spans="1:10" ht="25.5">
      <c r="A305" s="48" t="s">
        <v>2096</v>
      </c>
      <c r="B305" s="179">
        <v>291</v>
      </c>
      <c r="C305" s="180"/>
      <c r="D305" s="134" t="s">
        <v>31</v>
      </c>
      <c r="E305" s="134" t="s">
        <v>195</v>
      </c>
      <c r="F305" s="471">
        <v>4</v>
      </c>
      <c r="G305" s="134" t="s">
        <v>1274</v>
      </c>
      <c r="H305" s="439" t="s">
        <v>146</v>
      </c>
      <c r="I305" s="134" t="s">
        <v>2040</v>
      </c>
      <c r="J305" s="134" t="s">
        <v>2097</v>
      </c>
    </row>
    <row r="306" spans="1:10" ht="51">
      <c r="A306" s="48" t="s">
        <v>2098</v>
      </c>
      <c r="B306" s="179">
        <v>292</v>
      </c>
      <c r="C306" s="180"/>
      <c r="D306" s="134" t="s">
        <v>32</v>
      </c>
      <c r="E306" s="134" t="s">
        <v>198</v>
      </c>
      <c r="F306" s="471">
        <v>1</v>
      </c>
      <c r="G306" s="134" t="s">
        <v>1275</v>
      </c>
      <c r="H306" s="439" t="s">
        <v>155</v>
      </c>
      <c r="I306" s="134" t="s">
        <v>719</v>
      </c>
      <c r="J306" s="134" t="s">
        <v>2025</v>
      </c>
    </row>
    <row r="307" spans="1:10" ht="38.25">
      <c r="A307" s="48" t="s">
        <v>2098</v>
      </c>
      <c r="B307" s="179">
        <v>292</v>
      </c>
      <c r="C307" s="180"/>
      <c r="D307" s="134" t="s">
        <v>32</v>
      </c>
      <c r="E307" s="134" t="s">
        <v>198</v>
      </c>
      <c r="F307" s="471">
        <v>2</v>
      </c>
      <c r="G307" s="134" t="s">
        <v>1276</v>
      </c>
      <c r="H307" s="439" t="s">
        <v>155</v>
      </c>
      <c r="I307" s="134" t="s">
        <v>719</v>
      </c>
      <c r="J307" s="134" t="s">
        <v>2025</v>
      </c>
    </row>
    <row r="308" spans="1:10" ht="38.25">
      <c r="A308" s="48" t="s">
        <v>2099</v>
      </c>
      <c r="B308" s="179">
        <v>405</v>
      </c>
      <c r="C308" s="180"/>
      <c r="D308" s="134" t="s">
        <v>21</v>
      </c>
      <c r="E308" s="134" t="s">
        <v>718</v>
      </c>
      <c r="F308" s="471">
        <v>1</v>
      </c>
      <c r="G308" s="134" t="s">
        <v>1277</v>
      </c>
      <c r="H308" s="439" t="s">
        <v>155</v>
      </c>
      <c r="I308" s="134" t="s">
        <v>719</v>
      </c>
      <c r="J308" s="134" t="s">
        <v>2100</v>
      </c>
    </row>
    <row r="309" spans="1:10">
      <c r="A309" s="48" t="s">
        <v>2099</v>
      </c>
      <c r="B309" s="179">
        <v>405</v>
      </c>
      <c r="C309" s="180"/>
      <c r="D309" s="134" t="s">
        <v>21</v>
      </c>
      <c r="E309" s="134" t="s">
        <v>718</v>
      </c>
      <c r="F309" s="471">
        <v>2</v>
      </c>
      <c r="G309" s="134" t="s">
        <v>1278</v>
      </c>
      <c r="H309" s="439" t="s">
        <v>155</v>
      </c>
      <c r="I309" s="134" t="s">
        <v>719</v>
      </c>
      <c r="J309" s="134" t="s">
        <v>2100</v>
      </c>
    </row>
    <row r="310" spans="1:10" ht="25.5">
      <c r="A310" s="48" t="s">
        <v>2099</v>
      </c>
      <c r="B310" s="179">
        <v>405</v>
      </c>
      <c r="C310" s="180"/>
      <c r="D310" s="134" t="s">
        <v>21</v>
      </c>
      <c r="E310" s="134" t="s">
        <v>718</v>
      </c>
      <c r="F310" s="471">
        <v>3</v>
      </c>
      <c r="G310" s="134" t="s">
        <v>1279</v>
      </c>
      <c r="H310" s="439" t="s">
        <v>155</v>
      </c>
      <c r="I310" s="134" t="s">
        <v>719</v>
      </c>
      <c r="J310" s="134" t="s">
        <v>2100</v>
      </c>
    </row>
    <row r="311" spans="1:10">
      <c r="A311" s="48" t="s">
        <v>2099</v>
      </c>
      <c r="B311" s="179">
        <v>405</v>
      </c>
      <c r="C311" s="180"/>
      <c r="D311" s="134" t="s">
        <v>21</v>
      </c>
      <c r="E311" s="134" t="s">
        <v>718</v>
      </c>
      <c r="F311" s="471">
        <v>4</v>
      </c>
      <c r="G311" s="134" t="s">
        <v>1280</v>
      </c>
      <c r="H311" s="439" t="s">
        <v>155</v>
      </c>
      <c r="I311" s="134" t="s">
        <v>719</v>
      </c>
      <c r="J311" s="134" t="s">
        <v>2100</v>
      </c>
    </row>
    <row r="312" spans="1:10">
      <c r="A312" s="48" t="s">
        <v>2099</v>
      </c>
      <c r="B312" s="179">
        <v>405</v>
      </c>
      <c r="C312" s="180"/>
      <c r="D312" s="134" t="s">
        <v>21</v>
      </c>
      <c r="E312" s="134" t="s">
        <v>718</v>
      </c>
      <c r="F312" s="471">
        <v>5</v>
      </c>
      <c r="G312" s="134" t="s">
        <v>1281</v>
      </c>
      <c r="H312" s="439" t="s">
        <v>155</v>
      </c>
      <c r="I312" s="134" t="s">
        <v>719</v>
      </c>
      <c r="J312" s="134" t="s">
        <v>2100</v>
      </c>
    </row>
    <row r="313" spans="1:10">
      <c r="A313" s="48" t="s">
        <v>2099</v>
      </c>
      <c r="B313" s="179">
        <v>405</v>
      </c>
      <c r="C313" s="180"/>
      <c r="D313" s="134" t="s">
        <v>21</v>
      </c>
      <c r="E313" s="134" t="s">
        <v>718</v>
      </c>
      <c r="F313" s="471">
        <v>6</v>
      </c>
      <c r="G313" s="134" t="s">
        <v>1282</v>
      </c>
      <c r="H313" s="439" t="s">
        <v>155</v>
      </c>
      <c r="I313" s="134" t="s">
        <v>719</v>
      </c>
      <c r="J313" s="134" t="s">
        <v>2100</v>
      </c>
    </row>
    <row r="314" spans="1:10">
      <c r="A314" s="48" t="s">
        <v>2099</v>
      </c>
      <c r="B314" s="179">
        <v>405</v>
      </c>
      <c r="C314" s="180"/>
      <c r="D314" s="134" t="s">
        <v>21</v>
      </c>
      <c r="E314" s="134" t="s">
        <v>718</v>
      </c>
      <c r="F314" s="471">
        <v>7</v>
      </c>
      <c r="G314" s="134" t="s">
        <v>1283</v>
      </c>
      <c r="H314" s="439" t="s">
        <v>155</v>
      </c>
      <c r="I314" s="134" t="s">
        <v>719</v>
      </c>
      <c r="J314" s="134" t="s">
        <v>2100</v>
      </c>
    </row>
    <row r="315" spans="1:10">
      <c r="A315" s="48" t="s">
        <v>2099</v>
      </c>
      <c r="B315" s="179">
        <v>405</v>
      </c>
      <c r="C315" s="180"/>
      <c r="D315" s="134" t="s">
        <v>21</v>
      </c>
      <c r="E315" s="134" t="s">
        <v>718</v>
      </c>
      <c r="F315" s="471">
        <v>8</v>
      </c>
      <c r="G315" s="134" t="s">
        <v>1284</v>
      </c>
      <c r="H315" s="439" t="s">
        <v>155</v>
      </c>
      <c r="I315" s="134" t="s">
        <v>719</v>
      </c>
      <c r="J315" s="134" t="s">
        <v>2100</v>
      </c>
    </row>
    <row r="316" spans="1:10">
      <c r="A316" s="48" t="s">
        <v>2099</v>
      </c>
      <c r="B316" s="179">
        <v>405</v>
      </c>
      <c r="C316" s="180"/>
      <c r="D316" s="134" t="s">
        <v>21</v>
      </c>
      <c r="E316" s="134" t="s">
        <v>718</v>
      </c>
      <c r="F316" s="471">
        <v>9</v>
      </c>
      <c r="G316" s="134" t="s">
        <v>1285</v>
      </c>
      <c r="H316" s="439" t="s">
        <v>155</v>
      </c>
      <c r="I316" s="134" t="s">
        <v>719</v>
      </c>
      <c r="J316" s="134" t="s">
        <v>2100</v>
      </c>
    </row>
    <row r="317" spans="1:10">
      <c r="A317" s="48" t="s">
        <v>2099</v>
      </c>
      <c r="B317" s="179">
        <v>405</v>
      </c>
      <c r="C317" s="180"/>
      <c r="D317" s="134" t="s">
        <v>21</v>
      </c>
      <c r="E317" s="134" t="s">
        <v>718</v>
      </c>
      <c r="F317" s="471">
        <v>10</v>
      </c>
      <c r="G317" s="134" t="s">
        <v>1286</v>
      </c>
      <c r="H317" s="439" t="s">
        <v>155</v>
      </c>
      <c r="I317" s="134" t="s">
        <v>719</v>
      </c>
      <c r="J317" s="134" t="s">
        <v>2100</v>
      </c>
    </row>
    <row r="318" spans="1:10" ht="25.5">
      <c r="A318" s="48" t="s">
        <v>2099</v>
      </c>
      <c r="B318" s="179">
        <v>405</v>
      </c>
      <c r="C318" s="180"/>
      <c r="D318" s="134" t="s">
        <v>21</v>
      </c>
      <c r="E318" s="134" t="s">
        <v>718</v>
      </c>
      <c r="F318" s="471">
        <v>11</v>
      </c>
      <c r="G318" s="134" t="s">
        <v>2101</v>
      </c>
      <c r="H318" s="439" t="s">
        <v>155</v>
      </c>
      <c r="I318" s="134" t="s">
        <v>719</v>
      </c>
      <c r="J318" s="134" t="s">
        <v>2100</v>
      </c>
    </row>
    <row r="319" spans="1:10" ht="25.5">
      <c r="A319" s="48" t="s">
        <v>2099</v>
      </c>
      <c r="B319" s="179">
        <v>405</v>
      </c>
      <c r="C319" s="180"/>
      <c r="D319" s="134" t="s">
        <v>21</v>
      </c>
      <c r="E319" s="134" t="s">
        <v>718</v>
      </c>
      <c r="F319" s="471">
        <v>12</v>
      </c>
      <c r="G319" s="134" t="s">
        <v>2102</v>
      </c>
      <c r="H319" s="439" t="s">
        <v>155</v>
      </c>
      <c r="I319" s="134" t="s">
        <v>719</v>
      </c>
      <c r="J319" s="134" t="s">
        <v>2100</v>
      </c>
    </row>
    <row r="320" spans="1:10" ht="25.5">
      <c r="A320" s="48" t="s">
        <v>2099</v>
      </c>
      <c r="B320" s="179">
        <v>405</v>
      </c>
      <c r="C320" s="180"/>
      <c r="D320" s="134" t="s">
        <v>21</v>
      </c>
      <c r="E320" s="134" t="s">
        <v>718</v>
      </c>
      <c r="F320" s="471">
        <v>13</v>
      </c>
      <c r="G320" s="134" t="s">
        <v>2103</v>
      </c>
      <c r="H320" s="439" t="s">
        <v>155</v>
      </c>
      <c r="I320" s="134" t="s">
        <v>719</v>
      </c>
      <c r="J320" s="134" t="s">
        <v>2100</v>
      </c>
    </row>
    <row r="321" spans="1:10" ht="25.5">
      <c r="A321" s="48" t="s">
        <v>2099</v>
      </c>
      <c r="B321" s="179">
        <v>405</v>
      </c>
      <c r="C321" s="180"/>
      <c r="D321" s="134" t="s">
        <v>21</v>
      </c>
      <c r="E321" s="134" t="s">
        <v>718</v>
      </c>
      <c r="F321" s="471">
        <v>14</v>
      </c>
      <c r="G321" s="134" t="s">
        <v>2104</v>
      </c>
      <c r="H321" s="439" t="s">
        <v>155</v>
      </c>
      <c r="I321" s="134" t="s">
        <v>719</v>
      </c>
      <c r="J321" s="134" t="s">
        <v>2100</v>
      </c>
    </row>
    <row r="322" spans="1:10" ht="25.5">
      <c r="A322" s="48" t="s">
        <v>2099</v>
      </c>
      <c r="B322" s="179">
        <v>405</v>
      </c>
      <c r="C322" s="180"/>
      <c r="D322" s="134" t="s">
        <v>21</v>
      </c>
      <c r="E322" s="134" t="s">
        <v>718</v>
      </c>
      <c r="F322" s="471">
        <v>15</v>
      </c>
      <c r="G322" s="134" t="s">
        <v>2105</v>
      </c>
      <c r="H322" s="439" t="s">
        <v>155</v>
      </c>
      <c r="I322" s="134" t="s">
        <v>719</v>
      </c>
      <c r="J322" s="134" t="s">
        <v>2100</v>
      </c>
    </row>
    <row r="323" spans="1:10" ht="25.5">
      <c r="A323" s="48" t="s">
        <v>2099</v>
      </c>
      <c r="B323" s="179">
        <v>405</v>
      </c>
      <c r="C323" s="180"/>
      <c r="D323" s="134" t="s">
        <v>21</v>
      </c>
      <c r="E323" s="134" t="s">
        <v>718</v>
      </c>
      <c r="F323" s="471">
        <v>16</v>
      </c>
      <c r="G323" s="134" t="s">
        <v>2106</v>
      </c>
      <c r="H323" s="439" t="s">
        <v>155</v>
      </c>
      <c r="I323" s="134" t="s">
        <v>719</v>
      </c>
      <c r="J323" s="134" t="s">
        <v>2100</v>
      </c>
    </row>
    <row r="324" spans="1:10" ht="25.5">
      <c r="A324" s="48" t="s">
        <v>2099</v>
      </c>
      <c r="B324" s="179">
        <v>405</v>
      </c>
      <c r="C324" s="180"/>
      <c r="D324" s="134" t="s">
        <v>21</v>
      </c>
      <c r="E324" s="134" t="s">
        <v>718</v>
      </c>
      <c r="F324" s="471">
        <v>17</v>
      </c>
      <c r="G324" s="134" t="s">
        <v>2107</v>
      </c>
      <c r="H324" s="439" t="s">
        <v>155</v>
      </c>
      <c r="I324" s="134" t="s">
        <v>719</v>
      </c>
      <c r="J324" s="134" t="s">
        <v>2100</v>
      </c>
    </row>
    <row r="325" spans="1:10" ht="38.25">
      <c r="A325" s="48" t="s">
        <v>2099</v>
      </c>
      <c r="B325" s="179">
        <v>405</v>
      </c>
      <c r="C325" s="180"/>
      <c r="D325" s="134" t="s">
        <v>21</v>
      </c>
      <c r="E325" s="134" t="s">
        <v>718</v>
      </c>
      <c r="F325" s="471">
        <v>18</v>
      </c>
      <c r="G325" s="134" t="s">
        <v>2108</v>
      </c>
      <c r="H325" s="439" t="s">
        <v>155</v>
      </c>
      <c r="I325" s="134" t="s">
        <v>719</v>
      </c>
      <c r="J325" s="134" t="s">
        <v>2100</v>
      </c>
    </row>
    <row r="326" spans="1:10" ht="25.5">
      <c r="A326" s="48" t="s">
        <v>2099</v>
      </c>
      <c r="B326" s="179">
        <v>405</v>
      </c>
      <c r="C326" s="180"/>
      <c r="D326" s="134" t="s">
        <v>21</v>
      </c>
      <c r="E326" s="134" t="s">
        <v>718</v>
      </c>
      <c r="F326" s="471">
        <v>19</v>
      </c>
      <c r="G326" s="134" t="s">
        <v>2109</v>
      </c>
      <c r="H326" s="439" t="s">
        <v>155</v>
      </c>
      <c r="I326" s="134" t="s">
        <v>719</v>
      </c>
      <c r="J326" s="134" t="s">
        <v>2100</v>
      </c>
    </row>
    <row r="327" spans="1:10" ht="25.5">
      <c r="A327" s="48" t="s">
        <v>2099</v>
      </c>
      <c r="B327" s="179">
        <v>405</v>
      </c>
      <c r="C327" s="180"/>
      <c r="D327" s="134" t="s">
        <v>21</v>
      </c>
      <c r="E327" s="134" t="s">
        <v>718</v>
      </c>
      <c r="F327" s="471">
        <v>20</v>
      </c>
      <c r="G327" s="134" t="s">
        <v>2110</v>
      </c>
      <c r="H327" s="439" t="s">
        <v>155</v>
      </c>
      <c r="I327" s="134" t="s">
        <v>719</v>
      </c>
      <c r="J327" s="134" t="s">
        <v>2100</v>
      </c>
    </row>
    <row r="328" spans="1:10">
      <c r="A328" s="48" t="s">
        <v>2099</v>
      </c>
      <c r="B328" s="179">
        <v>405</v>
      </c>
      <c r="C328" s="180"/>
      <c r="D328" s="134" t="s">
        <v>21</v>
      </c>
      <c r="E328" s="134" t="s">
        <v>718</v>
      </c>
      <c r="F328" s="471">
        <v>21</v>
      </c>
      <c r="G328" s="134" t="s">
        <v>1287</v>
      </c>
      <c r="H328" s="439" t="s">
        <v>155</v>
      </c>
      <c r="I328" s="134" t="s">
        <v>719</v>
      </c>
      <c r="J328" s="134" t="s">
        <v>2100</v>
      </c>
    </row>
    <row r="329" spans="1:10">
      <c r="A329" s="48" t="s">
        <v>2099</v>
      </c>
      <c r="B329" s="179">
        <v>405</v>
      </c>
      <c r="C329" s="180"/>
      <c r="D329" s="134" t="s">
        <v>21</v>
      </c>
      <c r="E329" s="134" t="s">
        <v>718</v>
      </c>
      <c r="F329" s="471">
        <v>22</v>
      </c>
      <c r="G329" s="134" t="s">
        <v>1288</v>
      </c>
      <c r="H329" s="439" t="s">
        <v>155</v>
      </c>
      <c r="I329" s="134" t="s">
        <v>719</v>
      </c>
      <c r="J329" s="134" t="s">
        <v>2100</v>
      </c>
    </row>
    <row r="330" spans="1:10">
      <c r="A330" s="48" t="s">
        <v>2099</v>
      </c>
      <c r="B330" s="179">
        <v>405</v>
      </c>
      <c r="C330" s="180"/>
      <c r="D330" s="134" t="s">
        <v>21</v>
      </c>
      <c r="E330" s="134" t="s">
        <v>718</v>
      </c>
      <c r="F330" s="471">
        <v>23</v>
      </c>
      <c r="G330" s="134" t="s">
        <v>1289</v>
      </c>
      <c r="H330" s="439" t="s">
        <v>155</v>
      </c>
      <c r="I330" s="134" t="s">
        <v>719</v>
      </c>
      <c r="J330" s="134" t="s">
        <v>2100</v>
      </c>
    </row>
    <row r="331" spans="1:10">
      <c r="A331" s="48" t="s">
        <v>2099</v>
      </c>
      <c r="B331" s="179">
        <v>405</v>
      </c>
      <c r="C331" s="180"/>
      <c r="D331" s="134" t="s">
        <v>21</v>
      </c>
      <c r="E331" s="134" t="s">
        <v>718</v>
      </c>
      <c r="F331" s="471">
        <v>24</v>
      </c>
      <c r="G331" s="134" t="s">
        <v>1290</v>
      </c>
      <c r="H331" s="439" t="s">
        <v>155</v>
      </c>
      <c r="I331" s="134" t="s">
        <v>719</v>
      </c>
      <c r="J331" s="134" t="s">
        <v>2100</v>
      </c>
    </row>
    <row r="332" spans="1:10">
      <c r="A332" s="48" t="s">
        <v>2099</v>
      </c>
      <c r="B332" s="179">
        <v>405</v>
      </c>
      <c r="C332" s="180"/>
      <c r="D332" s="134" t="s">
        <v>21</v>
      </c>
      <c r="E332" s="134" t="s">
        <v>718</v>
      </c>
      <c r="F332" s="471">
        <v>25</v>
      </c>
      <c r="G332" s="134" t="s">
        <v>1291</v>
      </c>
      <c r="H332" s="439" t="s">
        <v>155</v>
      </c>
      <c r="I332" s="134" t="s">
        <v>719</v>
      </c>
      <c r="J332" s="134" t="s">
        <v>2100</v>
      </c>
    </row>
    <row r="333" spans="1:10">
      <c r="A333" s="48" t="s">
        <v>2099</v>
      </c>
      <c r="B333" s="179">
        <v>405</v>
      </c>
      <c r="C333" s="180"/>
      <c r="D333" s="134" t="s">
        <v>21</v>
      </c>
      <c r="E333" s="134" t="s">
        <v>718</v>
      </c>
      <c r="F333" s="471">
        <v>26</v>
      </c>
      <c r="G333" s="134" t="s">
        <v>1291</v>
      </c>
      <c r="H333" s="439" t="s">
        <v>155</v>
      </c>
      <c r="I333" s="134" t="s">
        <v>719</v>
      </c>
      <c r="J333" s="134" t="s">
        <v>2100</v>
      </c>
    </row>
    <row r="334" spans="1:10">
      <c r="A334" s="48" t="s">
        <v>2099</v>
      </c>
      <c r="B334" s="179">
        <v>405</v>
      </c>
      <c r="C334" s="180"/>
      <c r="D334" s="134" t="s">
        <v>21</v>
      </c>
      <c r="E334" s="134" t="s">
        <v>718</v>
      </c>
      <c r="F334" s="471">
        <v>27</v>
      </c>
      <c r="G334" s="134" t="s">
        <v>1292</v>
      </c>
      <c r="H334" s="439" t="s">
        <v>155</v>
      </c>
      <c r="I334" s="134" t="s">
        <v>719</v>
      </c>
      <c r="J334" s="134" t="s">
        <v>2100</v>
      </c>
    </row>
    <row r="335" spans="1:10">
      <c r="A335" s="48" t="s">
        <v>2099</v>
      </c>
      <c r="B335" s="179">
        <v>405</v>
      </c>
      <c r="C335" s="180"/>
      <c r="D335" s="134" t="s">
        <v>21</v>
      </c>
      <c r="E335" s="134" t="s">
        <v>718</v>
      </c>
      <c r="F335" s="471">
        <v>28</v>
      </c>
      <c r="G335" s="134" t="s">
        <v>1293</v>
      </c>
      <c r="H335" s="439" t="s">
        <v>155</v>
      </c>
      <c r="I335" s="134" t="s">
        <v>719</v>
      </c>
      <c r="J335" s="134" t="s">
        <v>2100</v>
      </c>
    </row>
    <row r="336" spans="1:10">
      <c r="A336" s="48" t="s">
        <v>2099</v>
      </c>
      <c r="B336" s="179">
        <v>405</v>
      </c>
      <c r="C336" s="180"/>
      <c r="D336" s="134" t="s">
        <v>21</v>
      </c>
      <c r="E336" s="134" t="s">
        <v>718</v>
      </c>
      <c r="F336" s="471">
        <v>29</v>
      </c>
      <c r="G336" s="134" t="s">
        <v>1294</v>
      </c>
      <c r="H336" s="439" t="s">
        <v>155</v>
      </c>
      <c r="I336" s="134" t="s">
        <v>719</v>
      </c>
      <c r="J336" s="134" t="s">
        <v>2100</v>
      </c>
    </row>
    <row r="337" spans="1:10" ht="25.5">
      <c r="A337" s="48" t="s">
        <v>2099</v>
      </c>
      <c r="B337" s="179">
        <v>405</v>
      </c>
      <c r="C337" s="180"/>
      <c r="D337" s="134" t="s">
        <v>21</v>
      </c>
      <c r="E337" s="134" t="s">
        <v>718</v>
      </c>
      <c r="F337" s="471">
        <v>30</v>
      </c>
      <c r="G337" s="134" t="s">
        <v>1295</v>
      </c>
      <c r="H337" s="439" t="s">
        <v>155</v>
      </c>
      <c r="I337" s="134" t="s">
        <v>719</v>
      </c>
      <c r="J337" s="134" t="s">
        <v>2100</v>
      </c>
    </row>
    <row r="338" spans="1:10" ht="25.5">
      <c r="A338" s="48" t="s">
        <v>2099</v>
      </c>
      <c r="B338" s="179">
        <v>405</v>
      </c>
      <c r="C338" s="180"/>
      <c r="D338" s="134" t="s">
        <v>21</v>
      </c>
      <c r="E338" s="134" t="s">
        <v>718</v>
      </c>
      <c r="F338" s="471">
        <v>31</v>
      </c>
      <c r="G338" s="134" t="s">
        <v>1296</v>
      </c>
      <c r="H338" s="439" t="s">
        <v>155</v>
      </c>
      <c r="I338" s="134" t="s">
        <v>719</v>
      </c>
      <c r="J338" s="134" t="s">
        <v>2100</v>
      </c>
    </row>
    <row r="339" spans="1:10" ht="25.5">
      <c r="A339" s="48" t="s">
        <v>2099</v>
      </c>
      <c r="B339" s="179">
        <v>405</v>
      </c>
      <c r="C339" s="180"/>
      <c r="D339" s="134" t="s">
        <v>21</v>
      </c>
      <c r="E339" s="134" t="s">
        <v>718</v>
      </c>
      <c r="F339" s="471">
        <v>32</v>
      </c>
      <c r="G339" s="134" t="s">
        <v>1297</v>
      </c>
      <c r="H339" s="439" t="s">
        <v>155</v>
      </c>
      <c r="I339" s="134" t="s">
        <v>719</v>
      </c>
      <c r="J339" s="134" t="s">
        <v>2100</v>
      </c>
    </row>
    <row r="340" spans="1:10" ht="38.25">
      <c r="A340" s="48" t="s">
        <v>2099</v>
      </c>
      <c r="B340" s="179">
        <v>405</v>
      </c>
      <c r="C340" s="180"/>
      <c r="D340" s="134" t="s">
        <v>21</v>
      </c>
      <c r="E340" s="134" t="s">
        <v>718</v>
      </c>
      <c r="F340" s="471">
        <v>33</v>
      </c>
      <c r="G340" s="134" t="s">
        <v>1298</v>
      </c>
      <c r="H340" s="439" t="s">
        <v>155</v>
      </c>
      <c r="I340" s="134" t="s">
        <v>719</v>
      </c>
      <c r="J340" s="134" t="s">
        <v>2100</v>
      </c>
    </row>
    <row r="341" spans="1:10">
      <c r="A341" s="48" t="s">
        <v>2099</v>
      </c>
      <c r="B341" s="179">
        <v>405</v>
      </c>
      <c r="C341" s="180"/>
      <c r="D341" s="134" t="s">
        <v>21</v>
      </c>
      <c r="E341" s="134" t="s">
        <v>718</v>
      </c>
      <c r="F341" s="471">
        <v>34</v>
      </c>
      <c r="G341" s="134" t="s">
        <v>1299</v>
      </c>
      <c r="H341" s="439" t="s">
        <v>155</v>
      </c>
      <c r="I341" s="134" t="s">
        <v>719</v>
      </c>
      <c r="J341" s="134" t="s">
        <v>2100</v>
      </c>
    </row>
    <row r="342" spans="1:10" ht="306">
      <c r="A342" s="48" t="s">
        <v>2099</v>
      </c>
      <c r="B342" s="179">
        <v>405</v>
      </c>
      <c r="C342" s="180"/>
      <c r="D342" s="134" t="s">
        <v>21</v>
      </c>
      <c r="E342" s="134" t="s">
        <v>718</v>
      </c>
      <c r="F342" s="471">
        <v>35</v>
      </c>
      <c r="G342" s="134" t="s">
        <v>1300</v>
      </c>
      <c r="H342" s="439" t="s">
        <v>155</v>
      </c>
      <c r="I342" s="134" t="s">
        <v>719</v>
      </c>
      <c r="J342" s="134" t="s">
        <v>2100</v>
      </c>
    </row>
    <row r="343" spans="1:10" ht="76.5">
      <c r="A343" s="48" t="s">
        <v>2099</v>
      </c>
      <c r="B343" s="179">
        <v>405</v>
      </c>
      <c r="C343" s="180"/>
      <c r="D343" s="134" t="s">
        <v>21</v>
      </c>
      <c r="E343" s="134" t="s">
        <v>718</v>
      </c>
      <c r="F343" s="471">
        <v>36</v>
      </c>
      <c r="G343" s="134" t="s">
        <v>1301</v>
      </c>
      <c r="H343" s="439" t="s">
        <v>155</v>
      </c>
      <c r="I343" s="134" t="s">
        <v>719</v>
      </c>
      <c r="J343" s="134" t="s">
        <v>2100</v>
      </c>
    </row>
    <row r="344" spans="1:10">
      <c r="A344" s="48" t="s">
        <v>2099</v>
      </c>
      <c r="B344" s="179">
        <v>405</v>
      </c>
      <c r="C344" s="180"/>
      <c r="D344" s="134" t="s">
        <v>21</v>
      </c>
      <c r="E344" s="134" t="s">
        <v>718</v>
      </c>
      <c r="F344" s="471">
        <v>37</v>
      </c>
      <c r="G344" s="134" t="s">
        <v>1302</v>
      </c>
      <c r="H344" s="439" t="s">
        <v>155</v>
      </c>
      <c r="I344" s="134" t="s">
        <v>719</v>
      </c>
      <c r="J344" s="134" t="s">
        <v>2100</v>
      </c>
    </row>
    <row r="345" spans="1:10" ht="25.5">
      <c r="A345" s="48" t="s">
        <v>2099</v>
      </c>
      <c r="B345" s="179">
        <v>405</v>
      </c>
      <c r="C345" s="180"/>
      <c r="D345" s="134" t="s">
        <v>21</v>
      </c>
      <c r="E345" s="134" t="s">
        <v>718</v>
      </c>
      <c r="F345" s="471">
        <v>38</v>
      </c>
      <c r="G345" s="134" t="s">
        <v>1303</v>
      </c>
      <c r="H345" s="439" t="s">
        <v>155</v>
      </c>
      <c r="I345" s="134" t="s">
        <v>719</v>
      </c>
      <c r="J345" s="134" t="s">
        <v>2100</v>
      </c>
    </row>
    <row r="346" spans="1:10" ht="25.5">
      <c r="A346" s="48" t="s">
        <v>2099</v>
      </c>
      <c r="B346" s="179">
        <v>405</v>
      </c>
      <c r="C346" s="180"/>
      <c r="D346" s="134" t="s">
        <v>21</v>
      </c>
      <c r="E346" s="134" t="s">
        <v>718</v>
      </c>
      <c r="F346" s="471">
        <v>39</v>
      </c>
      <c r="G346" s="134" t="s">
        <v>1304</v>
      </c>
      <c r="H346" s="439" t="s">
        <v>155</v>
      </c>
      <c r="I346" s="134" t="s">
        <v>719</v>
      </c>
      <c r="J346" s="134" t="s">
        <v>2100</v>
      </c>
    </row>
    <row r="347" spans="1:10" ht="25.5">
      <c r="A347" s="48" t="s">
        <v>2099</v>
      </c>
      <c r="B347" s="179">
        <v>405</v>
      </c>
      <c r="C347" s="180"/>
      <c r="D347" s="134" t="s">
        <v>21</v>
      </c>
      <c r="E347" s="134" t="s">
        <v>718</v>
      </c>
      <c r="F347" s="471">
        <v>40</v>
      </c>
      <c r="G347" s="134" t="s">
        <v>1305</v>
      </c>
      <c r="H347" s="439" t="s">
        <v>155</v>
      </c>
      <c r="I347" s="134" t="s">
        <v>719</v>
      </c>
      <c r="J347" s="134" t="s">
        <v>2100</v>
      </c>
    </row>
    <row r="348" spans="1:10" ht="25.5">
      <c r="A348" s="48" t="s">
        <v>2099</v>
      </c>
      <c r="B348" s="179">
        <v>405</v>
      </c>
      <c r="C348" s="180"/>
      <c r="D348" s="134" t="s">
        <v>21</v>
      </c>
      <c r="E348" s="134" t="s">
        <v>718</v>
      </c>
      <c r="F348" s="471">
        <v>41</v>
      </c>
      <c r="G348" s="134" t="s">
        <v>1306</v>
      </c>
      <c r="H348" s="439" t="s">
        <v>155</v>
      </c>
      <c r="I348" s="134" t="s">
        <v>719</v>
      </c>
      <c r="J348" s="134" t="s">
        <v>2100</v>
      </c>
    </row>
    <row r="349" spans="1:10" ht="25.5">
      <c r="A349" s="48" t="s">
        <v>2099</v>
      </c>
      <c r="B349" s="179">
        <v>405</v>
      </c>
      <c r="C349" s="180"/>
      <c r="D349" s="134" t="s">
        <v>21</v>
      </c>
      <c r="E349" s="134" t="s">
        <v>718</v>
      </c>
      <c r="F349" s="471">
        <v>42</v>
      </c>
      <c r="G349" s="134" t="s">
        <v>1307</v>
      </c>
      <c r="H349" s="439" t="s">
        <v>155</v>
      </c>
      <c r="I349" s="134" t="s">
        <v>719</v>
      </c>
      <c r="J349" s="134" t="s">
        <v>2100</v>
      </c>
    </row>
    <row r="350" spans="1:10" ht="25.5">
      <c r="A350" s="48" t="s">
        <v>2099</v>
      </c>
      <c r="B350" s="179">
        <v>405</v>
      </c>
      <c r="C350" s="180"/>
      <c r="D350" s="134" t="s">
        <v>21</v>
      </c>
      <c r="E350" s="134" t="s">
        <v>718</v>
      </c>
      <c r="F350" s="471">
        <v>43</v>
      </c>
      <c r="G350" s="134" t="s">
        <v>1308</v>
      </c>
      <c r="H350" s="439" t="s">
        <v>155</v>
      </c>
      <c r="I350" s="134" t="s">
        <v>719</v>
      </c>
      <c r="J350" s="134" t="s">
        <v>2100</v>
      </c>
    </row>
    <row r="351" spans="1:10" ht="38.25">
      <c r="A351" s="48" t="s">
        <v>2099</v>
      </c>
      <c r="B351" s="179">
        <v>405</v>
      </c>
      <c r="C351" s="180"/>
      <c r="D351" s="134" t="s">
        <v>21</v>
      </c>
      <c r="E351" s="134" t="s">
        <v>718</v>
      </c>
      <c r="F351" s="471">
        <v>44</v>
      </c>
      <c r="G351" s="134" t="s">
        <v>1309</v>
      </c>
      <c r="H351" s="439" t="s">
        <v>155</v>
      </c>
      <c r="I351" s="134" t="s">
        <v>719</v>
      </c>
      <c r="J351" s="134" t="s">
        <v>2100</v>
      </c>
    </row>
    <row r="352" spans="1:10" ht="25.5">
      <c r="A352" s="48" t="s">
        <v>2099</v>
      </c>
      <c r="B352" s="179">
        <v>405</v>
      </c>
      <c r="C352" s="180"/>
      <c r="D352" s="134" t="s">
        <v>21</v>
      </c>
      <c r="E352" s="134" t="s">
        <v>718</v>
      </c>
      <c r="F352" s="471">
        <v>45</v>
      </c>
      <c r="G352" s="134" t="s">
        <v>1310</v>
      </c>
      <c r="H352" s="439" t="s">
        <v>155</v>
      </c>
      <c r="I352" s="134" t="s">
        <v>719</v>
      </c>
      <c r="J352" s="134" t="s">
        <v>2100</v>
      </c>
    </row>
    <row r="353" spans="1:10" ht="25.5">
      <c r="A353" s="48" t="s">
        <v>2099</v>
      </c>
      <c r="B353" s="179">
        <v>405</v>
      </c>
      <c r="C353" s="180"/>
      <c r="D353" s="134" t="s">
        <v>21</v>
      </c>
      <c r="E353" s="134" t="s">
        <v>718</v>
      </c>
      <c r="F353" s="471">
        <v>46</v>
      </c>
      <c r="G353" s="134" t="s">
        <v>1311</v>
      </c>
      <c r="H353" s="439" t="s">
        <v>155</v>
      </c>
      <c r="I353" s="134" t="s">
        <v>719</v>
      </c>
      <c r="J353" s="134" t="s">
        <v>2100</v>
      </c>
    </row>
    <row r="354" spans="1:10">
      <c r="A354" s="48" t="s">
        <v>2099</v>
      </c>
      <c r="B354" s="179">
        <v>405</v>
      </c>
      <c r="C354" s="180"/>
      <c r="D354" s="134" t="s">
        <v>21</v>
      </c>
      <c r="E354" s="134" t="s">
        <v>718</v>
      </c>
      <c r="F354" s="471">
        <v>47</v>
      </c>
      <c r="G354" s="134" t="s">
        <v>1312</v>
      </c>
      <c r="H354" s="439" t="s">
        <v>155</v>
      </c>
      <c r="I354" s="134" t="s">
        <v>719</v>
      </c>
      <c r="J354" s="134" t="s">
        <v>2100</v>
      </c>
    </row>
    <row r="355" spans="1:10" ht="25.5">
      <c r="A355" s="48" t="s">
        <v>2099</v>
      </c>
      <c r="B355" s="179">
        <v>405</v>
      </c>
      <c r="C355" s="180"/>
      <c r="D355" s="134" t="s">
        <v>21</v>
      </c>
      <c r="E355" s="134" t="s">
        <v>718</v>
      </c>
      <c r="F355" s="471">
        <v>48</v>
      </c>
      <c r="G355" s="134" t="s">
        <v>1313</v>
      </c>
      <c r="H355" s="439" t="s">
        <v>155</v>
      </c>
      <c r="I355" s="134" t="s">
        <v>719</v>
      </c>
      <c r="J355" s="134" t="s">
        <v>2100</v>
      </c>
    </row>
    <row r="356" spans="1:10" ht="25.5">
      <c r="A356" s="48" t="s">
        <v>2099</v>
      </c>
      <c r="B356" s="179">
        <v>405</v>
      </c>
      <c r="C356" s="180"/>
      <c r="D356" s="134" t="s">
        <v>21</v>
      </c>
      <c r="E356" s="134" t="s">
        <v>718</v>
      </c>
      <c r="F356" s="471">
        <v>49</v>
      </c>
      <c r="G356" s="134" t="s">
        <v>1314</v>
      </c>
      <c r="H356" s="439" t="s">
        <v>155</v>
      </c>
      <c r="I356" s="134" t="s">
        <v>719</v>
      </c>
      <c r="J356" s="134" t="s">
        <v>2100</v>
      </c>
    </row>
    <row r="357" spans="1:10" ht="51">
      <c r="A357" s="48" t="s">
        <v>2099</v>
      </c>
      <c r="B357" s="179">
        <v>405</v>
      </c>
      <c r="C357" s="180"/>
      <c r="D357" s="134" t="s">
        <v>21</v>
      </c>
      <c r="E357" s="134" t="s">
        <v>718</v>
      </c>
      <c r="F357" s="471">
        <v>50</v>
      </c>
      <c r="G357" s="134" t="s">
        <v>1315</v>
      </c>
      <c r="H357" s="439" t="s">
        <v>155</v>
      </c>
      <c r="I357" s="134" t="s">
        <v>719</v>
      </c>
      <c r="J357" s="134" t="s">
        <v>2100</v>
      </c>
    </row>
    <row r="358" spans="1:10" ht="25.5">
      <c r="A358" s="48" t="s">
        <v>2099</v>
      </c>
      <c r="B358" s="179">
        <v>405</v>
      </c>
      <c r="C358" s="180"/>
      <c r="D358" s="134" t="s">
        <v>21</v>
      </c>
      <c r="E358" s="134" t="s">
        <v>718</v>
      </c>
      <c r="F358" s="471">
        <v>51</v>
      </c>
      <c r="G358" s="134" t="s">
        <v>1316</v>
      </c>
      <c r="H358" s="439" t="s">
        <v>155</v>
      </c>
      <c r="I358" s="134" t="s">
        <v>719</v>
      </c>
      <c r="J358" s="134" t="s">
        <v>2100</v>
      </c>
    </row>
    <row r="359" spans="1:10" ht="25.5">
      <c r="A359" s="48" t="s">
        <v>2099</v>
      </c>
      <c r="B359" s="179">
        <v>405</v>
      </c>
      <c r="C359" s="180"/>
      <c r="D359" s="134" t="s">
        <v>21</v>
      </c>
      <c r="E359" s="134" t="s">
        <v>718</v>
      </c>
      <c r="F359" s="471">
        <v>52</v>
      </c>
      <c r="G359" s="134" t="s">
        <v>1317</v>
      </c>
      <c r="H359" s="439" t="s">
        <v>155</v>
      </c>
      <c r="I359" s="134" t="s">
        <v>719</v>
      </c>
      <c r="J359" s="134" t="s">
        <v>2100</v>
      </c>
    </row>
    <row r="360" spans="1:10">
      <c r="A360" s="48" t="s">
        <v>2099</v>
      </c>
      <c r="B360" s="179">
        <v>405</v>
      </c>
      <c r="C360" s="180"/>
      <c r="D360" s="134" t="s">
        <v>21</v>
      </c>
      <c r="E360" s="134" t="s">
        <v>718</v>
      </c>
      <c r="F360" s="471">
        <v>53</v>
      </c>
      <c r="G360" s="134" t="s">
        <v>1318</v>
      </c>
      <c r="H360" s="439" t="s">
        <v>155</v>
      </c>
      <c r="I360" s="134" t="s">
        <v>719</v>
      </c>
      <c r="J360" s="134" t="s">
        <v>2100</v>
      </c>
    </row>
    <row r="361" spans="1:10">
      <c r="A361" s="48" t="s">
        <v>2099</v>
      </c>
      <c r="B361" s="179">
        <v>405</v>
      </c>
      <c r="C361" s="180"/>
      <c r="D361" s="134" t="s">
        <v>21</v>
      </c>
      <c r="E361" s="134" t="s">
        <v>718</v>
      </c>
      <c r="F361" s="471">
        <v>54</v>
      </c>
      <c r="G361" s="134" t="s">
        <v>1319</v>
      </c>
      <c r="H361" s="439" t="s">
        <v>155</v>
      </c>
      <c r="I361" s="134" t="s">
        <v>719</v>
      </c>
      <c r="J361" s="134" t="s">
        <v>2100</v>
      </c>
    </row>
    <row r="362" spans="1:10">
      <c r="A362" s="48" t="s">
        <v>2099</v>
      </c>
      <c r="B362" s="179">
        <v>405</v>
      </c>
      <c r="C362" s="180"/>
      <c r="D362" s="134" t="s">
        <v>21</v>
      </c>
      <c r="E362" s="134" t="s">
        <v>718</v>
      </c>
      <c r="F362" s="471">
        <v>55</v>
      </c>
      <c r="G362" s="134" t="s">
        <v>1320</v>
      </c>
      <c r="H362" s="439" t="s">
        <v>155</v>
      </c>
      <c r="I362" s="134" t="s">
        <v>719</v>
      </c>
      <c r="J362" s="134" t="s">
        <v>2100</v>
      </c>
    </row>
    <row r="363" spans="1:10">
      <c r="A363" s="48" t="s">
        <v>2099</v>
      </c>
      <c r="B363" s="179">
        <v>405</v>
      </c>
      <c r="C363" s="180"/>
      <c r="D363" s="134" t="s">
        <v>21</v>
      </c>
      <c r="E363" s="134" t="s">
        <v>718</v>
      </c>
      <c r="F363" s="471">
        <v>56</v>
      </c>
      <c r="G363" s="134" t="s">
        <v>1321</v>
      </c>
      <c r="H363" s="439" t="s">
        <v>155</v>
      </c>
      <c r="I363" s="134" t="s">
        <v>719</v>
      </c>
      <c r="J363" s="134" t="s">
        <v>2100</v>
      </c>
    </row>
    <row r="364" spans="1:10">
      <c r="A364" s="48" t="s">
        <v>2099</v>
      </c>
      <c r="B364" s="179">
        <v>405</v>
      </c>
      <c r="C364" s="180"/>
      <c r="D364" s="134" t="s">
        <v>21</v>
      </c>
      <c r="E364" s="134" t="s">
        <v>718</v>
      </c>
      <c r="F364" s="471">
        <v>57</v>
      </c>
      <c r="G364" s="134" t="s">
        <v>1322</v>
      </c>
      <c r="H364" s="439" t="s">
        <v>155</v>
      </c>
      <c r="I364" s="134" t="s">
        <v>719</v>
      </c>
      <c r="J364" s="134" t="s">
        <v>2100</v>
      </c>
    </row>
    <row r="365" spans="1:10" ht="25.5">
      <c r="A365" s="48" t="s">
        <v>2099</v>
      </c>
      <c r="B365" s="179">
        <v>405</v>
      </c>
      <c r="C365" s="180"/>
      <c r="D365" s="134" t="s">
        <v>21</v>
      </c>
      <c r="E365" s="134" t="s">
        <v>718</v>
      </c>
      <c r="F365" s="471">
        <v>58</v>
      </c>
      <c r="G365" s="134" t="s">
        <v>1323</v>
      </c>
      <c r="H365" s="439" t="s">
        <v>155</v>
      </c>
      <c r="I365" s="134" t="s">
        <v>719</v>
      </c>
      <c r="J365" s="134" t="s">
        <v>2100</v>
      </c>
    </row>
    <row r="366" spans="1:10" ht="25.5">
      <c r="A366" s="48" t="s">
        <v>2099</v>
      </c>
      <c r="B366" s="179">
        <v>405</v>
      </c>
      <c r="C366" s="180"/>
      <c r="D366" s="134" t="s">
        <v>21</v>
      </c>
      <c r="E366" s="134" t="s">
        <v>718</v>
      </c>
      <c r="F366" s="471">
        <v>59</v>
      </c>
      <c r="G366" s="134" t="s">
        <v>1324</v>
      </c>
      <c r="H366" s="439" t="s">
        <v>155</v>
      </c>
      <c r="I366" s="134" t="s">
        <v>719</v>
      </c>
      <c r="J366" s="134" t="s">
        <v>2100</v>
      </c>
    </row>
    <row r="367" spans="1:10" ht="25.5">
      <c r="A367" s="48" t="s">
        <v>2099</v>
      </c>
      <c r="B367" s="179">
        <v>405</v>
      </c>
      <c r="C367" s="180"/>
      <c r="D367" s="134" t="s">
        <v>21</v>
      </c>
      <c r="E367" s="134" t="s">
        <v>718</v>
      </c>
      <c r="F367" s="471">
        <v>60</v>
      </c>
      <c r="G367" s="134" t="s">
        <v>1325</v>
      </c>
      <c r="H367" s="439" t="s">
        <v>155</v>
      </c>
      <c r="I367" s="134" t="s">
        <v>719</v>
      </c>
      <c r="J367" s="134" t="s">
        <v>2100</v>
      </c>
    </row>
    <row r="368" spans="1:10" ht="25.5">
      <c r="A368" s="48" t="s">
        <v>2099</v>
      </c>
      <c r="B368" s="179">
        <v>405</v>
      </c>
      <c r="C368" s="180"/>
      <c r="D368" s="134" t="s">
        <v>21</v>
      </c>
      <c r="E368" s="134" t="s">
        <v>718</v>
      </c>
      <c r="F368" s="471">
        <v>61</v>
      </c>
      <c r="G368" s="134" t="s">
        <v>1326</v>
      </c>
      <c r="H368" s="439" t="s">
        <v>155</v>
      </c>
      <c r="I368" s="134" t="s">
        <v>719</v>
      </c>
      <c r="J368" s="134" t="s">
        <v>2100</v>
      </c>
    </row>
    <row r="369" spans="1:10">
      <c r="A369" s="48" t="s">
        <v>2099</v>
      </c>
      <c r="B369" s="179">
        <v>405</v>
      </c>
      <c r="C369" s="180"/>
      <c r="D369" s="134" t="s">
        <v>21</v>
      </c>
      <c r="E369" s="134" t="s">
        <v>718</v>
      </c>
      <c r="F369" s="471">
        <v>62</v>
      </c>
      <c r="G369" s="134" t="s">
        <v>1327</v>
      </c>
      <c r="H369" s="439" t="s">
        <v>155</v>
      </c>
      <c r="I369" s="134" t="s">
        <v>719</v>
      </c>
      <c r="J369" s="134" t="s">
        <v>2100</v>
      </c>
    </row>
    <row r="370" spans="1:10">
      <c r="A370" s="48" t="s">
        <v>2099</v>
      </c>
      <c r="B370" s="179">
        <v>405</v>
      </c>
      <c r="C370" s="180"/>
      <c r="D370" s="134" t="s">
        <v>21</v>
      </c>
      <c r="E370" s="134" t="s">
        <v>718</v>
      </c>
      <c r="F370" s="471">
        <v>63</v>
      </c>
      <c r="G370" s="134" t="s">
        <v>1328</v>
      </c>
      <c r="H370" s="439" t="s">
        <v>155</v>
      </c>
      <c r="I370" s="134" t="s">
        <v>719</v>
      </c>
      <c r="J370" s="134" t="s">
        <v>2100</v>
      </c>
    </row>
    <row r="371" spans="1:10">
      <c r="A371" s="48" t="s">
        <v>2099</v>
      </c>
      <c r="B371" s="179">
        <v>405</v>
      </c>
      <c r="C371" s="180"/>
      <c r="D371" s="134" t="s">
        <v>21</v>
      </c>
      <c r="E371" s="134" t="s">
        <v>718</v>
      </c>
      <c r="F371" s="471">
        <v>64</v>
      </c>
      <c r="G371" s="134" t="s">
        <v>1329</v>
      </c>
      <c r="H371" s="439" t="s">
        <v>155</v>
      </c>
      <c r="I371" s="134" t="s">
        <v>719</v>
      </c>
      <c r="J371" s="134" t="s">
        <v>2100</v>
      </c>
    </row>
    <row r="372" spans="1:10">
      <c r="A372" s="48" t="s">
        <v>2099</v>
      </c>
      <c r="B372" s="179">
        <v>405</v>
      </c>
      <c r="C372" s="180"/>
      <c r="D372" s="134" t="s">
        <v>21</v>
      </c>
      <c r="E372" s="134" t="s">
        <v>718</v>
      </c>
      <c r="F372" s="471">
        <v>65</v>
      </c>
      <c r="G372" s="134" t="s">
        <v>1330</v>
      </c>
      <c r="H372" s="439" t="s">
        <v>155</v>
      </c>
      <c r="I372" s="134" t="s">
        <v>719</v>
      </c>
      <c r="J372" s="134" t="s">
        <v>2100</v>
      </c>
    </row>
    <row r="373" spans="1:10" ht="25.5">
      <c r="A373" s="48" t="s">
        <v>2099</v>
      </c>
      <c r="B373" s="179">
        <v>405</v>
      </c>
      <c r="C373" s="180"/>
      <c r="D373" s="134" t="s">
        <v>21</v>
      </c>
      <c r="E373" s="134" t="s">
        <v>718</v>
      </c>
      <c r="F373" s="471">
        <v>66</v>
      </c>
      <c r="G373" s="134" t="s">
        <v>1331</v>
      </c>
      <c r="H373" s="439" t="s">
        <v>155</v>
      </c>
      <c r="I373" s="134" t="s">
        <v>719</v>
      </c>
      <c r="J373" s="134" t="s">
        <v>2100</v>
      </c>
    </row>
    <row r="374" spans="1:10">
      <c r="A374" s="48" t="s">
        <v>2099</v>
      </c>
      <c r="B374" s="179">
        <v>405</v>
      </c>
      <c r="C374" s="180"/>
      <c r="D374" s="134" t="s">
        <v>21</v>
      </c>
      <c r="E374" s="134" t="s">
        <v>718</v>
      </c>
      <c r="F374" s="471">
        <v>67</v>
      </c>
      <c r="G374" s="134" t="s">
        <v>1332</v>
      </c>
      <c r="H374" s="439" t="s">
        <v>155</v>
      </c>
      <c r="I374" s="134" t="s">
        <v>719</v>
      </c>
      <c r="J374" s="134" t="s">
        <v>2100</v>
      </c>
    </row>
    <row r="375" spans="1:10">
      <c r="A375" s="48" t="s">
        <v>2099</v>
      </c>
      <c r="B375" s="179">
        <v>405</v>
      </c>
      <c r="C375" s="180"/>
      <c r="D375" s="134" t="s">
        <v>21</v>
      </c>
      <c r="E375" s="134" t="s">
        <v>718</v>
      </c>
      <c r="F375" s="471">
        <v>68</v>
      </c>
      <c r="G375" s="134" t="s">
        <v>1333</v>
      </c>
      <c r="H375" s="439" t="s">
        <v>155</v>
      </c>
      <c r="I375" s="134" t="s">
        <v>719</v>
      </c>
      <c r="J375" s="134" t="s">
        <v>2100</v>
      </c>
    </row>
    <row r="376" spans="1:10">
      <c r="A376" s="48" t="s">
        <v>2099</v>
      </c>
      <c r="B376" s="179">
        <v>405</v>
      </c>
      <c r="C376" s="180"/>
      <c r="D376" s="134" t="s">
        <v>21</v>
      </c>
      <c r="E376" s="134" t="s">
        <v>718</v>
      </c>
      <c r="F376" s="471">
        <v>69</v>
      </c>
      <c r="G376" s="134" t="s">
        <v>1334</v>
      </c>
      <c r="H376" s="439" t="s">
        <v>155</v>
      </c>
      <c r="I376" s="134" t="s">
        <v>719</v>
      </c>
      <c r="J376" s="134" t="s">
        <v>2100</v>
      </c>
    </row>
    <row r="377" spans="1:10">
      <c r="A377" s="48" t="s">
        <v>2099</v>
      </c>
      <c r="B377" s="179">
        <v>405</v>
      </c>
      <c r="C377" s="180"/>
      <c r="D377" s="134" t="s">
        <v>21</v>
      </c>
      <c r="E377" s="134" t="s">
        <v>718</v>
      </c>
      <c r="F377" s="471">
        <v>70</v>
      </c>
      <c r="G377" s="134" t="s">
        <v>1335</v>
      </c>
      <c r="H377" s="439" t="s">
        <v>155</v>
      </c>
      <c r="I377" s="134" t="s">
        <v>719</v>
      </c>
      <c r="J377" s="134" t="s">
        <v>2100</v>
      </c>
    </row>
    <row r="378" spans="1:10">
      <c r="A378" s="48" t="s">
        <v>2099</v>
      </c>
      <c r="B378" s="179">
        <v>405</v>
      </c>
      <c r="C378" s="180"/>
      <c r="D378" s="134" t="s">
        <v>21</v>
      </c>
      <c r="E378" s="134" t="s">
        <v>718</v>
      </c>
      <c r="F378" s="471">
        <v>71</v>
      </c>
      <c r="G378" s="134" t="s">
        <v>1336</v>
      </c>
      <c r="H378" s="439" t="s">
        <v>155</v>
      </c>
      <c r="I378" s="134" t="s">
        <v>719</v>
      </c>
      <c r="J378" s="134" t="s">
        <v>2100</v>
      </c>
    </row>
    <row r="379" spans="1:10">
      <c r="A379" s="48" t="s">
        <v>2099</v>
      </c>
      <c r="B379" s="179">
        <v>405</v>
      </c>
      <c r="C379" s="180"/>
      <c r="D379" s="134" t="s">
        <v>21</v>
      </c>
      <c r="E379" s="134" t="s">
        <v>718</v>
      </c>
      <c r="F379" s="471">
        <v>72</v>
      </c>
      <c r="G379" s="134" t="s">
        <v>1337</v>
      </c>
      <c r="H379" s="439" t="s">
        <v>155</v>
      </c>
      <c r="I379" s="134" t="s">
        <v>719</v>
      </c>
      <c r="J379" s="134" t="s">
        <v>2100</v>
      </c>
    </row>
    <row r="380" spans="1:10" ht="25.5">
      <c r="A380" s="48" t="s">
        <v>2099</v>
      </c>
      <c r="B380" s="179">
        <v>405</v>
      </c>
      <c r="C380" s="180"/>
      <c r="D380" s="134" t="s">
        <v>21</v>
      </c>
      <c r="E380" s="134" t="s">
        <v>718</v>
      </c>
      <c r="F380" s="471">
        <v>73</v>
      </c>
      <c r="G380" s="134" t="s">
        <v>1338</v>
      </c>
      <c r="H380" s="439" t="s">
        <v>155</v>
      </c>
      <c r="I380" s="134" t="s">
        <v>719</v>
      </c>
      <c r="J380" s="134" t="s">
        <v>2100</v>
      </c>
    </row>
    <row r="381" spans="1:10" ht="25.5">
      <c r="A381" s="48" t="s">
        <v>2099</v>
      </c>
      <c r="B381" s="179">
        <v>405</v>
      </c>
      <c r="C381" s="180"/>
      <c r="D381" s="134" t="s">
        <v>21</v>
      </c>
      <c r="E381" s="134" t="s">
        <v>718</v>
      </c>
      <c r="F381" s="471">
        <v>74</v>
      </c>
      <c r="G381" s="134" t="s">
        <v>1339</v>
      </c>
      <c r="H381" s="439" t="s">
        <v>155</v>
      </c>
      <c r="I381" s="134" t="s">
        <v>719</v>
      </c>
      <c r="J381" s="134" t="s">
        <v>2100</v>
      </c>
    </row>
    <row r="382" spans="1:10">
      <c r="A382" s="48" t="s">
        <v>2099</v>
      </c>
      <c r="B382" s="179">
        <v>405</v>
      </c>
      <c r="C382" s="180"/>
      <c r="D382" s="134" t="s">
        <v>21</v>
      </c>
      <c r="E382" s="134" t="s">
        <v>718</v>
      </c>
      <c r="F382" s="471">
        <v>75</v>
      </c>
      <c r="G382" s="134" t="s">
        <v>1340</v>
      </c>
      <c r="H382" s="439" t="s">
        <v>155</v>
      </c>
      <c r="I382" s="134" t="s">
        <v>719</v>
      </c>
      <c r="J382" s="134" t="s">
        <v>2100</v>
      </c>
    </row>
    <row r="383" spans="1:10" ht="25.5">
      <c r="A383" s="48" t="s">
        <v>2099</v>
      </c>
      <c r="B383" s="179">
        <v>405</v>
      </c>
      <c r="C383" s="180"/>
      <c r="D383" s="134" t="s">
        <v>21</v>
      </c>
      <c r="E383" s="134" t="s">
        <v>718</v>
      </c>
      <c r="F383" s="471">
        <v>76</v>
      </c>
      <c r="G383" s="134" t="s">
        <v>1341</v>
      </c>
      <c r="H383" s="439" t="s">
        <v>155</v>
      </c>
      <c r="I383" s="134" t="s">
        <v>719</v>
      </c>
      <c r="J383" s="134" t="s">
        <v>2100</v>
      </c>
    </row>
    <row r="384" spans="1:10">
      <c r="A384" s="48" t="s">
        <v>2099</v>
      </c>
      <c r="B384" s="179">
        <v>405</v>
      </c>
      <c r="C384" s="180"/>
      <c r="D384" s="134" t="s">
        <v>21</v>
      </c>
      <c r="E384" s="134" t="s">
        <v>718</v>
      </c>
      <c r="F384" s="471">
        <v>77</v>
      </c>
      <c r="G384" s="134" t="s">
        <v>1342</v>
      </c>
      <c r="H384" s="439" t="s">
        <v>155</v>
      </c>
      <c r="I384" s="134" t="s">
        <v>719</v>
      </c>
      <c r="J384" s="134" t="s">
        <v>2100</v>
      </c>
    </row>
    <row r="385" spans="1:10">
      <c r="A385" s="48" t="s">
        <v>2099</v>
      </c>
      <c r="B385" s="179">
        <v>405</v>
      </c>
      <c r="C385" s="180"/>
      <c r="D385" s="134" t="s">
        <v>21</v>
      </c>
      <c r="E385" s="134" t="s">
        <v>718</v>
      </c>
      <c r="F385" s="471">
        <v>78</v>
      </c>
      <c r="G385" s="134" t="s">
        <v>1343</v>
      </c>
      <c r="H385" s="439" t="s">
        <v>155</v>
      </c>
      <c r="I385" s="134" t="s">
        <v>719</v>
      </c>
      <c r="J385" s="134" t="s">
        <v>2100</v>
      </c>
    </row>
    <row r="386" spans="1:10">
      <c r="A386" s="48" t="s">
        <v>2099</v>
      </c>
      <c r="B386" s="179">
        <v>405</v>
      </c>
      <c r="C386" s="180"/>
      <c r="D386" s="134" t="s">
        <v>21</v>
      </c>
      <c r="E386" s="134" t="s">
        <v>718</v>
      </c>
      <c r="F386" s="471">
        <v>79</v>
      </c>
      <c r="G386" s="134" t="s">
        <v>1344</v>
      </c>
      <c r="H386" s="439" t="s">
        <v>155</v>
      </c>
      <c r="I386" s="134" t="s">
        <v>719</v>
      </c>
      <c r="J386" s="134" t="s">
        <v>2100</v>
      </c>
    </row>
    <row r="387" spans="1:10">
      <c r="A387" s="48" t="s">
        <v>2099</v>
      </c>
      <c r="B387" s="179">
        <v>405</v>
      </c>
      <c r="C387" s="180"/>
      <c r="D387" s="134" t="s">
        <v>21</v>
      </c>
      <c r="E387" s="134" t="s">
        <v>718</v>
      </c>
      <c r="F387" s="471">
        <v>80</v>
      </c>
      <c r="G387" s="134" t="s">
        <v>1345</v>
      </c>
      <c r="H387" s="439" t="s">
        <v>155</v>
      </c>
      <c r="I387" s="134" t="s">
        <v>719</v>
      </c>
      <c r="J387" s="134" t="s">
        <v>2100</v>
      </c>
    </row>
    <row r="388" spans="1:10">
      <c r="A388" s="48" t="s">
        <v>2099</v>
      </c>
      <c r="B388" s="179">
        <v>405</v>
      </c>
      <c r="C388" s="180"/>
      <c r="D388" s="134" t="s">
        <v>21</v>
      </c>
      <c r="E388" s="134" t="s">
        <v>718</v>
      </c>
      <c r="F388" s="471">
        <v>81</v>
      </c>
      <c r="G388" s="134" t="s">
        <v>1346</v>
      </c>
      <c r="H388" s="439" t="s">
        <v>155</v>
      </c>
      <c r="I388" s="134" t="s">
        <v>719</v>
      </c>
      <c r="J388" s="134" t="s">
        <v>2100</v>
      </c>
    </row>
    <row r="389" spans="1:10">
      <c r="A389" s="48" t="s">
        <v>2099</v>
      </c>
      <c r="B389" s="179">
        <v>405</v>
      </c>
      <c r="C389" s="180"/>
      <c r="D389" s="134" t="s">
        <v>21</v>
      </c>
      <c r="E389" s="134" t="s">
        <v>718</v>
      </c>
      <c r="F389" s="471">
        <v>82</v>
      </c>
      <c r="G389" s="134" t="s">
        <v>1347</v>
      </c>
      <c r="H389" s="439" t="s">
        <v>155</v>
      </c>
      <c r="I389" s="134" t="s">
        <v>719</v>
      </c>
      <c r="J389" s="134" t="s">
        <v>2100</v>
      </c>
    </row>
    <row r="390" spans="1:10" ht="25.5">
      <c r="A390" s="48" t="s">
        <v>2099</v>
      </c>
      <c r="B390" s="179">
        <v>405</v>
      </c>
      <c r="C390" s="180"/>
      <c r="D390" s="134" t="s">
        <v>21</v>
      </c>
      <c r="E390" s="134" t="s">
        <v>718</v>
      </c>
      <c r="F390" s="471">
        <v>83</v>
      </c>
      <c r="G390" s="134" t="s">
        <v>1348</v>
      </c>
      <c r="H390" s="439" t="s">
        <v>155</v>
      </c>
      <c r="I390" s="134" t="s">
        <v>719</v>
      </c>
      <c r="J390" s="134" t="s">
        <v>2100</v>
      </c>
    </row>
    <row r="391" spans="1:10" ht="25.5">
      <c r="A391" s="48" t="s">
        <v>2099</v>
      </c>
      <c r="B391" s="179">
        <v>405</v>
      </c>
      <c r="C391" s="180"/>
      <c r="D391" s="134" t="s">
        <v>21</v>
      </c>
      <c r="E391" s="134" t="s">
        <v>718</v>
      </c>
      <c r="F391" s="471">
        <v>84</v>
      </c>
      <c r="G391" s="134" t="s">
        <v>1349</v>
      </c>
      <c r="H391" s="439" t="s">
        <v>155</v>
      </c>
      <c r="I391" s="134" t="s">
        <v>719</v>
      </c>
      <c r="J391" s="134" t="s">
        <v>2100</v>
      </c>
    </row>
    <row r="392" spans="1:10" ht="38.25">
      <c r="A392" s="48" t="s">
        <v>2099</v>
      </c>
      <c r="B392" s="179">
        <v>405</v>
      </c>
      <c r="C392" s="180"/>
      <c r="D392" s="134" t="s">
        <v>21</v>
      </c>
      <c r="E392" s="134" t="s">
        <v>718</v>
      </c>
      <c r="F392" s="471">
        <v>85</v>
      </c>
      <c r="G392" s="134" t="s">
        <v>1350</v>
      </c>
      <c r="H392" s="439" t="s">
        <v>155</v>
      </c>
      <c r="I392" s="134" t="s">
        <v>719</v>
      </c>
      <c r="J392" s="134" t="s">
        <v>2100</v>
      </c>
    </row>
    <row r="393" spans="1:10" ht="25.5">
      <c r="A393" s="48" t="s">
        <v>2099</v>
      </c>
      <c r="B393" s="179">
        <v>405</v>
      </c>
      <c r="C393" s="180"/>
      <c r="D393" s="134" t="s">
        <v>21</v>
      </c>
      <c r="E393" s="134" t="s">
        <v>718</v>
      </c>
      <c r="F393" s="471">
        <v>86</v>
      </c>
      <c r="G393" s="134" t="s">
        <v>1351</v>
      </c>
      <c r="H393" s="439" t="s">
        <v>155</v>
      </c>
      <c r="I393" s="134" t="s">
        <v>719</v>
      </c>
      <c r="J393" s="134" t="s">
        <v>2100</v>
      </c>
    </row>
    <row r="394" spans="1:10" ht="25.5">
      <c r="A394" s="48" t="s">
        <v>2099</v>
      </c>
      <c r="B394" s="179">
        <v>405</v>
      </c>
      <c r="C394" s="180"/>
      <c r="D394" s="134" t="s">
        <v>21</v>
      </c>
      <c r="E394" s="134" t="s">
        <v>718</v>
      </c>
      <c r="F394" s="471">
        <v>87</v>
      </c>
      <c r="G394" s="134" t="s">
        <v>1352</v>
      </c>
      <c r="H394" s="439" t="s">
        <v>155</v>
      </c>
      <c r="I394" s="134" t="s">
        <v>719</v>
      </c>
      <c r="J394" s="134" t="s">
        <v>2100</v>
      </c>
    </row>
    <row r="395" spans="1:10" ht="51">
      <c r="A395" s="48" t="s">
        <v>2099</v>
      </c>
      <c r="B395" s="179">
        <v>405</v>
      </c>
      <c r="C395" s="180"/>
      <c r="D395" s="134" t="s">
        <v>21</v>
      </c>
      <c r="E395" s="134" t="s">
        <v>718</v>
      </c>
      <c r="F395" s="471">
        <v>88</v>
      </c>
      <c r="G395" s="134" t="s">
        <v>1353</v>
      </c>
      <c r="H395" s="439" t="s">
        <v>155</v>
      </c>
      <c r="I395" s="134" t="s">
        <v>719</v>
      </c>
      <c r="J395" s="134" t="s">
        <v>2100</v>
      </c>
    </row>
    <row r="396" spans="1:10">
      <c r="A396" s="48" t="s">
        <v>2099</v>
      </c>
      <c r="B396" s="179">
        <v>405</v>
      </c>
      <c r="C396" s="180"/>
      <c r="D396" s="134" t="s">
        <v>21</v>
      </c>
      <c r="E396" s="134" t="s">
        <v>718</v>
      </c>
      <c r="F396" s="471">
        <v>89</v>
      </c>
      <c r="G396" s="134" t="s">
        <v>1354</v>
      </c>
      <c r="H396" s="439" t="s">
        <v>155</v>
      </c>
      <c r="I396" s="134" t="s">
        <v>719</v>
      </c>
      <c r="J396" s="134" t="s">
        <v>2100</v>
      </c>
    </row>
    <row r="397" spans="1:10" ht="25.5">
      <c r="A397" s="48" t="s">
        <v>2099</v>
      </c>
      <c r="B397" s="179">
        <v>405</v>
      </c>
      <c r="C397" s="180"/>
      <c r="D397" s="134" t="s">
        <v>21</v>
      </c>
      <c r="E397" s="134" t="s">
        <v>718</v>
      </c>
      <c r="F397" s="471">
        <v>90</v>
      </c>
      <c r="G397" s="134" t="s">
        <v>1355</v>
      </c>
      <c r="H397" s="439" t="s">
        <v>155</v>
      </c>
      <c r="I397" s="134" t="s">
        <v>719</v>
      </c>
      <c r="J397" s="134" t="s">
        <v>2100</v>
      </c>
    </row>
    <row r="398" spans="1:10" ht="25.5">
      <c r="A398" s="48" t="s">
        <v>2099</v>
      </c>
      <c r="B398" s="179">
        <v>405</v>
      </c>
      <c r="C398" s="180"/>
      <c r="D398" s="134" t="s">
        <v>21</v>
      </c>
      <c r="E398" s="134" t="s">
        <v>718</v>
      </c>
      <c r="F398" s="471">
        <v>91</v>
      </c>
      <c r="G398" s="134" t="s">
        <v>1356</v>
      </c>
      <c r="H398" s="439" t="s">
        <v>155</v>
      </c>
      <c r="I398" s="134" t="s">
        <v>719</v>
      </c>
      <c r="J398" s="134" t="s">
        <v>2100</v>
      </c>
    </row>
    <row r="399" spans="1:10" ht="25.5">
      <c r="A399" s="48" t="s">
        <v>2099</v>
      </c>
      <c r="B399" s="179">
        <v>405</v>
      </c>
      <c r="C399" s="180"/>
      <c r="D399" s="134" t="s">
        <v>21</v>
      </c>
      <c r="E399" s="134" t="s">
        <v>718</v>
      </c>
      <c r="F399" s="471">
        <v>92</v>
      </c>
      <c r="G399" s="134" t="s">
        <v>1357</v>
      </c>
      <c r="H399" s="439" t="s">
        <v>155</v>
      </c>
      <c r="I399" s="134" t="s">
        <v>719</v>
      </c>
      <c r="J399" s="134" t="s">
        <v>2100</v>
      </c>
    </row>
    <row r="400" spans="1:10" ht="25.5">
      <c r="A400" s="48" t="s">
        <v>2099</v>
      </c>
      <c r="B400" s="179">
        <v>405</v>
      </c>
      <c r="C400" s="180"/>
      <c r="D400" s="134" t="s">
        <v>21</v>
      </c>
      <c r="E400" s="134" t="s">
        <v>718</v>
      </c>
      <c r="F400" s="471">
        <v>93</v>
      </c>
      <c r="G400" s="134" t="s">
        <v>1358</v>
      </c>
      <c r="H400" s="439" t="s">
        <v>155</v>
      </c>
      <c r="I400" s="134" t="s">
        <v>719</v>
      </c>
      <c r="J400" s="134" t="s">
        <v>2100</v>
      </c>
    </row>
    <row r="401" spans="1:10" ht="25.5">
      <c r="A401" s="48" t="s">
        <v>2099</v>
      </c>
      <c r="B401" s="179">
        <v>405</v>
      </c>
      <c r="C401" s="180"/>
      <c r="D401" s="134" t="s">
        <v>21</v>
      </c>
      <c r="E401" s="134" t="s">
        <v>718</v>
      </c>
      <c r="F401" s="471">
        <v>94</v>
      </c>
      <c r="G401" s="134" t="s">
        <v>1359</v>
      </c>
      <c r="H401" s="439" t="s">
        <v>155</v>
      </c>
      <c r="I401" s="134" t="s">
        <v>719</v>
      </c>
      <c r="J401" s="134" t="s">
        <v>2100</v>
      </c>
    </row>
    <row r="402" spans="1:10" ht="25.5">
      <c r="A402" s="48" t="s">
        <v>2099</v>
      </c>
      <c r="B402" s="179">
        <v>405</v>
      </c>
      <c r="C402" s="180"/>
      <c r="D402" s="134" t="s">
        <v>21</v>
      </c>
      <c r="E402" s="134" t="s">
        <v>718</v>
      </c>
      <c r="F402" s="471">
        <v>95</v>
      </c>
      <c r="G402" s="134" t="s">
        <v>1360</v>
      </c>
      <c r="H402" s="439" t="s">
        <v>155</v>
      </c>
      <c r="I402" s="134" t="s">
        <v>719</v>
      </c>
      <c r="J402" s="134" t="s">
        <v>2100</v>
      </c>
    </row>
    <row r="403" spans="1:10" ht="25.5">
      <c r="A403" s="48" t="s">
        <v>2099</v>
      </c>
      <c r="B403" s="179">
        <v>405</v>
      </c>
      <c r="C403" s="180"/>
      <c r="D403" s="134" t="s">
        <v>21</v>
      </c>
      <c r="E403" s="134" t="s">
        <v>718</v>
      </c>
      <c r="F403" s="471">
        <v>96</v>
      </c>
      <c r="G403" s="134" t="s">
        <v>1361</v>
      </c>
      <c r="H403" s="439" t="s">
        <v>155</v>
      </c>
      <c r="I403" s="134" t="s">
        <v>719</v>
      </c>
      <c r="J403" s="134" t="s">
        <v>2100</v>
      </c>
    </row>
    <row r="404" spans="1:10">
      <c r="A404" s="48" t="s">
        <v>2111</v>
      </c>
      <c r="B404" s="179">
        <v>397</v>
      </c>
      <c r="C404" s="180"/>
      <c r="D404" s="134" t="s">
        <v>21</v>
      </c>
      <c r="E404" s="134" t="s">
        <v>713</v>
      </c>
      <c r="F404" s="471">
        <v>1</v>
      </c>
      <c r="G404" s="134" t="s">
        <v>1362</v>
      </c>
      <c r="H404" s="439" t="s">
        <v>155</v>
      </c>
      <c r="I404" s="134" t="s">
        <v>2040</v>
      </c>
      <c r="J404" s="134" t="s">
        <v>2112</v>
      </c>
    </row>
    <row r="405" spans="1:10">
      <c r="A405" s="48" t="s">
        <v>2111</v>
      </c>
      <c r="B405" s="179">
        <v>397</v>
      </c>
      <c r="C405" s="180"/>
      <c r="D405" s="134" t="s">
        <v>21</v>
      </c>
      <c r="E405" s="134" t="s">
        <v>713</v>
      </c>
      <c r="F405" s="471">
        <v>2</v>
      </c>
      <c r="G405" s="134" t="s">
        <v>1363</v>
      </c>
      <c r="H405" s="439" t="s">
        <v>155</v>
      </c>
      <c r="I405" s="134" t="s">
        <v>2040</v>
      </c>
      <c r="J405" s="134" t="s">
        <v>2112</v>
      </c>
    </row>
    <row r="406" spans="1:10">
      <c r="A406" s="48" t="s">
        <v>2111</v>
      </c>
      <c r="B406" s="179">
        <v>397</v>
      </c>
      <c r="C406" s="180"/>
      <c r="D406" s="134" t="s">
        <v>21</v>
      </c>
      <c r="E406" s="134" t="s">
        <v>713</v>
      </c>
      <c r="F406" s="471">
        <v>3</v>
      </c>
      <c r="G406" s="134" t="s">
        <v>1364</v>
      </c>
      <c r="H406" s="439" t="s">
        <v>155</v>
      </c>
      <c r="I406" s="134" t="s">
        <v>2040</v>
      </c>
      <c r="J406" s="134" t="s">
        <v>2112</v>
      </c>
    </row>
    <row r="407" spans="1:10">
      <c r="A407" s="48" t="s">
        <v>2111</v>
      </c>
      <c r="B407" s="179">
        <v>397</v>
      </c>
      <c r="C407" s="180"/>
      <c r="D407" s="134" t="s">
        <v>21</v>
      </c>
      <c r="E407" s="134" t="s">
        <v>713</v>
      </c>
      <c r="F407" s="471">
        <v>4</v>
      </c>
      <c r="G407" s="134" t="s">
        <v>1365</v>
      </c>
      <c r="H407" s="439" t="s">
        <v>155</v>
      </c>
      <c r="I407" s="134" t="s">
        <v>2040</v>
      </c>
      <c r="J407" s="134" t="s">
        <v>2112</v>
      </c>
    </row>
    <row r="408" spans="1:10">
      <c r="A408" s="48" t="s">
        <v>2111</v>
      </c>
      <c r="B408" s="179">
        <v>397</v>
      </c>
      <c r="C408" s="180"/>
      <c r="D408" s="134" t="s">
        <v>21</v>
      </c>
      <c r="E408" s="134" t="s">
        <v>713</v>
      </c>
      <c r="F408" s="471">
        <v>5</v>
      </c>
      <c r="G408" s="134" t="s">
        <v>1366</v>
      </c>
      <c r="H408" s="439" t="s">
        <v>155</v>
      </c>
      <c r="I408" s="134" t="s">
        <v>2040</v>
      </c>
      <c r="J408" s="134" t="s">
        <v>2112</v>
      </c>
    </row>
    <row r="409" spans="1:10">
      <c r="A409" s="48" t="s">
        <v>2111</v>
      </c>
      <c r="B409" s="179">
        <v>397</v>
      </c>
      <c r="C409" s="180"/>
      <c r="D409" s="134" t="s">
        <v>21</v>
      </c>
      <c r="E409" s="134" t="s">
        <v>713</v>
      </c>
      <c r="F409" s="471">
        <v>6</v>
      </c>
      <c r="G409" s="134" t="s">
        <v>1367</v>
      </c>
      <c r="H409" s="439" t="s">
        <v>155</v>
      </c>
      <c r="I409" s="134" t="s">
        <v>2040</v>
      </c>
      <c r="J409" s="134" t="s">
        <v>2112</v>
      </c>
    </row>
    <row r="410" spans="1:10">
      <c r="A410" s="48" t="s">
        <v>2111</v>
      </c>
      <c r="B410" s="179">
        <v>397</v>
      </c>
      <c r="C410" s="180"/>
      <c r="D410" s="134" t="s">
        <v>21</v>
      </c>
      <c r="E410" s="134" t="s">
        <v>713</v>
      </c>
      <c r="F410" s="471">
        <v>7</v>
      </c>
      <c r="G410" s="134" t="s">
        <v>1368</v>
      </c>
      <c r="H410" s="439" t="s">
        <v>155</v>
      </c>
      <c r="I410" s="134" t="s">
        <v>2040</v>
      </c>
      <c r="J410" s="134" t="s">
        <v>2112</v>
      </c>
    </row>
    <row r="411" spans="1:10" ht="25.5">
      <c r="A411" s="48" t="s">
        <v>2111</v>
      </c>
      <c r="B411" s="179">
        <v>397</v>
      </c>
      <c r="C411" s="180"/>
      <c r="D411" s="134" t="s">
        <v>21</v>
      </c>
      <c r="E411" s="134" t="s">
        <v>713</v>
      </c>
      <c r="F411" s="471">
        <v>8</v>
      </c>
      <c r="G411" s="134" t="s">
        <v>1369</v>
      </c>
      <c r="H411" s="439" t="s">
        <v>155</v>
      </c>
      <c r="I411" s="134" t="s">
        <v>2040</v>
      </c>
      <c r="J411" s="134" t="s">
        <v>2112</v>
      </c>
    </row>
    <row r="412" spans="1:10" ht="51">
      <c r="A412" s="48" t="s">
        <v>2113</v>
      </c>
      <c r="B412" s="179">
        <v>242</v>
      </c>
      <c r="C412" s="180"/>
      <c r="D412" s="134" t="s">
        <v>21</v>
      </c>
      <c r="E412" s="134" t="s">
        <v>203</v>
      </c>
      <c r="F412" s="471">
        <v>1</v>
      </c>
      <c r="G412" s="134" t="s">
        <v>1370</v>
      </c>
      <c r="H412" s="439" t="s">
        <v>155</v>
      </c>
      <c r="I412" s="134" t="s">
        <v>719</v>
      </c>
      <c r="J412" s="134" t="s">
        <v>2114</v>
      </c>
    </row>
    <row r="413" spans="1:10" ht="63.75">
      <c r="A413" s="48" t="s">
        <v>2115</v>
      </c>
      <c r="B413" s="179">
        <v>244</v>
      </c>
      <c r="C413" s="180"/>
      <c r="D413" s="134" t="s">
        <v>21</v>
      </c>
      <c r="E413" s="134" t="s">
        <v>1371</v>
      </c>
      <c r="F413" s="471">
        <v>1</v>
      </c>
      <c r="G413" s="134" t="s">
        <v>1370</v>
      </c>
      <c r="H413" s="439" t="s">
        <v>155</v>
      </c>
      <c r="I413" s="134" t="s">
        <v>719</v>
      </c>
      <c r="J413" s="134" t="s">
        <v>2114</v>
      </c>
    </row>
    <row r="414" spans="1:10" ht="38.25">
      <c r="A414" s="48" t="s">
        <v>2116</v>
      </c>
      <c r="B414" s="179">
        <v>243</v>
      </c>
      <c r="C414" s="180"/>
      <c r="D414" s="134" t="s">
        <v>21</v>
      </c>
      <c r="E414" s="134" t="s">
        <v>728</v>
      </c>
      <c r="F414" s="471">
        <v>1</v>
      </c>
      <c r="G414" s="134" t="s">
        <v>1370</v>
      </c>
      <c r="H414" s="439" t="s">
        <v>155</v>
      </c>
      <c r="I414" s="134" t="s">
        <v>719</v>
      </c>
      <c r="J414" s="134" t="s">
        <v>2114</v>
      </c>
    </row>
    <row r="415" spans="1:10" ht="51">
      <c r="A415" s="48" t="s">
        <v>2117</v>
      </c>
      <c r="B415" s="179">
        <v>246</v>
      </c>
      <c r="C415" s="180"/>
      <c r="D415" s="134" t="s">
        <v>21</v>
      </c>
      <c r="E415" s="134" t="s">
        <v>740</v>
      </c>
      <c r="F415" s="471">
        <v>1</v>
      </c>
      <c r="G415" s="134" t="s">
        <v>1370</v>
      </c>
      <c r="H415" s="439" t="s">
        <v>155</v>
      </c>
      <c r="I415" s="134" t="s">
        <v>719</v>
      </c>
      <c r="J415" s="134" t="s">
        <v>2114</v>
      </c>
    </row>
    <row r="416" spans="1:10" ht="25.5">
      <c r="A416" s="48" t="s">
        <v>2118</v>
      </c>
      <c r="B416" s="179">
        <v>355</v>
      </c>
      <c r="C416" s="180"/>
      <c r="D416" s="134" t="s">
        <v>21</v>
      </c>
      <c r="E416" s="134" t="s">
        <v>703</v>
      </c>
      <c r="F416" s="471">
        <v>1</v>
      </c>
      <c r="G416" s="134" t="s">
        <v>1372</v>
      </c>
      <c r="H416" s="439" t="s">
        <v>146</v>
      </c>
      <c r="I416" s="134" t="s">
        <v>1985</v>
      </c>
      <c r="J416" s="134" t="s">
        <v>2119</v>
      </c>
    </row>
    <row r="417" spans="1:10" ht="25.5">
      <c r="A417" s="48" t="s">
        <v>2118</v>
      </c>
      <c r="B417" s="179">
        <v>355</v>
      </c>
      <c r="C417" s="180"/>
      <c r="D417" s="134" t="s">
        <v>21</v>
      </c>
      <c r="E417" s="134" t="s">
        <v>703</v>
      </c>
      <c r="F417" s="471">
        <v>2</v>
      </c>
      <c r="G417" s="134" t="s">
        <v>1373</v>
      </c>
      <c r="H417" s="439" t="s">
        <v>146</v>
      </c>
      <c r="I417" s="134" t="s">
        <v>1985</v>
      </c>
      <c r="J417" s="134" t="s">
        <v>2119</v>
      </c>
    </row>
    <row r="418" spans="1:10" ht="25.5">
      <c r="A418" s="48" t="s">
        <v>2118</v>
      </c>
      <c r="B418" s="179">
        <v>355</v>
      </c>
      <c r="C418" s="180"/>
      <c r="D418" s="134" t="s">
        <v>21</v>
      </c>
      <c r="E418" s="134" t="s">
        <v>703</v>
      </c>
      <c r="F418" s="471">
        <v>3</v>
      </c>
      <c r="G418" s="134" t="s">
        <v>1374</v>
      </c>
      <c r="H418" s="439" t="s">
        <v>146</v>
      </c>
      <c r="I418" s="134" t="s">
        <v>1985</v>
      </c>
      <c r="J418" s="134" t="s">
        <v>2119</v>
      </c>
    </row>
    <row r="419" spans="1:10" ht="25.5">
      <c r="A419" s="48" t="s">
        <v>2118</v>
      </c>
      <c r="B419" s="179">
        <v>355</v>
      </c>
      <c r="C419" s="180"/>
      <c r="D419" s="134" t="s">
        <v>21</v>
      </c>
      <c r="E419" s="134" t="s">
        <v>703</v>
      </c>
      <c r="F419" s="471">
        <v>4</v>
      </c>
      <c r="G419" s="134" t="s">
        <v>1375</v>
      </c>
      <c r="H419" s="439" t="s">
        <v>146</v>
      </c>
      <c r="I419" s="134" t="s">
        <v>1985</v>
      </c>
      <c r="J419" s="134" t="s">
        <v>2119</v>
      </c>
    </row>
    <row r="420" spans="1:10" ht="25.5">
      <c r="A420" s="48" t="s">
        <v>2118</v>
      </c>
      <c r="B420" s="179">
        <v>355</v>
      </c>
      <c r="C420" s="180"/>
      <c r="D420" s="134" t="s">
        <v>21</v>
      </c>
      <c r="E420" s="134" t="s">
        <v>703</v>
      </c>
      <c r="F420" s="471">
        <v>5</v>
      </c>
      <c r="G420" s="134" t="s">
        <v>1376</v>
      </c>
      <c r="H420" s="439" t="s">
        <v>146</v>
      </c>
      <c r="I420" s="134" t="s">
        <v>1985</v>
      </c>
      <c r="J420" s="134" t="s">
        <v>2119</v>
      </c>
    </row>
    <row r="421" spans="1:10" ht="25.5">
      <c r="A421" s="48" t="s">
        <v>2118</v>
      </c>
      <c r="B421" s="179">
        <v>355</v>
      </c>
      <c r="C421" s="180"/>
      <c r="D421" s="134" t="s">
        <v>21</v>
      </c>
      <c r="E421" s="134" t="s">
        <v>703</v>
      </c>
      <c r="F421" s="471">
        <v>6</v>
      </c>
      <c r="G421" s="134" t="s">
        <v>1377</v>
      </c>
      <c r="H421" s="439" t="s">
        <v>146</v>
      </c>
      <c r="I421" s="134" t="s">
        <v>1985</v>
      </c>
      <c r="J421" s="134" t="s">
        <v>2119</v>
      </c>
    </row>
    <row r="422" spans="1:10" ht="25.5">
      <c r="A422" s="48" t="s">
        <v>2118</v>
      </c>
      <c r="B422" s="179">
        <v>355</v>
      </c>
      <c r="C422" s="180"/>
      <c r="D422" s="134" t="s">
        <v>21</v>
      </c>
      <c r="E422" s="134" t="s">
        <v>703</v>
      </c>
      <c r="F422" s="471">
        <v>7</v>
      </c>
      <c r="G422" s="134" t="s">
        <v>1378</v>
      </c>
      <c r="H422" s="439" t="s">
        <v>146</v>
      </c>
      <c r="I422" s="134" t="s">
        <v>1985</v>
      </c>
      <c r="J422" s="134" t="s">
        <v>2119</v>
      </c>
    </row>
    <row r="423" spans="1:10" ht="25.5">
      <c r="A423" s="48" t="s">
        <v>2118</v>
      </c>
      <c r="B423" s="179">
        <v>355</v>
      </c>
      <c r="C423" s="180"/>
      <c r="D423" s="134" t="s">
        <v>21</v>
      </c>
      <c r="E423" s="134" t="s">
        <v>703</v>
      </c>
      <c r="F423" s="471">
        <v>8</v>
      </c>
      <c r="G423" s="134" t="s">
        <v>1379</v>
      </c>
      <c r="H423" s="439" t="s">
        <v>146</v>
      </c>
      <c r="I423" s="134" t="s">
        <v>1985</v>
      </c>
      <c r="J423" s="134" t="s">
        <v>2119</v>
      </c>
    </row>
    <row r="424" spans="1:10" ht="178.5">
      <c r="A424" s="48" t="s">
        <v>2120</v>
      </c>
      <c r="B424" s="179">
        <v>251</v>
      </c>
      <c r="C424" s="180"/>
      <c r="D424" s="134" t="s">
        <v>21</v>
      </c>
      <c r="E424" s="134" t="s">
        <v>751</v>
      </c>
      <c r="F424" s="471">
        <v>1</v>
      </c>
      <c r="G424" s="134" t="s">
        <v>1380</v>
      </c>
      <c r="H424" s="439" t="s">
        <v>146</v>
      </c>
      <c r="I424" s="134" t="s">
        <v>1985</v>
      </c>
      <c r="J424" s="134" t="s">
        <v>1991</v>
      </c>
    </row>
    <row r="425" spans="1:10" ht="178.5">
      <c r="A425" s="48" t="s">
        <v>2120</v>
      </c>
      <c r="B425" s="179">
        <v>251</v>
      </c>
      <c r="C425" s="180"/>
      <c r="D425" s="134" t="s">
        <v>21</v>
      </c>
      <c r="E425" s="134" t="s">
        <v>751</v>
      </c>
      <c r="F425" s="471">
        <v>2</v>
      </c>
      <c r="G425" s="134" t="s">
        <v>1381</v>
      </c>
      <c r="H425" s="439" t="s">
        <v>146</v>
      </c>
      <c r="I425" s="134" t="s">
        <v>1985</v>
      </c>
      <c r="J425" s="134" t="s">
        <v>1991</v>
      </c>
    </row>
    <row r="426" spans="1:10" ht="63.75">
      <c r="A426" s="48" t="s">
        <v>2120</v>
      </c>
      <c r="B426" s="179">
        <v>251</v>
      </c>
      <c r="C426" s="180"/>
      <c r="D426" s="134" t="s">
        <v>21</v>
      </c>
      <c r="E426" s="134" t="s">
        <v>751</v>
      </c>
      <c r="F426" s="471">
        <v>3</v>
      </c>
      <c r="G426" s="134" t="s">
        <v>1382</v>
      </c>
      <c r="H426" s="439" t="s">
        <v>146</v>
      </c>
      <c r="I426" s="134" t="s">
        <v>1985</v>
      </c>
      <c r="J426" s="134" t="s">
        <v>1991</v>
      </c>
    </row>
    <row r="427" spans="1:10" ht="63.75">
      <c r="A427" s="48" t="s">
        <v>2120</v>
      </c>
      <c r="B427" s="179">
        <v>251</v>
      </c>
      <c r="C427" s="180"/>
      <c r="D427" s="134" t="s">
        <v>21</v>
      </c>
      <c r="E427" s="134" t="s">
        <v>751</v>
      </c>
      <c r="F427" s="471">
        <v>4</v>
      </c>
      <c r="G427" s="134" t="s">
        <v>1383</v>
      </c>
      <c r="H427" s="439" t="s">
        <v>146</v>
      </c>
      <c r="I427" s="134" t="s">
        <v>1985</v>
      </c>
      <c r="J427" s="134" t="s">
        <v>1991</v>
      </c>
    </row>
    <row r="428" spans="1:10" ht="63.75">
      <c r="A428" s="48" t="s">
        <v>2120</v>
      </c>
      <c r="B428" s="179">
        <v>251</v>
      </c>
      <c r="C428" s="180"/>
      <c r="D428" s="134" t="s">
        <v>21</v>
      </c>
      <c r="E428" s="134" t="s">
        <v>751</v>
      </c>
      <c r="F428" s="471">
        <v>5</v>
      </c>
      <c r="G428" s="134" t="s">
        <v>1384</v>
      </c>
      <c r="H428" s="439" t="s">
        <v>146</v>
      </c>
      <c r="I428" s="134" t="s">
        <v>1985</v>
      </c>
      <c r="J428" s="134" t="s">
        <v>1991</v>
      </c>
    </row>
    <row r="429" spans="1:10" ht="63.75">
      <c r="A429" s="48" t="s">
        <v>2120</v>
      </c>
      <c r="B429" s="179">
        <v>251</v>
      </c>
      <c r="C429" s="180"/>
      <c r="D429" s="134" t="s">
        <v>21</v>
      </c>
      <c r="E429" s="134" t="s">
        <v>751</v>
      </c>
      <c r="F429" s="471">
        <v>6</v>
      </c>
      <c r="G429" s="134" t="s">
        <v>1385</v>
      </c>
      <c r="H429" s="439" t="s">
        <v>146</v>
      </c>
      <c r="I429" s="134" t="s">
        <v>1985</v>
      </c>
      <c r="J429" s="134" t="s">
        <v>1991</v>
      </c>
    </row>
    <row r="430" spans="1:10" ht="25.5">
      <c r="A430" s="48" t="s">
        <v>2121</v>
      </c>
      <c r="B430" s="179">
        <v>247</v>
      </c>
      <c r="C430" s="180"/>
      <c r="D430" s="134" t="s">
        <v>21</v>
      </c>
      <c r="E430" s="134" t="s">
        <v>744</v>
      </c>
      <c r="F430" s="471">
        <v>1</v>
      </c>
      <c r="G430" s="134" t="s">
        <v>1386</v>
      </c>
      <c r="H430" s="439" t="s">
        <v>155</v>
      </c>
      <c r="I430" s="134" t="s">
        <v>2040</v>
      </c>
      <c r="J430" s="134" t="s">
        <v>1897</v>
      </c>
    </row>
    <row r="431" spans="1:10">
      <c r="A431" s="48" t="s">
        <v>2121</v>
      </c>
      <c r="B431" s="179">
        <v>247</v>
      </c>
      <c r="C431" s="180"/>
      <c r="D431" s="134" t="s">
        <v>21</v>
      </c>
      <c r="E431" s="134" t="s">
        <v>744</v>
      </c>
      <c r="F431" s="471">
        <v>2</v>
      </c>
      <c r="G431" s="134" t="s">
        <v>1387</v>
      </c>
      <c r="H431" s="439" t="s">
        <v>155</v>
      </c>
      <c r="I431" s="134" t="s">
        <v>2040</v>
      </c>
      <c r="J431" s="134" t="s">
        <v>1897</v>
      </c>
    </row>
    <row r="432" spans="1:10">
      <c r="A432" s="48" t="s">
        <v>2121</v>
      </c>
      <c r="B432" s="179">
        <v>247</v>
      </c>
      <c r="C432" s="180"/>
      <c r="D432" s="134" t="s">
        <v>21</v>
      </c>
      <c r="E432" s="134" t="s">
        <v>744</v>
      </c>
      <c r="F432" s="471">
        <v>3</v>
      </c>
      <c r="G432" s="134" t="s">
        <v>1388</v>
      </c>
      <c r="H432" s="439" t="s">
        <v>155</v>
      </c>
      <c r="I432" s="134" t="s">
        <v>2040</v>
      </c>
      <c r="J432" s="134" t="s">
        <v>1897</v>
      </c>
    </row>
    <row r="433" spans="1:10" ht="25.5">
      <c r="A433" s="48" t="s">
        <v>2121</v>
      </c>
      <c r="B433" s="179">
        <v>247</v>
      </c>
      <c r="C433" s="180"/>
      <c r="D433" s="134" t="s">
        <v>21</v>
      </c>
      <c r="E433" s="134" t="s">
        <v>744</v>
      </c>
      <c r="F433" s="471">
        <v>4</v>
      </c>
      <c r="G433" s="134" t="s">
        <v>1389</v>
      </c>
      <c r="H433" s="439" t="s">
        <v>155</v>
      </c>
      <c r="I433" s="134" t="s">
        <v>2040</v>
      </c>
      <c r="J433" s="134" t="s">
        <v>1897</v>
      </c>
    </row>
    <row r="434" spans="1:10">
      <c r="A434" s="48" t="s">
        <v>2121</v>
      </c>
      <c r="B434" s="179">
        <v>247</v>
      </c>
      <c r="C434" s="180"/>
      <c r="D434" s="134" t="s">
        <v>21</v>
      </c>
      <c r="E434" s="134" t="s">
        <v>744</v>
      </c>
      <c r="F434" s="471">
        <v>5</v>
      </c>
      <c r="G434" s="134" t="s">
        <v>1390</v>
      </c>
      <c r="H434" s="439" t="s">
        <v>155</v>
      </c>
      <c r="I434" s="134" t="s">
        <v>2040</v>
      </c>
      <c r="J434" s="134" t="s">
        <v>1897</v>
      </c>
    </row>
    <row r="435" spans="1:10" ht="38.25">
      <c r="A435" s="48" t="s">
        <v>2122</v>
      </c>
      <c r="B435" s="179">
        <v>395</v>
      </c>
      <c r="C435" s="180"/>
      <c r="D435" s="134" t="s">
        <v>21</v>
      </c>
      <c r="E435" s="134" t="s">
        <v>708</v>
      </c>
      <c r="F435" s="471">
        <v>1</v>
      </c>
      <c r="G435" s="134" t="s">
        <v>1391</v>
      </c>
      <c r="H435" s="439" t="s">
        <v>155</v>
      </c>
      <c r="I435" s="134" t="s">
        <v>719</v>
      </c>
      <c r="J435" s="134" t="s">
        <v>1974</v>
      </c>
    </row>
    <row r="436" spans="1:10" ht="38.25">
      <c r="A436" s="48" t="s">
        <v>2122</v>
      </c>
      <c r="B436" s="179">
        <v>395</v>
      </c>
      <c r="C436" s="180"/>
      <c r="D436" s="134" t="s">
        <v>21</v>
      </c>
      <c r="E436" s="134" t="s">
        <v>708</v>
      </c>
      <c r="F436" s="471">
        <v>2</v>
      </c>
      <c r="G436" s="134" t="s">
        <v>1392</v>
      </c>
      <c r="H436" s="439" t="s">
        <v>155</v>
      </c>
      <c r="I436" s="134" t="s">
        <v>719</v>
      </c>
      <c r="J436" s="134" t="s">
        <v>1974</v>
      </c>
    </row>
    <row r="437" spans="1:10" ht="51">
      <c r="A437" s="48" t="s">
        <v>2122</v>
      </c>
      <c r="B437" s="179">
        <v>395</v>
      </c>
      <c r="C437" s="180"/>
      <c r="D437" s="134" t="s">
        <v>21</v>
      </c>
      <c r="E437" s="134" t="s">
        <v>708</v>
      </c>
      <c r="F437" s="471">
        <v>3</v>
      </c>
      <c r="G437" s="134" t="s">
        <v>1393</v>
      </c>
      <c r="H437" s="439" t="s">
        <v>155</v>
      </c>
      <c r="I437" s="134" t="s">
        <v>719</v>
      </c>
      <c r="J437" s="134" t="s">
        <v>1974</v>
      </c>
    </row>
    <row r="438" spans="1:10" ht="38.25">
      <c r="A438" s="48" t="s">
        <v>2122</v>
      </c>
      <c r="B438" s="179">
        <v>395</v>
      </c>
      <c r="C438" s="180"/>
      <c r="D438" s="134" t="s">
        <v>21</v>
      </c>
      <c r="E438" s="134" t="s">
        <v>708</v>
      </c>
      <c r="F438" s="471">
        <v>4</v>
      </c>
      <c r="G438" s="134" t="s">
        <v>1394</v>
      </c>
      <c r="H438" s="439" t="s">
        <v>155</v>
      </c>
      <c r="I438" s="134" t="s">
        <v>719</v>
      </c>
      <c r="J438" s="134" t="s">
        <v>1974</v>
      </c>
    </row>
    <row r="439" spans="1:10" ht="51">
      <c r="A439" s="48" t="s">
        <v>2122</v>
      </c>
      <c r="B439" s="179">
        <v>395</v>
      </c>
      <c r="C439" s="180"/>
      <c r="D439" s="134" t="s">
        <v>21</v>
      </c>
      <c r="E439" s="134" t="s">
        <v>708</v>
      </c>
      <c r="F439" s="471">
        <v>5</v>
      </c>
      <c r="G439" s="134" t="s">
        <v>1395</v>
      </c>
      <c r="H439" s="439" t="s">
        <v>155</v>
      </c>
      <c r="I439" s="134" t="s">
        <v>719</v>
      </c>
      <c r="J439" s="134" t="s">
        <v>1974</v>
      </c>
    </row>
    <row r="440" spans="1:10" ht="63.75">
      <c r="A440" s="48" t="s">
        <v>2122</v>
      </c>
      <c r="B440" s="179">
        <v>395</v>
      </c>
      <c r="C440" s="180"/>
      <c r="D440" s="134" t="s">
        <v>21</v>
      </c>
      <c r="E440" s="134" t="s">
        <v>708</v>
      </c>
      <c r="F440" s="471">
        <v>6</v>
      </c>
      <c r="G440" s="134" t="s">
        <v>1396</v>
      </c>
      <c r="H440" s="439" t="s">
        <v>155</v>
      </c>
      <c r="I440" s="134" t="s">
        <v>719</v>
      </c>
      <c r="J440" s="134" t="s">
        <v>1974</v>
      </c>
    </row>
    <row r="441" spans="1:10" ht="25.5">
      <c r="A441" s="48" t="s">
        <v>2123</v>
      </c>
      <c r="B441" s="179">
        <v>252</v>
      </c>
      <c r="C441" s="180"/>
      <c r="D441" s="134" t="s">
        <v>21</v>
      </c>
      <c r="E441" s="134" t="s">
        <v>213</v>
      </c>
      <c r="F441" s="471">
        <v>1</v>
      </c>
      <c r="G441" s="134" t="s">
        <v>2124</v>
      </c>
      <c r="H441" s="439" t="s">
        <v>155</v>
      </c>
      <c r="I441" s="134" t="s">
        <v>719</v>
      </c>
      <c r="J441" s="134" t="s">
        <v>2114</v>
      </c>
    </row>
    <row r="442" spans="1:10" ht="25.5">
      <c r="A442" s="48" t="s">
        <v>2123</v>
      </c>
      <c r="B442" s="179">
        <v>252</v>
      </c>
      <c r="C442" s="180"/>
      <c r="D442" s="134" t="s">
        <v>21</v>
      </c>
      <c r="E442" s="134" t="s">
        <v>213</v>
      </c>
      <c r="F442" s="471">
        <v>2</v>
      </c>
      <c r="G442" s="134" t="s">
        <v>2125</v>
      </c>
      <c r="H442" s="439" t="s">
        <v>155</v>
      </c>
      <c r="I442" s="134" t="s">
        <v>719</v>
      </c>
      <c r="J442" s="134" t="s">
        <v>2114</v>
      </c>
    </row>
    <row r="443" spans="1:10" ht="38.25">
      <c r="A443" s="48" t="s">
        <v>2123</v>
      </c>
      <c r="B443" s="179">
        <v>252</v>
      </c>
      <c r="C443" s="180"/>
      <c r="D443" s="134" t="s">
        <v>21</v>
      </c>
      <c r="E443" s="134" t="s">
        <v>213</v>
      </c>
      <c r="F443" s="471">
        <v>3</v>
      </c>
      <c r="G443" s="134" t="s">
        <v>2126</v>
      </c>
      <c r="H443" s="439" t="s">
        <v>155</v>
      </c>
      <c r="I443" s="134" t="s">
        <v>719</v>
      </c>
      <c r="J443" s="134" t="s">
        <v>2114</v>
      </c>
    </row>
    <row r="444" spans="1:10" ht="25.5">
      <c r="A444" s="48" t="s">
        <v>2123</v>
      </c>
      <c r="B444" s="179">
        <v>252</v>
      </c>
      <c r="C444" s="180"/>
      <c r="D444" s="134" t="s">
        <v>21</v>
      </c>
      <c r="E444" s="134" t="s">
        <v>213</v>
      </c>
      <c r="F444" s="471">
        <v>4</v>
      </c>
      <c r="G444" s="134" t="s">
        <v>1462</v>
      </c>
      <c r="H444" s="439" t="s">
        <v>155</v>
      </c>
      <c r="I444" s="134" t="s">
        <v>719</v>
      </c>
      <c r="J444" s="134" t="s">
        <v>2114</v>
      </c>
    </row>
    <row r="445" spans="1:10" ht="25.5">
      <c r="A445" s="48" t="s">
        <v>2123</v>
      </c>
      <c r="B445" s="179">
        <v>252</v>
      </c>
      <c r="C445" s="180"/>
      <c r="D445" s="134" t="s">
        <v>21</v>
      </c>
      <c r="E445" s="134" t="s">
        <v>213</v>
      </c>
      <c r="F445" s="471">
        <v>5</v>
      </c>
      <c r="G445" s="134" t="s">
        <v>1454</v>
      </c>
      <c r="H445" s="439" t="s">
        <v>155</v>
      </c>
      <c r="I445" s="134" t="s">
        <v>719</v>
      </c>
      <c r="J445" s="134" t="s">
        <v>2114</v>
      </c>
    </row>
    <row r="446" spans="1:10" ht="25.5">
      <c r="A446" s="48" t="s">
        <v>2123</v>
      </c>
      <c r="B446" s="179">
        <v>252</v>
      </c>
      <c r="C446" s="180"/>
      <c r="D446" s="134" t="s">
        <v>21</v>
      </c>
      <c r="E446" s="134" t="s">
        <v>213</v>
      </c>
      <c r="F446" s="471">
        <v>6</v>
      </c>
      <c r="G446" s="134" t="s">
        <v>1457</v>
      </c>
      <c r="H446" s="439" t="s">
        <v>155</v>
      </c>
      <c r="I446" s="134" t="s">
        <v>719</v>
      </c>
      <c r="J446" s="134" t="s">
        <v>2114</v>
      </c>
    </row>
    <row r="447" spans="1:10" ht="25.5">
      <c r="A447" s="48" t="s">
        <v>2123</v>
      </c>
      <c r="B447" s="179">
        <v>252</v>
      </c>
      <c r="C447" s="180"/>
      <c r="D447" s="134" t="s">
        <v>21</v>
      </c>
      <c r="E447" s="134" t="s">
        <v>213</v>
      </c>
      <c r="F447" s="471">
        <v>7</v>
      </c>
      <c r="G447" s="134" t="s">
        <v>1452</v>
      </c>
      <c r="H447" s="439" t="s">
        <v>155</v>
      </c>
      <c r="I447" s="134" t="s">
        <v>719</v>
      </c>
      <c r="J447" s="134" t="s">
        <v>2114</v>
      </c>
    </row>
    <row r="448" spans="1:10" ht="25.5">
      <c r="A448" s="48" t="s">
        <v>2123</v>
      </c>
      <c r="B448" s="179">
        <v>252</v>
      </c>
      <c r="C448" s="180"/>
      <c r="D448" s="134" t="s">
        <v>21</v>
      </c>
      <c r="E448" s="134" t="s">
        <v>213</v>
      </c>
      <c r="F448" s="471">
        <v>8</v>
      </c>
      <c r="G448" s="134" t="s">
        <v>1455</v>
      </c>
      <c r="H448" s="439" t="s">
        <v>155</v>
      </c>
      <c r="I448" s="134" t="s">
        <v>719</v>
      </c>
      <c r="J448" s="134" t="s">
        <v>2114</v>
      </c>
    </row>
    <row r="449" spans="1:10" ht="25.5">
      <c r="A449" s="48" t="s">
        <v>2123</v>
      </c>
      <c r="B449" s="179">
        <v>252</v>
      </c>
      <c r="C449" s="180"/>
      <c r="D449" s="134" t="s">
        <v>21</v>
      </c>
      <c r="E449" s="134" t="s">
        <v>213</v>
      </c>
      <c r="F449" s="471">
        <v>9</v>
      </c>
      <c r="G449" s="134" t="s">
        <v>1456</v>
      </c>
      <c r="H449" s="439" t="s">
        <v>155</v>
      </c>
      <c r="I449" s="134" t="s">
        <v>719</v>
      </c>
      <c r="J449" s="134" t="s">
        <v>2114</v>
      </c>
    </row>
    <row r="450" spans="1:10" ht="38.25">
      <c r="A450" s="48" t="s">
        <v>2123</v>
      </c>
      <c r="B450" s="179">
        <v>252</v>
      </c>
      <c r="C450" s="180"/>
      <c r="D450" s="134" t="s">
        <v>21</v>
      </c>
      <c r="E450" s="134" t="s">
        <v>213</v>
      </c>
      <c r="F450" s="471">
        <v>10</v>
      </c>
      <c r="G450" s="134" t="s">
        <v>1453</v>
      </c>
      <c r="H450" s="439" t="s">
        <v>155</v>
      </c>
      <c r="I450" s="134" t="s">
        <v>719</v>
      </c>
      <c r="J450" s="134" t="s">
        <v>2114</v>
      </c>
    </row>
    <row r="451" spans="1:10" ht="51">
      <c r="A451" s="48" t="s">
        <v>2123</v>
      </c>
      <c r="B451" s="179">
        <v>252</v>
      </c>
      <c r="C451" s="180"/>
      <c r="D451" s="134" t="s">
        <v>21</v>
      </c>
      <c r="E451" s="134" t="s">
        <v>213</v>
      </c>
      <c r="F451" s="471">
        <v>11</v>
      </c>
      <c r="G451" s="134" t="s">
        <v>2127</v>
      </c>
      <c r="H451" s="439" t="s">
        <v>155</v>
      </c>
      <c r="I451" s="134" t="s">
        <v>719</v>
      </c>
      <c r="J451" s="134" t="s">
        <v>2114</v>
      </c>
    </row>
    <row r="452" spans="1:10" ht="38.25">
      <c r="A452" s="48" t="s">
        <v>2123</v>
      </c>
      <c r="B452" s="179">
        <v>252</v>
      </c>
      <c r="C452" s="180"/>
      <c r="D452" s="134" t="s">
        <v>21</v>
      </c>
      <c r="E452" s="134" t="s">
        <v>213</v>
      </c>
      <c r="F452" s="471">
        <v>12</v>
      </c>
      <c r="G452" s="134" t="s">
        <v>1480</v>
      </c>
      <c r="H452" s="439" t="s">
        <v>155</v>
      </c>
      <c r="I452" s="134" t="s">
        <v>719</v>
      </c>
      <c r="J452" s="134" t="s">
        <v>2114</v>
      </c>
    </row>
    <row r="453" spans="1:10" ht="38.25">
      <c r="A453" s="48" t="s">
        <v>2123</v>
      </c>
      <c r="B453" s="179">
        <v>252</v>
      </c>
      <c r="C453" s="180"/>
      <c r="D453" s="134" t="s">
        <v>21</v>
      </c>
      <c r="E453" s="134" t="s">
        <v>213</v>
      </c>
      <c r="F453" s="471">
        <v>13</v>
      </c>
      <c r="G453" s="134" t="s">
        <v>1481</v>
      </c>
      <c r="H453" s="439" t="s">
        <v>155</v>
      </c>
      <c r="I453" s="134" t="s">
        <v>719</v>
      </c>
      <c r="J453" s="134" t="s">
        <v>2114</v>
      </c>
    </row>
    <row r="454" spans="1:10" ht="25.5">
      <c r="A454" s="48" t="s">
        <v>2123</v>
      </c>
      <c r="B454" s="179">
        <v>252</v>
      </c>
      <c r="C454" s="180"/>
      <c r="D454" s="134" t="s">
        <v>21</v>
      </c>
      <c r="E454" s="134" t="s">
        <v>213</v>
      </c>
      <c r="F454" s="471">
        <v>14</v>
      </c>
      <c r="G454" s="134" t="s">
        <v>1485</v>
      </c>
      <c r="H454" s="439" t="s">
        <v>155</v>
      </c>
      <c r="I454" s="134" t="s">
        <v>719</v>
      </c>
      <c r="J454" s="134" t="s">
        <v>2114</v>
      </c>
    </row>
    <row r="455" spans="1:10" ht="25.5">
      <c r="A455" s="48" t="s">
        <v>2123</v>
      </c>
      <c r="B455" s="179">
        <v>252</v>
      </c>
      <c r="C455" s="180"/>
      <c r="D455" s="134" t="s">
        <v>21</v>
      </c>
      <c r="E455" s="134" t="s">
        <v>213</v>
      </c>
      <c r="F455" s="471">
        <v>15</v>
      </c>
      <c r="G455" s="134" t="s">
        <v>1482</v>
      </c>
      <c r="H455" s="439" t="s">
        <v>155</v>
      </c>
      <c r="I455" s="134" t="s">
        <v>719</v>
      </c>
      <c r="J455" s="134" t="s">
        <v>2114</v>
      </c>
    </row>
    <row r="456" spans="1:10" ht="25.5">
      <c r="A456" s="48" t="s">
        <v>2123</v>
      </c>
      <c r="B456" s="179">
        <v>252</v>
      </c>
      <c r="C456" s="180"/>
      <c r="D456" s="134" t="s">
        <v>21</v>
      </c>
      <c r="E456" s="134" t="s">
        <v>213</v>
      </c>
      <c r="F456" s="471">
        <v>16</v>
      </c>
      <c r="G456" s="134" t="s">
        <v>1486</v>
      </c>
      <c r="H456" s="439" t="s">
        <v>155</v>
      </c>
      <c r="I456" s="134" t="s">
        <v>719</v>
      </c>
      <c r="J456" s="134" t="s">
        <v>2114</v>
      </c>
    </row>
    <row r="457" spans="1:10" ht="25.5">
      <c r="A457" s="48" t="s">
        <v>2123</v>
      </c>
      <c r="B457" s="179">
        <v>252</v>
      </c>
      <c r="C457" s="180"/>
      <c r="D457" s="134" t="s">
        <v>21</v>
      </c>
      <c r="E457" s="134" t="s">
        <v>213</v>
      </c>
      <c r="F457" s="471">
        <v>17</v>
      </c>
      <c r="G457" s="134" t="s">
        <v>1458</v>
      </c>
      <c r="H457" s="439" t="s">
        <v>155</v>
      </c>
      <c r="I457" s="134" t="s">
        <v>719</v>
      </c>
      <c r="J457" s="134" t="s">
        <v>2114</v>
      </c>
    </row>
    <row r="458" spans="1:10" ht="25.5">
      <c r="A458" s="48" t="s">
        <v>2123</v>
      </c>
      <c r="B458" s="179">
        <v>252</v>
      </c>
      <c r="C458" s="180"/>
      <c r="D458" s="134" t="s">
        <v>21</v>
      </c>
      <c r="E458" s="134" t="s">
        <v>213</v>
      </c>
      <c r="F458" s="471">
        <v>18</v>
      </c>
      <c r="G458" s="134" t="s">
        <v>1460</v>
      </c>
      <c r="H458" s="439" t="s">
        <v>155</v>
      </c>
      <c r="I458" s="134" t="s">
        <v>719</v>
      </c>
      <c r="J458" s="134" t="s">
        <v>2114</v>
      </c>
    </row>
    <row r="459" spans="1:10" ht="25.5">
      <c r="A459" s="48" t="s">
        <v>2123</v>
      </c>
      <c r="B459" s="179">
        <v>252</v>
      </c>
      <c r="C459" s="180"/>
      <c r="D459" s="134" t="s">
        <v>21</v>
      </c>
      <c r="E459" s="134" t="s">
        <v>213</v>
      </c>
      <c r="F459" s="471">
        <v>19</v>
      </c>
      <c r="G459" s="134" t="s">
        <v>1470</v>
      </c>
      <c r="H459" s="439" t="s">
        <v>155</v>
      </c>
      <c r="I459" s="134" t="s">
        <v>719</v>
      </c>
      <c r="J459" s="134" t="s">
        <v>2114</v>
      </c>
    </row>
    <row r="460" spans="1:10" ht="25.5">
      <c r="A460" s="48" t="s">
        <v>2123</v>
      </c>
      <c r="B460" s="179">
        <v>252</v>
      </c>
      <c r="C460" s="180"/>
      <c r="D460" s="134" t="s">
        <v>21</v>
      </c>
      <c r="E460" s="134" t="s">
        <v>213</v>
      </c>
      <c r="F460" s="471">
        <v>20</v>
      </c>
      <c r="G460" s="134" t="s">
        <v>1469</v>
      </c>
      <c r="H460" s="439" t="s">
        <v>155</v>
      </c>
      <c r="I460" s="134" t="s">
        <v>719</v>
      </c>
      <c r="J460" s="134" t="s">
        <v>2114</v>
      </c>
    </row>
    <row r="461" spans="1:10" ht="25.5">
      <c r="A461" s="48" t="s">
        <v>2123</v>
      </c>
      <c r="B461" s="179">
        <v>252</v>
      </c>
      <c r="C461" s="180"/>
      <c r="D461" s="134" t="s">
        <v>21</v>
      </c>
      <c r="E461" s="134" t="s">
        <v>213</v>
      </c>
      <c r="F461" s="471">
        <v>21</v>
      </c>
      <c r="G461" s="134" t="s">
        <v>1479</v>
      </c>
      <c r="H461" s="439" t="s">
        <v>155</v>
      </c>
      <c r="I461" s="134" t="s">
        <v>719</v>
      </c>
      <c r="J461" s="134" t="s">
        <v>2114</v>
      </c>
    </row>
    <row r="462" spans="1:10" ht="25.5">
      <c r="A462" s="48" t="s">
        <v>2123</v>
      </c>
      <c r="B462" s="179">
        <v>252</v>
      </c>
      <c r="C462" s="180"/>
      <c r="D462" s="134" t="s">
        <v>21</v>
      </c>
      <c r="E462" s="134" t="s">
        <v>213</v>
      </c>
      <c r="F462" s="471">
        <v>22</v>
      </c>
      <c r="G462" s="134" t="s">
        <v>1478</v>
      </c>
      <c r="H462" s="439" t="s">
        <v>155</v>
      </c>
      <c r="I462" s="134" t="s">
        <v>719</v>
      </c>
      <c r="J462" s="134" t="s">
        <v>2114</v>
      </c>
    </row>
    <row r="463" spans="1:10" ht="25.5">
      <c r="A463" s="48" t="s">
        <v>2123</v>
      </c>
      <c r="B463" s="179">
        <v>252</v>
      </c>
      <c r="C463" s="180"/>
      <c r="D463" s="134" t="s">
        <v>21</v>
      </c>
      <c r="E463" s="134" t="s">
        <v>213</v>
      </c>
      <c r="F463" s="471">
        <v>23</v>
      </c>
      <c r="G463" s="134" t="s">
        <v>1461</v>
      </c>
      <c r="H463" s="439" t="s">
        <v>155</v>
      </c>
      <c r="I463" s="134" t="s">
        <v>719</v>
      </c>
      <c r="J463" s="134" t="s">
        <v>2114</v>
      </c>
    </row>
    <row r="464" spans="1:10" ht="25.5">
      <c r="A464" s="48" t="s">
        <v>2123</v>
      </c>
      <c r="B464" s="179">
        <v>252</v>
      </c>
      <c r="C464" s="180"/>
      <c r="D464" s="134" t="s">
        <v>21</v>
      </c>
      <c r="E464" s="134" t="s">
        <v>213</v>
      </c>
      <c r="F464" s="471">
        <v>24</v>
      </c>
      <c r="G464" s="134" t="s">
        <v>1459</v>
      </c>
      <c r="H464" s="439" t="s">
        <v>155</v>
      </c>
      <c r="I464" s="134" t="s">
        <v>719</v>
      </c>
      <c r="J464" s="134" t="s">
        <v>2114</v>
      </c>
    </row>
    <row r="465" spans="1:10" ht="25.5">
      <c r="A465" s="48" t="s">
        <v>2123</v>
      </c>
      <c r="B465" s="179">
        <v>252</v>
      </c>
      <c r="C465" s="180"/>
      <c r="D465" s="134" t="s">
        <v>21</v>
      </c>
      <c r="E465" s="134" t="s">
        <v>213</v>
      </c>
      <c r="F465" s="471">
        <v>25</v>
      </c>
      <c r="G465" s="134" t="s">
        <v>1446</v>
      </c>
      <c r="H465" s="439" t="s">
        <v>155</v>
      </c>
      <c r="I465" s="134" t="s">
        <v>719</v>
      </c>
      <c r="J465" s="134" t="s">
        <v>2114</v>
      </c>
    </row>
    <row r="466" spans="1:10" ht="38.25">
      <c r="A466" s="48" t="s">
        <v>2123</v>
      </c>
      <c r="B466" s="179">
        <v>252</v>
      </c>
      <c r="C466" s="180"/>
      <c r="D466" s="134" t="s">
        <v>21</v>
      </c>
      <c r="E466" s="134" t="s">
        <v>213</v>
      </c>
      <c r="F466" s="471">
        <v>26</v>
      </c>
      <c r="G466" s="134" t="s">
        <v>2128</v>
      </c>
      <c r="H466" s="439" t="s">
        <v>155</v>
      </c>
      <c r="I466" s="134" t="s">
        <v>719</v>
      </c>
      <c r="J466" s="134" t="s">
        <v>2114</v>
      </c>
    </row>
    <row r="467" spans="1:10" ht="25.5">
      <c r="A467" s="48" t="s">
        <v>2123</v>
      </c>
      <c r="B467" s="179">
        <v>252</v>
      </c>
      <c r="C467" s="180"/>
      <c r="D467" s="134" t="s">
        <v>21</v>
      </c>
      <c r="E467" s="134" t="s">
        <v>213</v>
      </c>
      <c r="F467" s="471">
        <v>27</v>
      </c>
      <c r="G467" s="134" t="s">
        <v>2129</v>
      </c>
      <c r="H467" s="439" t="s">
        <v>155</v>
      </c>
      <c r="I467" s="134" t="s">
        <v>719</v>
      </c>
      <c r="J467" s="134" t="s">
        <v>2114</v>
      </c>
    </row>
    <row r="468" spans="1:10" ht="25.5">
      <c r="A468" s="48" t="s">
        <v>2123</v>
      </c>
      <c r="B468" s="179">
        <v>252</v>
      </c>
      <c r="C468" s="180"/>
      <c r="D468" s="134" t="s">
        <v>21</v>
      </c>
      <c r="E468" s="134" t="s">
        <v>213</v>
      </c>
      <c r="F468" s="471">
        <v>28</v>
      </c>
      <c r="G468" s="134" t="s">
        <v>2130</v>
      </c>
      <c r="H468" s="439" t="s">
        <v>155</v>
      </c>
      <c r="I468" s="134" t="s">
        <v>719</v>
      </c>
      <c r="J468" s="134" t="s">
        <v>2114</v>
      </c>
    </row>
    <row r="469" spans="1:10" ht="38.25">
      <c r="A469" s="48" t="s">
        <v>2123</v>
      </c>
      <c r="B469" s="179">
        <v>252</v>
      </c>
      <c r="C469" s="180"/>
      <c r="D469" s="134" t="s">
        <v>21</v>
      </c>
      <c r="E469" s="134" t="s">
        <v>213</v>
      </c>
      <c r="F469" s="471">
        <v>29</v>
      </c>
      <c r="G469" s="134" t="s">
        <v>2131</v>
      </c>
      <c r="H469" s="439" t="s">
        <v>155</v>
      </c>
      <c r="I469" s="134" t="s">
        <v>719</v>
      </c>
      <c r="J469" s="134" t="s">
        <v>2114</v>
      </c>
    </row>
    <row r="470" spans="1:10" ht="25.5">
      <c r="A470" s="48" t="s">
        <v>2123</v>
      </c>
      <c r="B470" s="179">
        <v>252</v>
      </c>
      <c r="C470" s="180"/>
      <c r="D470" s="134" t="s">
        <v>21</v>
      </c>
      <c r="E470" s="134" t="s">
        <v>213</v>
      </c>
      <c r="F470" s="471">
        <v>30</v>
      </c>
      <c r="G470" s="134" t="s">
        <v>1405</v>
      </c>
      <c r="H470" s="439" t="s">
        <v>155</v>
      </c>
      <c r="I470" s="134" t="s">
        <v>719</v>
      </c>
      <c r="J470" s="134" t="s">
        <v>2114</v>
      </c>
    </row>
    <row r="471" spans="1:10" ht="25.5">
      <c r="A471" s="48" t="s">
        <v>2123</v>
      </c>
      <c r="B471" s="179">
        <v>252</v>
      </c>
      <c r="C471" s="180"/>
      <c r="D471" s="134" t="s">
        <v>21</v>
      </c>
      <c r="E471" s="134" t="s">
        <v>213</v>
      </c>
      <c r="F471" s="471">
        <v>31</v>
      </c>
      <c r="G471" s="134" t="s">
        <v>1406</v>
      </c>
      <c r="H471" s="439" t="s">
        <v>155</v>
      </c>
      <c r="I471" s="134" t="s">
        <v>719</v>
      </c>
      <c r="J471" s="134" t="s">
        <v>2114</v>
      </c>
    </row>
    <row r="472" spans="1:10" ht="25.5">
      <c r="A472" s="48" t="s">
        <v>2123</v>
      </c>
      <c r="B472" s="179">
        <v>252</v>
      </c>
      <c r="C472" s="180"/>
      <c r="D472" s="134" t="s">
        <v>21</v>
      </c>
      <c r="E472" s="134" t="s">
        <v>213</v>
      </c>
      <c r="F472" s="471">
        <v>32</v>
      </c>
      <c r="G472" s="134" t="s">
        <v>1407</v>
      </c>
      <c r="H472" s="439" t="s">
        <v>155</v>
      </c>
      <c r="I472" s="134" t="s">
        <v>719</v>
      </c>
      <c r="J472" s="134" t="s">
        <v>2114</v>
      </c>
    </row>
    <row r="473" spans="1:10" ht="25.5">
      <c r="A473" s="48" t="s">
        <v>2123</v>
      </c>
      <c r="B473" s="179">
        <v>252</v>
      </c>
      <c r="C473" s="180"/>
      <c r="D473" s="134" t="s">
        <v>21</v>
      </c>
      <c r="E473" s="134" t="s">
        <v>213</v>
      </c>
      <c r="F473" s="471">
        <v>33</v>
      </c>
      <c r="G473" s="134" t="s">
        <v>1408</v>
      </c>
      <c r="H473" s="439" t="s">
        <v>155</v>
      </c>
      <c r="I473" s="134" t="s">
        <v>719</v>
      </c>
      <c r="J473" s="134" t="s">
        <v>2114</v>
      </c>
    </row>
    <row r="474" spans="1:10" ht="25.5">
      <c r="A474" s="48" t="s">
        <v>2123</v>
      </c>
      <c r="B474" s="179">
        <v>252</v>
      </c>
      <c r="C474" s="180"/>
      <c r="D474" s="134" t="s">
        <v>21</v>
      </c>
      <c r="E474" s="134" t="s">
        <v>213</v>
      </c>
      <c r="F474" s="471">
        <v>34</v>
      </c>
      <c r="G474" s="134" t="s">
        <v>1404</v>
      </c>
      <c r="H474" s="439" t="s">
        <v>155</v>
      </c>
      <c r="I474" s="134" t="s">
        <v>719</v>
      </c>
      <c r="J474" s="134" t="s">
        <v>2114</v>
      </c>
    </row>
    <row r="475" spans="1:10" ht="25.5">
      <c r="A475" s="48" t="s">
        <v>2123</v>
      </c>
      <c r="B475" s="179">
        <v>252</v>
      </c>
      <c r="C475" s="180"/>
      <c r="D475" s="134" t="s">
        <v>21</v>
      </c>
      <c r="E475" s="134" t="s">
        <v>213</v>
      </c>
      <c r="F475" s="471">
        <v>35</v>
      </c>
      <c r="G475" s="134" t="s">
        <v>1471</v>
      </c>
      <c r="H475" s="439" t="s">
        <v>155</v>
      </c>
      <c r="I475" s="134" t="s">
        <v>719</v>
      </c>
      <c r="J475" s="134" t="s">
        <v>2114</v>
      </c>
    </row>
    <row r="476" spans="1:10" ht="25.5">
      <c r="A476" s="48" t="s">
        <v>2123</v>
      </c>
      <c r="B476" s="179">
        <v>252</v>
      </c>
      <c r="C476" s="180"/>
      <c r="D476" s="134" t="s">
        <v>21</v>
      </c>
      <c r="E476" s="134" t="s">
        <v>213</v>
      </c>
      <c r="F476" s="471">
        <v>36</v>
      </c>
      <c r="G476" s="134" t="s">
        <v>1477</v>
      </c>
      <c r="H476" s="439" t="s">
        <v>155</v>
      </c>
      <c r="I476" s="134" t="s">
        <v>719</v>
      </c>
      <c r="J476" s="134" t="s">
        <v>2114</v>
      </c>
    </row>
    <row r="477" spans="1:10" ht="51">
      <c r="A477" s="48" t="s">
        <v>2123</v>
      </c>
      <c r="B477" s="179">
        <v>252</v>
      </c>
      <c r="C477" s="180"/>
      <c r="D477" s="134" t="s">
        <v>21</v>
      </c>
      <c r="E477" s="134" t="s">
        <v>213</v>
      </c>
      <c r="F477" s="471">
        <v>37</v>
      </c>
      <c r="G477" s="134" t="s">
        <v>1422</v>
      </c>
      <c r="H477" s="439" t="s">
        <v>155</v>
      </c>
      <c r="I477" s="134" t="s">
        <v>719</v>
      </c>
      <c r="J477" s="134" t="s">
        <v>2114</v>
      </c>
    </row>
    <row r="478" spans="1:10" ht="25.5">
      <c r="A478" s="48" t="s">
        <v>2123</v>
      </c>
      <c r="B478" s="179">
        <v>252</v>
      </c>
      <c r="C478" s="180"/>
      <c r="D478" s="134" t="s">
        <v>21</v>
      </c>
      <c r="E478" s="134" t="s">
        <v>213</v>
      </c>
      <c r="F478" s="471">
        <v>38</v>
      </c>
      <c r="G478" s="134" t="s">
        <v>1420</v>
      </c>
      <c r="H478" s="439" t="s">
        <v>155</v>
      </c>
      <c r="I478" s="134" t="s">
        <v>719</v>
      </c>
      <c r="J478" s="134" t="s">
        <v>2114</v>
      </c>
    </row>
    <row r="479" spans="1:10" ht="38.25">
      <c r="A479" s="48" t="s">
        <v>2123</v>
      </c>
      <c r="B479" s="179">
        <v>252</v>
      </c>
      <c r="C479" s="180"/>
      <c r="D479" s="134" t="s">
        <v>21</v>
      </c>
      <c r="E479" s="134" t="s">
        <v>213</v>
      </c>
      <c r="F479" s="471">
        <v>39</v>
      </c>
      <c r="G479" s="134" t="s">
        <v>1484</v>
      </c>
      <c r="H479" s="439" t="s">
        <v>155</v>
      </c>
      <c r="I479" s="134" t="s">
        <v>719</v>
      </c>
      <c r="J479" s="134" t="s">
        <v>2114</v>
      </c>
    </row>
    <row r="480" spans="1:10" ht="25.5">
      <c r="A480" s="48" t="s">
        <v>2123</v>
      </c>
      <c r="B480" s="179">
        <v>252</v>
      </c>
      <c r="C480" s="180"/>
      <c r="D480" s="134" t="s">
        <v>21</v>
      </c>
      <c r="E480" s="134" t="s">
        <v>213</v>
      </c>
      <c r="F480" s="471">
        <v>40</v>
      </c>
      <c r="G480" s="134" t="s">
        <v>1483</v>
      </c>
      <c r="H480" s="439" t="s">
        <v>155</v>
      </c>
      <c r="I480" s="134" t="s">
        <v>719</v>
      </c>
      <c r="J480" s="134" t="s">
        <v>2114</v>
      </c>
    </row>
    <row r="481" spans="1:10" ht="25.5">
      <c r="A481" s="48" t="s">
        <v>2123</v>
      </c>
      <c r="B481" s="179">
        <v>252</v>
      </c>
      <c r="C481" s="180"/>
      <c r="D481" s="134" t="s">
        <v>21</v>
      </c>
      <c r="E481" s="134" t="s">
        <v>213</v>
      </c>
      <c r="F481" s="471">
        <v>41</v>
      </c>
      <c r="G481" s="134" t="s">
        <v>1487</v>
      </c>
      <c r="H481" s="439" t="s">
        <v>155</v>
      </c>
      <c r="I481" s="134" t="s">
        <v>719</v>
      </c>
      <c r="J481" s="134" t="s">
        <v>2114</v>
      </c>
    </row>
    <row r="482" spans="1:10" ht="25.5">
      <c r="A482" s="48" t="s">
        <v>2123</v>
      </c>
      <c r="B482" s="179">
        <v>252</v>
      </c>
      <c r="C482" s="180"/>
      <c r="D482" s="134" t="s">
        <v>21</v>
      </c>
      <c r="E482" s="134" t="s">
        <v>213</v>
      </c>
      <c r="F482" s="471">
        <v>42</v>
      </c>
      <c r="G482" s="134" t="s">
        <v>1398</v>
      </c>
      <c r="H482" s="439" t="s">
        <v>155</v>
      </c>
      <c r="I482" s="134" t="s">
        <v>719</v>
      </c>
      <c r="J482" s="134" t="s">
        <v>2114</v>
      </c>
    </row>
    <row r="483" spans="1:10" ht="38.25">
      <c r="A483" s="48" t="s">
        <v>2123</v>
      </c>
      <c r="B483" s="179">
        <v>252</v>
      </c>
      <c r="C483" s="180"/>
      <c r="D483" s="134" t="s">
        <v>21</v>
      </c>
      <c r="E483" s="134" t="s">
        <v>213</v>
      </c>
      <c r="F483" s="471">
        <v>43</v>
      </c>
      <c r="G483" s="134" t="s">
        <v>1475</v>
      </c>
      <c r="H483" s="439" t="s">
        <v>155</v>
      </c>
      <c r="I483" s="134" t="s">
        <v>719</v>
      </c>
      <c r="J483" s="134" t="s">
        <v>2114</v>
      </c>
    </row>
    <row r="484" spans="1:10" ht="38.25">
      <c r="A484" s="48" t="s">
        <v>2123</v>
      </c>
      <c r="B484" s="179">
        <v>252</v>
      </c>
      <c r="C484" s="180"/>
      <c r="D484" s="134" t="s">
        <v>21</v>
      </c>
      <c r="E484" s="134" t="s">
        <v>213</v>
      </c>
      <c r="F484" s="471">
        <v>44</v>
      </c>
      <c r="G484" s="134" t="s">
        <v>1474</v>
      </c>
      <c r="H484" s="439" t="s">
        <v>155</v>
      </c>
      <c r="I484" s="134" t="s">
        <v>719</v>
      </c>
      <c r="J484" s="134" t="s">
        <v>2114</v>
      </c>
    </row>
    <row r="485" spans="1:10" ht="38.25">
      <c r="A485" s="48" t="s">
        <v>2123</v>
      </c>
      <c r="B485" s="179">
        <v>252</v>
      </c>
      <c r="C485" s="180"/>
      <c r="D485" s="134" t="s">
        <v>21</v>
      </c>
      <c r="E485" s="134" t="s">
        <v>213</v>
      </c>
      <c r="F485" s="471">
        <v>45</v>
      </c>
      <c r="G485" s="134" t="s">
        <v>1476</v>
      </c>
      <c r="H485" s="439" t="s">
        <v>155</v>
      </c>
      <c r="I485" s="134" t="s">
        <v>719</v>
      </c>
      <c r="J485" s="134" t="s">
        <v>2114</v>
      </c>
    </row>
    <row r="486" spans="1:10" ht="25.5">
      <c r="A486" s="48" t="s">
        <v>2123</v>
      </c>
      <c r="B486" s="179">
        <v>252</v>
      </c>
      <c r="C486" s="180"/>
      <c r="D486" s="134" t="s">
        <v>21</v>
      </c>
      <c r="E486" s="134" t="s">
        <v>213</v>
      </c>
      <c r="F486" s="471">
        <v>46</v>
      </c>
      <c r="G486" s="134" t="s">
        <v>1397</v>
      </c>
      <c r="H486" s="439" t="s">
        <v>155</v>
      </c>
      <c r="I486" s="134" t="s">
        <v>719</v>
      </c>
      <c r="J486" s="134" t="s">
        <v>2114</v>
      </c>
    </row>
    <row r="487" spans="1:10" ht="25.5">
      <c r="A487" s="48" t="s">
        <v>2123</v>
      </c>
      <c r="B487" s="179">
        <v>252</v>
      </c>
      <c r="C487" s="180"/>
      <c r="D487" s="134" t="s">
        <v>21</v>
      </c>
      <c r="E487" s="134" t="s">
        <v>213</v>
      </c>
      <c r="F487" s="471">
        <v>47</v>
      </c>
      <c r="G487" s="134" t="s">
        <v>2132</v>
      </c>
      <c r="H487" s="439" t="s">
        <v>155</v>
      </c>
      <c r="I487" s="134" t="s">
        <v>719</v>
      </c>
      <c r="J487" s="134" t="s">
        <v>2114</v>
      </c>
    </row>
    <row r="488" spans="1:10" ht="25.5">
      <c r="A488" s="48" t="s">
        <v>2123</v>
      </c>
      <c r="B488" s="179">
        <v>252</v>
      </c>
      <c r="C488" s="180"/>
      <c r="D488" s="134" t="s">
        <v>21</v>
      </c>
      <c r="E488" s="134" t="s">
        <v>213</v>
      </c>
      <c r="F488" s="471">
        <v>48</v>
      </c>
      <c r="G488" s="134" t="s">
        <v>2133</v>
      </c>
      <c r="H488" s="439" t="s">
        <v>155</v>
      </c>
      <c r="I488" s="134" t="s">
        <v>719</v>
      </c>
      <c r="J488" s="134" t="s">
        <v>2114</v>
      </c>
    </row>
    <row r="489" spans="1:10" ht="25.5">
      <c r="A489" s="48" t="s">
        <v>2123</v>
      </c>
      <c r="B489" s="179">
        <v>252</v>
      </c>
      <c r="C489" s="180"/>
      <c r="D489" s="134" t="s">
        <v>21</v>
      </c>
      <c r="E489" s="134" t="s">
        <v>213</v>
      </c>
      <c r="F489" s="471">
        <v>49</v>
      </c>
      <c r="G489" s="134" t="s">
        <v>1472</v>
      </c>
      <c r="H489" s="439" t="s">
        <v>155</v>
      </c>
      <c r="I489" s="134" t="s">
        <v>719</v>
      </c>
      <c r="J489" s="134" t="s">
        <v>2114</v>
      </c>
    </row>
    <row r="490" spans="1:10" ht="25.5">
      <c r="A490" s="48" t="s">
        <v>2123</v>
      </c>
      <c r="B490" s="179">
        <v>252</v>
      </c>
      <c r="C490" s="180"/>
      <c r="D490" s="134" t="s">
        <v>21</v>
      </c>
      <c r="E490" s="134" t="s">
        <v>213</v>
      </c>
      <c r="F490" s="471">
        <v>50</v>
      </c>
      <c r="G490" s="134" t="s">
        <v>1473</v>
      </c>
      <c r="H490" s="439" t="s">
        <v>155</v>
      </c>
      <c r="I490" s="134" t="s">
        <v>719</v>
      </c>
      <c r="J490" s="134" t="s">
        <v>2114</v>
      </c>
    </row>
    <row r="491" spans="1:10" ht="25.5">
      <c r="A491" s="48" t="s">
        <v>2123</v>
      </c>
      <c r="B491" s="179">
        <v>252</v>
      </c>
      <c r="C491" s="180"/>
      <c r="D491" s="134" t="s">
        <v>21</v>
      </c>
      <c r="E491" s="134" t="s">
        <v>213</v>
      </c>
      <c r="F491" s="471">
        <v>51</v>
      </c>
      <c r="G491" s="134" t="s">
        <v>1467</v>
      </c>
      <c r="H491" s="439" t="s">
        <v>155</v>
      </c>
      <c r="I491" s="134" t="s">
        <v>719</v>
      </c>
      <c r="J491" s="134" t="s">
        <v>2114</v>
      </c>
    </row>
    <row r="492" spans="1:10" ht="25.5">
      <c r="A492" s="48" t="s">
        <v>2123</v>
      </c>
      <c r="B492" s="179">
        <v>252</v>
      </c>
      <c r="C492" s="180"/>
      <c r="D492" s="134" t="s">
        <v>21</v>
      </c>
      <c r="E492" s="134" t="s">
        <v>213</v>
      </c>
      <c r="F492" s="471">
        <v>52</v>
      </c>
      <c r="G492" s="134" t="s">
        <v>1463</v>
      </c>
      <c r="H492" s="439" t="s">
        <v>155</v>
      </c>
      <c r="I492" s="134" t="s">
        <v>719</v>
      </c>
      <c r="J492" s="134" t="s">
        <v>2114</v>
      </c>
    </row>
    <row r="493" spans="1:10" ht="25.5">
      <c r="A493" s="48" t="s">
        <v>2123</v>
      </c>
      <c r="B493" s="179">
        <v>252</v>
      </c>
      <c r="C493" s="180"/>
      <c r="D493" s="134" t="s">
        <v>21</v>
      </c>
      <c r="E493" s="134" t="s">
        <v>213</v>
      </c>
      <c r="F493" s="471">
        <v>53</v>
      </c>
      <c r="G493" s="134" t="s">
        <v>1417</v>
      </c>
      <c r="H493" s="439" t="s">
        <v>155</v>
      </c>
      <c r="I493" s="134" t="s">
        <v>719</v>
      </c>
      <c r="J493" s="134" t="s">
        <v>2114</v>
      </c>
    </row>
    <row r="494" spans="1:10" ht="25.5">
      <c r="A494" s="48" t="s">
        <v>2123</v>
      </c>
      <c r="B494" s="179">
        <v>252</v>
      </c>
      <c r="C494" s="180"/>
      <c r="D494" s="134" t="s">
        <v>21</v>
      </c>
      <c r="E494" s="134" t="s">
        <v>213</v>
      </c>
      <c r="F494" s="471">
        <v>54</v>
      </c>
      <c r="G494" s="134" t="s">
        <v>1416</v>
      </c>
      <c r="H494" s="439" t="s">
        <v>155</v>
      </c>
      <c r="I494" s="134" t="s">
        <v>719</v>
      </c>
      <c r="J494" s="134" t="s">
        <v>2114</v>
      </c>
    </row>
    <row r="495" spans="1:10" ht="38.25">
      <c r="A495" s="48" t="s">
        <v>2123</v>
      </c>
      <c r="B495" s="179">
        <v>252</v>
      </c>
      <c r="C495" s="180"/>
      <c r="D495" s="134" t="s">
        <v>21</v>
      </c>
      <c r="E495" s="134" t="s">
        <v>213</v>
      </c>
      <c r="F495" s="471">
        <v>55</v>
      </c>
      <c r="G495" s="134" t="s">
        <v>1447</v>
      </c>
      <c r="H495" s="439" t="s">
        <v>155</v>
      </c>
      <c r="I495" s="134" t="s">
        <v>719</v>
      </c>
      <c r="J495" s="134" t="s">
        <v>2114</v>
      </c>
    </row>
    <row r="496" spans="1:10" ht="25.5">
      <c r="A496" s="48" t="s">
        <v>2123</v>
      </c>
      <c r="B496" s="179">
        <v>252</v>
      </c>
      <c r="C496" s="180"/>
      <c r="D496" s="134" t="s">
        <v>21</v>
      </c>
      <c r="E496" s="134" t="s">
        <v>213</v>
      </c>
      <c r="F496" s="471">
        <v>56</v>
      </c>
      <c r="G496" s="134" t="s">
        <v>1415</v>
      </c>
      <c r="H496" s="439" t="s">
        <v>155</v>
      </c>
      <c r="I496" s="134" t="s">
        <v>719</v>
      </c>
      <c r="J496" s="134" t="s">
        <v>2114</v>
      </c>
    </row>
    <row r="497" spans="1:10" ht="25.5">
      <c r="A497" s="48" t="s">
        <v>2123</v>
      </c>
      <c r="B497" s="179">
        <v>252</v>
      </c>
      <c r="C497" s="180"/>
      <c r="D497" s="134" t="s">
        <v>21</v>
      </c>
      <c r="E497" s="134" t="s">
        <v>213</v>
      </c>
      <c r="F497" s="471">
        <v>57</v>
      </c>
      <c r="G497" s="134" t="s">
        <v>1414</v>
      </c>
      <c r="H497" s="439" t="s">
        <v>155</v>
      </c>
      <c r="I497" s="134" t="s">
        <v>719</v>
      </c>
      <c r="J497" s="134" t="s">
        <v>2114</v>
      </c>
    </row>
    <row r="498" spans="1:10" ht="51">
      <c r="A498" s="48" t="s">
        <v>2123</v>
      </c>
      <c r="B498" s="179">
        <v>252</v>
      </c>
      <c r="C498" s="180"/>
      <c r="D498" s="134" t="s">
        <v>21</v>
      </c>
      <c r="E498" s="134" t="s">
        <v>213</v>
      </c>
      <c r="F498" s="471">
        <v>58</v>
      </c>
      <c r="G498" s="134" t="s">
        <v>1450</v>
      </c>
      <c r="H498" s="439" t="s">
        <v>155</v>
      </c>
      <c r="I498" s="134" t="s">
        <v>719</v>
      </c>
      <c r="J498" s="134" t="s">
        <v>2114</v>
      </c>
    </row>
    <row r="499" spans="1:10" ht="25.5">
      <c r="A499" s="48" t="s">
        <v>2123</v>
      </c>
      <c r="B499" s="179">
        <v>252</v>
      </c>
      <c r="C499" s="180"/>
      <c r="D499" s="134" t="s">
        <v>21</v>
      </c>
      <c r="E499" s="134" t="s">
        <v>213</v>
      </c>
      <c r="F499" s="471">
        <v>59</v>
      </c>
      <c r="G499" s="134" t="s">
        <v>1449</v>
      </c>
      <c r="H499" s="439" t="s">
        <v>155</v>
      </c>
      <c r="I499" s="134" t="s">
        <v>719</v>
      </c>
      <c r="J499" s="134" t="s">
        <v>2114</v>
      </c>
    </row>
    <row r="500" spans="1:10" ht="38.25">
      <c r="A500" s="48" t="s">
        <v>2123</v>
      </c>
      <c r="B500" s="179">
        <v>252</v>
      </c>
      <c r="C500" s="180"/>
      <c r="D500" s="134" t="s">
        <v>21</v>
      </c>
      <c r="E500" s="134" t="s">
        <v>213</v>
      </c>
      <c r="F500" s="471">
        <v>60</v>
      </c>
      <c r="G500" s="134" t="s">
        <v>1448</v>
      </c>
      <c r="H500" s="439" t="s">
        <v>155</v>
      </c>
      <c r="I500" s="134" t="s">
        <v>719</v>
      </c>
      <c r="J500" s="134" t="s">
        <v>2114</v>
      </c>
    </row>
    <row r="501" spans="1:10" ht="25.5">
      <c r="A501" s="48" t="s">
        <v>2123</v>
      </c>
      <c r="B501" s="179">
        <v>252</v>
      </c>
      <c r="C501" s="180"/>
      <c r="D501" s="134" t="s">
        <v>21</v>
      </c>
      <c r="E501" s="134" t="s">
        <v>213</v>
      </c>
      <c r="F501" s="471">
        <v>61</v>
      </c>
      <c r="G501" s="134" t="s">
        <v>1437</v>
      </c>
      <c r="H501" s="439" t="s">
        <v>155</v>
      </c>
      <c r="I501" s="134" t="s">
        <v>719</v>
      </c>
      <c r="J501" s="134" t="s">
        <v>2114</v>
      </c>
    </row>
    <row r="502" spans="1:10" ht="38.25">
      <c r="A502" s="48" t="s">
        <v>2123</v>
      </c>
      <c r="B502" s="179">
        <v>252</v>
      </c>
      <c r="C502" s="180"/>
      <c r="D502" s="134" t="s">
        <v>21</v>
      </c>
      <c r="E502" s="134" t="s">
        <v>213</v>
      </c>
      <c r="F502" s="471">
        <v>62</v>
      </c>
      <c r="G502" s="134" t="s">
        <v>1436</v>
      </c>
      <c r="H502" s="439" t="s">
        <v>155</v>
      </c>
      <c r="I502" s="134" t="s">
        <v>719</v>
      </c>
      <c r="J502" s="134" t="s">
        <v>2114</v>
      </c>
    </row>
    <row r="503" spans="1:10" ht="38.25">
      <c r="A503" s="48" t="s">
        <v>2123</v>
      </c>
      <c r="B503" s="179">
        <v>252</v>
      </c>
      <c r="C503" s="180"/>
      <c r="D503" s="134" t="s">
        <v>21</v>
      </c>
      <c r="E503" s="134" t="s">
        <v>213</v>
      </c>
      <c r="F503" s="471">
        <v>63</v>
      </c>
      <c r="G503" s="134" t="s">
        <v>1434</v>
      </c>
      <c r="H503" s="439" t="s">
        <v>155</v>
      </c>
      <c r="I503" s="134" t="s">
        <v>719</v>
      </c>
      <c r="J503" s="134" t="s">
        <v>2114</v>
      </c>
    </row>
    <row r="504" spans="1:10" ht="25.5">
      <c r="A504" s="48" t="s">
        <v>2123</v>
      </c>
      <c r="B504" s="179">
        <v>252</v>
      </c>
      <c r="C504" s="180"/>
      <c r="D504" s="134" t="s">
        <v>21</v>
      </c>
      <c r="E504" s="134" t="s">
        <v>213</v>
      </c>
      <c r="F504" s="471">
        <v>64</v>
      </c>
      <c r="G504" s="134" t="s">
        <v>1426</v>
      </c>
      <c r="H504" s="439" t="s">
        <v>155</v>
      </c>
      <c r="I504" s="134" t="s">
        <v>719</v>
      </c>
      <c r="J504" s="134" t="s">
        <v>2114</v>
      </c>
    </row>
    <row r="505" spans="1:10" ht="25.5">
      <c r="A505" s="48" t="s">
        <v>2123</v>
      </c>
      <c r="B505" s="179">
        <v>252</v>
      </c>
      <c r="C505" s="180"/>
      <c r="D505" s="134" t="s">
        <v>21</v>
      </c>
      <c r="E505" s="134" t="s">
        <v>213</v>
      </c>
      <c r="F505" s="471">
        <v>65</v>
      </c>
      <c r="G505" s="134" t="s">
        <v>1424</v>
      </c>
      <c r="H505" s="439" t="s">
        <v>155</v>
      </c>
      <c r="I505" s="134" t="s">
        <v>719</v>
      </c>
      <c r="J505" s="134" t="s">
        <v>2114</v>
      </c>
    </row>
    <row r="506" spans="1:10" ht="25.5">
      <c r="A506" s="48" t="s">
        <v>2123</v>
      </c>
      <c r="B506" s="179">
        <v>252</v>
      </c>
      <c r="C506" s="180"/>
      <c r="D506" s="134" t="s">
        <v>21</v>
      </c>
      <c r="E506" s="134" t="s">
        <v>213</v>
      </c>
      <c r="F506" s="471">
        <v>66</v>
      </c>
      <c r="G506" s="134" t="s">
        <v>1425</v>
      </c>
      <c r="H506" s="439" t="s">
        <v>155</v>
      </c>
      <c r="I506" s="134" t="s">
        <v>719</v>
      </c>
      <c r="J506" s="134" t="s">
        <v>2114</v>
      </c>
    </row>
    <row r="507" spans="1:10" ht="25.5">
      <c r="A507" s="48" t="s">
        <v>2123</v>
      </c>
      <c r="B507" s="179">
        <v>252</v>
      </c>
      <c r="C507" s="180"/>
      <c r="D507" s="134" t="s">
        <v>21</v>
      </c>
      <c r="E507" s="134" t="s">
        <v>213</v>
      </c>
      <c r="F507" s="471">
        <v>67</v>
      </c>
      <c r="G507" s="134" t="s">
        <v>1435</v>
      </c>
      <c r="H507" s="439" t="s">
        <v>155</v>
      </c>
      <c r="I507" s="134" t="s">
        <v>719</v>
      </c>
      <c r="J507" s="134" t="s">
        <v>2114</v>
      </c>
    </row>
    <row r="508" spans="1:10" ht="38.25">
      <c r="A508" s="48" t="s">
        <v>2123</v>
      </c>
      <c r="B508" s="179">
        <v>252</v>
      </c>
      <c r="C508" s="180"/>
      <c r="D508" s="134" t="s">
        <v>21</v>
      </c>
      <c r="E508" s="134" t="s">
        <v>213</v>
      </c>
      <c r="F508" s="471">
        <v>68</v>
      </c>
      <c r="G508" s="134" t="s">
        <v>1419</v>
      </c>
      <c r="H508" s="439" t="s">
        <v>155</v>
      </c>
      <c r="I508" s="134" t="s">
        <v>719</v>
      </c>
      <c r="J508" s="134" t="s">
        <v>2114</v>
      </c>
    </row>
    <row r="509" spans="1:10" ht="51">
      <c r="A509" s="48" t="s">
        <v>2123</v>
      </c>
      <c r="B509" s="179">
        <v>252</v>
      </c>
      <c r="C509" s="180"/>
      <c r="D509" s="134" t="s">
        <v>21</v>
      </c>
      <c r="E509" s="134" t="s">
        <v>213</v>
      </c>
      <c r="F509" s="471">
        <v>69</v>
      </c>
      <c r="G509" s="134" t="s">
        <v>1418</v>
      </c>
      <c r="H509" s="439" t="s">
        <v>155</v>
      </c>
      <c r="I509" s="134" t="s">
        <v>719</v>
      </c>
      <c r="J509" s="134" t="s">
        <v>2114</v>
      </c>
    </row>
    <row r="510" spans="1:10" ht="25.5">
      <c r="A510" s="48" t="s">
        <v>2123</v>
      </c>
      <c r="B510" s="179">
        <v>252</v>
      </c>
      <c r="C510" s="180"/>
      <c r="D510" s="134" t="s">
        <v>21</v>
      </c>
      <c r="E510" s="134" t="s">
        <v>213</v>
      </c>
      <c r="F510" s="471">
        <v>70</v>
      </c>
      <c r="G510" s="134" t="s">
        <v>1409</v>
      </c>
      <c r="H510" s="439" t="s">
        <v>155</v>
      </c>
      <c r="I510" s="134" t="s">
        <v>719</v>
      </c>
      <c r="J510" s="134" t="s">
        <v>2114</v>
      </c>
    </row>
    <row r="511" spans="1:10" ht="25.5">
      <c r="A511" s="48" t="s">
        <v>2123</v>
      </c>
      <c r="B511" s="179">
        <v>252</v>
      </c>
      <c r="C511" s="180"/>
      <c r="D511" s="134" t="s">
        <v>21</v>
      </c>
      <c r="E511" s="134" t="s">
        <v>213</v>
      </c>
      <c r="F511" s="471">
        <v>71</v>
      </c>
      <c r="G511" s="134" t="s">
        <v>1399</v>
      </c>
      <c r="H511" s="439" t="s">
        <v>155</v>
      </c>
      <c r="I511" s="134" t="s">
        <v>719</v>
      </c>
      <c r="J511" s="134" t="s">
        <v>2114</v>
      </c>
    </row>
    <row r="512" spans="1:10" ht="25.5">
      <c r="A512" s="48" t="s">
        <v>2123</v>
      </c>
      <c r="B512" s="179">
        <v>252</v>
      </c>
      <c r="C512" s="180"/>
      <c r="D512" s="134" t="s">
        <v>21</v>
      </c>
      <c r="E512" s="134" t="s">
        <v>213</v>
      </c>
      <c r="F512" s="471">
        <v>72</v>
      </c>
      <c r="G512" s="134" t="s">
        <v>1411</v>
      </c>
      <c r="H512" s="439" t="s">
        <v>155</v>
      </c>
      <c r="I512" s="134" t="s">
        <v>719</v>
      </c>
      <c r="J512" s="134" t="s">
        <v>2114</v>
      </c>
    </row>
    <row r="513" spans="1:10" ht="25.5">
      <c r="A513" s="48" t="s">
        <v>2123</v>
      </c>
      <c r="B513" s="179">
        <v>252</v>
      </c>
      <c r="C513" s="180"/>
      <c r="D513" s="134" t="s">
        <v>21</v>
      </c>
      <c r="E513" s="134" t="s">
        <v>213</v>
      </c>
      <c r="F513" s="471">
        <v>73</v>
      </c>
      <c r="G513" s="134" t="s">
        <v>1413</v>
      </c>
      <c r="H513" s="439" t="s">
        <v>155</v>
      </c>
      <c r="I513" s="134" t="s">
        <v>719</v>
      </c>
      <c r="J513" s="134" t="s">
        <v>2114</v>
      </c>
    </row>
    <row r="514" spans="1:10" ht="25.5">
      <c r="A514" s="48" t="s">
        <v>2123</v>
      </c>
      <c r="B514" s="179">
        <v>252</v>
      </c>
      <c r="C514" s="180"/>
      <c r="D514" s="134" t="s">
        <v>21</v>
      </c>
      <c r="E514" s="134" t="s">
        <v>213</v>
      </c>
      <c r="F514" s="471">
        <v>74</v>
      </c>
      <c r="G514" s="134" t="s">
        <v>1412</v>
      </c>
      <c r="H514" s="439" t="s">
        <v>155</v>
      </c>
      <c r="I514" s="134" t="s">
        <v>719</v>
      </c>
      <c r="J514" s="134" t="s">
        <v>2114</v>
      </c>
    </row>
    <row r="515" spans="1:10" ht="25.5">
      <c r="A515" s="48" t="s">
        <v>2123</v>
      </c>
      <c r="B515" s="179">
        <v>252</v>
      </c>
      <c r="C515" s="180"/>
      <c r="D515" s="134" t="s">
        <v>21</v>
      </c>
      <c r="E515" s="134" t="s">
        <v>213</v>
      </c>
      <c r="F515" s="471">
        <v>75</v>
      </c>
      <c r="G515" s="134" t="s">
        <v>1410</v>
      </c>
      <c r="H515" s="439" t="s">
        <v>155</v>
      </c>
      <c r="I515" s="134" t="s">
        <v>719</v>
      </c>
      <c r="J515" s="134" t="s">
        <v>2114</v>
      </c>
    </row>
    <row r="516" spans="1:10" ht="25.5">
      <c r="A516" s="48" t="s">
        <v>2123</v>
      </c>
      <c r="B516" s="179">
        <v>252</v>
      </c>
      <c r="C516" s="180"/>
      <c r="D516" s="134" t="s">
        <v>21</v>
      </c>
      <c r="E516" s="134" t="s">
        <v>213</v>
      </c>
      <c r="F516" s="471">
        <v>76</v>
      </c>
      <c r="G516" s="134" t="s">
        <v>1400</v>
      </c>
      <c r="H516" s="439" t="s">
        <v>155</v>
      </c>
      <c r="I516" s="134" t="s">
        <v>719</v>
      </c>
      <c r="J516" s="134" t="s">
        <v>2114</v>
      </c>
    </row>
    <row r="517" spans="1:10" ht="25.5">
      <c r="A517" s="48" t="s">
        <v>2123</v>
      </c>
      <c r="B517" s="179">
        <v>252</v>
      </c>
      <c r="C517" s="180"/>
      <c r="D517" s="134" t="s">
        <v>21</v>
      </c>
      <c r="E517" s="134" t="s">
        <v>213</v>
      </c>
      <c r="F517" s="471">
        <v>77</v>
      </c>
      <c r="G517" s="134" t="s">
        <v>1401</v>
      </c>
      <c r="H517" s="439" t="s">
        <v>155</v>
      </c>
      <c r="I517" s="134" t="s">
        <v>719</v>
      </c>
      <c r="J517" s="134" t="s">
        <v>2114</v>
      </c>
    </row>
    <row r="518" spans="1:10" ht="51">
      <c r="A518" s="48" t="s">
        <v>2123</v>
      </c>
      <c r="B518" s="179">
        <v>252</v>
      </c>
      <c r="C518" s="180"/>
      <c r="D518" s="134" t="s">
        <v>21</v>
      </c>
      <c r="E518" s="134" t="s">
        <v>213</v>
      </c>
      <c r="F518" s="471">
        <v>78</v>
      </c>
      <c r="G518" s="134" t="s">
        <v>2134</v>
      </c>
      <c r="H518" s="439" t="s">
        <v>155</v>
      </c>
      <c r="I518" s="134" t="s">
        <v>719</v>
      </c>
      <c r="J518" s="134" t="s">
        <v>2114</v>
      </c>
    </row>
    <row r="519" spans="1:10" ht="38.25">
      <c r="A519" s="48" t="s">
        <v>2123</v>
      </c>
      <c r="B519" s="179">
        <v>252</v>
      </c>
      <c r="C519" s="180"/>
      <c r="D519" s="134" t="s">
        <v>21</v>
      </c>
      <c r="E519" s="134" t="s">
        <v>213</v>
      </c>
      <c r="F519" s="471">
        <v>79</v>
      </c>
      <c r="G519" s="134" t="s">
        <v>1423</v>
      </c>
      <c r="H519" s="439" t="s">
        <v>155</v>
      </c>
      <c r="I519" s="134" t="s">
        <v>719</v>
      </c>
      <c r="J519" s="134" t="s">
        <v>2114</v>
      </c>
    </row>
    <row r="520" spans="1:10" ht="25.5">
      <c r="A520" s="48" t="s">
        <v>2123</v>
      </c>
      <c r="B520" s="179">
        <v>252</v>
      </c>
      <c r="C520" s="180"/>
      <c r="D520" s="134" t="s">
        <v>21</v>
      </c>
      <c r="E520" s="134" t="s">
        <v>213</v>
      </c>
      <c r="F520" s="471">
        <v>80</v>
      </c>
      <c r="G520" s="134" t="s">
        <v>1438</v>
      </c>
      <c r="H520" s="439" t="s">
        <v>155</v>
      </c>
      <c r="I520" s="134" t="s">
        <v>719</v>
      </c>
      <c r="J520" s="134" t="s">
        <v>2114</v>
      </c>
    </row>
    <row r="521" spans="1:10" ht="25.5">
      <c r="A521" s="48" t="s">
        <v>2123</v>
      </c>
      <c r="B521" s="179">
        <v>252</v>
      </c>
      <c r="C521" s="180"/>
      <c r="D521" s="134" t="s">
        <v>21</v>
      </c>
      <c r="E521" s="134" t="s">
        <v>213</v>
      </c>
      <c r="F521" s="471">
        <v>81</v>
      </c>
      <c r="G521" s="134" t="s">
        <v>1402</v>
      </c>
      <c r="H521" s="439" t="s">
        <v>155</v>
      </c>
      <c r="I521" s="134" t="s">
        <v>719</v>
      </c>
      <c r="J521" s="134" t="s">
        <v>2114</v>
      </c>
    </row>
    <row r="522" spans="1:10" ht="25.5">
      <c r="A522" s="48" t="s">
        <v>2123</v>
      </c>
      <c r="B522" s="179">
        <v>252</v>
      </c>
      <c r="C522" s="180"/>
      <c r="D522" s="134" t="s">
        <v>21</v>
      </c>
      <c r="E522" s="134" t="s">
        <v>213</v>
      </c>
      <c r="F522" s="471">
        <v>82</v>
      </c>
      <c r="G522" s="134" t="s">
        <v>1403</v>
      </c>
      <c r="H522" s="439" t="s">
        <v>155</v>
      </c>
      <c r="I522" s="134" t="s">
        <v>719</v>
      </c>
      <c r="J522" s="134" t="s">
        <v>2114</v>
      </c>
    </row>
    <row r="523" spans="1:10" ht="25.5">
      <c r="A523" s="48" t="s">
        <v>2123</v>
      </c>
      <c r="B523" s="179">
        <v>252</v>
      </c>
      <c r="C523" s="180"/>
      <c r="D523" s="134" t="s">
        <v>21</v>
      </c>
      <c r="E523" s="134" t="s">
        <v>213</v>
      </c>
      <c r="F523" s="471">
        <v>83</v>
      </c>
      <c r="G523" s="134" t="s">
        <v>1421</v>
      </c>
      <c r="H523" s="439" t="s">
        <v>155</v>
      </c>
      <c r="I523" s="134" t="s">
        <v>719</v>
      </c>
      <c r="J523" s="134" t="s">
        <v>2114</v>
      </c>
    </row>
    <row r="524" spans="1:10" ht="25.5">
      <c r="A524" s="48" t="s">
        <v>2123</v>
      </c>
      <c r="B524" s="179">
        <v>252</v>
      </c>
      <c r="C524" s="180"/>
      <c r="D524" s="134" t="s">
        <v>21</v>
      </c>
      <c r="E524" s="134" t="s">
        <v>213</v>
      </c>
      <c r="F524" s="471">
        <v>84</v>
      </c>
      <c r="G524" s="134" t="s">
        <v>1464</v>
      </c>
      <c r="H524" s="439" t="s">
        <v>155</v>
      </c>
      <c r="I524" s="134" t="s">
        <v>719</v>
      </c>
      <c r="J524" s="134" t="s">
        <v>2114</v>
      </c>
    </row>
    <row r="525" spans="1:10" ht="25.5">
      <c r="A525" s="48" t="s">
        <v>2123</v>
      </c>
      <c r="B525" s="179">
        <v>252</v>
      </c>
      <c r="C525" s="180"/>
      <c r="D525" s="134" t="s">
        <v>21</v>
      </c>
      <c r="E525" s="134" t="s">
        <v>213</v>
      </c>
      <c r="F525" s="471">
        <v>85</v>
      </c>
      <c r="G525" s="134" t="s">
        <v>1442</v>
      </c>
      <c r="H525" s="439" t="s">
        <v>155</v>
      </c>
      <c r="I525" s="134" t="s">
        <v>719</v>
      </c>
      <c r="J525" s="134" t="s">
        <v>2114</v>
      </c>
    </row>
    <row r="526" spans="1:10" ht="25.5">
      <c r="A526" s="48" t="s">
        <v>2123</v>
      </c>
      <c r="B526" s="179">
        <v>252</v>
      </c>
      <c r="C526" s="180"/>
      <c r="D526" s="134" t="s">
        <v>21</v>
      </c>
      <c r="E526" s="134" t="s">
        <v>213</v>
      </c>
      <c r="F526" s="471">
        <v>86</v>
      </c>
      <c r="G526" s="134" t="s">
        <v>1440</v>
      </c>
      <c r="H526" s="439" t="s">
        <v>155</v>
      </c>
      <c r="I526" s="134" t="s">
        <v>719</v>
      </c>
      <c r="J526" s="134" t="s">
        <v>2114</v>
      </c>
    </row>
    <row r="527" spans="1:10" ht="25.5">
      <c r="A527" s="48" t="s">
        <v>2123</v>
      </c>
      <c r="B527" s="179">
        <v>252</v>
      </c>
      <c r="C527" s="180"/>
      <c r="D527" s="134" t="s">
        <v>21</v>
      </c>
      <c r="E527" s="134" t="s">
        <v>213</v>
      </c>
      <c r="F527" s="471">
        <v>87</v>
      </c>
      <c r="G527" s="134" t="s">
        <v>1443</v>
      </c>
      <c r="H527" s="439" t="s">
        <v>155</v>
      </c>
      <c r="I527" s="134" t="s">
        <v>719</v>
      </c>
      <c r="J527" s="134" t="s">
        <v>2114</v>
      </c>
    </row>
    <row r="528" spans="1:10" ht="25.5">
      <c r="A528" s="48" t="s">
        <v>2123</v>
      </c>
      <c r="B528" s="179">
        <v>252</v>
      </c>
      <c r="C528" s="180"/>
      <c r="D528" s="134" t="s">
        <v>21</v>
      </c>
      <c r="E528" s="134" t="s">
        <v>213</v>
      </c>
      <c r="F528" s="471">
        <v>88</v>
      </c>
      <c r="G528" s="134" t="s">
        <v>1445</v>
      </c>
      <c r="H528" s="439" t="s">
        <v>155</v>
      </c>
      <c r="I528" s="134" t="s">
        <v>719</v>
      </c>
      <c r="J528" s="134" t="s">
        <v>2114</v>
      </c>
    </row>
    <row r="529" spans="1:10" ht="25.5">
      <c r="A529" s="48" t="s">
        <v>2123</v>
      </c>
      <c r="B529" s="179">
        <v>252</v>
      </c>
      <c r="C529" s="180"/>
      <c r="D529" s="134" t="s">
        <v>21</v>
      </c>
      <c r="E529" s="134" t="s">
        <v>213</v>
      </c>
      <c r="F529" s="471">
        <v>89</v>
      </c>
      <c r="G529" s="134" t="s">
        <v>1430</v>
      </c>
      <c r="H529" s="439" t="s">
        <v>155</v>
      </c>
      <c r="I529" s="134" t="s">
        <v>719</v>
      </c>
      <c r="J529" s="134" t="s">
        <v>2114</v>
      </c>
    </row>
    <row r="530" spans="1:10" ht="25.5">
      <c r="A530" s="48" t="s">
        <v>2123</v>
      </c>
      <c r="B530" s="179">
        <v>252</v>
      </c>
      <c r="C530" s="180"/>
      <c r="D530" s="134" t="s">
        <v>21</v>
      </c>
      <c r="E530" s="134" t="s">
        <v>213</v>
      </c>
      <c r="F530" s="471">
        <v>90</v>
      </c>
      <c r="G530" s="134" t="s">
        <v>1432</v>
      </c>
      <c r="H530" s="439" t="s">
        <v>155</v>
      </c>
      <c r="I530" s="134" t="s">
        <v>719</v>
      </c>
      <c r="J530" s="134" t="s">
        <v>2114</v>
      </c>
    </row>
    <row r="531" spans="1:10" ht="38.25">
      <c r="A531" s="48" t="s">
        <v>2123</v>
      </c>
      <c r="B531" s="179">
        <v>252</v>
      </c>
      <c r="C531" s="180"/>
      <c r="D531" s="134" t="s">
        <v>21</v>
      </c>
      <c r="E531" s="134" t="s">
        <v>213</v>
      </c>
      <c r="F531" s="471">
        <v>91</v>
      </c>
      <c r="G531" s="134" t="s">
        <v>2135</v>
      </c>
      <c r="H531" s="439" t="s">
        <v>155</v>
      </c>
      <c r="I531" s="134" t="s">
        <v>719</v>
      </c>
      <c r="J531" s="134" t="s">
        <v>2114</v>
      </c>
    </row>
    <row r="532" spans="1:10" ht="25.5">
      <c r="A532" s="48" t="s">
        <v>2123</v>
      </c>
      <c r="B532" s="179">
        <v>252</v>
      </c>
      <c r="C532" s="180"/>
      <c r="D532" s="134" t="s">
        <v>21</v>
      </c>
      <c r="E532" s="134" t="s">
        <v>213</v>
      </c>
      <c r="F532" s="471">
        <v>92</v>
      </c>
      <c r="G532" s="134" t="s">
        <v>1431</v>
      </c>
      <c r="H532" s="439" t="s">
        <v>155</v>
      </c>
      <c r="I532" s="134" t="s">
        <v>719</v>
      </c>
      <c r="J532" s="134" t="s">
        <v>2114</v>
      </c>
    </row>
    <row r="533" spans="1:10" ht="25.5">
      <c r="A533" s="48" t="s">
        <v>2123</v>
      </c>
      <c r="B533" s="179">
        <v>252</v>
      </c>
      <c r="C533" s="180"/>
      <c r="D533" s="134" t="s">
        <v>21</v>
      </c>
      <c r="E533" s="134" t="s">
        <v>213</v>
      </c>
      <c r="F533" s="471">
        <v>93</v>
      </c>
      <c r="G533" s="134" t="s">
        <v>1433</v>
      </c>
      <c r="H533" s="439" t="s">
        <v>155</v>
      </c>
      <c r="I533" s="134" t="s">
        <v>719</v>
      </c>
      <c r="J533" s="134" t="s">
        <v>2114</v>
      </c>
    </row>
    <row r="534" spans="1:10" ht="38.25">
      <c r="A534" s="48" t="s">
        <v>2123</v>
      </c>
      <c r="B534" s="179">
        <v>252</v>
      </c>
      <c r="C534" s="180"/>
      <c r="D534" s="134" t="s">
        <v>21</v>
      </c>
      <c r="E534" s="134" t="s">
        <v>213</v>
      </c>
      <c r="F534" s="471">
        <v>94</v>
      </c>
      <c r="G534" s="134" t="s">
        <v>2136</v>
      </c>
      <c r="H534" s="439" t="s">
        <v>155</v>
      </c>
      <c r="I534" s="134" t="s">
        <v>719</v>
      </c>
      <c r="J534" s="134" t="s">
        <v>2114</v>
      </c>
    </row>
    <row r="535" spans="1:10" ht="25.5">
      <c r="A535" s="48" t="s">
        <v>2123</v>
      </c>
      <c r="B535" s="179">
        <v>252</v>
      </c>
      <c r="C535" s="180"/>
      <c r="D535" s="134" t="s">
        <v>21</v>
      </c>
      <c r="E535" s="134" t="s">
        <v>213</v>
      </c>
      <c r="F535" s="471">
        <v>95</v>
      </c>
      <c r="G535" s="134" t="s">
        <v>1444</v>
      </c>
      <c r="H535" s="439" t="s">
        <v>155</v>
      </c>
      <c r="I535" s="134" t="s">
        <v>719</v>
      </c>
      <c r="J535" s="134" t="s">
        <v>2114</v>
      </c>
    </row>
    <row r="536" spans="1:10" ht="25.5">
      <c r="A536" s="48" t="s">
        <v>2123</v>
      </c>
      <c r="B536" s="179">
        <v>252</v>
      </c>
      <c r="C536" s="180"/>
      <c r="D536" s="134" t="s">
        <v>21</v>
      </c>
      <c r="E536" s="134" t="s">
        <v>213</v>
      </c>
      <c r="F536" s="471">
        <v>96</v>
      </c>
      <c r="G536" s="134" t="s">
        <v>1441</v>
      </c>
      <c r="H536" s="439" t="s">
        <v>155</v>
      </c>
      <c r="I536" s="134" t="s">
        <v>719</v>
      </c>
      <c r="J536" s="134" t="s">
        <v>2114</v>
      </c>
    </row>
    <row r="537" spans="1:10" ht="25.5">
      <c r="A537" s="48" t="s">
        <v>2123</v>
      </c>
      <c r="B537" s="179">
        <v>252</v>
      </c>
      <c r="C537" s="180"/>
      <c r="D537" s="134" t="s">
        <v>21</v>
      </c>
      <c r="E537" s="134" t="s">
        <v>213</v>
      </c>
      <c r="F537" s="471">
        <v>97</v>
      </c>
      <c r="G537" s="134" t="s">
        <v>1439</v>
      </c>
      <c r="H537" s="439" t="s">
        <v>155</v>
      </c>
      <c r="I537" s="134" t="s">
        <v>719</v>
      </c>
      <c r="J537" s="134" t="s">
        <v>2114</v>
      </c>
    </row>
    <row r="538" spans="1:10" ht="38.25">
      <c r="A538" s="48" t="s">
        <v>2123</v>
      </c>
      <c r="B538" s="179">
        <v>252</v>
      </c>
      <c r="C538" s="180"/>
      <c r="D538" s="134" t="s">
        <v>21</v>
      </c>
      <c r="E538" s="134" t="s">
        <v>213</v>
      </c>
      <c r="F538" s="471">
        <v>98</v>
      </c>
      <c r="G538" s="134" t="s">
        <v>1427</v>
      </c>
      <c r="H538" s="439" t="s">
        <v>155</v>
      </c>
      <c r="I538" s="134" t="s">
        <v>719</v>
      </c>
      <c r="J538" s="134" t="s">
        <v>2114</v>
      </c>
    </row>
    <row r="539" spans="1:10" ht="51">
      <c r="A539" s="48" t="s">
        <v>2123</v>
      </c>
      <c r="B539" s="179">
        <v>252</v>
      </c>
      <c r="C539" s="180"/>
      <c r="D539" s="134" t="s">
        <v>21</v>
      </c>
      <c r="E539" s="134" t="s">
        <v>213</v>
      </c>
      <c r="F539" s="471">
        <v>99</v>
      </c>
      <c r="G539" s="134" t="s">
        <v>1429</v>
      </c>
      <c r="H539" s="439" t="s">
        <v>155</v>
      </c>
      <c r="I539" s="134" t="s">
        <v>719</v>
      </c>
      <c r="J539" s="134" t="s">
        <v>2114</v>
      </c>
    </row>
    <row r="540" spans="1:10" ht="38.25">
      <c r="A540" s="48" t="s">
        <v>2123</v>
      </c>
      <c r="B540" s="179">
        <v>252</v>
      </c>
      <c r="C540" s="180"/>
      <c r="D540" s="134" t="s">
        <v>21</v>
      </c>
      <c r="E540" s="134" t="s">
        <v>213</v>
      </c>
      <c r="F540" s="471">
        <v>100</v>
      </c>
      <c r="G540" s="134" t="s">
        <v>1428</v>
      </c>
      <c r="H540" s="439" t="s">
        <v>155</v>
      </c>
      <c r="I540" s="134" t="s">
        <v>719</v>
      </c>
      <c r="J540" s="134" t="s">
        <v>2114</v>
      </c>
    </row>
    <row r="541" spans="1:10" ht="25.5">
      <c r="A541" s="48" t="s">
        <v>2123</v>
      </c>
      <c r="B541" s="179">
        <v>252</v>
      </c>
      <c r="C541" s="180"/>
      <c r="D541" s="134" t="s">
        <v>21</v>
      </c>
      <c r="E541" s="134" t="s">
        <v>213</v>
      </c>
      <c r="F541" s="471">
        <v>101</v>
      </c>
      <c r="G541" s="134" t="s">
        <v>2137</v>
      </c>
      <c r="H541" s="439" t="s">
        <v>155</v>
      </c>
      <c r="I541" s="134" t="s">
        <v>719</v>
      </c>
      <c r="J541" s="134" t="s">
        <v>2114</v>
      </c>
    </row>
    <row r="542" spans="1:10" ht="25.5">
      <c r="A542" s="48" t="s">
        <v>2123</v>
      </c>
      <c r="B542" s="179">
        <v>252</v>
      </c>
      <c r="C542" s="180"/>
      <c r="D542" s="134" t="s">
        <v>21</v>
      </c>
      <c r="E542" s="134" t="s">
        <v>213</v>
      </c>
      <c r="F542" s="471">
        <v>102</v>
      </c>
      <c r="G542" s="134" t="s">
        <v>2138</v>
      </c>
      <c r="H542" s="439" t="s">
        <v>155</v>
      </c>
      <c r="I542" s="134" t="s">
        <v>719</v>
      </c>
      <c r="J542" s="134" t="s">
        <v>2114</v>
      </c>
    </row>
    <row r="543" spans="1:10" ht="25.5">
      <c r="A543" s="48" t="s">
        <v>2123</v>
      </c>
      <c r="B543" s="179">
        <v>252</v>
      </c>
      <c r="C543" s="180"/>
      <c r="D543" s="134" t="s">
        <v>21</v>
      </c>
      <c r="E543" s="134" t="s">
        <v>213</v>
      </c>
      <c r="F543" s="471">
        <v>103</v>
      </c>
      <c r="G543" s="134" t="s">
        <v>1468</v>
      </c>
      <c r="H543" s="439" t="s">
        <v>155</v>
      </c>
      <c r="I543" s="134" t="s">
        <v>719</v>
      </c>
      <c r="J543" s="134" t="s">
        <v>2114</v>
      </c>
    </row>
    <row r="544" spans="1:10" ht="25.5">
      <c r="A544" s="48" t="s">
        <v>2123</v>
      </c>
      <c r="B544" s="179">
        <v>252</v>
      </c>
      <c r="C544" s="180"/>
      <c r="D544" s="134" t="s">
        <v>21</v>
      </c>
      <c r="E544" s="134" t="s">
        <v>213</v>
      </c>
      <c r="F544" s="471">
        <v>104</v>
      </c>
      <c r="G544" s="134" t="s">
        <v>1465</v>
      </c>
      <c r="H544" s="439" t="s">
        <v>155</v>
      </c>
      <c r="I544" s="134" t="s">
        <v>719</v>
      </c>
      <c r="J544" s="134" t="s">
        <v>2114</v>
      </c>
    </row>
    <row r="545" spans="1:10" ht="25.5">
      <c r="A545" s="48" t="s">
        <v>2123</v>
      </c>
      <c r="B545" s="179">
        <v>252</v>
      </c>
      <c r="C545" s="180"/>
      <c r="D545" s="134" t="s">
        <v>21</v>
      </c>
      <c r="E545" s="134" t="s">
        <v>213</v>
      </c>
      <c r="F545" s="471">
        <v>105</v>
      </c>
      <c r="G545" s="134" t="s">
        <v>1466</v>
      </c>
      <c r="H545" s="439" t="s">
        <v>155</v>
      </c>
      <c r="I545" s="134" t="s">
        <v>719</v>
      </c>
      <c r="J545" s="134" t="s">
        <v>2114</v>
      </c>
    </row>
    <row r="546" spans="1:10" ht="25.5">
      <c r="A546" s="48" t="s">
        <v>2123</v>
      </c>
      <c r="B546" s="179">
        <v>252</v>
      </c>
      <c r="C546" s="180"/>
      <c r="D546" s="134" t="s">
        <v>21</v>
      </c>
      <c r="E546" s="134" t="s">
        <v>213</v>
      </c>
      <c r="F546" s="471">
        <v>106</v>
      </c>
      <c r="G546" s="134" t="s">
        <v>2139</v>
      </c>
      <c r="H546" s="439" t="s">
        <v>155</v>
      </c>
      <c r="I546" s="134" t="s">
        <v>719</v>
      </c>
      <c r="J546" s="134" t="s">
        <v>2114</v>
      </c>
    </row>
    <row r="547" spans="1:10" ht="25.5">
      <c r="A547" s="48" t="s">
        <v>2123</v>
      </c>
      <c r="B547" s="179">
        <v>252</v>
      </c>
      <c r="C547" s="180"/>
      <c r="D547" s="134" t="s">
        <v>21</v>
      </c>
      <c r="E547" s="134" t="s">
        <v>213</v>
      </c>
      <c r="F547" s="471">
        <v>107</v>
      </c>
      <c r="G547" s="134" t="s">
        <v>1451</v>
      </c>
      <c r="H547" s="439" t="s">
        <v>155</v>
      </c>
      <c r="I547" s="134" t="s">
        <v>719</v>
      </c>
      <c r="J547" s="134" t="s">
        <v>2114</v>
      </c>
    </row>
    <row r="548" spans="1:10" ht="25.5">
      <c r="A548" s="48" t="s">
        <v>2123</v>
      </c>
      <c r="B548" s="179">
        <v>252</v>
      </c>
      <c r="C548" s="180"/>
      <c r="D548" s="134" t="s">
        <v>21</v>
      </c>
      <c r="E548" s="134" t="s">
        <v>213</v>
      </c>
      <c r="F548" s="471">
        <v>108</v>
      </c>
      <c r="G548" s="134" t="s">
        <v>2140</v>
      </c>
      <c r="H548" s="439" t="s">
        <v>155</v>
      </c>
      <c r="I548" s="134" t="s">
        <v>719</v>
      </c>
      <c r="J548" s="134" t="s">
        <v>2114</v>
      </c>
    </row>
    <row r="549" spans="1:10" ht="25.5">
      <c r="A549" s="48" t="s">
        <v>2123</v>
      </c>
      <c r="B549" s="179">
        <v>252</v>
      </c>
      <c r="C549" s="180"/>
      <c r="D549" s="134" t="s">
        <v>21</v>
      </c>
      <c r="E549" s="134" t="s">
        <v>213</v>
      </c>
      <c r="F549" s="471">
        <v>109</v>
      </c>
      <c r="G549" s="134" t="s">
        <v>2141</v>
      </c>
      <c r="H549" s="439" t="s">
        <v>155</v>
      </c>
      <c r="I549" s="134" t="s">
        <v>719</v>
      </c>
      <c r="J549" s="134" t="s">
        <v>2114</v>
      </c>
    </row>
    <row r="550" spans="1:10" ht="25.5">
      <c r="A550" s="48" t="s">
        <v>2123</v>
      </c>
      <c r="B550" s="179">
        <v>252</v>
      </c>
      <c r="C550" s="180"/>
      <c r="D550" s="134" t="s">
        <v>21</v>
      </c>
      <c r="E550" s="134" t="s">
        <v>213</v>
      </c>
      <c r="F550" s="471">
        <v>110</v>
      </c>
      <c r="G550" s="134" t="s">
        <v>2142</v>
      </c>
      <c r="H550" s="439" t="s">
        <v>155</v>
      </c>
      <c r="I550" s="134" t="s">
        <v>719</v>
      </c>
      <c r="J550" s="134" t="s">
        <v>2114</v>
      </c>
    </row>
    <row r="551" spans="1:10" ht="63.75">
      <c r="A551" s="48" t="s">
        <v>2143</v>
      </c>
      <c r="B551" s="179">
        <v>325</v>
      </c>
      <c r="C551" s="180"/>
      <c r="D551" s="134" t="s">
        <v>22</v>
      </c>
      <c r="E551" s="134" t="s">
        <v>794</v>
      </c>
      <c r="F551" s="471">
        <v>1</v>
      </c>
      <c r="G551" s="134" t="s">
        <v>1488</v>
      </c>
      <c r="H551" s="439" t="s">
        <v>146</v>
      </c>
      <c r="I551" s="134" t="s">
        <v>719</v>
      </c>
      <c r="J551" s="134" t="s">
        <v>22</v>
      </c>
    </row>
    <row r="552" spans="1:10" ht="63.75">
      <c r="A552" s="48" t="s">
        <v>2143</v>
      </c>
      <c r="B552" s="179">
        <v>325</v>
      </c>
      <c r="C552" s="180"/>
      <c r="D552" s="134" t="s">
        <v>22</v>
      </c>
      <c r="E552" s="134" t="s">
        <v>794</v>
      </c>
      <c r="F552" s="471">
        <v>2</v>
      </c>
      <c r="G552" s="134" t="s">
        <v>1489</v>
      </c>
      <c r="H552" s="439" t="s">
        <v>146</v>
      </c>
      <c r="I552" s="134" t="s">
        <v>719</v>
      </c>
      <c r="J552" s="134" t="s">
        <v>22</v>
      </c>
    </row>
    <row r="553" spans="1:10" ht="63.75">
      <c r="A553" s="48" t="s">
        <v>2143</v>
      </c>
      <c r="B553" s="179">
        <v>325</v>
      </c>
      <c r="C553" s="180"/>
      <c r="D553" s="134" t="s">
        <v>22</v>
      </c>
      <c r="E553" s="134" t="s">
        <v>794</v>
      </c>
      <c r="F553" s="471">
        <v>3</v>
      </c>
      <c r="G553" s="134" t="s">
        <v>1490</v>
      </c>
      <c r="H553" s="439" t="s">
        <v>146</v>
      </c>
      <c r="I553" s="134" t="s">
        <v>719</v>
      </c>
      <c r="J553" s="134" t="s">
        <v>22</v>
      </c>
    </row>
    <row r="554" spans="1:10" ht="25.5">
      <c r="A554" s="48" t="s">
        <v>2144</v>
      </c>
      <c r="B554" s="179">
        <v>343</v>
      </c>
      <c r="C554" s="180"/>
      <c r="D554" s="134" t="s">
        <v>22</v>
      </c>
      <c r="E554" s="134" t="s">
        <v>256</v>
      </c>
      <c r="F554" s="471">
        <v>1</v>
      </c>
      <c r="G554" s="134" t="s">
        <v>1491</v>
      </c>
      <c r="H554" s="439" t="s">
        <v>155</v>
      </c>
      <c r="I554" s="134" t="s">
        <v>719</v>
      </c>
      <c r="J554" s="134" t="s">
        <v>22</v>
      </c>
    </row>
    <row r="555" spans="1:10" ht="25.5">
      <c r="A555" s="48" t="s">
        <v>2144</v>
      </c>
      <c r="B555" s="179">
        <v>343</v>
      </c>
      <c r="C555" s="180"/>
      <c r="D555" s="134" t="s">
        <v>22</v>
      </c>
      <c r="E555" s="134" t="s">
        <v>256</v>
      </c>
      <c r="F555" s="471">
        <v>2</v>
      </c>
      <c r="G555" s="134" t="s">
        <v>1492</v>
      </c>
      <c r="H555" s="439" t="s">
        <v>155</v>
      </c>
      <c r="I555" s="134" t="s">
        <v>719</v>
      </c>
      <c r="J555" s="134" t="s">
        <v>22</v>
      </c>
    </row>
    <row r="556" spans="1:10" ht="25.5">
      <c r="A556" s="48" t="s">
        <v>2144</v>
      </c>
      <c r="B556" s="179">
        <v>343</v>
      </c>
      <c r="C556" s="180"/>
      <c r="D556" s="134" t="s">
        <v>22</v>
      </c>
      <c r="E556" s="134" t="s">
        <v>256</v>
      </c>
      <c r="F556" s="471">
        <v>3</v>
      </c>
      <c r="G556" s="134" t="s">
        <v>1493</v>
      </c>
      <c r="H556" s="439" t="s">
        <v>155</v>
      </c>
      <c r="I556" s="134" t="s">
        <v>719</v>
      </c>
      <c r="J556" s="134" t="s">
        <v>22</v>
      </c>
    </row>
    <row r="557" spans="1:10" ht="25.5">
      <c r="A557" s="48" t="s">
        <v>2144</v>
      </c>
      <c r="B557" s="179">
        <v>343</v>
      </c>
      <c r="C557" s="180"/>
      <c r="D557" s="134" t="s">
        <v>22</v>
      </c>
      <c r="E557" s="134" t="s">
        <v>256</v>
      </c>
      <c r="F557" s="471">
        <v>4</v>
      </c>
      <c r="G557" s="134" t="s">
        <v>1494</v>
      </c>
      <c r="H557" s="439" t="s">
        <v>155</v>
      </c>
      <c r="I557" s="134" t="s">
        <v>719</v>
      </c>
      <c r="J557" s="134" t="s">
        <v>22</v>
      </c>
    </row>
    <row r="558" spans="1:10" ht="25.5">
      <c r="A558" s="48" t="s">
        <v>2144</v>
      </c>
      <c r="B558" s="179">
        <v>343</v>
      </c>
      <c r="C558" s="180"/>
      <c r="D558" s="134" t="s">
        <v>22</v>
      </c>
      <c r="E558" s="134" t="s">
        <v>256</v>
      </c>
      <c r="F558" s="471">
        <v>5</v>
      </c>
      <c r="G558" s="134" t="s">
        <v>1495</v>
      </c>
      <c r="H558" s="439" t="s">
        <v>155</v>
      </c>
      <c r="I558" s="134" t="s">
        <v>719</v>
      </c>
      <c r="J558" s="134" t="s">
        <v>22</v>
      </c>
    </row>
    <row r="559" spans="1:10" ht="25.5">
      <c r="A559" s="48" t="s">
        <v>2144</v>
      </c>
      <c r="B559" s="179">
        <v>343</v>
      </c>
      <c r="C559" s="180"/>
      <c r="D559" s="134" t="s">
        <v>22</v>
      </c>
      <c r="E559" s="134" t="s">
        <v>256</v>
      </c>
      <c r="F559" s="471">
        <v>6</v>
      </c>
      <c r="G559" s="134" t="s">
        <v>1496</v>
      </c>
      <c r="H559" s="439" t="s">
        <v>155</v>
      </c>
      <c r="I559" s="134" t="s">
        <v>719</v>
      </c>
      <c r="J559" s="134" t="s">
        <v>22</v>
      </c>
    </row>
    <row r="560" spans="1:10" ht="25.5">
      <c r="A560" s="48" t="s">
        <v>2144</v>
      </c>
      <c r="B560" s="179">
        <v>343</v>
      </c>
      <c r="C560" s="180"/>
      <c r="D560" s="134" t="s">
        <v>22</v>
      </c>
      <c r="E560" s="134" t="s">
        <v>256</v>
      </c>
      <c r="F560" s="471">
        <v>7</v>
      </c>
      <c r="G560" s="134" t="s">
        <v>1497</v>
      </c>
      <c r="H560" s="439" t="s">
        <v>155</v>
      </c>
      <c r="I560" s="134" t="s">
        <v>719</v>
      </c>
      <c r="J560" s="134" t="s">
        <v>22</v>
      </c>
    </row>
    <row r="561" spans="1:10" ht="25.5">
      <c r="A561" s="48" t="s">
        <v>2144</v>
      </c>
      <c r="B561" s="179">
        <v>343</v>
      </c>
      <c r="C561" s="180"/>
      <c r="D561" s="134" t="s">
        <v>22</v>
      </c>
      <c r="E561" s="134" t="s">
        <v>256</v>
      </c>
      <c r="F561" s="471">
        <v>8</v>
      </c>
      <c r="G561" s="134" t="s">
        <v>1498</v>
      </c>
      <c r="H561" s="439" t="s">
        <v>155</v>
      </c>
      <c r="I561" s="134" t="s">
        <v>719</v>
      </c>
      <c r="J561" s="134" t="s">
        <v>22</v>
      </c>
    </row>
    <row r="562" spans="1:10" ht="25.5">
      <c r="A562" s="48" t="s">
        <v>2144</v>
      </c>
      <c r="B562" s="179">
        <v>343</v>
      </c>
      <c r="C562" s="180"/>
      <c r="D562" s="134" t="s">
        <v>22</v>
      </c>
      <c r="E562" s="134" t="s">
        <v>256</v>
      </c>
      <c r="F562" s="471">
        <v>9</v>
      </c>
      <c r="G562" s="134" t="s">
        <v>1499</v>
      </c>
      <c r="H562" s="439" t="s">
        <v>155</v>
      </c>
      <c r="I562" s="134" t="s">
        <v>719</v>
      </c>
      <c r="J562" s="134" t="s">
        <v>22</v>
      </c>
    </row>
    <row r="563" spans="1:10" ht="63.75">
      <c r="A563" s="48" t="s">
        <v>2145</v>
      </c>
      <c r="B563" s="179">
        <v>322</v>
      </c>
      <c r="C563" s="180"/>
      <c r="D563" s="134" t="s">
        <v>22</v>
      </c>
      <c r="E563" s="134" t="s">
        <v>229</v>
      </c>
      <c r="F563" s="471">
        <v>1</v>
      </c>
      <c r="G563" s="134" t="s">
        <v>1500</v>
      </c>
      <c r="H563" s="439" t="s">
        <v>155</v>
      </c>
      <c r="I563" s="134" t="s">
        <v>719</v>
      </c>
      <c r="J563" s="134" t="s">
        <v>22</v>
      </c>
    </row>
    <row r="564" spans="1:10" ht="63.75">
      <c r="A564" s="48" t="s">
        <v>2145</v>
      </c>
      <c r="B564" s="179">
        <v>322</v>
      </c>
      <c r="C564" s="180"/>
      <c r="D564" s="134" t="s">
        <v>22</v>
      </c>
      <c r="E564" s="134" t="s">
        <v>229</v>
      </c>
      <c r="F564" s="471">
        <v>2</v>
      </c>
      <c r="G564" s="134" t="s">
        <v>1501</v>
      </c>
      <c r="H564" s="439" t="s">
        <v>155</v>
      </c>
      <c r="I564" s="134" t="s">
        <v>719</v>
      </c>
      <c r="J564" s="134" t="s">
        <v>22</v>
      </c>
    </row>
    <row r="565" spans="1:10" ht="63.75">
      <c r="A565" s="48" t="s">
        <v>2145</v>
      </c>
      <c r="B565" s="179">
        <v>322</v>
      </c>
      <c r="C565" s="180"/>
      <c r="D565" s="134" t="s">
        <v>22</v>
      </c>
      <c r="E565" s="134" t="s">
        <v>229</v>
      </c>
      <c r="F565" s="471">
        <v>3</v>
      </c>
      <c r="G565" s="134" t="s">
        <v>1502</v>
      </c>
      <c r="H565" s="439" t="s">
        <v>155</v>
      </c>
      <c r="I565" s="134" t="s">
        <v>719</v>
      </c>
      <c r="J565" s="134" t="s">
        <v>22</v>
      </c>
    </row>
    <row r="566" spans="1:10" ht="63.75">
      <c r="A566" s="48" t="s">
        <v>2145</v>
      </c>
      <c r="B566" s="179">
        <v>322</v>
      </c>
      <c r="C566" s="180"/>
      <c r="D566" s="134" t="s">
        <v>22</v>
      </c>
      <c r="E566" s="134" t="s">
        <v>229</v>
      </c>
      <c r="F566" s="471">
        <v>4</v>
      </c>
      <c r="G566" s="134" t="s">
        <v>1503</v>
      </c>
      <c r="H566" s="439" t="s">
        <v>155</v>
      </c>
      <c r="I566" s="134" t="s">
        <v>719</v>
      </c>
      <c r="J566" s="134" t="s">
        <v>22</v>
      </c>
    </row>
    <row r="567" spans="1:10" ht="25.5">
      <c r="A567" s="48" t="s">
        <v>2146</v>
      </c>
      <c r="B567" s="179">
        <v>316</v>
      </c>
      <c r="C567" s="180"/>
      <c r="D567" s="134" t="s">
        <v>22</v>
      </c>
      <c r="E567" s="134" t="s">
        <v>762</v>
      </c>
      <c r="F567" s="471">
        <v>1</v>
      </c>
      <c r="G567" s="134" t="s">
        <v>2147</v>
      </c>
      <c r="H567" s="439" t="s">
        <v>155</v>
      </c>
      <c r="I567" s="134" t="s">
        <v>719</v>
      </c>
      <c r="J567" s="134" t="s">
        <v>22</v>
      </c>
    </row>
    <row r="568" spans="1:10">
      <c r="A568" s="48" t="s">
        <v>2146</v>
      </c>
      <c r="B568" s="179">
        <v>316</v>
      </c>
      <c r="C568" s="180"/>
      <c r="D568" s="134" t="s">
        <v>22</v>
      </c>
      <c r="E568" s="134" t="s">
        <v>762</v>
      </c>
      <c r="F568" s="471">
        <v>2</v>
      </c>
      <c r="G568" s="134" t="s">
        <v>2148</v>
      </c>
      <c r="H568" s="439" t="s">
        <v>155</v>
      </c>
      <c r="I568" s="134" t="s">
        <v>719</v>
      </c>
      <c r="J568" s="134" t="s">
        <v>22</v>
      </c>
    </row>
    <row r="569" spans="1:10" ht="38.25">
      <c r="A569" s="48" t="s">
        <v>2146</v>
      </c>
      <c r="B569" s="179">
        <v>316</v>
      </c>
      <c r="C569" s="180"/>
      <c r="D569" s="134" t="s">
        <v>22</v>
      </c>
      <c r="E569" s="134" t="s">
        <v>762</v>
      </c>
      <c r="F569" s="471">
        <v>3</v>
      </c>
      <c r="G569" s="134" t="s">
        <v>2149</v>
      </c>
      <c r="H569" s="439" t="s">
        <v>155</v>
      </c>
      <c r="I569" s="134" t="s">
        <v>719</v>
      </c>
      <c r="J569" s="134" t="s">
        <v>22</v>
      </c>
    </row>
    <row r="570" spans="1:10">
      <c r="A570" s="48" t="s">
        <v>2146</v>
      </c>
      <c r="B570" s="179">
        <v>316</v>
      </c>
      <c r="C570" s="180"/>
      <c r="D570" s="134" t="s">
        <v>22</v>
      </c>
      <c r="E570" s="134" t="s">
        <v>762</v>
      </c>
      <c r="F570" s="471">
        <v>4</v>
      </c>
      <c r="G570" s="134" t="s">
        <v>1504</v>
      </c>
      <c r="H570" s="439" t="s">
        <v>155</v>
      </c>
      <c r="I570" s="134" t="s">
        <v>719</v>
      </c>
      <c r="J570" s="134" t="s">
        <v>22</v>
      </c>
    </row>
    <row r="571" spans="1:10" ht="25.5">
      <c r="A571" s="48" t="s">
        <v>2146</v>
      </c>
      <c r="B571" s="179">
        <v>316</v>
      </c>
      <c r="C571" s="180"/>
      <c r="D571" s="134" t="s">
        <v>22</v>
      </c>
      <c r="E571" s="134" t="s">
        <v>762</v>
      </c>
      <c r="F571" s="471">
        <v>5</v>
      </c>
      <c r="G571" s="134" t="s">
        <v>1505</v>
      </c>
      <c r="H571" s="439" t="s">
        <v>155</v>
      </c>
      <c r="I571" s="134" t="s">
        <v>719</v>
      </c>
      <c r="J571" s="134" t="s">
        <v>22</v>
      </c>
    </row>
    <row r="572" spans="1:10" ht="25.5">
      <c r="A572" s="48" t="s">
        <v>2146</v>
      </c>
      <c r="B572" s="179">
        <v>316</v>
      </c>
      <c r="C572" s="180"/>
      <c r="D572" s="134" t="s">
        <v>22</v>
      </c>
      <c r="E572" s="134" t="s">
        <v>762</v>
      </c>
      <c r="F572" s="471">
        <v>6</v>
      </c>
      <c r="G572" s="134" t="s">
        <v>2150</v>
      </c>
      <c r="H572" s="439" t="s">
        <v>155</v>
      </c>
      <c r="I572" s="134" t="s">
        <v>719</v>
      </c>
      <c r="J572" s="134" t="s">
        <v>22</v>
      </c>
    </row>
    <row r="573" spans="1:10" ht="25.5">
      <c r="A573" s="48" t="s">
        <v>2146</v>
      </c>
      <c r="B573" s="179">
        <v>316</v>
      </c>
      <c r="C573" s="180"/>
      <c r="D573" s="134" t="s">
        <v>22</v>
      </c>
      <c r="E573" s="134" t="s">
        <v>762</v>
      </c>
      <c r="F573" s="471">
        <v>7</v>
      </c>
      <c r="G573" s="134" t="s">
        <v>2151</v>
      </c>
      <c r="H573" s="439" t="s">
        <v>155</v>
      </c>
      <c r="I573" s="134" t="s">
        <v>719</v>
      </c>
      <c r="J573" s="134" t="s">
        <v>22</v>
      </c>
    </row>
    <row r="574" spans="1:10" ht="25.5">
      <c r="A574" s="48" t="s">
        <v>2146</v>
      </c>
      <c r="B574" s="179">
        <v>316</v>
      </c>
      <c r="C574" s="180"/>
      <c r="D574" s="134" t="s">
        <v>22</v>
      </c>
      <c r="E574" s="134" t="s">
        <v>762</v>
      </c>
      <c r="F574" s="471">
        <v>8</v>
      </c>
      <c r="G574" s="134" t="s">
        <v>2152</v>
      </c>
      <c r="H574" s="439" t="s">
        <v>155</v>
      </c>
      <c r="I574" s="134" t="s">
        <v>719</v>
      </c>
      <c r="J574" s="134" t="s">
        <v>22</v>
      </c>
    </row>
    <row r="575" spans="1:10" ht="25.5">
      <c r="A575" s="48" t="s">
        <v>2146</v>
      </c>
      <c r="B575" s="179">
        <v>316</v>
      </c>
      <c r="C575" s="180"/>
      <c r="D575" s="134" t="s">
        <v>22</v>
      </c>
      <c r="E575" s="134" t="s">
        <v>762</v>
      </c>
      <c r="F575" s="471">
        <v>9</v>
      </c>
      <c r="G575" s="134" t="s">
        <v>2153</v>
      </c>
      <c r="H575" s="439" t="s">
        <v>155</v>
      </c>
      <c r="I575" s="134" t="s">
        <v>719</v>
      </c>
      <c r="J575" s="134" t="s">
        <v>22</v>
      </c>
    </row>
    <row r="576" spans="1:10" ht="25.5">
      <c r="A576" s="48" t="s">
        <v>2146</v>
      </c>
      <c r="B576" s="179">
        <v>316</v>
      </c>
      <c r="C576" s="180"/>
      <c r="D576" s="134" t="s">
        <v>22</v>
      </c>
      <c r="E576" s="134" t="s">
        <v>762</v>
      </c>
      <c r="F576" s="471">
        <v>10</v>
      </c>
      <c r="G576" s="134" t="s">
        <v>2154</v>
      </c>
      <c r="H576" s="439" t="s">
        <v>155</v>
      </c>
      <c r="I576" s="134" t="s">
        <v>719</v>
      </c>
      <c r="J576" s="134" t="s">
        <v>22</v>
      </c>
    </row>
    <row r="577" spans="1:10" ht="25.5">
      <c r="A577" s="48" t="s">
        <v>2146</v>
      </c>
      <c r="B577" s="179">
        <v>316</v>
      </c>
      <c r="C577" s="180"/>
      <c r="D577" s="134" t="s">
        <v>22</v>
      </c>
      <c r="E577" s="134" t="s">
        <v>762</v>
      </c>
      <c r="F577" s="471">
        <v>11</v>
      </c>
      <c r="G577" s="134" t="s">
        <v>2155</v>
      </c>
      <c r="H577" s="439" t="s">
        <v>155</v>
      </c>
      <c r="I577" s="134" t="s">
        <v>719</v>
      </c>
      <c r="J577" s="134" t="s">
        <v>22</v>
      </c>
    </row>
    <row r="578" spans="1:10" ht="25.5">
      <c r="A578" s="48" t="s">
        <v>2146</v>
      </c>
      <c r="B578" s="179">
        <v>316</v>
      </c>
      <c r="C578" s="180"/>
      <c r="D578" s="134" t="s">
        <v>22</v>
      </c>
      <c r="E578" s="134" t="s">
        <v>762</v>
      </c>
      <c r="F578" s="471">
        <v>12</v>
      </c>
      <c r="G578" s="134" t="s">
        <v>2156</v>
      </c>
      <c r="H578" s="439" t="s">
        <v>155</v>
      </c>
      <c r="I578" s="134" t="s">
        <v>719</v>
      </c>
      <c r="J578" s="134" t="s">
        <v>22</v>
      </c>
    </row>
    <row r="579" spans="1:10" ht="25.5">
      <c r="A579" s="48" t="s">
        <v>2146</v>
      </c>
      <c r="B579" s="179">
        <v>316</v>
      </c>
      <c r="C579" s="180"/>
      <c r="D579" s="134" t="s">
        <v>22</v>
      </c>
      <c r="E579" s="134" t="s">
        <v>762</v>
      </c>
      <c r="F579" s="471">
        <v>13</v>
      </c>
      <c r="G579" s="134" t="s">
        <v>2157</v>
      </c>
      <c r="H579" s="439" t="s">
        <v>155</v>
      </c>
      <c r="I579" s="134" t="s">
        <v>719</v>
      </c>
      <c r="J579" s="134" t="s">
        <v>22</v>
      </c>
    </row>
    <row r="580" spans="1:10" ht="38.25">
      <c r="A580" s="48" t="s">
        <v>2146</v>
      </c>
      <c r="B580" s="179">
        <v>316</v>
      </c>
      <c r="C580" s="180"/>
      <c r="D580" s="134" t="s">
        <v>22</v>
      </c>
      <c r="E580" s="134" t="s">
        <v>762</v>
      </c>
      <c r="F580" s="471">
        <v>14</v>
      </c>
      <c r="G580" s="134" t="s">
        <v>2158</v>
      </c>
      <c r="H580" s="439" t="s">
        <v>155</v>
      </c>
      <c r="I580" s="134" t="s">
        <v>719</v>
      </c>
      <c r="J580" s="134" t="s">
        <v>22</v>
      </c>
    </row>
    <row r="581" spans="1:10" ht="25.5">
      <c r="A581" s="48" t="s">
        <v>2146</v>
      </c>
      <c r="B581" s="179">
        <v>316</v>
      </c>
      <c r="C581" s="180"/>
      <c r="D581" s="134" t="s">
        <v>22</v>
      </c>
      <c r="E581" s="134" t="s">
        <v>762</v>
      </c>
      <c r="F581" s="471">
        <v>15</v>
      </c>
      <c r="G581" s="134" t="s">
        <v>2159</v>
      </c>
      <c r="H581" s="439" t="s">
        <v>155</v>
      </c>
      <c r="I581" s="134" t="s">
        <v>719</v>
      </c>
      <c r="J581" s="134" t="s">
        <v>22</v>
      </c>
    </row>
    <row r="582" spans="1:10" ht="38.25">
      <c r="A582" s="48" t="s">
        <v>2146</v>
      </c>
      <c r="B582" s="179">
        <v>316</v>
      </c>
      <c r="C582" s="180"/>
      <c r="D582" s="134" t="s">
        <v>22</v>
      </c>
      <c r="E582" s="134" t="s">
        <v>762</v>
      </c>
      <c r="F582" s="471">
        <v>16</v>
      </c>
      <c r="G582" s="134" t="s">
        <v>1506</v>
      </c>
      <c r="H582" s="439" t="s">
        <v>155</v>
      </c>
      <c r="I582" s="134" t="s">
        <v>719</v>
      </c>
      <c r="J582" s="134" t="s">
        <v>22</v>
      </c>
    </row>
    <row r="583" spans="1:10" ht="25.5">
      <c r="A583" s="48" t="s">
        <v>2146</v>
      </c>
      <c r="B583" s="179">
        <v>316</v>
      </c>
      <c r="C583" s="180"/>
      <c r="D583" s="134" t="s">
        <v>22</v>
      </c>
      <c r="E583" s="134" t="s">
        <v>762</v>
      </c>
      <c r="F583" s="471">
        <v>17</v>
      </c>
      <c r="G583" s="134" t="s">
        <v>1507</v>
      </c>
      <c r="H583" s="439" t="s">
        <v>155</v>
      </c>
      <c r="I583" s="134" t="s">
        <v>719</v>
      </c>
      <c r="J583" s="134" t="s">
        <v>22</v>
      </c>
    </row>
    <row r="584" spans="1:10" ht="25.5">
      <c r="A584" s="48" t="s">
        <v>2146</v>
      </c>
      <c r="B584" s="179">
        <v>316</v>
      </c>
      <c r="C584" s="180"/>
      <c r="D584" s="134" t="s">
        <v>22</v>
      </c>
      <c r="E584" s="134" t="s">
        <v>762</v>
      </c>
      <c r="F584" s="471">
        <v>18</v>
      </c>
      <c r="G584" s="134" t="s">
        <v>2160</v>
      </c>
      <c r="H584" s="439" t="s">
        <v>155</v>
      </c>
      <c r="I584" s="134" t="s">
        <v>719</v>
      </c>
      <c r="J584" s="134" t="s">
        <v>22</v>
      </c>
    </row>
    <row r="585" spans="1:10" ht="38.25">
      <c r="A585" s="48" t="s">
        <v>2146</v>
      </c>
      <c r="B585" s="179">
        <v>316</v>
      </c>
      <c r="C585" s="180"/>
      <c r="D585" s="134" t="s">
        <v>22</v>
      </c>
      <c r="E585" s="134" t="s">
        <v>762</v>
      </c>
      <c r="F585" s="471">
        <v>19</v>
      </c>
      <c r="G585" s="134" t="s">
        <v>2161</v>
      </c>
      <c r="H585" s="439" t="s">
        <v>155</v>
      </c>
      <c r="I585" s="134" t="s">
        <v>719</v>
      </c>
      <c r="J585" s="134" t="s">
        <v>22</v>
      </c>
    </row>
    <row r="586" spans="1:10" ht="25.5">
      <c r="A586" s="48" t="s">
        <v>2146</v>
      </c>
      <c r="B586" s="179">
        <v>316</v>
      </c>
      <c r="C586" s="180"/>
      <c r="D586" s="134" t="s">
        <v>22</v>
      </c>
      <c r="E586" s="134" t="s">
        <v>762</v>
      </c>
      <c r="F586" s="471">
        <v>20</v>
      </c>
      <c r="G586" s="134" t="s">
        <v>2162</v>
      </c>
      <c r="H586" s="439" t="s">
        <v>155</v>
      </c>
      <c r="I586" s="134" t="s">
        <v>719</v>
      </c>
      <c r="J586" s="134" t="s">
        <v>22</v>
      </c>
    </row>
    <row r="587" spans="1:10" ht="25.5">
      <c r="A587" s="48" t="s">
        <v>2146</v>
      </c>
      <c r="B587" s="179">
        <v>316</v>
      </c>
      <c r="C587" s="180"/>
      <c r="D587" s="134" t="s">
        <v>22</v>
      </c>
      <c r="E587" s="134" t="s">
        <v>762</v>
      </c>
      <c r="F587" s="471">
        <v>21</v>
      </c>
      <c r="G587" s="134" t="s">
        <v>2163</v>
      </c>
      <c r="H587" s="439" t="s">
        <v>155</v>
      </c>
      <c r="I587" s="134" t="s">
        <v>719</v>
      </c>
      <c r="J587" s="134" t="s">
        <v>22</v>
      </c>
    </row>
    <row r="588" spans="1:10" ht="25.5">
      <c r="A588" s="48" t="s">
        <v>2146</v>
      </c>
      <c r="B588" s="179">
        <v>316</v>
      </c>
      <c r="C588" s="180"/>
      <c r="D588" s="134" t="s">
        <v>22</v>
      </c>
      <c r="E588" s="134" t="s">
        <v>762</v>
      </c>
      <c r="F588" s="471">
        <v>22</v>
      </c>
      <c r="G588" s="134" t="s">
        <v>2164</v>
      </c>
      <c r="H588" s="439" t="s">
        <v>155</v>
      </c>
      <c r="I588" s="134" t="s">
        <v>719</v>
      </c>
      <c r="J588" s="134" t="s">
        <v>22</v>
      </c>
    </row>
    <row r="589" spans="1:10" ht="25.5">
      <c r="A589" s="48" t="s">
        <v>2146</v>
      </c>
      <c r="B589" s="179">
        <v>316</v>
      </c>
      <c r="C589" s="180"/>
      <c r="D589" s="134" t="s">
        <v>22</v>
      </c>
      <c r="E589" s="134" t="s">
        <v>762</v>
      </c>
      <c r="F589" s="471">
        <v>23</v>
      </c>
      <c r="G589" s="134" t="s">
        <v>2165</v>
      </c>
      <c r="H589" s="439" t="s">
        <v>155</v>
      </c>
      <c r="I589" s="134" t="s">
        <v>719</v>
      </c>
      <c r="J589" s="134" t="s">
        <v>22</v>
      </c>
    </row>
    <row r="590" spans="1:10" ht="25.5">
      <c r="A590" s="48" t="s">
        <v>2146</v>
      </c>
      <c r="B590" s="179">
        <v>316</v>
      </c>
      <c r="C590" s="180"/>
      <c r="D590" s="134" t="s">
        <v>22</v>
      </c>
      <c r="E590" s="134" t="s">
        <v>762</v>
      </c>
      <c r="F590" s="471">
        <v>24</v>
      </c>
      <c r="G590" s="134" t="s">
        <v>2166</v>
      </c>
      <c r="H590" s="439" t="s">
        <v>155</v>
      </c>
      <c r="I590" s="134" t="s">
        <v>719</v>
      </c>
      <c r="J590" s="134" t="s">
        <v>22</v>
      </c>
    </row>
    <row r="591" spans="1:10" ht="25.5">
      <c r="A591" s="48" t="s">
        <v>2146</v>
      </c>
      <c r="B591" s="179">
        <v>316</v>
      </c>
      <c r="C591" s="180"/>
      <c r="D591" s="134" t="s">
        <v>22</v>
      </c>
      <c r="E591" s="134" t="s">
        <v>762</v>
      </c>
      <c r="F591" s="471">
        <v>25</v>
      </c>
      <c r="G591" s="134" t="s">
        <v>2167</v>
      </c>
      <c r="H591" s="439" t="s">
        <v>155</v>
      </c>
      <c r="I591" s="134" t="s">
        <v>719</v>
      </c>
      <c r="J591" s="134" t="s">
        <v>22</v>
      </c>
    </row>
    <row r="592" spans="1:10" ht="25.5">
      <c r="A592" s="48" t="s">
        <v>2146</v>
      </c>
      <c r="B592" s="179">
        <v>316</v>
      </c>
      <c r="C592" s="180"/>
      <c r="D592" s="134" t="s">
        <v>22</v>
      </c>
      <c r="E592" s="134" t="s">
        <v>762</v>
      </c>
      <c r="F592" s="471">
        <v>26</v>
      </c>
      <c r="G592" s="134" t="s">
        <v>2168</v>
      </c>
      <c r="H592" s="439" t="s">
        <v>155</v>
      </c>
      <c r="I592" s="134" t="s">
        <v>719</v>
      </c>
      <c r="J592" s="134" t="s">
        <v>22</v>
      </c>
    </row>
    <row r="593" spans="1:10" ht="38.25">
      <c r="A593" s="48" t="s">
        <v>2146</v>
      </c>
      <c r="B593" s="179">
        <v>316</v>
      </c>
      <c r="C593" s="180"/>
      <c r="D593" s="134" t="s">
        <v>22</v>
      </c>
      <c r="E593" s="134" t="s">
        <v>762</v>
      </c>
      <c r="F593" s="471">
        <v>27</v>
      </c>
      <c r="G593" s="134" t="s">
        <v>2169</v>
      </c>
      <c r="H593" s="439" t="s">
        <v>155</v>
      </c>
      <c r="I593" s="134" t="s">
        <v>719</v>
      </c>
      <c r="J593" s="134" t="s">
        <v>22</v>
      </c>
    </row>
    <row r="594" spans="1:10" ht="25.5">
      <c r="A594" s="48" t="s">
        <v>2146</v>
      </c>
      <c r="B594" s="179">
        <v>316</v>
      </c>
      <c r="C594" s="180"/>
      <c r="D594" s="134" t="s">
        <v>22</v>
      </c>
      <c r="E594" s="134" t="s">
        <v>762</v>
      </c>
      <c r="F594" s="471">
        <v>28</v>
      </c>
      <c r="G594" s="134" t="s">
        <v>2170</v>
      </c>
      <c r="H594" s="439" t="s">
        <v>155</v>
      </c>
      <c r="I594" s="134" t="s">
        <v>719</v>
      </c>
      <c r="J594" s="134" t="s">
        <v>22</v>
      </c>
    </row>
    <row r="595" spans="1:10" ht="25.5">
      <c r="A595" s="48" t="s">
        <v>2146</v>
      </c>
      <c r="B595" s="179">
        <v>316</v>
      </c>
      <c r="C595" s="180"/>
      <c r="D595" s="134" t="s">
        <v>22</v>
      </c>
      <c r="E595" s="134" t="s">
        <v>762</v>
      </c>
      <c r="F595" s="471">
        <v>29</v>
      </c>
      <c r="G595" s="134" t="s">
        <v>2171</v>
      </c>
      <c r="H595" s="439" t="s">
        <v>155</v>
      </c>
      <c r="I595" s="134" t="s">
        <v>719</v>
      </c>
      <c r="J595" s="134" t="s">
        <v>22</v>
      </c>
    </row>
    <row r="596" spans="1:10" ht="25.5">
      <c r="A596" s="48" t="s">
        <v>2146</v>
      </c>
      <c r="B596" s="179">
        <v>316</v>
      </c>
      <c r="C596" s="180"/>
      <c r="D596" s="134" t="s">
        <v>22</v>
      </c>
      <c r="E596" s="134" t="s">
        <v>762</v>
      </c>
      <c r="F596" s="471">
        <v>30</v>
      </c>
      <c r="G596" s="134" t="s">
        <v>2172</v>
      </c>
      <c r="H596" s="439" t="s">
        <v>155</v>
      </c>
      <c r="I596" s="134" t="s">
        <v>719</v>
      </c>
      <c r="J596" s="134" t="s">
        <v>22</v>
      </c>
    </row>
    <row r="597" spans="1:10" ht="38.25">
      <c r="A597" s="48" t="s">
        <v>2146</v>
      </c>
      <c r="B597" s="179">
        <v>316</v>
      </c>
      <c r="C597" s="180"/>
      <c r="D597" s="134" t="s">
        <v>22</v>
      </c>
      <c r="E597" s="134" t="s">
        <v>762</v>
      </c>
      <c r="F597" s="471">
        <v>31</v>
      </c>
      <c r="G597" s="134" t="s">
        <v>2173</v>
      </c>
      <c r="H597" s="439" t="s">
        <v>155</v>
      </c>
      <c r="I597" s="134" t="s">
        <v>719</v>
      </c>
      <c r="J597" s="134" t="s">
        <v>22</v>
      </c>
    </row>
    <row r="598" spans="1:10" ht="25.5">
      <c r="A598" s="48" t="s">
        <v>2146</v>
      </c>
      <c r="B598" s="179">
        <v>316</v>
      </c>
      <c r="C598" s="180"/>
      <c r="D598" s="134" t="s">
        <v>22</v>
      </c>
      <c r="E598" s="134" t="s">
        <v>762</v>
      </c>
      <c r="F598" s="471">
        <v>32</v>
      </c>
      <c r="G598" s="134" t="s">
        <v>2174</v>
      </c>
      <c r="H598" s="439" t="s">
        <v>155</v>
      </c>
      <c r="I598" s="134" t="s">
        <v>719</v>
      </c>
      <c r="J598" s="134" t="s">
        <v>22</v>
      </c>
    </row>
    <row r="599" spans="1:10" ht="25.5">
      <c r="A599" s="48" t="s">
        <v>2146</v>
      </c>
      <c r="B599" s="179">
        <v>316</v>
      </c>
      <c r="C599" s="180"/>
      <c r="D599" s="134" t="s">
        <v>22</v>
      </c>
      <c r="E599" s="134" t="s">
        <v>762</v>
      </c>
      <c r="F599" s="471">
        <v>33</v>
      </c>
      <c r="G599" s="134" t="s">
        <v>2175</v>
      </c>
      <c r="H599" s="439" t="s">
        <v>155</v>
      </c>
      <c r="I599" s="134" t="s">
        <v>719</v>
      </c>
      <c r="J599" s="134" t="s">
        <v>22</v>
      </c>
    </row>
    <row r="600" spans="1:10">
      <c r="A600" s="48" t="s">
        <v>2146</v>
      </c>
      <c r="B600" s="179">
        <v>316</v>
      </c>
      <c r="C600" s="180"/>
      <c r="D600" s="134" t="s">
        <v>22</v>
      </c>
      <c r="E600" s="134" t="s">
        <v>762</v>
      </c>
      <c r="F600" s="471">
        <v>34</v>
      </c>
      <c r="G600" s="134" t="s">
        <v>2176</v>
      </c>
      <c r="H600" s="439" t="s">
        <v>155</v>
      </c>
      <c r="I600" s="134" t="s">
        <v>719</v>
      </c>
      <c r="J600" s="134" t="s">
        <v>22</v>
      </c>
    </row>
    <row r="601" spans="1:10" ht="38.25">
      <c r="A601" s="48" t="s">
        <v>2177</v>
      </c>
      <c r="B601" s="179">
        <v>385</v>
      </c>
      <c r="C601" s="180"/>
      <c r="D601" s="134" t="s">
        <v>22</v>
      </c>
      <c r="E601" s="134" t="s">
        <v>265</v>
      </c>
      <c r="F601" s="471">
        <v>1</v>
      </c>
      <c r="G601" s="134" t="s">
        <v>1508</v>
      </c>
      <c r="H601" s="439" t="s">
        <v>155</v>
      </c>
      <c r="I601" s="134" t="s">
        <v>719</v>
      </c>
      <c r="J601" s="134" t="s">
        <v>22</v>
      </c>
    </row>
    <row r="602" spans="1:10" ht="25.5">
      <c r="A602" s="48" t="s">
        <v>2177</v>
      </c>
      <c r="B602" s="179">
        <v>385</v>
      </c>
      <c r="C602" s="180"/>
      <c r="D602" s="134" t="s">
        <v>22</v>
      </c>
      <c r="E602" s="134" t="s">
        <v>265</v>
      </c>
      <c r="F602" s="471">
        <v>2</v>
      </c>
      <c r="G602" s="134" t="s">
        <v>1509</v>
      </c>
      <c r="H602" s="439" t="s">
        <v>155</v>
      </c>
      <c r="I602" s="134" t="s">
        <v>719</v>
      </c>
      <c r="J602" s="134" t="s">
        <v>22</v>
      </c>
    </row>
    <row r="603" spans="1:10" ht="38.25">
      <c r="A603" s="48" t="s">
        <v>2177</v>
      </c>
      <c r="B603" s="179">
        <v>385</v>
      </c>
      <c r="C603" s="180"/>
      <c r="D603" s="134" t="s">
        <v>22</v>
      </c>
      <c r="E603" s="134" t="s">
        <v>265</v>
      </c>
      <c r="F603" s="471">
        <v>3</v>
      </c>
      <c r="G603" s="134" t="s">
        <v>1510</v>
      </c>
      <c r="H603" s="439" t="s">
        <v>155</v>
      </c>
      <c r="I603" s="134" t="s">
        <v>719</v>
      </c>
      <c r="J603" s="134" t="s">
        <v>22</v>
      </c>
    </row>
    <row r="604" spans="1:10" ht="38.25">
      <c r="A604" s="48" t="s">
        <v>2177</v>
      </c>
      <c r="B604" s="179">
        <v>385</v>
      </c>
      <c r="C604" s="180"/>
      <c r="D604" s="134" t="s">
        <v>22</v>
      </c>
      <c r="E604" s="134" t="s">
        <v>265</v>
      </c>
      <c r="F604" s="471">
        <v>4</v>
      </c>
      <c r="G604" s="134" t="s">
        <v>1511</v>
      </c>
      <c r="H604" s="439" t="s">
        <v>155</v>
      </c>
      <c r="I604" s="134" t="s">
        <v>719</v>
      </c>
      <c r="J604" s="134" t="s">
        <v>22</v>
      </c>
    </row>
    <row r="605" spans="1:10" ht="38.25">
      <c r="A605" s="48" t="s">
        <v>2177</v>
      </c>
      <c r="B605" s="179">
        <v>385</v>
      </c>
      <c r="C605" s="180"/>
      <c r="D605" s="134" t="s">
        <v>22</v>
      </c>
      <c r="E605" s="134" t="s">
        <v>265</v>
      </c>
      <c r="F605" s="471">
        <v>5</v>
      </c>
      <c r="G605" s="134" t="s">
        <v>1512</v>
      </c>
      <c r="H605" s="439" t="s">
        <v>155</v>
      </c>
      <c r="I605" s="134" t="s">
        <v>719</v>
      </c>
      <c r="J605" s="134" t="s">
        <v>22</v>
      </c>
    </row>
    <row r="606" spans="1:10" ht="25.5">
      <c r="A606" s="48" t="s">
        <v>2177</v>
      </c>
      <c r="B606" s="179">
        <v>385</v>
      </c>
      <c r="C606" s="180"/>
      <c r="D606" s="134" t="s">
        <v>22</v>
      </c>
      <c r="E606" s="134" t="s">
        <v>265</v>
      </c>
      <c r="F606" s="471">
        <v>6</v>
      </c>
      <c r="G606" s="134" t="s">
        <v>1513</v>
      </c>
      <c r="H606" s="439" t="s">
        <v>155</v>
      </c>
      <c r="I606" s="134" t="s">
        <v>719</v>
      </c>
      <c r="J606" s="134" t="s">
        <v>22</v>
      </c>
    </row>
    <row r="607" spans="1:10" ht="25.5">
      <c r="A607" s="48" t="s">
        <v>2177</v>
      </c>
      <c r="B607" s="179">
        <v>385</v>
      </c>
      <c r="C607" s="180"/>
      <c r="D607" s="134" t="s">
        <v>22</v>
      </c>
      <c r="E607" s="134" t="s">
        <v>265</v>
      </c>
      <c r="F607" s="471">
        <v>7</v>
      </c>
      <c r="G607" s="134" t="s">
        <v>1514</v>
      </c>
      <c r="H607" s="439" t="s">
        <v>155</v>
      </c>
      <c r="I607" s="134" t="s">
        <v>719</v>
      </c>
      <c r="J607" s="134" t="s">
        <v>22</v>
      </c>
    </row>
    <row r="608" spans="1:10" ht="38.25">
      <c r="A608" s="48" t="s">
        <v>2177</v>
      </c>
      <c r="B608" s="179">
        <v>385</v>
      </c>
      <c r="C608" s="180"/>
      <c r="D608" s="134" t="s">
        <v>22</v>
      </c>
      <c r="E608" s="134" t="s">
        <v>265</v>
      </c>
      <c r="F608" s="471">
        <v>8</v>
      </c>
      <c r="G608" s="134" t="s">
        <v>1515</v>
      </c>
      <c r="H608" s="439" t="s">
        <v>155</v>
      </c>
      <c r="I608" s="134" t="s">
        <v>719</v>
      </c>
      <c r="J608" s="134" t="s">
        <v>22</v>
      </c>
    </row>
    <row r="609" spans="1:10" ht="25.5">
      <c r="A609" s="48" t="s">
        <v>2177</v>
      </c>
      <c r="B609" s="179">
        <v>385</v>
      </c>
      <c r="C609" s="180"/>
      <c r="D609" s="134" t="s">
        <v>22</v>
      </c>
      <c r="E609" s="134" t="s">
        <v>265</v>
      </c>
      <c r="F609" s="471">
        <v>9</v>
      </c>
      <c r="G609" s="134" t="s">
        <v>1516</v>
      </c>
      <c r="H609" s="439" t="s">
        <v>155</v>
      </c>
      <c r="I609" s="134" t="s">
        <v>719</v>
      </c>
      <c r="J609" s="134" t="s">
        <v>22</v>
      </c>
    </row>
    <row r="610" spans="1:10" ht="38.25">
      <c r="A610" s="48" t="s">
        <v>2177</v>
      </c>
      <c r="B610" s="179">
        <v>385</v>
      </c>
      <c r="C610" s="180"/>
      <c r="D610" s="134" t="s">
        <v>22</v>
      </c>
      <c r="E610" s="134" t="s">
        <v>265</v>
      </c>
      <c r="F610" s="471">
        <v>10</v>
      </c>
      <c r="G610" s="134" t="s">
        <v>2178</v>
      </c>
      <c r="H610" s="439" t="s">
        <v>155</v>
      </c>
      <c r="I610" s="134" t="s">
        <v>719</v>
      </c>
      <c r="J610" s="134" t="s">
        <v>22</v>
      </c>
    </row>
    <row r="611" spans="1:10" ht="38.25">
      <c r="A611" s="48" t="s">
        <v>2177</v>
      </c>
      <c r="B611" s="179">
        <v>385</v>
      </c>
      <c r="C611" s="180"/>
      <c r="D611" s="134" t="s">
        <v>22</v>
      </c>
      <c r="E611" s="134" t="s">
        <v>265</v>
      </c>
      <c r="F611" s="471">
        <v>10</v>
      </c>
      <c r="G611" s="134" t="s">
        <v>2179</v>
      </c>
      <c r="H611" s="439" t="s">
        <v>155</v>
      </c>
      <c r="I611" s="134" t="s">
        <v>719</v>
      </c>
      <c r="J611" s="134" t="s">
        <v>22</v>
      </c>
    </row>
    <row r="612" spans="1:10" ht="25.5">
      <c r="A612" s="48" t="s">
        <v>2180</v>
      </c>
      <c r="B612" s="179">
        <v>331</v>
      </c>
      <c r="C612" s="180"/>
      <c r="D612" s="134" t="s">
        <v>22</v>
      </c>
      <c r="E612" s="134" t="s">
        <v>821</v>
      </c>
      <c r="F612" s="471">
        <v>1</v>
      </c>
      <c r="G612" s="134" t="s">
        <v>1517</v>
      </c>
      <c r="H612" s="439" t="s">
        <v>155</v>
      </c>
      <c r="I612" s="134" t="s">
        <v>719</v>
      </c>
      <c r="J612" s="134" t="s">
        <v>1972</v>
      </c>
    </row>
    <row r="613" spans="1:10" ht="25.5">
      <c r="A613" s="48" t="s">
        <v>2181</v>
      </c>
      <c r="B613" s="179">
        <v>347</v>
      </c>
      <c r="C613" s="180"/>
      <c r="D613" s="134" t="s">
        <v>22</v>
      </c>
      <c r="E613" s="134" t="s">
        <v>261</v>
      </c>
      <c r="F613" s="471">
        <v>1</v>
      </c>
      <c r="G613" s="134" t="s">
        <v>1518</v>
      </c>
      <c r="H613" s="439" t="s">
        <v>146</v>
      </c>
      <c r="I613" s="134" t="s">
        <v>719</v>
      </c>
      <c r="J613" s="134" t="s">
        <v>22</v>
      </c>
    </row>
    <row r="614" spans="1:10" ht="25.5">
      <c r="A614" s="48" t="s">
        <v>2181</v>
      </c>
      <c r="B614" s="179">
        <v>347</v>
      </c>
      <c r="C614" s="180"/>
      <c r="D614" s="134" t="s">
        <v>22</v>
      </c>
      <c r="E614" s="134" t="s">
        <v>261</v>
      </c>
      <c r="F614" s="471">
        <v>2</v>
      </c>
      <c r="G614" s="134" t="s">
        <v>1519</v>
      </c>
      <c r="H614" s="439" t="s">
        <v>146</v>
      </c>
      <c r="I614" s="134" t="s">
        <v>719</v>
      </c>
      <c r="J614" s="134" t="s">
        <v>22</v>
      </c>
    </row>
    <row r="615" spans="1:10" ht="25.5">
      <c r="A615" s="48" t="s">
        <v>2181</v>
      </c>
      <c r="B615" s="179">
        <v>347</v>
      </c>
      <c r="C615" s="180"/>
      <c r="D615" s="134" t="s">
        <v>22</v>
      </c>
      <c r="E615" s="134" t="s">
        <v>261</v>
      </c>
      <c r="F615" s="471">
        <v>3</v>
      </c>
      <c r="G615" s="134" t="s">
        <v>1520</v>
      </c>
      <c r="H615" s="439" t="s">
        <v>146</v>
      </c>
      <c r="I615" s="134" t="s">
        <v>719</v>
      </c>
      <c r="J615" s="134" t="s">
        <v>22</v>
      </c>
    </row>
    <row r="616" spans="1:10" ht="25.5">
      <c r="A616" s="48" t="s">
        <v>2182</v>
      </c>
      <c r="B616" s="179">
        <v>388</v>
      </c>
      <c r="C616" s="180"/>
      <c r="D616" s="134" t="s">
        <v>22</v>
      </c>
      <c r="E616" s="134" t="s">
        <v>270</v>
      </c>
      <c r="F616" s="471">
        <v>1</v>
      </c>
      <c r="G616" s="134" t="s">
        <v>1521</v>
      </c>
      <c r="H616" s="439" t="s">
        <v>146</v>
      </c>
      <c r="I616" s="134" t="s">
        <v>719</v>
      </c>
      <c r="J616" s="134" t="s">
        <v>2114</v>
      </c>
    </row>
    <row r="617" spans="1:10" ht="25.5">
      <c r="A617" s="48" t="s">
        <v>2182</v>
      </c>
      <c r="B617" s="179">
        <v>388</v>
      </c>
      <c r="C617" s="180"/>
      <c r="D617" s="134" t="s">
        <v>22</v>
      </c>
      <c r="E617" s="134" t="s">
        <v>270</v>
      </c>
      <c r="F617" s="471">
        <v>2</v>
      </c>
      <c r="G617" s="134" t="s">
        <v>1522</v>
      </c>
      <c r="H617" s="439" t="s">
        <v>146</v>
      </c>
      <c r="I617" s="134" t="s">
        <v>719</v>
      </c>
      <c r="J617" s="134" t="s">
        <v>2114</v>
      </c>
    </row>
    <row r="618" spans="1:10" ht="25.5">
      <c r="A618" s="48" t="s">
        <v>2182</v>
      </c>
      <c r="B618" s="179">
        <v>388</v>
      </c>
      <c r="C618" s="180"/>
      <c r="D618" s="134" t="s">
        <v>22</v>
      </c>
      <c r="E618" s="134" t="s">
        <v>270</v>
      </c>
      <c r="F618" s="471">
        <v>3</v>
      </c>
      <c r="G618" s="134" t="s">
        <v>1523</v>
      </c>
      <c r="H618" s="439" t="s">
        <v>146</v>
      </c>
      <c r="I618" s="134" t="s">
        <v>719</v>
      </c>
      <c r="J618" s="134" t="s">
        <v>2114</v>
      </c>
    </row>
    <row r="619" spans="1:10" ht="25.5">
      <c r="A619" s="48" t="s">
        <v>2182</v>
      </c>
      <c r="B619" s="179">
        <v>388</v>
      </c>
      <c r="C619" s="180"/>
      <c r="D619" s="134" t="s">
        <v>22</v>
      </c>
      <c r="E619" s="134" t="s">
        <v>270</v>
      </c>
      <c r="F619" s="471">
        <v>4</v>
      </c>
      <c r="G619" s="134" t="s">
        <v>1524</v>
      </c>
      <c r="H619" s="439" t="s">
        <v>146</v>
      </c>
      <c r="I619" s="134" t="s">
        <v>719</v>
      </c>
      <c r="J619" s="134" t="s">
        <v>2114</v>
      </c>
    </row>
    <row r="620" spans="1:10" ht="25.5">
      <c r="A620" s="48" t="s">
        <v>2182</v>
      </c>
      <c r="B620" s="179">
        <v>388</v>
      </c>
      <c r="C620" s="180"/>
      <c r="D620" s="134" t="s">
        <v>22</v>
      </c>
      <c r="E620" s="134" t="s">
        <v>270</v>
      </c>
      <c r="F620" s="471">
        <v>5</v>
      </c>
      <c r="G620" s="134" t="s">
        <v>1525</v>
      </c>
      <c r="H620" s="439" t="s">
        <v>146</v>
      </c>
      <c r="I620" s="134" t="s">
        <v>719</v>
      </c>
      <c r="J620" s="134" t="s">
        <v>2114</v>
      </c>
    </row>
    <row r="621" spans="1:10" ht="25.5">
      <c r="A621" s="48" t="s">
        <v>2182</v>
      </c>
      <c r="B621" s="179">
        <v>388</v>
      </c>
      <c r="C621" s="180"/>
      <c r="D621" s="134" t="s">
        <v>22</v>
      </c>
      <c r="E621" s="134" t="s">
        <v>270</v>
      </c>
      <c r="F621" s="471">
        <v>6</v>
      </c>
      <c r="G621" s="134" t="s">
        <v>1526</v>
      </c>
      <c r="H621" s="439" t="s">
        <v>146</v>
      </c>
      <c r="I621" s="134" t="s">
        <v>719</v>
      </c>
      <c r="J621" s="134" t="s">
        <v>2114</v>
      </c>
    </row>
    <row r="622" spans="1:10" ht="25.5">
      <c r="A622" s="48" t="s">
        <v>2182</v>
      </c>
      <c r="B622" s="179">
        <v>388</v>
      </c>
      <c r="C622" s="180"/>
      <c r="D622" s="134" t="s">
        <v>22</v>
      </c>
      <c r="E622" s="134" t="s">
        <v>270</v>
      </c>
      <c r="F622" s="471">
        <v>7</v>
      </c>
      <c r="G622" s="134" t="s">
        <v>1527</v>
      </c>
      <c r="H622" s="439" t="s">
        <v>146</v>
      </c>
      <c r="I622" s="134" t="s">
        <v>719</v>
      </c>
      <c r="J622" s="134" t="s">
        <v>2114</v>
      </c>
    </row>
    <row r="623" spans="1:10" ht="25.5">
      <c r="A623" s="48" t="s">
        <v>2182</v>
      </c>
      <c r="B623" s="179">
        <v>388</v>
      </c>
      <c r="C623" s="180"/>
      <c r="D623" s="134" t="s">
        <v>22</v>
      </c>
      <c r="E623" s="134" t="s">
        <v>270</v>
      </c>
      <c r="F623" s="471">
        <v>8</v>
      </c>
      <c r="G623" s="134" t="s">
        <v>1528</v>
      </c>
      <c r="H623" s="439" t="s">
        <v>146</v>
      </c>
      <c r="I623" s="134" t="s">
        <v>719</v>
      </c>
      <c r="J623" s="134" t="s">
        <v>2114</v>
      </c>
    </row>
    <row r="624" spans="1:10" ht="25.5">
      <c r="A624" s="48" t="s">
        <v>2182</v>
      </c>
      <c r="B624" s="179">
        <v>388</v>
      </c>
      <c r="C624" s="180"/>
      <c r="D624" s="134" t="s">
        <v>22</v>
      </c>
      <c r="E624" s="134" t="s">
        <v>270</v>
      </c>
      <c r="F624" s="471">
        <v>9</v>
      </c>
      <c r="G624" s="134" t="s">
        <v>1529</v>
      </c>
      <c r="H624" s="439" t="s">
        <v>146</v>
      </c>
      <c r="I624" s="134" t="s">
        <v>719</v>
      </c>
      <c r="J624" s="134" t="s">
        <v>2114</v>
      </c>
    </row>
    <row r="625" spans="1:10" ht="25.5">
      <c r="A625" s="48" t="s">
        <v>2182</v>
      </c>
      <c r="B625" s="179">
        <v>388</v>
      </c>
      <c r="C625" s="180"/>
      <c r="D625" s="134" t="s">
        <v>22</v>
      </c>
      <c r="E625" s="134" t="s">
        <v>270</v>
      </c>
      <c r="F625" s="471">
        <v>10</v>
      </c>
      <c r="G625" s="134" t="s">
        <v>1530</v>
      </c>
      <c r="H625" s="439" t="s">
        <v>146</v>
      </c>
      <c r="I625" s="134" t="s">
        <v>719</v>
      </c>
      <c r="J625" s="134" t="s">
        <v>2114</v>
      </c>
    </row>
    <row r="626" spans="1:10" ht="25.5">
      <c r="A626" s="48" t="s">
        <v>2182</v>
      </c>
      <c r="B626" s="179">
        <v>388</v>
      </c>
      <c r="C626" s="180"/>
      <c r="D626" s="134" t="s">
        <v>22</v>
      </c>
      <c r="E626" s="134" t="s">
        <v>270</v>
      </c>
      <c r="F626" s="471">
        <v>11</v>
      </c>
      <c r="G626" s="134" t="s">
        <v>1531</v>
      </c>
      <c r="H626" s="439" t="s">
        <v>146</v>
      </c>
      <c r="I626" s="134" t="s">
        <v>719</v>
      </c>
      <c r="J626" s="134" t="s">
        <v>2114</v>
      </c>
    </row>
    <row r="627" spans="1:10" ht="25.5">
      <c r="A627" s="48" t="s">
        <v>2182</v>
      </c>
      <c r="B627" s="179">
        <v>388</v>
      </c>
      <c r="C627" s="180"/>
      <c r="D627" s="134" t="s">
        <v>22</v>
      </c>
      <c r="E627" s="134" t="s">
        <v>270</v>
      </c>
      <c r="F627" s="471">
        <v>12</v>
      </c>
      <c r="G627" s="134" t="s">
        <v>1532</v>
      </c>
      <c r="H627" s="439" t="s">
        <v>146</v>
      </c>
      <c r="I627" s="134" t="s">
        <v>719</v>
      </c>
      <c r="J627" s="134" t="s">
        <v>2114</v>
      </c>
    </row>
    <row r="628" spans="1:10" ht="25.5">
      <c r="A628" s="48" t="s">
        <v>2182</v>
      </c>
      <c r="B628" s="179">
        <v>388</v>
      </c>
      <c r="C628" s="180"/>
      <c r="D628" s="134" t="s">
        <v>22</v>
      </c>
      <c r="E628" s="134" t="s">
        <v>270</v>
      </c>
      <c r="F628" s="471">
        <v>13</v>
      </c>
      <c r="G628" s="134" t="s">
        <v>1533</v>
      </c>
      <c r="H628" s="439" t="s">
        <v>146</v>
      </c>
      <c r="I628" s="134" t="s">
        <v>719</v>
      </c>
      <c r="J628" s="134" t="s">
        <v>2114</v>
      </c>
    </row>
    <row r="629" spans="1:10" ht="38.25">
      <c r="A629" s="48" t="s">
        <v>2182</v>
      </c>
      <c r="B629" s="179">
        <v>388</v>
      </c>
      <c r="C629" s="180"/>
      <c r="D629" s="134" t="s">
        <v>22</v>
      </c>
      <c r="E629" s="134" t="s">
        <v>270</v>
      </c>
      <c r="F629" s="471">
        <v>14</v>
      </c>
      <c r="G629" s="134" t="s">
        <v>1534</v>
      </c>
      <c r="H629" s="439" t="s">
        <v>146</v>
      </c>
      <c r="I629" s="134" t="s">
        <v>719</v>
      </c>
      <c r="J629" s="134" t="s">
        <v>2114</v>
      </c>
    </row>
    <row r="630" spans="1:10" ht="25.5">
      <c r="A630" s="48" t="s">
        <v>2182</v>
      </c>
      <c r="B630" s="179">
        <v>388</v>
      </c>
      <c r="C630" s="180"/>
      <c r="D630" s="134" t="s">
        <v>22</v>
      </c>
      <c r="E630" s="134" t="s">
        <v>270</v>
      </c>
      <c r="F630" s="471">
        <v>15</v>
      </c>
      <c r="G630" s="134" t="s">
        <v>1535</v>
      </c>
      <c r="H630" s="439" t="s">
        <v>146</v>
      </c>
      <c r="I630" s="134" t="s">
        <v>719</v>
      </c>
      <c r="J630" s="134" t="s">
        <v>2114</v>
      </c>
    </row>
    <row r="631" spans="1:10" ht="25.5">
      <c r="A631" s="48" t="s">
        <v>2182</v>
      </c>
      <c r="B631" s="179">
        <v>388</v>
      </c>
      <c r="C631" s="180"/>
      <c r="D631" s="134" t="s">
        <v>22</v>
      </c>
      <c r="E631" s="134" t="s">
        <v>270</v>
      </c>
      <c r="F631" s="471">
        <v>16</v>
      </c>
      <c r="G631" s="134" t="s">
        <v>1536</v>
      </c>
      <c r="H631" s="439" t="s">
        <v>146</v>
      </c>
      <c r="I631" s="134" t="s">
        <v>719</v>
      </c>
      <c r="J631" s="134" t="s">
        <v>2114</v>
      </c>
    </row>
    <row r="632" spans="1:10" ht="25.5">
      <c r="A632" s="48" t="s">
        <v>2182</v>
      </c>
      <c r="B632" s="179">
        <v>388</v>
      </c>
      <c r="C632" s="180"/>
      <c r="D632" s="134" t="s">
        <v>22</v>
      </c>
      <c r="E632" s="134" t="s">
        <v>270</v>
      </c>
      <c r="F632" s="471">
        <v>17</v>
      </c>
      <c r="G632" s="134" t="s">
        <v>1537</v>
      </c>
      <c r="H632" s="439" t="s">
        <v>146</v>
      </c>
      <c r="I632" s="134" t="s">
        <v>719</v>
      </c>
      <c r="J632" s="134" t="s">
        <v>2114</v>
      </c>
    </row>
    <row r="633" spans="1:10" ht="25.5">
      <c r="A633" s="48" t="s">
        <v>2182</v>
      </c>
      <c r="B633" s="179">
        <v>388</v>
      </c>
      <c r="C633" s="180"/>
      <c r="D633" s="134" t="s">
        <v>22</v>
      </c>
      <c r="E633" s="134" t="s">
        <v>270</v>
      </c>
      <c r="F633" s="471">
        <v>18</v>
      </c>
      <c r="G633" s="134" t="s">
        <v>1538</v>
      </c>
      <c r="H633" s="439" t="s">
        <v>146</v>
      </c>
      <c r="I633" s="134" t="s">
        <v>719</v>
      </c>
      <c r="J633" s="134" t="s">
        <v>2114</v>
      </c>
    </row>
    <row r="634" spans="1:10" ht="25.5">
      <c r="A634" s="48" t="s">
        <v>2182</v>
      </c>
      <c r="B634" s="179">
        <v>388</v>
      </c>
      <c r="C634" s="180"/>
      <c r="D634" s="134" t="s">
        <v>22</v>
      </c>
      <c r="E634" s="134" t="s">
        <v>270</v>
      </c>
      <c r="F634" s="471">
        <v>19</v>
      </c>
      <c r="G634" s="134" t="s">
        <v>1539</v>
      </c>
      <c r="H634" s="439" t="s">
        <v>146</v>
      </c>
      <c r="I634" s="134" t="s">
        <v>719</v>
      </c>
      <c r="J634" s="134" t="s">
        <v>2114</v>
      </c>
    </row>
    <row r="635" spans="1:10" ht="25.5">
      <c r="A635" s="48" t="s">
        <v>2182</v>
      </c>
      <c r="B635" s="179">
        <v>388</v>
      </c>
      <c r="C635" s="180"/>
      <c r="D635" s="134" t="s">
        <v>22</v>
      </c>
      <c r="E635" s="134" t="s">
        <v>270</v>
      </c>
      <c r="F635" s="471">
        <v>20</v>
      </c>
      <c r="G635" s="134" t="s">
        <v>1540</v>
      </c>
      <c r="H635" s="439" t="s">
        <v>146</v>
      </c>
      <c r="I635" s="134" t="s">
        <v>719</v>
      </c>
      <c r="J635" s="134" t="s">
        <v>2114</v>
      </c>
    </row>
    <row r="636" spans="1:10" ht="25.5">
      <c r="A636" s="48" t="s">
        <v>2182</v>
      </c>
      <c r="B636" s="179">
        <v>388</v>
      </c>
      <c r="C636" s="180"/>
      <c r="D636" s="134" t="s">
        <v>22</v>
      </c>
      <c r="E636" s="134" t="s">
        <v>270</v>
      </c>
      <c r="F636" s="471">
        <v>21</v>
      </c>
      <c r="G636" s="134" t="s">
        <v>1541</v>
      </c>
      <c r="H636" s="439" t="s">
        <v>146</v>
      </c>
      <c r="I636" s="134" t="s">
        <v>719</v>
      </c>
      <c r="J636" s="134" t="s">
        <v>2114</v>
      </c>
    </row>
    <row r="637" spans="1:10" ht="38.25">
      <c r="A637" s="48" t="s">
        <v>2182</v>
      </c>
      <c r="B637" s="179">
        <v>388</v>
      </c>
      <c r="C637" s="180"/>
      <c r="D637" s="134" t="s">
        <v>22</v>
      </c>
      <c r="E637" s="134" t="s">
        <v>270</v>
      </c>
      <c r="F637" s="471">
        <v>22</v>
      </c>
      <c r="G637" s="134" t="s">
        <v>1542</v>
      </c>
      <c r="H637" s="439" t="s">
        <v>146</v>
      </c>
      <c r="I637" s="134" t="s">
        <v>719</v>
      </c>
      <c r="J637" s="134" t="s">
        <v>2114</v>
      </c>
    </row>
    <row r="638" spans="1:10" ht="51">
      <c r="A638" s="48" t="s">
        <v>2182</v>
      </c>
      <c r="B638" s="179">
        <v>388</v>
      </c>
      <c r="C638" s="180"/>
      <c r="D638" s="134" t="s">
        <v>22</v>
      </c>
      <c r="E638" s="134" t="s">
        <v>270</v>
      </c>
      <c r="F638" s="471">
        <v>23</v>
      </c>
      <c r="G638" s="134" t="s">
        <v>1543</v>
      </c>
      <c r="H638" s="439" t="s">
        <v>146</v>
      </c>
      <c r="I638" s="134" t="s">
        <v>719</v>
      </c>
      <c r="J638" s="134" t="s">
        <v>2114</v>
      </c>
    </row>
    <row r="639" spans="1:10" ht="63.75">
      <c r="A639" s="48" t="s">
        <v>2182</v>
      </c>
      <c r="B639" s="179">
        <v>388</v>
      </c>
      <c r="C639" s="180"/>
      <c r="D639" s="134" t="s">
        <v>22</v>
      </c>
      <c r="E639" s="134" t="s">
        <v>270</v>
      </c>
      <c r="F639" s="471">
        <v>24</v>
      </c>
      <c r="G639" s="134" t="s">
        <v>1544</v>
      </c>
      <c r="H639" s="439" t="s">
        <v>146</v>
      </c>
      <c r="I639" s="134" t="s">
        <v>719</v>
      </c>
      <c r="J639" s="134" t="s">
        <v>2114</v>
      </c>
    </row>
    <row r="640" spans="1:10" ht="38.25">
      <c r="A640" s="48" t="s">
        <v>2182</v>
      </c>
      <c r="B640" s="179">
        <v>388</v>
      </c>
      <c r="C640" s="180"/>
      <c r="D640" s="134" t="s">
        <v>22</v>
      </c>
      <c r="E640" s="134" t="s">
        <v>270</v>
      </c>
      <c r="F640" s="471">
        <v>25</v>
      </c>
      <c r="G640" s="134" t="s">
        <v>1545</v>
      </c>
      <c r="H640" s="439" t="s">
        <v>146</v>
      </c>
      <c r="I640" s="134" t="s">
        <v>719</v>
      </c>
      <c r="J640" s="134" t="s">
        <v>2114</v>
      </c>
    </row>
    <row r="641" spans="1:10" ht="38.25">
      <c r="A641" s="48" t="s">
        <v>2182</v>
      </c>
      <c r="B641" s="179">
        <v>388</v>
      </c>
      <c r="C641" s="180"/>
      <c r="D641" s="134" t="s">
        <v>22</v>
      </c>
      <c r="E641" s="134" t="s">
        <v>270</v>
      </c>
      <c r="F641" s="471">
        <v>26</v>
      </c>
      <c r="G641" s="134" t="s">
        <v>1546</v>
      </c>
      <c r="H641" s="439" t="s">
        <v>146</v>
      </c>
      <c r="I641" s="134" t="s">
        <v>719</v>
      </c>
      <c r="J641" s="134" t="s">
        <v>2114</v>
      </c>
    </row>
    <row r="642" spans="1:10" ht="25.5">
      <c r="A642" s="48" t="s">
        <v>2182</v>
      </c>
      <c r="B642" s="179">
        <v>388</v>
      </c>
      <c r="C642" s="180"/>
      <c r="D642" s="134" t="s">
        <v>22</v>
      </c>
      <c r="E642" s="134" t="s">
        <v>270</v>
      </c>
      <c r="F642" s="471">
        <v>27</v>
      </c>
      <c r="G642" s="134" t="s">
        <v>1547</v>
      </c>
      <c r="H642" s="439" t="s">
        <v>146</v>
      </c>
      <c r="I642" s="134" t="s">
        <v>719</v>
      </c>
      <c r="J642" s="134" t="s">
        <v>2114</v>
      </c>
    </row>
    <row r="643" spans="1:10" ht="38.25">
      <c r="A643" s="48" t="s">
        <v>2182</v>
      </c>
      <c r="B643" s="179">
        <v>388</v>
      </c>
      <c r="C643" s="180"/>
      <c r="D643" s="134" t="s">
        <v>22</v>
      </c>
      <c r="E643" s="134" t="s">
        <v>270</v>
      </c>
      <c r="F643" s="471">
        <v>28</v>
      </c>
      <c r="G643" s="134" t="s">
        <v>1548</v>
      </c>
      <c r="H643" s="439" t="s">
        <v>146</v>
      </c>
      <c r="I643" s="134" t="s">
        <v>719</v>
      </c>
      <c r="J643" s="134" t="s">
        <v>2114</v>
      </c>
    </row>
    <row r="644" spans="1:10" ht="38.25">
      <c r="A644" s="48" t="s">
        <v>2182</v>
      </c>
      <c r="B644" s="179">
        <v>388</v>
      </c>
      <c r="C644" s="180"/>
      <c r="D644" s="134" t="s">
        <v>22</v>
      </c>
      <c r="E644" s="134" t="s">
        <v>270</v>
      </c>
      <c r="F644" s="471">
        <v>29</v>
      </c>
      <c r="G644" s="134" t="s">
        <v>1549</v>
      </c>
      <c r="H644" s="439" t="s">
        <v>146</v>
      </c>
      <c r="I644" s="134" t="s">
        <v>719</v>
      </c>
      <c r="J644" s="134" t="s">
        <v>2114</v>
      </c>
    </row>
    <row r="645" spans="1:10" ht="25.5">
      <c r="A645" s="48" t="s">
        <v>2182</v>
      </c>
      <c r="B645" s="179">
        <v>388</v>
      </c>
      <c r="C645" s="180"/>
      <c r="D645" s="134" t="s">
        <v>22</v>
      </c>
      <c r="E645" s="134" t="s">
        <v>270</v>
      </c>
      <c r="F645" s="471">
        <v>30</v>
      </c>
      <c r="G645" s="134" t="s">
        <v>1550</v>
      </c>
      <c r="H645" s="439" t="s">
        <v>146</v>
      </c>
      <c r="I645" s="134" t="s">
        <v>719</v>
      </c>
      <c r="J645" s="134" t="s">
        <v>2114</v>
      </c>
    </row>
    <row r="646" spans="1:10" ht="38.25">
      <c r="A646" s="48" t="s">
        <v>2182</v>
      </c>
      <c r="B646" s="179">
        <v>388</v>
      </c>
      <c r="C646" s="180"/>
      <c r="D646" s="134" t="s">
        <v>22</v>
      </c>
      <c r="E646" s="134" t="s">
        <v>270</v>
      </c>
      <c r="F646" s="471">
        <v>31</v>
      </c>
      <c r="G646" s="134" t="s">
        <v>1551</v>
      </c>
      <c r="H646" s="439" t="s">
        <v>146</v>
      </c>
      <c r="I646" s="134" t="s">
        <v>719</v>
      </c>
      <c r="J646" s="134" t="s">
        <v>2114</v>
      </c>
    </row>
    <row r="647" spans="1:10" ht="25.5">
      <c r="A647" s="48" t="s">
        <v>2182</v>
      </c>
      <c r="B647" s="179">
        <v>388</v>
      </c>
      <c r="C647" s="180"/>
      <c r="D647" s="134" t="s">
        <v>22</v>
      </c>
      <c r="E647" s="134" t="s">
        <v>270</v>
      </c>
      <c r="F647" s="471">
        <v>32</v>
      </c>
      <c r="G647" s="134" t="s">
        <v>1552</v>
      </c>
      <c r="H647" s="439" t="s">
        <v>146</v>
      </c>
      <c r="I647" s="134" t="s">
        <v>719</v>
      </c>
      <c r="J647" s="134" t="s">
        <v>2114</v>
      </c>
    </row>
    <row r="648" spans="1:10" ht="25.5">
      <c r="A648" s="48" t="s">
        <v>2182</v>
      </c>
      <c r="B648" s="179">
        <v>388</v>
      </c>
      <c r="C648" s="180"/>
      <c r="D648" s="134" t="s">
        <v>22</v>
      </c>
      <c r="E648" s="134" t="s">
        <v>270</v>
      </c>
      <c r="F648" s="471">
        <v>33</v>
      </c>
      <c r="G648" s="134" t="s">
        <v>1553</v>
      </c>
      <c r="H648" s="439" t="s">
        <v>146</v>
      </c>
      <c r="I648" s="134" t="s">
        <v>719</v>
      </c>
      <c r="J648" s="134" t="s">
        <v>2114</v>
      </c>
    </row>
    <row r="649" spans="1:10" ht="25.5">
      <c r="A649" s="48" t="s">
        <v>2182</v>
      </c>
      <c r="B649" s="179">
        <v>388</v>
      </c>
      <c r="C649" s="180"/>
      <c r="D649" s="134" t="s">
        <v>22</v>
      </c>
      <c r="E649" s="134" t="s">
        <v>270</v>
      </c>
      <c r="F649" s="471">
        <v>34</v>
      </c>
      <c r="G649" s="134" t="s">
        <v>1554</v>
      </c>
      <c r="H649" s="439" t="s">
        <v>146</v>
      </c>
      <c r="I649" s="134" t="s">
        <v>719</v>
      </c>
      <c r="J649" s="134" t="s">
        <v>2114</v>
      </c>
    </row>
    <row r="650" spans="1:10" ht="38.25">
      <c r="A650" s="48" t="s">
        <v>2182</v>
      </c>
      <c r="B650" s="179">
        <v>388</v>
      </c>
      <c r="C650" s="180"/>
      <c r="D650" s="134" t="s">
        <v>22</v>
      </c>
      <c r="E650" s="134" t="s">
        <v>270</v>
      </c>
      <c r="F650" s="471">
        <v>35</v>
      </c>
      <c r="G650" s="134" t="s">
        <v>1555</v>
      </c>
      <c r="H650" s="439" t="s">
        <v>146</v>
      </c>
      <c r="I650" s="134" t="s">
        <v>719</v>
      </c>
      <c r="J650" s="134" t="s">
        <v>2114</v>
      </c>
    </row>
    <row r="651" spans="1:10" ht="25.5">
      <c r="A651" s="48" t="s">
        <v>2182</v>
      </c>
      <c r="B651" s="179">
        <v>388</v>
      </c>
      <c r="C651" s="180"/>
      <c r="D651" s="134" t="s">
        <v>22</v>
      </c>
      <c r="E651" s="134" t="s">
        <v>270</v>
      </c>
      <c r="F651" s="471">
        <v>36</v>
      </c>
      <c r="G651" s="134" t="s">
        <v>1556</v>
      </c>
      <c r="H651" s="439" t="s">
        <v>146</v>
      </c>
      <c r="I651" s="134" t="s">
        <v>719</v>
      </c>
      <c r="J651" s="134" t="s">
        <v>2114</v>
      </c>
    </row>
    <row r="652" spans="1:10" ht="38.25">
      <c r="A652" s="48" t="s">
        <v>2182</v>
      </c>
      <c r="B652" s="179">
        <v>388</v>
      </c>
      <c r="C652" s="180"/>
      <c r="D652" s="134" t="s">
        <v>22</v>
      </c>
      <c r="E652" s="134" t="s">
        <v>270</v>
      </c>
      <c r="F652" s="471">
        <v>37</v>
      </c>
      <c r="G652" s="134" t="s">
        <v>1557</v>
      </c>
      <c r="H652" s="439" t="s">
        <v>146</v>
      </c>
      <c r="I652" s="134" t="s">
        <v>719</v>
      </c>
      <c r="J652" s="134" t="s">
        <v>2114</v>
      </c>
    </row>
    <row r="653" spans="1:10" ht="38.25">
      <c r="A653" s="48" t="s">
        <v>2182</v>
      </c>
      <c r="B653" s="179">
        <v>388</v>
      </c>
      <c r="C653" s="180"/>
      <c r="D653" s="134" t="s">
        <v>22</v>
      </c>
      <c r="E653" s="134" t="s">
        <v>270</v>
      </c>
      <c r="F653" s="471">
        <v>38</v>
      </c>
      <c r="G653" s="134" t="s">
        <v>1558</v>
      </c>
      <c r="H653" s="439" t="s">
        <v>146</v>
      </c>
      <c r="I653" s="134" t="s">
        <v>719</v>
      </c>
      <c r="J653" s="134" t="s">
        <v>2114</v>
      </c>
    </row>
    <row r="654" spans="1:10" ht="38.25">
      <c r="A654" s="48" t="s">
        <v>2182</v>
      </c>
      <c r="B654" s="179">
        <v>388</v>
      </c>
      <c r="C654" s="180"/>
      <c r="D654" s="134" t="s">
        <v>22</v>
      </c>
      <c r="E654" s="134" t="s">
        <v>270</v>
      </c>
      <c r="F654" s="471">
        <v>39</v>
      </c>
      <c r="G654" s="134" t="s">
        <v>1559</v>
      </c>
      <c r="H654" s="439" t="s">
        <v>146</v>
      </c>
      <c r="I654" s="134" t="s">
        <v>719</v>
      </c>
      <c r="J654" s="134" t="s">
        <v>2114</v>
      </c>
    </row>
    <row r="655" spans="1:10" ht="38.25">
      <c r="A655" s="48" t="s">
        <v>2182</v>
      </c>
      <c r="B655" s="179">
        <v>388</v>
      </c>
      <c r="C655" s="180"/>
      <c r="D655" s="134" t="s">
        <v>22</v>
      </c>
      <c r="E655" s="134" t="s">
        <v>270</v>
      </c>
      <c r="F655" s="471">
        <v>40</v>
      </c>
      <c r="G655" s="134" t="s">
        <v>1560</v>
      </c>
      <c r="H655" s="439" t="s">
        <v>146</v>
      </c>
      <c r="I655" s="134" t="s">
        <v>719</v>
      </c>
      <c r="J655" s="134" t="s">
        <v>2114</v>
      </c>
    </row>
    <row r="656" spans="1:10" ht="38.25">
      <c r="A656" s="48" t="s">
        <v>2182</v>
      </c>
      <c r="B656" s="179">
        <v>388</v>
      </c>
      <c r="C656" s="180"/>
      <c r="D656" s="134" t="s">
        <v>22</v>
      </c>
      <c r="E656" s="134" t="s">
        <v>270</v>
      </c>
      <c r="F656" s="471">
        <v>41</v>
      </c>
      <c r="G656" s="134" t="s">
        <v>1561</v>
      </c>
      <c r="H656" s="439" t="s">
        <v>146</v>
      </c>
      <c r="I656" s="134" t="s">
        <v>719</v>
      </c>
      <c r="J656" s="134" t="s">
        <v>2114</v>
      </c>
    </row>
    <row r="657" spans="1:10" ht="51">
      <c r="A657" s="48" t="s">
        <v>2182</v>
      </c>
      <c r="B657" s="179">
        <v>388</v>
      </c>
      <c r="C657" s="180"/>
      <c r="D657" s="134" t="s">
        <v>22</v>
      </c>
      <c r="E657" s="134" t="s">
        <v>270</v>
      </c>
      <c r="F657" s="471">
        <v>42</v>
      </c>
      <c r="G657" s="134" t="s">
        <v>1562</v>
      </c>
      <c r="H657" s="439" t="s">
        <v>146</v>
      </c>
      <c r="I657" s="134" t="s">
        <v>719</v>
      </c>
      <c r="J657" s="134" t="s">
        <v>2114</v>
      </c>
    </row>
    <row r="658" spans="1:10" ht="51">
      <c r="A658" s="48" t="s">
        <v>2182</v>
      </c>
      <c r="B658" s="179">
        <v>388</v>
      </c>
      <c r="C658" s="180"/>
      <c r="D658" s="134" t="s">
        <v>22</v>
      </c>
      <c r="E658" s="134" t="s">
        <v>270</v>
      </c>
      <c r="F658" s="471">
        <v>43</v>
      </c>
      <c r="G658" s="134" t="s">
        <v>1563</v>
      </c>
      <c r="H658" s="439" t="s">
        <v>146</v>
      </c>
      <c r="I658" s="134" t="s">
        <v>719</v>
      </c>
      <c r="J658" s="134" t="s">
        <v>2114</v>
      </c>
    </row>
    <row r="659" spans="1:10" ht="25.5">
      <c r="A659" s="48" t="s">
        <v>2182</v>
      </c>
      <c r="B659" s="179">
        <v>388</v>
      </c>
      <c r="C659" s="180"/>
      <c r="D659" s="134" t="s">
        <v>22</v>
      </c>
      <c r="E659" s="134" t="s">
        <v>270</v>
      </c>
      <c r="F659" s="471">
        <v>44</v>
      </c>
      <c r="G659" s="134" t="s">
        <v>1564</v>
      </c>
      <c r="H659" s="439" t="s">
        <v>146</v>
      </c>
      <c r="I659" s="134" t="s">
        <v>719</v>
      </c>
      <c r="J659" s="134" t="s">
        <v>2114</v>
      </c>
    </row>
    <row r="660" spans="1:10" ht="25.5">
      <c r="A660" s="48" t="s">
        <v>2182</v>
      </c>
      <c r="B660" s="179">
        <v>388</v>
      </c>
      <c r="C660" s="180"/>
      <c r="D660" s="134" t="s">
        <v>22</v>
      </c>
      <c r="E660" s="134" t="s">
        <v>270</v>
      </c>
      <c r="F660" s="471">
        <v>45</v>
      </c>
      <c r="G660" s="134" t="s">
        <v>1565</v>
      </c>
      <c r="H660" s="439" t="s">
        <v>146</v>
      </c>
      <c r="I660" s="134" t="s">
        <v>719</v>
      </c>
      <c r="J660" s="134" t="s">
        <v>2114</v>
      </c>
    </row>
    <row r="661" spans="1:10" ht="25.5">
      <c r="A661" s="48" t="s">
        <v>2182</v>
      </c>
      <c r="B661" s="179">
        <v>388</v>
      </c>
      <c r="C661" s="180"/>
      <c r="D661" s="134" t="s">
        <v>22</v>
      </c>
      <c r="E661" s="134" t="s">
        <v>270</v>
      </c>
      <c r="F661" s="471">
        <v>46</v>
      </c>
      <c r="G661" s="134" t="s">
        <v>1566</v>
      </c>
      <c r="H661" s="439" t="s">
        <v>146</v>
      </c>
      <c r="I661" s="134" t="s">
        <v>719</v>
      </c>
      <c r="J661" s="134" t="s">
        <v>2114</v>
      </c>
    </row>
    <row r="662" spans="1:10" ht="51">
      <c r="A662" s="48" t="s">
        <v>2182</v>
      </c>
      <c r="B662" s="179">
        <v>388</v>
      </c>
      <c r="C662" s="180"/>
      <c r="D662" s="134" t="s">
        <v>22</v>
      </c>
      <c r="E662" s="134" t="s">
        <v>270</v>
      </c>
      <c r="F662" s="471">
        <v>47</v>
      </c>
      <c r="G662" s="134" t="s">
        <v>1567</v>
      </c>
      <c r="H662" s="439" t="s">
        <v>146</v>
      </c>
      <c r="I662" s="134" t="s">
        <v>719</v>
      </c>
      <c r="J662" s="134" t="s">
        <v>2114</v>
      </c>
    </row>
    <row r="663" spans="1:10" ht="25.5">
      <c r="A663" s="48" t="s">
        <v>2182</v>
      </c>
      <c r="B663" s="179">
        <v>388</v>
      </c>
      <c r="C663" s="180"/>
      <c r="D663" s="134" t="s">
        <v>22</v>
      </c>
      <c r="E663" s="134" t="s">
        <v>270</v>
      </c>
      <c r="F663" s="471">
        <v>48</v>
      </c>
      <c r="G663" s="134" t="s">
        <v>1568</v>
      </c>
      <c r="H663" s="439" t="s">
        <v>146</v>
      </c>
      <c r="I663" s="134" t="s">
        <v>719</v>
      </c>
      <c r="J663" s="134" t="s">
        <v>2114</v>
      </c>
    </row>
    <row r="664" spans="1:10" ht="38.25">
      <c r="A664" s="48" t="s">
        <v>2182</v>
      </c>
      <c r="B664" s="179">
        <v>388</v>
      </c>
      <c r="C664" s="180"/>
      <c r="D664" s="134" t="s">
        <v>22</v>
      </c>
      <c r="E664" s="134" t="s">
        <v>270</v>
      </c>
      <c r="F664" s="471">
        <v>49</v>
      </c>
      <c r="G664" s="134" t="s">
        <v>1569</v>
      </c>
      <c r="H664" s="439" t="s">
        <v>146</v>
      </c>
      <c r="I664" s="134" t="s">
        <v>719</v>
      </c>
      <c r="J664" s="134" t="s">
        <v>2114</v>
      </c>
    </row>
    <row r="665" spans="1:10" ht="38.25">
      <c r="A665" s="48" t="s">
        <v>2182</v>
      </c>
      <c r="B665" s="179">
        <v>388</v>
      </c>
      <c r="C665" s="180"/>
      <c r="D665" s="134" t="s">
        <v>22</v>
      </c>
      <c r="E665" s="134" t="s">
        <v>270</v>
      </c>
      <c r="F665" s="471">
        <v>50</v>
      </c>
      <c r="G665" s="134" t="s">
        <v>1570</v>
      </c>
      <c r="H665" s="439" t="s">
        <v>146</v>
      </c>
      <c r="I665" s="134" t="s">
        <v>719</v>
      </c>
      <c r="J665" s="134" t="s">
        <v>2114</v>
      </c>
    </row>
    <row r="666" spans="1:10" ht="38.25">
      <c r="A666" s="48" t="s">
        <v>2182</v>
      </c>
      <c r="B666" s="179">
        <v>388</v>
      </c>
      <c r="C666" s="180"/>
      <c r="D666" s="134" t="s">
        <v>22</v>
      </c>
      <c r="E666" s="134" t="s">
        <v>270</v>
      </c>
      <c r="F666" s="471">
        <v>51</v>
      </c>
      <c r="G666" s="134" t="s">
        <v>1571</v>
      </c>
      <c r="H666" s="439" t="s">
        <v>146</v>
      </c>
      <c r="I666" s="134" t="s">
        <v>719</v>
      </c>
      <c r="J666" s="134" t="s">
        <v>2114</v>
      </c>
    </row>
    <row r="667" spans="1:10" ht="38.25">
      <c r="A667" s="48" t="s">
        <v>2182</v>
      </c>
      <c r="B667" s="179">
        <v>388</v>
      </c>
      <c r="C667" s="180"/>
      <c r="D667" s="134" t="s">
        <v>22</v>
      </c>
      <c r="E667" s="134" t="s">
        <v>270</v>
      </c>
      <c r="F667" s="471">
        <v>52</v>
      </c>
      <c r="G667" s="134" t="s">
        <v>1572</v>
      </c>
      <c r="H667" s="439" t="s">
        <v>146</v>
      </c>
      <c r="I667" s="134" t="s">
        <v>719</v>
      </c>
      <c r="J667" s="134" t="s">
        <v>2114</v>
      </c>
    </row>
    <row r="668" spans="1:10" ht="25.5">
      <c r="A668" s="48" t="s">
        <v>2182</v>
      </c>
      <c r="B668" s="179">
        <v>388</v>
      </c>
      <c r="C668" s="180"/>
      <c r="D668" s="134" t="s">
        <v>22</v>
      </c>
      <c r="E668" s="134" t="s">
        <v>270</v>
      </c>
      <c r="F668" s="471">
        <v>53</v>
      </c>
      <c r="G668" s="134" t="s">
        <v>1573</v>
      </c>
      <c r="H668" s="439" t="s">
        <v>146</v>
      </c>
      <c r="I668" s="134" t="s">
        <v>719</v>
      </c>
      <c r="J668" s="134" t="s">
        <v>2114</v>
      </c>
    </row>
    <row r="669" spans="1:10" ht="25.5">
      <c r="A669" s="48" t="s">
        <v>2182</v>
      </c>
      <c r="B669" s="179">
        <v>388</v>
      </c>
      <c r="C669" s="180"/>
      <c r="D669" s="134" t="s">
        <v>22</v>
      </c>
      <c r="E669" s="134" t="s">
        <v>270</v>
      </c>
      <c r="F669" s="471">
        <v>54</v>
      </c>
      <c r="G669" s="134" t="s">
        <v>1574</v>
      </c>
      <c r="H669" s="439" t="s">
        <v>146</v>
      </c>
      <c r="I669" s="134" t="s">
        <v>719</v>
      </c>
      <c r="J669" s="134" t="s">
        <v>2114</v>
      </c>
    </row>
    <row r="670" spans="1:10" ht="25.5">
      <c r="A670" s="48" t="s">
        <v>2182</v>
      </c>
      <c r="B670" s="179">
        <v>388</v>
      </c>
      <c r="C670" s="180"/>
      <c r="D670" s="134" t="s">
        <v>22</v>
      </c>
      <c r="E670" s="134" t="s">
        <v>270</v>
      </c>
      <c r="F670" s="471">
        <v>55</v>
      </c>
      <c r="G670" s="134" t="s">
        <v>1575</v>
      </c>
      <c r="H670" s="439" t="s">
        <v>146</v>
      </c>
      <c r="I670" s="134" t="s">
        <v>719</v>
      </c>
      <c r="J670" s="134" t="s">
        <v>2114</v>
      </c>
    </row>
    <row r="671" spans="1:10" ht="25.5">
      <c r="A671" s="48" t="s">
        <v>2182</v>
      </c>
      <c r="B671" s="179">
        <v>388</v>
      </c>
      <c r="C671" s="180"/>
      <c r="D671" s="134" t="s">
        <v>22</v>
      </c>
      <c r="E671" s="134" t="s">
        <v>270</v>
      </c>
      <c r="F671" s="471">
        <v>56</v>
      </c>
      <c r="G671" s="134" t="s">
        <v>1576</v>
      </c>
      <c r="H671" s="439" t="s">
        <v>146</v>
      </c>
      <c r="I671" s="134" t="s">
        <v>719</v>
      </c>
      <c r="J671" s="134" t="s">
        <v>2114</v>
      </c>
    </row>
    <row r="672" spans="1:10" ht="25.5">
      <c r="A672" s="48" t="s">
        <v>2182</v>
      </c>
      <c r="B672" s="179">
        <v>388</v>
      </c>
      <c r="C672" s="180"/>
      <c r="D672" s="134" t="s">
        <v>22</v>
      </c>
      <c r="E672" s="134" t="s">
        <v>270</v>
      </c>
      <c r="F672" s="471">
        <v>57</v>
      </c>
      <c r="G672" s="134" t="s">
        <v>1577</v>
      </c>
      <c r="H672" s="439" t="s">
        <v>146</v>
      </c>
      <c r="I672" s="134" t="s">
        <v>719</v>
      </c>
      <c r="J672" s="134" t="s">
        <v>2114</v>
      </c>
    </row>
    <row r="673" spans="1:10" ht="25.5">
      <c r="A673" s="48" t="s">
        <v>2182</v>
      </c>
      <c r="B673" s="179">
        <v>388</v>
      </c>
      <c r="C673" s="180"/>
      <c r="D673" s="134" t="s">
        <v>22</v>
      </c>
      <c r="E673" s="134" t="s">
        <v>270</v>
      </c>
      <c r="F673" s="471">
        <v>58</v>
      </c>
      <c r="G673" s="134" t="s">
        <v>1578</v>
      </c>
      <c r="H673" s="439" t="s">
        <v>146</v>
      </c>
      <c r="I673" s="134" t="s">
        <v>719</v>
      </c>
      <c r="J673" s="134" t="s">
        <v>2114</v>
      </c>
    </row>
    <row r="674" spans="1:10" ht="25.5">
      <c r="A674" s="48" t="s">
        <v>2182</v>
      </c>
      <c r="B674" s="179">
        <v>388</v>
      </c>
      <c r="C674" s="180"/>
      <c r="D674" s="134" t="s">
        <v>22</v>
      </c>
      <c r="E674" s="134" t="s">
        <v>270</v>
      </c>
      <c r="F674" s="471">
        <v>59</v>
      </c>
      <c r="G674" s="134" t="s">
        <v>1579</v>
      </c>
      <c r="H674" s="439" t="s">
        <v>146</v>
      </c>
      <c r="I674" s="134" t="s">
        <v>719</v>
      </c>
      <c r="J674" s="134" t="s">
        <v>2114</v>
      </c>
    </row>
    <row r="675" spans="1:10" ht="25.5">
      <c r="A675" s="48" t="s">
        <v>2182</v>
      </c>
      <c r="B675" s="179">
        <v>388</v>
      </c>
      <c r="C675" s="180"/>
      <c r="D675" s="134" t="s">
        <v>22</v>
      </c>
      <c r="E675" s="134" t="s">
        <v>270</v>
      </c>
      <c r="F675" s="471">
        <v>60</v>
      </c>
      <c r="G675" s="134" t="s">
        <v>1580</v>
      </c>
      <c r="H675" s="439" t="s">
        <v>146</v>
      </c>
      <c r="I675" s="134" t="s">
        <v>719</v>
      </c>
      <c r="J675" s="134" t="s">
        <v>2114</v>
      </c>
    </row>
    <row r="676" spans="1:10" ht="25.5">
      <c r="A676" s="48" t="s">
        <v>2182</v>
      </c>
      <c r="B676" s="179">
        <v>388</v>
      </c>
      <c r="C676" s="180"/>
      <c r="D676" s="134" t="s">
        <v>22</v>
      </c>
      <c r="E676" s="134" t="s">
        <v>270</v>
      </c>
      <c r="F676" s="471">
        <v>61</v>
      </c>
      <c r="G676" s="134" t="s">
        <v>1581</v>
      </c>
      <c r="H676" s="439" t="s">
        <v>146</v>
      </c>
      <c r="I676" s="134" t="s">
        <v>719</v>
      </c>
      <c r="J676" s="134" t="s">
        <v>2114</v>
      </c>
    </row>
    <row r="677" spans="1:10" ht="25.5">
      <c r="A677" s="48" t="s">
        <v>2182</v>
      </c>
      <c r="B677" s="179">
        <v>388</v>
      </c>
      <c r="C677" s="180"/>
      <c r="D677" s="134" t="s">
        <v>22</v>
      </c>
      <c r="E677" s="134" t="s">
        <v>270</v>
      </c>
      <c r="F677" s="471">
        <v>62</v>
      </c>
      <c r="G677" s="134" t="s">
        <v>1582</v>
      </c>
      <c r="H677" s="439" t="s">
        <v>146</v>
      </c>
      <c r="I677" s="134" t="s">
        <v>719</v>
      </c>
      <c r="J677" s="134" t="s">
        <v>2114</v>
      </c>
    </row>
    <row r="678" spans="1:10" ht="38.25">
      <c r="A678" s="48" t="s">
        <v>2182</v>
      </c>
      <c r="B678" s="179">
        <v>388</v>
      </c>
      <c r="C678" s="180"/>
      <c r="D678" s="134" t="s">
        <v>22</v>
      </c>
      <c r="E678" s="134" t="s">
        <v>270</v>
      </c>
      <c r="F678" s="471">
        <v>63</v>
      </c>
      <c r="G678" s="134" t="s">
        <v>1583</v>
      </c>
      <c r="H678" s="439" t="s">
        <v>146</v>
      </c>
      <c r="I678" s="134" t="s">
        <v>719</v>
      </c>
      <c r="J678" s="134" t="s">
        <v>2114</v>
      </c>
    </row>
    <row r="679" spans="1:10" ht="25.5">
      <c r="A679" s="48" t="s">
        <v>2182</v>
      </c>
      <c r="B679" s="179">
        <v>388</v>
      </c>
      <c r="C679" s="180"/>
      <c r="D679" s="134" t="s">
        <v>22</v>
      </c>
      <c r="E679" s="134" t="s">
        <v>270</v>
      </c>
      <c r="F679" s="471">
        <v>64</v>
      </c>
      <c r="G679" s="134" t="s">
        <v>1584</v>
      </c>
      <c r="H679" s="439" t="s">
        <v>146</v>
      </c>
      <c r="I679" s="134" t="s">
        <v>719</v>
      </c>
      <c r="J679" s="134" t="s">
        <v>2114</v>
      </c>
    </row>
    <row r="680" spans="1:10" ht="25.5">
      <c r="A680" s="48" t="s">
        <v>2182</v>
      </c>
      <c r="B680" s="179">
        <v>388</v>
      </c>
      <c r="C680" s="180"/>
      <c r="D680" s="134" t="s">
        <v>22</v>
      </c>
      <c r="E680" s="134" t="s">
        <v>270</v>
      </c>
      <c r="F680" s="471">
        <v>65</v>
      </c>
      <c r="G680" s="134" t="s">
        <v>1585</v>
      </c>
      <c r="H680" s="439" t="s">
        <v>146</v>
      </c>
      <c r="I680" s="134" t="s">
        <v>719</v>
      </c>
      <c r="J680" s="134" t="s">
        <v>2114</v>
      </c>
    </row>
    <row r="681" spans="1:10" ht="25.5">
      <c r="A681" s="48" t="s">
        <v>2182</v>
      </c>
      <c r="B681" s="179">
        <v>388</v>
      </c>
      <c r="C681" s="180"/>
      <c r="D681" s="134" t="s">
        <v>22</v>
      </c>
      <c r="E681" s="134" t="s">
        <v>270</v>
      </c>
      <c r="F681" s="471">
        <v>66</v>
      </c>
      <c r="G681" s="134" t="s">
        <v>1586</v>
      </c>
      <c r="H681" s="439" t="s">
        <v>146</v>
      </c>
      <c r="I681" s="134" t="s">
        <v>719</v>
      </c>
      <c r="J681" s="134" t="s">
        <v>2114</v>
      </c>
    </row>
    <row r="682" spans="1:10" ht="25.5">
      <c r="A682" s="48" t="s">
        <v>2182</v>
      </c>
      <c r="B682" s="179">
        <v>388</v>
      </c>
      <c r="C682" s="180"/>
      <c r="D682" s="134" t="s">
        <v>22</v>
      </c>
      <c r="E682" s="134" t="s">
        <v>270</v>
      </c>
      <c r="F682" s="471">
        <v>67</v>
      </c>
      <c r="G682" s="134" t="s">
        <v>1587</v>
      </c>
      <c r="H682" s="439" t="s">
        <v>146</v>
      </c>
      <c r="I682" s="134" t="s">
        <v>719</v>
      </c>
      <c r="J682" s="134" t="s">
        <v>2114</v>
      </c>
    </row>
    <row r="683" spans="1:10" ht="25.5">
      <c r="A683" s="48" t="s">
        <v>2182</v>
      </c>
      <c r="B683" s="179">
        <v>388</v>
      </c>
      <c r="C683" s="180"/>
      <c r="D683" s="134" t="s">
        <v>22</v>
      </c>
      <c r="E683" s="134" t="s">
        <v>270</v>
      </c>
      <c r="F683" s="471">
        <v>68</v>
      </c>
      <c r="G683" s="134" t="s">
        <v>1588</v>
      </c>
      <c r="H683" s="439" t="s">
        <v>146</v>
      </c>
      <c r="I683" s="134" t="s">
        <v>719</v>
      </c>
      <c r="J683" s="134" t="s">
        <v>2114</v>
      </c>
    </row>
    <row r="684" spans="1:10" ht="25.5">
      <c r="A684" s="48" t="s">
        <v>2182</v>
      </c>
      <c r="B684" s="179">
        <v>388</v>
      </c>
      <c r="C684" s="180"/>
      <c r="D684" s="134" t="s">
        <v>22</v>
      </c>
      <c r="E684" s="134" t="s">
        <v>270</v>
      </c>
      <c r="F684" s="471">
        <v>69</v>
      </c>
      <c r="G684" s="134" t="s">
        <v>1589</v>
      </c>
      <c r="H684" s="439" t="s">
        <v>146</v>
      </c>
      <c r="I684" s="134" t="s">
        <v>719</v>
      </c>
      <c r="J684" s="134" t="s">
        <v>2114</v>
      </c>
    </row>
    <row r="685" spans="1:10" ht="25.5">
      <c r="A685" s="48" t="s">
        <v>2182</v>
      </c>
      <c r="B685" s="179">
        <v>388</v>
      </c>
      <c r="C685" s="180"/>
      <c r="D685" s="134" t="s">
        <v>22</v>
      </c>
      <c r="E685" s="134" t="s">
        <v>270</v>
      </c>
      <c r="F685" s="471">
        <v>70</v>
      </c>
      <c r="G685" s="134" t="s">
        <v>1590</v>
      </c>
      <c r="H685" s="439" t="s">
        <v>146</v>
      </c>
      <c r="I685" s="134" t="s">
        <v>719</v>
      </c>
      <c r="J685" s="134" t="s">
        <v>2114</v>
      </c>
    </row>
    <row r="686" spans="1:10" ht="25.5">
      <c r="A686" s="48" t="s">
        <v>2182</v>
      </c>
      <c r="B686" s="179">
        <v>388</v>
      </c>
      <c r="C686" s="180"/>
      <c r="D686" s="134" t="s">
        <v>22</v>
      </c>
      <c r="E686" s="134" t="s">
        <v>270</v>
      </c>
      <c r="F686" s="471">
        <v>71</v>
      </c>
      <c r="G686" s="134" t="s">
        <v>1591</v>
      </c>
      <c r="H686" s="439" t="s">
        <v>146</v>
      </c>
      <c r="I686" s="134" t="s">
        <v>719</v>
      </c>
      <c r="J686" s="134" t="s">
        <v>2114</v>
      </c>
    </row>
    <row r="687" spans="1:10" ht="25.5">
      <c r="A687" s="48" t="s">
        <v>2182</v>
      </c>
      <c r="B687" s="179">
        <v>388</v>
      </c>
      <c r="C687" s="180"/>
      <c r="D687" s="134" t="s">
        <v>22</v>
      </c>
      <c r="E687" s="134" t="s">
        <v>270</v>
      </c>
      <c r="F687" s="471">
        <v>72</v>
      </c>
      <c r="G687" s="134" t="s">
        <v>1592</v>
      </c>
      <c r="H687" s="439" t="s">
        <v>146</v>
      </c>
      <c r="I687" s="134" t="s">
        <v>719</v>
      </c>
      <c r="J687" s="134" t="s">
        <v>2114</v>
      </c>
    </row>
    <row r="688" spans="1:10" ht="25.5">
      <c r="A688" s="48" t="s">
        <v>2182</v>
      </c>
      <c r="B688" s="179">
        <v>388</v>
      </c>
      <c r="C688" s="180"/>
      <c r="D688" s="134" t="s">
        <v>22</v>
      </c>
      <c r="E688" s="134" t="s">
        <v>270</v>
      </c>
      <c r="F688" s="471">
        <v>73</v>
      </c>
      <c r="G688" s="134" t="s">
        <v>1593</v>
      </c>
      <c r="H688" s="439" t="s">
        <v>146</v>
      </c>
      <c r="I688" s="134" t="s">
        <v>719</v>
      </c>
      <c r="J688" s="134" t="s">
        <v>2114</v>
      </c>
    </row>
    <row r="689" spans="1:10" ht="25.5">
      <c r="A689" s="48" t="s">
        <v>2182</v>
      </c>
      <c r="B689" s="179">
        <v>388</v>
      </c>
      <c r="C689" s="180"/>
      <c r="D689" s="134" t="s">
        <v>22</v>
      </c>
      <c r="E689" s="134" t="s">
        <v>270</v>
      </c>
      <c r="F689" s="471">
        <v>74</v>
      </c>
      <c r="G689" s="134" t="s">
        <v>1594</v>
      </c>
      <c r="H689" s="439" t="s">
        <v>146</v>
      </c>
      <c r="I689" s="134" t="s">
        <v>719</v>
      </c>
      <c r="J689" s="134" t="s">
        <v>2114</v>
      </c>
    </row>
    <row r="690" spans="1:10" ht="25.5">
      <c r="A690" s="48" t="s">
        <v>2182</v>
      </c>
      <c r="B690" s="179">
        <v>388</v>
      </c>
      <c r="C690" s="180"/>
      <c r="D690" s="134" t="s">
        <v>22</v>
      </c>
      <c r="E690" s="134" t="s">
        <v>270</v>
      </c>
      <c r="F690" s="471">
        <v>75</v>
      </c>
      <c r="G690" s="134" t="s">
        <v>1595</v>
      </c>
      <c r="H690" s="439" t="s">
        <v>146</v>
      </c>
      <c r="I690" s="134" t="s">
        <v>719</v>
      </c>
      <c r="J690" s="134" t="s">
        <v>2114</v>
      </c>
    </row>
    <row r="691" spans="1:10" ht="25.5">
      <c r="A691" s="48" t="s">
        <v>2182</v>
      </c>
      <c r="B691" s="179">
        <v>388</v>
      </c>
      <c r="C691" s="180"/>
      <c r="D691" s="134" t="s">
        <v>22</v>
      </c>
      <c r="E691" s="134" t="s">
        <v>270</v>
      </c>
      <c r="F691" s="471">
        <v>76</v>
      </c>
      <c r="G691" s="134" t="s">
        <v>1596</v>
      </c>
      <c r="H691" s="439" t="s">
        <v>146</v>
      </c>
      <c r="I691" s="134" t="s">
        <v>719</v>
      </c>
      <c r="J691" s="134" t="s">
        <v>2114</v>
      </c>
    </row>
    <row r="692" spans="1:10" ht="38.25">
      <c r="A692" s="48" t="s">
        <v>2182</v>
      </c>
      <c r="B692" s="179">
        <v>388</v>
      </c>
      <c r="C692" s="180"/>
      <c r="D692" s="134" t="s">
        <v>22</v>
      </c>
      <c r="E692" s="134" t="s">
        <v>270</v>
      </c>
      <c r="F692" s="471">
        <v>77</v>
      </c>
      <c r="G692" s="134" t="s">
        <v>1597</v>
      </c>
      <c r="H692" s="439" t="s">
        <v>146</v>
      </c>
      <c r="I692" s="134" t="s">
        <v>719</v>
      </c>
      <c r="J692" s="134" t="s">
        <v>2114</v>
      </c>
    </row>
    <row r="693" spans="1:10" ht="25.5">
      <c r="A693" s="48" t="s">
        <v>2182</v>
      </c>
      <c r="B693" s="179">
        <v>388</v>
      </c>
      <c r="C693" s="180"/>
      <c r="D693" s="134" t="s">
        <v>22</v>
      </c>
      <c r="E693" s="134" t="s">
        <v>270</v>
      </c>
      <c r="F693" s="471">
        <v>78</v>
      </c>
      <c r="G693" s="134" t="s">
        <v>1598</v>
      </c>
      <c r="H693" s="439" t="s">
        <v>146</v>
      </c>
      <c r="I693" s="134" t="s">
        <v>719</v>
      </c>
      <c r="J693" s="134" t="s">
        <v>2114</v>
      </c>
    </row>
    <row r="694" spans="1:10" ht="38.25">
      <c r="A694" s="48" t="s">
        <v>2182</v>
      </c>
      <c r="B694" s="179">
        <v>388</v>
      </c>
      <c r="C694" s="180"/>
      <c r="D694" s="134" t="s">
        <v>22</v>
      </c>
      <c r="E694" s="134" t="s">
        <v>270</v>
      </c>
      <c r="F694" s="471">
        <v>79</v>
      </c>
      <c r="G694" s="134" t="s">
        <v>1599</v>
      </c>
      <c r="H694" s="439" t="s">
        <v>146</v>
      </c>
      <c r="I694" s="134" t="s">
        <v>719</v>
      </c>
      <c r="J694" s="134" t="s">
        <v>2114</v>
      </c>
    </row>
    <row r="695" spans="1:10" ht="25.5">
      <c r="A695" s="48" t="s">
        <v>2182</v>
      </c>
      <c r="B695" s="179">
        <v>388</v>
      </c>
      <c r="C695" s="180"/>
      <c r="D695" s="134" t="s">
        <v>22</v>
      </c>
      <c r="E695" s="134" t="s">
        <v>270</v>
      </c>
      <c r="F695" s="471">
        <v>80</v>
      </c>
      <c r="G695" s="134" t="s">
        <v>1600</v>
      </c>
      <c r="H695" s="439" t="s">
        <v>146</v>
      </c>
      <c r="I695" s="134" t="s">
        <v>719</v>
      </c>
      <c r="J695" s="134" t="s">
        <v>2114</v>
      </c>
    </row>
    <row r="696" spans="1:10" ht="25.5">
      <c r="A696" s="48" t="s">
        <v>2182</v>
      </c>
      <c r="B696" s="179">
        <v>388</v>
      </c>
      <c r="C696" s="180"/>
      <c r="D696" s="134" t="s">
        <v>22</v>
      </c>
      <c r="E696" s="134" t="s">
        <v>270</v>
      </c>
      <c r="F696" s="471">
        <v>81</v>
      </c>
      <c r="G696" s="134" t="s">
        <v>1601</v>
      </c>
      <c r="H696" s="439" t="s">
        <v>146</v>
      </c>
      <c r="I696" s="134" t="s">
        <v>719</v>
      </c>
      <c r="J696" s="134" t="s">
        <v>2114</v>
      </c>
    </row>
    <row r="697" spans="1:10" ht="25.5">
      <c r="A697" s="48" t="s">
        <v>2182</v>
      </c>
      <c r="B697" s="179">
        <v>388</v>
      </c>
      <c r="C697" s="180"/>
      <c r="D697" s="134" t="s">
        <v>22</v>
      </c>
      <c r="E697" s="134" t="s">
        <v>270</v>
      </c>
      <c r="F697" s="471">
        <v>82</v>
      </c>
      <c r="G697" s="134" t="s">
        <v>1602</v>
      </c>
      <c r="H697" s="439" t="s">
        <v>146</v>
      </c>
      <c r="I697" s="134" t="s">
        <v>719</v>
      </c>
      <c r="J697" s="134" t="s">
        <v>2114</v>
      </c>
    </row>
    <row r="698" spans="1:10" ht="25.5">
      <c r="A698" s="48" t="s">
        <v>2182</v>
      </c>
      <c r="B698" s="179">
        <v>388</v>
      </c>
      <c r="C698" s="180"/>
      <c r="D698" s="134" t="s">
        <v>22</v>
      </c>
      <c r="E698" s="134" t="s">
        <v>270</v>
      </c>
      <c r="F698" s="471">
        <v>83</v>
      </c>
      <c r="G698" s="134" t="s">
        <v>1603</v>
      </c>
      <c r="H698" s="439" t="s">
        <v>146</v>
      </c>
      <c r="I698" s="134" t="s">
        <v>719</v>
      </c>
      <c r="J698" s="134" t="s">
        <v>2114</v>
      </c>
    </row>
    <row r="699" spans="1:10" ht="38.25">
      <c r="A699" s="48" t="s">
        <v>2182</v>
      </c>
      <c r="B699" s="179">
        <v>388</v>
      </c>
      <c r="C699" s="180"/>
      <c r="D699" s="134" t="s">
        <v>22</v>
      </c>
      <c r="E699" s="134" t="s">
        <v>270</v>
      </c>
      <c r="F699" s="471">
        <v>84</v>
      </c>
      <c r="G699" s="134" t="s">
        <v>1604</v>
      </c>
      <c r="H699" s="439" t="s">
        <v>146</v>
      </c>
      <c r="I699" s="134" t="s">
        <v>719</v>
      </c>
      <c r="J699" s="134" t="s">
        <v>2114</v>
      </c>
    </row>
    <row r="700" spans="1:10" ht="38.25">
      <c r="A700" s="48" t="s">
        <v>2182</v>
      </c>
      <c r="B700" s="179">
        <v>388</v>
      </c>
      <c r="C700" s="180"/>
      <c r="D700" s="134" t="s">
        <v>22</v>
      </c>
      <c r="E700" s="134" t="s">
        <v>270</v>
      </c>
      <c r="F700" s="471">
        <v>85</v>
      </c>
      <c r="G700" s="134" t="s">
        <v>1605</v>
      </c>
      <c r="H700" s="439" t="s">
        <v>146</v>
      </c>
      <c r="I700" s="134" t="s">
        <v>719</v>
      </c>
      <c r="J700" s="134" t="s">
        <v>2114</v>
      </c>
    </row>
    <row r="701" spans="1:10" ht="38.25">
      <c r="A701" s="48" t="s">
        <v>2182</v>
      </c>
      <c r="B701" s="179">
        <v>388</v>
      </c>
      <c r="C701" s="180"/>
      <c r="D701" s="134" t="s">
        <v>22</v>
      </c>
      <c r="E701" s="134" t="s">
        <v>270</v>
      </c>
      <c r="F701" s="471">
        <v>86</v>
      </c>
      <c r="G701" s="134" t="s">
        <v>1606</v>
      </c>
      <c r="H701" s="439" t="s">
        <v>146</v>
      </c>
      <c r="I701" s="134" t="s">
        <v>719</v>
      </c>
      <c r="J701" s="134" t="s">
        <v>2114</v>
      </c>
    </row>
    <row r="702" spans="1:10" ht="25.5">
      <c r="A702" s="48" t="s">
        <v>2182</v>
      </c>
      <c r="B702" s="179">
        <v>388</v>
      </c>
      <c r="C702" s="180"/>
      <c r="D702" s="134" t="s">
        <v>22</v>
      </c>
      <c r="E702" s="134" t="s">
        <v>270</v>
      </c>
      <c r="F702" s="471">
        <v>87</v>
      </c>
      <c r="G702" s="134" t="s">
        <v>1607</v>
      </c>
      <c r="H702" s="439" t="s">
        <v>146</v>
      </c>
      <c r="I702" s="134" t="s">
        <v>719</v>
      </c>
      <c r="J702" s="134" t="s">
        <v>2114</v>
      </c>
    </row>
    <row r="703" spans="1:10" ht="25.5">
      <c r="A703" s="48" t="s">
        <v>2182</v>
      </c>
      <c r="B703" s="179">
        <v>388</v>
      </c>
      <c r="C703" s="180"/>
      <c r="D703" s="134" t="s">
        <v>22</v>
      </c>
      <c r="E703" s="134" t="s">
        <v>270</v>
      </c>
      <c r="F703" s="471">
        <v>88</v>
      </c>
      <c r="G703" s="134" t="s">
        <v>1608</v>
      </c>
      <c r="H703" s="439" t="s">
        <v>146</v>
      </c>
      <c r="I703" s="134" t="s">
        <v>719</v>
      </c>
      <c r="J703" s="134" t="s">
        <v>2114</v>
      </c>
    </row>
    <row r="704" spans="1:10" ht="38.25">
      <c r="A704" s="48" t="s">
        <v>2182</v>
      </c>
      <c r="B704" s="179">
        <v>388</v>
      </c>
      <c r="C704" s="180"/>
      <c r="D704" s="134" t="s">
        <v>22</v>
      </c>
      <c r="E704" s="134" t="s">
        <v>270</v>
      </c>
      <c r="F704" s="471">
        <v>89</v>
      </c>
      <c r="G704" s="134" t="s">
        <v>1609</v>
      </c>
      <c r="H704" s="439" t="s">
        <v>146</v>
      </c>
      <c r="I704" s="134" t="s">
        <v>719</v>
      </c>
      <c r="J704" s="134" t="s">
        <v>2114</v>
      </c>
    </row>
    <row r="705" spans="1:10" ht="51">
      <c r="A705" s="48" t="s">
        <v>2182</v>
      </c>
      <c r="B705" s="179">
        <v>388</v>
      </c>
      <c r="C705" s="180"/>
      <c r="D705" s="134" t="s">
        <v>22</v>
      </c>
      <c r="E705" s="134" t="s">
        <v>270</v>
      </c>
      <c r="F705" s="471">
        <v>90</v>
      </c>
      <c r="G705" s="134" t="s">
        <v>1610</v>
      </c>
      <c r="H705" s="439" t="s">
        <v>146</v>
      </c>
      <c r="I705" s="134" t="s">
        <v>719</v>
      </c>
      <c r="J705" s="134" t="s">
        <v>2114</v>
      </c>
    </row>
    <row r="706" spans="1:10" ht="38.25">
      <c r="A706" s="48" t="s">
        <v>2182</v>
      </c>
      <c r="B706" s="179">
        <v>388</v>
      </c>
      <c r="C706" s="180"/>
      <c r="D706" s="134" t="s">
        <v>22</v>
      </c>
      <c r="E706" s="134" t="s">
        <v>270</v>
      </c>
      <c r="F706" s="471">
        <v>91</v>
      </c>
      <c r="G706" s="134" t="s">
        <v>1611</v>
      </c>
      <c r="H706" s="439" t="s">
        <v>146</v>
      </c>
      <c r="I706" s="134" t="s">
        <v>719</v>
      </c>
      <c r="J706" s="134" t="s">
        <v>2114</v>
      </c>
    </row>
    <row r="707" spans="1:10" ht="38.25">
      <c r="A707" s="48" t="s">
        <v>2182</v>
      </c>
      <c r="B707" s="179">
        <v>388</v>
      </c>
      <c r="C707" s="180"/>
      <c r="D707" s="134" t="s">
        <v>22</v>
      </c>
      <c r="E707" s="134" t="s">
        <v>270</v>
      </c>
      <c r="F707" s="471">
        <v>92</v>
      </c>
      <c r="G707" s="134" t="s">
        <v>1612</v>
      </c>
      <c r="H707" s="439" t="s">
        <v>146</v>
      </c>
      <c r="I707" s="134" t="s">
        <v>719</v>
      </c>
      <c r="J707" s="134" t="s">
        <v>2114</v>
      </c>
    </row>
    <row r="708" spans="1:10" ht="38.25">
      <c r="A708" s="48" t="s">
        <v>2182</v>
      </c>
      <c r="B708" s="179">
        <v>388</v>
      </c>
      <c r="C708" s="180"/>
      <c r="D708" s="134" t="s">
        <v>22</v>
      </c>
      <c r="E708" s="134" t="s">
        <v>270</v>
      </c>
      <c r="F708" s="471">
        <v>93</v>
      </c>
      <c r="G708" s="134" t="s">
        <v>1613</v>
      </c>
      <c r="H708" s="439" t="s">
        <v>146</v>
      </c>
      <c r="I708" s="134" t="s">
        <v>719</v>
      </c>
      <c r="J708" s="134" t="s">
        <v>2114</v>
      </c>
    </row>
    <row r="709" spans="1:10" ht="51">
      <c r="A709" s="48" t="s">
        <v>2182</v>
      </c>
      <c r="B709" s="179">
        <v>388</v>
      </c>
      <c r="C709" s="180"/>
      <c r="D709" s="134" t="s">
        <v>22</v>
      </c>
      <c r="E709" s="134" t="s">
        <v>270</v>
      </c>
      <c r="F709" s="471">
        <v>94</v>
      </c>
      <c r="G709" s="134" t="s">
        <v>1614</v>
      </c>
      <c r="H709" s="439" t="s">
        <v>146</v>
      </c>
      <c r="I709" s="134" t="s">
        <v>719</v>
      </c>
      <c r="J709" s="134" t="s">
        <v>2114</v>
      </c>
    </row>
    <row r="710" spans="1:10" ht="25.5">
      <c r="A710" s="48" t="s">
        <v>2182</v>
      </c>
      <c r="B710" s="179">
        <v>388</v>
      </c>
      <c r="C710" s="180"/>
      <c r="D710" s="134" t="s">
        <v>22</v>
      </c>
      <c r="E710" s="134" t="s">
        <v>270</v>
      </c>
      <c r="F710" s="471">
        <v>95</v>
      </c>
      <c r="G710" s="134" t="s">
        <v>1615</v>
      </c>
      <c r="H710" s="439" t="s">
        <v>146</v>
      </c>
      <c r="I710" s="134" t="s">
        <v>719</v>
      </c>
      <c r="J710" s="134" t="s">
        <v>2114</v>
      </c>
    </row>
    <row r="711" spans="1:10" ht="38.25">
      <c r="A711" s="48" t="s">
        <v>2182</v>
      </c>
      <c r="B711" s="179">
        <v>388</v>
      </c>
      <c r="C711" s="180"/>
      <c r="D711" s="134" t="s">
        <v>22</v>
      </c>
      <c r="E711" s="134" t="s">
        <v>270</v>
      </c>
      <c r="F711" s="471">
        <v>96</v>
      </c>
      <c r="G711" s="134" t="s">
        <v>1616</v>
      </c>
      <c r="H711" s="439" t="s">
        <v>146</v>
      </c>
      <c r="I711" s="134" t="s">
        <v>719</v>
      </c>
      <c r="J711" s="134" t="s">
        <v>2114</v>
      </c>
    </row>
    <row r="712" spans="1:10" ht="25.5">
      <c r="A712" s="48" t="s">
        <v>2182</v>
      </c>
      <c r="B712" s="179">
        <v>388</v>
      </c>
      <c r="C712" s="180"/>
      <c r="D712" s="134" t="s">
        <v>22</v>
      </c>
      <c r="E712" s="134" t="s">
        <v>270</v>
      </c>
      <c r="F712" s="471">
        <v>97</v>
      </c>
      <c r="G712" s="134" t="s">
        <v>1617</v>
      </c>
      <c r="H712" s="439" t="s">
        <v>146</v>
      </c>
      <c r="I712" s="134" t="s">
        <v>719</v>
      </c>
      <c r="J712" s="134" t="s">
        <v>2114</v>
      </c>
    </row>
    <row r="713" spans="1:10" ht="51">
      <c r="A713" s="48" t="s">
        <v>2182</v>
      </c>
      <c r="B713" s="179">
        <v>388</v>
      </c>
      <c r="C713" s="180"/>
      <c r="D713" s="134" t="s">
        <v>22</v>
      </c>
      <c r="E713" s="134" t="s">
        <v>270</v>
      </c>
      <c r="F713" s="471">
        <v>98</v>
      </c>
      <c r="G713" s="134" t="s">
        <v>1618</v>
      </c>
      <c r="H713" s="439" t="s">
        <v>146</v>
      </c>
      <c r="I713" s="134" t="s">
        <v>719</v>
      </c>
      <c r="J713" s="134" t="s">
        <v>2114</v>
      </c>
    </row>
    <row r="714" spans="1:10" ht="38.25">
      <c r="A714" s="48" t="s">
        <v>2182</v>
      </c>
      <c r="B714" s="179">
        <v>388</v>
      </c>
      <c r="C714" s="180"/>
      <c r="D714" s="134" t="s">
        <v>22</v>
      </c>
      <c r="E714" s="134" t="s">
        <v>270</v>
      </c>
      <c r="F714" s="471">
        <v>99</v>
      </c>
      <c r="G714" s="134" t="s">
        <v>1619</v>
      </c>
      <c r="H714" s="439" t="s">
        <v>146</v>
      </c>
      <c r="I714" s="134" t="s">
        <v>719</v>
      </c>
      <c r="J714" s="134" t="s">
        <v>2114</v>
      </c>
    </row>
    <row r="715" spans="1:10" ht="38.25">
      <c r="A715" s="48" t="s">
        <v>2182</v>
      </c>
      <c r="B715" s="179">
        <v>388</v>
      </c>
      <c r="C715" s="180"/>
      <c r="D715" s="134" t="s">
        <v>22</v>
      </c>
      <c r="E715" s="134" t="s">
        <v>270</v>
      </c>
      <c r="F715" s="471">
        <v>100</v>
      </c>
      <c r="G715" s="134" t="s">
        <v>1620</v>
      </c>
      <c r="H715" s="439" t="s">
        <v>146</v>
      </c>
      <c r="I715" s="134" t="s">
        <v>719</v>
      </c>
      <c r="J715" s="134" t="s">
        <v>2114</v>
      </c>
    </row>
    <row r="716" spans="1:10" ht="25.5">
      <c r="A716" s="48" t="s">
        <v>2182</v>
      </c>
      <c r="B716" s="179">
        <v>388</v>
      </c>
      <c r="C716" s="180"/>
      <c r="D716" s="134" t="s">
        <v>22</v>
      </c>
      <c r="E716" s="134" t="s">
        <v>270</v>
      </c>
      <c r="F716" s="471">
        <v>101</v>
      </c>
      <c r="G716" s="134" t="s">
        <v>1621</v>
      </c>
      <c r="H716" s="439" t="s">
        <v>146</v>
      </c>
      <c r="I716" s="134" t="s">
        <v>719</v>
      </c>
      <c r="J716" s="134" t="s">
        <v>2114</v>
      </c>
    </row>
    <row r="717" spans="1:10" ht="25.5">
      <c r="A717" s="48" t="s">
        <v>2182</v>
      </c>
      <c r="B717" s="179">
        <v>388</v>
      </c>
      <c r="C717" s="180"/>
      <c r="D717" s="134" t="s">
        <v>22</v>
      </c>
      <c r="E717" s="134" t="s">
        <v>270</v>
      </c>
      <c r="F717" s="471">
        <v>102</v>
      </c>
      <c r="G717" s="134" t="s">
        <v>1622</v>
      </c>
      <c r="H717" s="439" t="s">
        <v>146</v>
      </c>
      <c r="I717" s="134" t="s">
        <v>719</v>
      </c>
      <c r="J717" s="134" t="s">
        <v>2114</v>
      </c>
    </row>
    <row r="718" spans="1:10" ht="25.5">
      <c r="A718" s="48" t="s">
        <v>2182</v>
      </c>
      <c r="B718" s="179">
        <v>388</v>
      </c>
      <c r="C718" s="180"/>
      <c r="D718" s="134" t="s">
        <v>22</v>
      </c>
      <c r="E718" s="134" t="s">
        <v>270</v>
      </c>
      <c r="F718" s="471">
        <v>103</v>
      </c>
      <c r="G718" s="134" t="s">
        <v>1623</v>
      </c>
      <c r="H718" s="439" t="s">
        <v>146</v>
      </c>
      <c r="I718" s="134" t="s">
        <v>719</v>
      </c>
      <c r="J718" s="134" t="s">
        <v>2114</v>
      </c>
    </row>
    <row r="719" spans="1:10" ht="38.25">
      <c r="A719" s="48" t="s">
        <v>2182</v>
      </c>
      <c r="B719" s="179">
        <v>388</v>
      </c>
      <c r="C719" s="180"/>
      <c r="D719" s="134" t="s">
        <v>22</v>
      </c>
      <c r="E719" s="134" t="s">
        <v>270</v>
      </c>
      <c r="F719" s="471">
        <v>104</v>
      </c>
      <c r="G719" s="134" t="s">
        <v>1624</v>
      </c>
      <c r="H719" s="439" t="s">
        <v>146</v>
      </c>
      <c r="I719" s="134" t="s">
        <v>719</v>
      </c>
      <c r="J719" s="134" t="s">
        <v>2114</v>
      </c>
    </row>
    <row r="720" spans="1:10" ht="25.5">
      <c r="A720" s="48" t="s">
        <v>2182</v>
      </c>
      <c r="B720" s="179">
        <v>388</v>
      </c>
      <c r="C720" s="180"/>
      <c r="D720" s="134" t="s">
        <v>22</v>
      </c>
      <c r="E720" s="134" t="s">
        <v>270</v>
      </c>
      <c r="F720" s="471">
        <v>105</v>
      </c>
      <c r="G720" s="134" t="s">
        <v>1625</v>
      </c>
      <c r="H720" s="439" t="s">
        <v>146</v>
      </c>
      <c r="I720" s="134" t="s">
        <v>719</v>
      </c>
      <c r="J720" s="134" t="s">
        <v>2114</v>
      </c>
    </row>
    <row r="721" spans="1:10" ht="25.5">
      <c r="A721" s="48" t="s">
        <v>2182</v>
      </c>
      <c r="B721" s="179">
        <v>388</v>
      </c>
      <c r="C721" s="180"/>
      <c r="D721" s="134" t="s">
        <v>22</v>
      </c>
      <c r="E721" s="134" t="s">
        <v>270</v>
      </c>
      <c r="F721" s="471">
        <v>106</v>
      </c>
      <c r="G721" s="134" t="s">
        <v>1626</v>
      </c>
      <c r="H721" s="439" t="s">
        <v>146</v>
      </c>
      <c r="I721" s="134" t="s">
        <v>719</v>
      </c>
      <c r="J721" s="134" t="s">
        <v>2114</v>
      </c>
    </row>
    <row r="722" spans="1:10" ht="25.5">
      <c r="A722" s="48" t="s">
        <v>2182</v>
      </c>
      <c r="B722" s="179">
        <v>388</v>
      </c>
      <c r="C722" s="180"/>
      <c r="D722" s="134" t="s">
        <v>22</v>
      </c>
      <c r="E722" s="134" t="s">
        <v>270</v>
      </c>
      <c r="F722" s="471">
        <v>107</v>
      </c>
      <c r="G722" s="134" t="s">
        <v>1627</v>
      </c>
      <c r="H722" s="439" t="s">
        <v>146</v>
      </c>
      <c r="I722" s="134" t="s">
        <v>719</v>
      </c>
      <c r="J722" s="134" t="s">
        <v>2114</v>
      </c>
    </row>
    <row r="723" spans="1:10" ht="25.5">
      <c r="A723" s="48" t="s">
        <v>2182</v>
      </c>
      <c r="B723" s="179">
        <v>388</v>
      </c>
      <c r="C723" s="180"/>
      <c r="D723" s="134" t="s">
        <v>22</v>
      </c>
      <c r="E723" s="134" t="s">
        <v>270</v>
      </c>
      <c r="F723" s="471">
        <v>108</v>
      </c>
      <c r="G723" s="134" t="s">
        <v>1628</v>
      </c>
      <c r="H723" s="439" t="s">
        <v>146</v>
      </c>
      <c r="I723" s="134" t="s">
        <v>719</v>
      </c>
      <c r="J723" s="134" t="s">
        <v>2114</v>
      </c>
    </row>
    <row r="724" spans="1:10" ht="25.5">
      <c r="A724" s="48" t="s">
        <v>2182</v>
      </c>
      <c r="B724" s="179">
        <v>388</v>
      </c>
      <c r="C724" s="180"/>
      <c r="D724" s="134" t="s">
        <v>22</v>
      </c>
      <c r="E724" s="134" t="s">
        <v>270</v>
      </c>
      <c r="F724" s="471">
        <v>109</v>
      </c>
      <c r="G724" s="134" t="s">
        <v>1629</v>
      </c>
      <c r="H724" s="439" t="s">
        <v>146</v>
      </c>
      <c r="I724" s="134" t="s">
        <v>719</v>
      </c>
      <c r="J724" s="134" t="s">
        <v>2114</v>
      </c>
    </row>
    <row r="725" spans="1:10" ht="25.5">
      <c r="A725" s="48" t="s">
        <v>2182</v>
      </c>
      <c r="B725" s="179">
        <v>388</v>
      </c>
      <c r="C725" s="180"/>
      <c r="D725" s="134" t="s">
        <v>22</v>
      </c>
      <c r="E725" s="134" t="s">
        <v>270</v>
      </c>
      <c r="F725" s="471">
        <v>110</v>
      </c>
      <c r="G725" s="134" t="s">
        <v>1630</v>
      </c>
      <c r="H725" s="439" t="s">
        <v>146</v>
      </c>
      <c r="I725" s="134" t="s">
        <v>719</v>
      </c>
      <c r="J725" s="134" t="s">
        <v>2114</v>
      </c>
    </row>
    <row r="726" spans="1:10" ht="25.5">
      <c r="A726" s="48" t="s">
        <v>2182</v>
      </c>
      <c r="B726" s="179">
        <v>388</v>
      </c>
      <c r="C726" s="180"/>
      <c r="D726" s="134" t="s">
        <v>22</v>
      </c>
      <c r="E726" s="134" t="s">
        <v>270</v>
      </c>
      <c r="F726" s="471">
        <v>111</v>
      </c>
      <c r="G726" s="134" t="s">
        <v>1631</v>
      </c>
      <c r="H726" s="439" t="s">
        <v>146</v>
      </c>
      <c r="I726" s="134" t="s">
        <v>719</v>
      </c>
      <c r="J726" s="134" t="s">
        <v>2114</v>
      </c>
    </row>
    <row r="727" spans="1:10" ht="38.25">
      <c r="A727" s="48" t="s">
        <v>2182</v>
      </c>
      <c r="B727" s="179">
        <v>388</v>
      </c>
      <c r="C727" s="180"/>
      <c r="D727" s="134" t="s">
        <v>22</v>
      </c>
      <c r="E727" s="134" t="s">
        <v>270</v>
      </c>
      <c r="F727" s="471">
        <v>112</v>
      </c>
      <c r="G727" s="134" t="s">
        <v>1632</v>
      </c>
      <c r="H727" s="439" t="s">
        <v>146</v>
      </c>
      <c r="I727" s="134" t="s">
        <v>719</v>
      </c>
      <c r="J727" s="134" t="s">
        <v>2114</v>
      </c>
    </row>
    <row r="728" spans="1:10" ht="38.25">
      <c r="A728" s="48" t="s">
        <v>2182</v>
      </c>
      <c r="B728" s="179">
        <v>388</v>
      </c>
      <c r="C728" s="180"/>
      <c r="D728" s="134" t="s">
        <v>22</v>
      </c>
      <c r="E728" s="134" t="s">
        <v>270</v>
      </c>
      <c r="F728" s="471">
        <v>113</v>
      </c>
      <c r="G728" s="134" t="s">
        <v>1633</v>
      </c>
      <c r="H728" s="439" t="s">
        <v>146</v>
      </c>
      <c r="I728" s="134" t="s">
        <v>719</v>
      </c>
      <c r="J728" s="134" t="s">
        <v>2114</v>
      </c>
    </row>
    <row r="729" spans="1:10" ht="25.5">
      <c r="A729" s="48" t="s">
        <v>2182</v>
      </c>
      <c r="B729" s="179">
        <v>388</v>
      </c>
      <c r="C729" s="180"/>
      <c r="D729" s="134" t="s">
        <v>22</v>
      </c>
      <c r="E729" s="134" t="s">
        <v>270</v>
      </c>
      <c r="F729" s="471">
        <v>114</v>
      </c>
      <c r="G729" s="134" t="s">
        <v>1634</v>
      </c>
      <c r="H729" s="439" t="s">
        <v>146</v>
      </c>
      <c r="I729" s="134" t="s">
        <v>719</v>
      </c>
      <c r="J729" s="134" t="s">
        <v>2114</v>
      </c>
    </row>
    <row r="730" spans="1:10" ht="38.25">
      <c r="A730" s="48" t="s">
        <v>2182</v>
      </c>
      <c r="B730" s="179">
        <v>388</v>
      </c>
      <c r="C730" s="180"/>
      <c r="D730" s="134" t="s">
        <v>22</v>
      </c>
      <c r="E730" s="134" t="s">
        <v>270</v>
      </c>
      <c r="F730" s="471">
        <v>115</v>
      </c>
      <c r="G730" s="134" t="s">
        <v>1635</v>
      </c>
      <c r="H730" s="439" t="s">
        <v>146</v>
      </c>
      <c r="I730" s="134" t="s">
        <v>719</v>
      </c>
      <c r="J730" s="134" t="s">
        <v>2114</v>
      </c>
    </row>
    <row r="731" spans="1:10" ht="25.5">
      <c r="A731" s="48" t="s">
        <v>2183</v>
      </c>
      <c r="B731" s="179">
        <v>333</v>
      </c>
      <c r="C731" s="180"/>
      <c r="D731" s="134" t="s">
        <v>22</v>
      </c>
      <c r="E731" s="134" t="s">
        <v>247</v>
      </c>
      <c r="F731" s="471">
        <v>1</v>
      </c>
      <c r="G731" s="134" t="s">
        <v>1636</v>
      </c>
      <c r="H731" s="439" t="s">
        <v>155</v>
      </c>
      <c r="I731" s="134" t="s">
        <v>719</v>
      </c>
      <c r="J731" s="134" t="s">
        <v>22</v>
      </c>
    </row>
    <row r="732" spans="1:10">
      <c r="A732" s="48" t="s">
        <v>2183</v>
      </c>
      <c r="B732" s="179">
        <v>333</v>
      </c>
      <c r="C732" s="180"/>
      <c r="D732" s="134" t="s">
        <v>22</v>
      </c>
      <c r="E732" s="134" t="s">
        <v>247</v>
      </c>
      <c r="F732" s="471">
        <v>2</v>
      </c>
      <c r="G732" s="134" t="s">
        <v>1637</v>
      </c>
      <c r="H732" s="439" t="s">
        <v>155</v>
      </c>
      <c r="I732" s="134" t="s">
        <v>719</v>
      </c>
      <c r="J732" s="134" t="s">
        <v>22</v>
      </c>
    </row>
    <row r="733" spans="1:10" ht="38.25">
      <c r="A733" s="48" t="s">
        <v>2184</v>
      </c>
      <c r="B733" s="179">
        <v>341</v>
      </c>
      <c r="C733" s="180"/>
      <c r="D733" s="134" t="s">
        <v>22</v>
      </c>
      <c r="E733" s="134" t="s">
        <v>835</v>
      </c>
      <c r="F733" s="471">
        <v>1</v>
      </c>
      <c r="G733" s="134" t="s">
        <v>1638</v>
      </c>
      <c r="H733" s="439" t="s">
        <v>155</v>
      </c>
      <c r="I733" s="134" t="s">
        <v>719</v>
      </c>
      <c r="J733" s="134" t="s">
        <v>22</v>
      </c>
    </row>
    <row r="734" spans="1:10" ht="38.25">
      <c r="A734" s="48" t="s">
        <v>2184</v>
      </c>
      <c r="B734" s="179">
        <v>341</v>
      </c>
      <c r="C734" s="180"/>
      <c r="D734" s="134" t="s">
        <v>22</v>
      </c>
      <c r="E734" s="134" t="s">
        <v>835</v>
      </c>
      <c r="F734" s="471">
        <v>2</v>
      </c>
      <c r="G734" s="134" t="s">
        <v>1639</v>
      </c>
      <c r="H734" s="439" t="s">
        <v>155</v>
      </c>
      <c r="I734" s="134" t="s">
        <v>719</v>
      </c>
      <c r="J734" s="134" t="s">
        <v>22</v>
      </c>
    </row>
    <row r="735" spans="1:10" ht="38.25">
      <c r="A735" s="48" t="s">
        <v>2184</v>
      </c>
      <c r="B735" s="179">
        <v>341</v>
      </c>
      <c r="C735" s="180"/>
      <c r="D735" s="134" t="s">
        <v>22</v>
      </c>
      <c r="E735" s="134" t="s">
        <v>835</v>
      </c>
      <c r="F735" s="471">
        <v>3</v>
      </c>
      <c r="G735" s="134" t="s">
        <v>1640</v>
      </c>
      <c r="H735" s="439" t="s">
        <v>155</v>
      </c>
      <c r="I735" s="134" t="s">
        <v>719</v>
      </c>
      <c r="J735" s="134" t="s">
        <v>22</v>
      </c>
    </row>
    <row r="736" spans="1:10" ht="38.25">
      <c r="A736" s="48" t="s">
        <v>2184</v>
      </c>
      <c r="B736" s="179">
        <v>341</v>
      </c>
      <c r="C736" s="180"/>
      <c r="D736" s="134" t="s">
        <v>22</v>
      </c>
      <c r="E736" s="134" t="s">
        <v>835</v>
      </c>
      <c r="F736" s="471">
        <v>4</v>
      </c>
      <c r="G736" s="134" t="s">
        <v>1641</v>
      </c>
      <c r="H736" s="439" t="s">
        <v>155</v>
      </c>
      <c r="I736" s="134" t="s">
        <v>719</v>
      </c>
      <c r="J736" s="134" t="s">
        <v>22</v>
      </c>
    </row>
    <row r="737" spans="1:10" ht="51">
      <c r="A737" s="48" t="s">
        <v>2185</v>
      </c>
      <c r="B737" s="179">
        <v>321</v>
      </c>
      <c r="C737" s="180"/>
      <c r="D737" s="134" t="s">
        <v>22</v>
      </c>
      <c r="E737" s="134" t="s">
        <v>225</v>
      </c>
      <c r="F737" s="471">
        <v>1</v>
      </c>
      <c r="G737" s="134" t="s">
        <v>1642</v>
      </c>
      <c r="H737" s="439" t="s">
        <v>155</v>
      </c>
      <c r="I737" s="134" t="s">
        <v>719</v>
      </c>
      <c r="J737" s="134" t="s">
        <v>22</v>
      </c>
    </row>
    <row r="738" spans="1:10" ht="51">
      <c r="A738" s="48" t="s">
        <v>2185</v>
      </c>
      <c r="B738" s="179">
        <v>321</v>
      </c>
      <c r="C738" s="180"/>
      <c r="D738" s="134" t="s">
        <v>22</v>
      </c>
      <c r="E738" s="134" t="s">
        <v>225</v>
      </c>
      <c r="F738" s="471">
        <v>2</v>
      </c>
      <c r="G738" s="134" t="s">
        <v>1643</v>
      </c>
      <c r="H738" s="439" t="s">
        <v>146</v>
      </c>
      <c r="I738" s="134" t="s">
        <v>719</v>
      </c>
      <c r="J738" s="134" t="s">
        <v>22</v>
      </c>
    </row>
    <row r="739" spans="1:10" ht="51">
      <c r="A739" s="48" t="s">
        <v>2185</v>
      </c>
      <c r="B739" s="179">
        <v>321</v>
      </c>
      <c r="C739" s="180"/>
      <c r="D739" s="134" t="s">
        <v>22</v>
      </c>
      <c r="E739" s="134" t="s">
        <v>225</v>
      </c>
      <c r="F739" s="471">
        <v>3</v>
      </c>
      <c r="G739" s="134" t="s">
        <v>1644</v>
      </c>
      <c r="H739" s="439" t="s">
        <v>155</v>
      </c>
      <c r="I739" s="134" t="s">
        <v>719</v>
      </c>
      <c r="J739" s="134" t="s">
        <v>22</v>
      </c>
    </row>
    <row r="740" spans="1:10" ht="51">
      <c r="A740" s="48" t="s">
        <v>2185</v>
      </c>
      <c r="B740" s="179">
        <v>321</v>
      </c>
      <c r="C740" s="180"/>
      <c r="D740" s="134" t="s">
        <v>22</v>
      </c>
      <c r="E740" s="134" t="s">
        <v>225</v>
      </c>
      <c r="F740" s="471">
        <v>4</v>
      </c>
      <c r="G740" s="134" t="s">
        <v>1645</v>
      </c>
      <c r="H740" s="439" t="s">
        <v>146</v>
      </c>
      <c r="I740" s="134" t="s">
        <v>719</v>
      </c>
      <c r="J740" s="134" t="s">
        <v>22</v>
      </c>
    </row>
    <row r="741" spans="1:10" ht="25.5">
      <c r="A741" s="48" t="s">
        <v>2186</v>
      </c>
      <c r="B741" s="179">
        <v>348</v>
      </c>
      <c r="C741" s="180"/>
      <c r="D741" s="134" t="s">
        <v>22</v>
      </c>
      <c r="E741" s="134" t="s">
        <v>862</v>
      </c>
      <c r="F741" s="471">
        <v>1</v>
      </c>
      <c r="G741" s="134" t="s">
        <v>1646</v>
      </c>
      <c r="H741" s="439" t="s">
        <v>155</v>
      </c>
      <c r="I741" s="134" t="s">
        <v>719</v>
      </c>
      <c r="J741" s="134" t="s">
        <v>1974</v>
      </c>
    </row>
    <row r="742" spans="1:10" ht="25.5">
      <c r="A742" s="48" t="s">
        <v>2186</v>
      </c>
      <c r="B742" s="179">
        <v>348</v>
      </c>
      <c r="C742" s="180"/>
      <c r="D742" s="134" t="s">
        <v>22</v>
      </c>
      <c r="E742" s="134" t="s">
        <v>862</v>
      </c>
      <c r="F742" s="471">
        <v>2</v>
      </c>
      <c r="G742" s="134" t="s">
        <v>1647</v>
      </c>
      <c r="H742" s="439" t="s">
        <v>155</v>
      </c>
      <c r="I742" s="134" t="s">
        <v>719</v>
      </c>
      <c r="J742" s="134" t="s">
        <v>1974</v>
      </c>
    </row>
    <row r="743" spans="1:10" ht="38.25">
      <c r="A743" s="48" t="s">
        <v>2186</v>
      </c>
      <c r="B743" s="179">
        <v>348</v>
      </c>
      <c r="C743" s="180"/>
      <c r="D743" s="134" t="s">
        <v>22</v>
      </c>
      <c r="E743" s="134" t="s">
        <v>862</v>
      </c>
      <c r="F743" s="471">
        <v>3</v>
      </c>
      <c r="G743" s="134" t="s">
        <v>1648</v>
      </c>
      <c r="H743" s="439" t="s">
        <v>155</v>
      </c>
      <c r="I743" s="134" t="s">
        <v>719</v>
      </c>
      <c r="J743" s="134" t="s">
        <v>1974</v>
      </c>
    </row>
    <row r="744" spans="1:10" ht="25.5">
      <c r="A744" s="48" t="s">
        <v>2186</v>
      </c>
      <c r="B744" s="179">
        <v>348</v>
      </c>
      <c r="C744" s="180"/>
      <c r="D744" s="134" t="s">
        <v>22</v>
      </c>
      <c r="E744" s="134" t="s">
        <v>862</v>
      </c>
      <c r="F744" s="471">
        <v>4</v>
      </c>
      <c r="G744" s="134" t="s">
        <v>1649</v>
      </c>
      <c r="H744" s="439" t="s">
        <v>155</v>
      </c>
      <c r="I744" s="134" t="s">
        <v>719</v>
      </c>
      <c r="J744" s="134" t="s">
        <v>1974</v>
      </c>
    </row>
    <row r="745" spans="1:10" ht="25.5">
      <c r="A745" s="48" t="s">
        <v>2186</v>
      </c>
      <c r="B745" s="179">
        <v>348</v>
      </c>
      <c r="C745" s="180"/>
      <c r="D745" s="134" t="s">
        <v>22</v>
      </c>
      <c r="E745" s="134" t="s">
        <v>862</v>
      </c>
      <c r="F745" s="471">
        <v>5</v>
      </c>
      <c r="G745" s="134" t="s">
        <v>1650</v>
      </c>
      <c r="H745" s="439" t="s">
        <v>155</v>
      </c>
      <c r="I745" s="134" t="s">
        <v>719</v>
      </c>
      <c r="J745" s="134" t="s">
        <v>1974</v>
      </c>
    </row>
    <row r="746" spans="1:10" ht="38.25">
      <c r="A746" s="48" t="s">
        <v>2186</v>
      </c>
      <c r="B746" s="179">
        <v>348</v>
      </c>
      <c r="C746" s="180"/>
      <c r="D746" s="134" t="s">
        <v>22</v>
      </c>
      <c r="E746" s="134" t="s">
        <v>862</v>
      </c>
      <c r="F746" s="471">
        <v>6</v>
      </c>
      <c r="G746" s="134" t="s">
        <v>1651</v>
      </c>
      <c r="H746" s="439" t="s">
        <v>155</v>
      </c>
      <c r="I746" s="134" t="s">
        <v>719</v>
      </c>
      <c r="J746" s="134" t="s">
        <v>1974</v>
      </c>
    </row>
    <row r="747" spans="1:10" ht="25.5">
      <c r="A747" s="48" t="s">
        <v>2186</v>
      </c>
      <c r="B747" s="179">
        <v>348</v>
      </c>
      <c r="C747" s="180"/>
      <c r="D747" s="134" t="s">
        <v>22</v>
      </c>
      <c r="E747" s="134" t="s">
        <v>862</v>
      </c>
      <c r="F747" s="471">
        <v>7</v>
      </c>
      <c r="G747" s="134" t="s">
        <v>1652</v>
      </c>
      <c r="H747" s="439" t="s">
        <v>155</v>
      </c>
      <c r="I747" s="134" t="s">
        <v>719</v>
      </c>
      <c r="J747" s="134" t="s">
        <v>1974</v>
      </c>
    </row>
    <row r="748" spans="1:10" ht="25.5">
      <c r="A748" s="48" t="s">
        <v>2186</v>
      </c>
      <c r="B748" s="179">
        <v>348</v>
      </c>
      <c r="C748" s="180"/>
      <c r="D748" s="134" t="s">
        <v>22</v>
      </c>
      <c r="E748" s="134" t="s">
        <v>862</v>
      </c>
      <c r="F748" s="471">
        <v>8</v>
      </c>
      <c r="G748" s="134" t="s">
        <v>1653</v>
      </c>
      <c r="H748" s="439" t="s">
        <v>155</v>
      </c>
      <c r="I748" s="134" t="s">
        <v>719</v>
      </c>
      <c r="J748" s="134" t="s">
        <v>1974</v>
      </c>
    </row>
    <row r="749" spans="1:10" ht="25.5">
      <c r="A749" s="48" t="s">
        <v>2186</v>
      </c>
      <c r="B749" s="179">
        <v>348</v>
      </c>
      <c r="C749" s="180"/>
      <c r="D749" s="134" t="s">
        <v>22</v>
      </c>
      <c r="E749" s="134" t="s">
        <v>862</v>
      </c>
      <c r="F749" s="471">
        <v>9</v>
      </c>
      <c r="G749" s="134" t="s">
        <v>1654</v>
      </c>
      <c r="H749" s="439" t="s">
        <v>155</v>
      </c>
      <c r="I749" s="134" t="s">
        <v>719</v>
      </c>
      <c r="J749" s="134" t="s">
        <v>1974</v>
      </c>
    </row>
    <row r="750" spans="1:10" ht="25.5">
      <c r="A750" s="48" t="s">
        <v>2186</v>
      </c>
      <c r="B750" s="179">
        <v>348</v>
      </c>
      <c r="C750" s="180"/>
      <c r="D750" s="134" t="s">
        <v>22</v>
      </c>
      <c r="E750" s="134" t="s">
        <v>862</v>
      </c>
      <c r="F750" s="471">
        <v>10</v>
      </c>
      <c r="G750" s="134" t="s">
        <v>1655</v>
      </c>
      <c r="H750" s="439" t="s">
        <v>155</v>
      </c>
      <c r="I750" s="134" t="s">
        <v>719</v>
      </c>
      <c r="J750" s="134" t="s">
        <v>1974</v>
      </c>
    </row>
    <row r="751" spans="1:10" ht="25.5">
      <c r="A751" s="48" t="s">
        <v>2186</v>
      </c>
      <c r="B751" s="179">
        <v>348</v>
      </c>
      <c r="C751" s="180"/>
      <c r="D751" s="134" t="s">
        <v>22</v>
      </c>
      <c r="E751" s="134" t="s">
        <v>862</v>
      </c>
      <c r="F751" s="471">
        <v>11</v>
      </c>
      <c r="G751" s="134" t="s">
        <v>1656</v>
      </c>
      <c r="H751" s="439" t="s">
        <v>155</v>
      </c>
      <c r="I751" s="134" t="s">
        <v>719</v>
      </c>
      <c r="J751" s="134" t="s">
        <v>1974</v>
      </c>
    </row>
    <row r="752" spans="1:10" ht="25.5">
      <c r="A752" s="48" t="s">
        <v>2186</v>
      </c>
      <c r="B752" s="179">
        <v>348</v>
      </c>
      <c r="C752" s="180"/>
      <c r="D752" s="134" t="s">
        <v>22</v>
      </c>
      <c r="E752" s="134" t="s">
        <v>862</v>
      </c>
      <c r="F752" s="471">
        <v>12</v>
      </c>
      <c r="G752" s="134" t="s">
        <v>1657</v>
      </c>
      <c r="H752" s="439" t="s">
        <v>155</v>
      </c>
      <c r="I752" s="134" t="s">
        <v>719</v>
      </c>
      <c r="J752" s="134" t="s">
        <v>1974</v>
      </c>
    </row>
    <row r="753" spans="1:10" ht="25.5">
      <c r="A753" s="48" t="s">
        <v>2186</v>
      </c>
      <c r="B753" s="179">
        <v>348</v>
      </c>
      <c r="C753" s="180"/>
      <c r="D753" s="134" t="s">
        <v>22</v>
      </c>
      <c r="E753" s="134" t="s">
        <v>862</v>
      </c>
      <c r="F753" s="471">
        <v>13</v>
      </c>
      <c r="G753" s="134" t="s">
        <v>1658</v>
      </c>
      <c r="H753" s="439" t="s">
        <v>155</v>
      </c>
      <c r="I753" s="134" t="s">
        <v>719</v>
      </c>
      <c r="J753" s="134" t="s">
        <v>1974</v>
      </c>
    </row>
    <row r="754" spans="1:10" ht="25.5">
      <c r="A754" s="48" t="s">
        <v>2186</v>
      </c>
      <c r="B754" s="179">
        <v>348</v>
      </c>
      <c r="C754" s="180"/>
      <c r="D754" s="134" t="s">
        <v>22</v>
      </c>
      <c r="E754" s="134" t="s">
        <v>862</v>
      </c>
      <c r="F754" s="471">
        <v>14</v>
      </c>
      <c r="G754" s="134" t="s">
        <v>1659</v>
      </c>
      <c r="H754" s="439" t="s">
        <v>155</v>
      </c>
      <c r="I754" s="134" t="s">
        <v>719</v>
      </c>
      <c r="J754" s="134" t="s">
        <v>1974</v>
      </c>
    </row>
    <row r="755" spans="1:10" ht="38.25">
      <c r="A755" s="48" t="s">
        <v>2186</v>
      </c>
      <c r="B755" s="179">
        <v>348</v>
      </c>
      <c r="C755" s="180"/>
      <c r="D755" s="134" t="s">
        <v>22</v>
      </c>
      <c r="E755" s="134" t="s">
        <v>862</v>
      </c>
      <c r="F755" s="471">
        <v>15</v>
      </c>
      <c r="G755" s="134" t="s">
        <v>1660</v>
      </c>
      <c r="H755" s="439" t="s">
        <v>155</v>
      </c>
      <c r="I755" s="134" t="s">
        <v>719</v>
      </c>
      <c r="J755" s="134" t="s">
        <v>1974</v>
      </c>
    </row>
    <row r="756" spans="1:10">
      <c r="A756" s="48" t="s">
        <v>2187</v>
      </c>
      <c r="B756" s="179">
        <v>326</v>
      </c>
      <c r="C756" s="180"/>
      <c r="D756" s="134" t="s">
        <v>22</v>
      </c>
      <c r="E756" s="134" t="s">
        <v>233</v>
      </c>
      <c r="F756" s="471">
        <v>1</v>
      </c>
      <c r="G756" s="134" t="s">
        <v>1661</v>
      </c>
      <c r="H756" s="439" t="s">
        <v>155</v>
      </c>
      <c r="I756" s="134" t="s">
        <v>719</v>
      </c>
      <c r="J756" s="134" t="s">
        <v>1974</v>
      </c>
    </row>
    <row r="757" spans="1:10">
      <c r="A757" s="48" t="s">
        <v>2187</v>
      </c>
      <c r="B757" s="179">
        <v>326</v>
      </c>
      <c r="C757" s="180"/>
      <c r="D757" s="134" t="s">
        <v>22</v>
      </c>
      <c r="E757" s="134" t="s">
        <v>233</v>
      </c>
      <c r="F757" s="471">
        <v>2</v>
      </c>
      <c r="G757" s="134" t="s">
        <v>1662</v>
      </c>
      <c r="H757" s="439" t="s">
        <v>155</v>
      </c>
      <c r="I757" s="134" t="s">
        <v>719</v>
      </c>
      <c r="J757" s="134" t="s">
        <v>1974</v>
      </c>
    </row>
    <row r="758" spans="1:10">
      <c r="A758" s="48" t="s">
        <v>2187</v>
      </c>
      <c r="B758" s="179">
        <v>326</v>
      </c>
      <c r="C758" s="180"/>
      <c r="D758" s="134" t="s">
        <v>22</v>
      </c>
      <c r="E758" s="134" t="s">
        <v>233</v>
      </c>
      <c r="F758" s="471">
        <v>3</v>
      </c>
      <c r="G758" s="134" t="s">
        <v>1663</v>
      </c>
      <c r="H758" s="439" t="s">
        <v>155</v>
      </c>
      <c r="I758" s="134" t="s">
        <v>719</v>
      </c>
      <c r="J758" s="134" t="s">
        <v>1974</v>
      </c>
    </row>
    <row r="759" spans="1:10" ht="25.5">
      <c r="A759" s="48" t="s">
        <v>2187</v>
      </c>
      <c r="B759" s="179">
        <v>326</v>
      </c>
      <c r="C759" s="180"/>
      <c r="D759" s="134" t="s">
        <v>22</v>
      </c>
      <c r="E759" s="134" t="s">
        <v>233</v>
      </c>
      <c r="F759" s="471">
        <v>4</v>
      </c>
      <c r="G759" s="134" t="s">
        <v>1664</v>
      </c>
      <c r="H759" s="439" t="s">
        <v>155</v>
      </c>
      <c r="I759" s="134" t="s">
        <v>719</v>
      </c>
      <c r="J759" s="134" t="s">
        <v>1974</v>
      </c>
    </row>
    <row r="760" spans="1:10">
      <c r="A760" s="48" t="s">
        <v>2187</v>
      </c>
      <c r="B760" s="179">
        <v>326</v>
      </c>
      <c r="C760" s="180"/>
      <c r="D760" s="134" t="s">
        <v>22</v>
      </c>
      <c r="E760" s="134" t="s">
        <v>233</v>
      </c>
      <c r="F760" s="471">
        <v>5</v>
      </c>
      <c r="G760" s="134" t="s">
        <v>1665</v>
      </c>
      <c r="H760" s="439" t="s">
        <v>155</v>
      </c>
      <c r="I760" s="134" t="s">
        <v>719</v>
      </c>
      <c r="J760" s="134" t="s">
        <v>1974</v>
      </c>
    </row>
    <row r="761" spans="1:10">
      <c r="A761" s="48" t="s">
        <v>2187</v>
      </c>
      <c r="B761" s="179">
        <v>326</v>
      </c>
      <c r="C761" s="180"/>
      <c r="D761" s="134" t="s">
        <v>22</v>
      </c>
      <c r="E761" s="134" t="s">
        <v>233</v>
      </c>
      <c r="F761" s="471">
        <v>6</v>
      </c>
      <c r="G761" s="134" t="s">
        <v>1666</v>
      </c>
      <c r="H761" s="439" t="s">
        <v>155</v>
      </c>
      <c r="I761" s="134" t="s">
        <v>719</v>
      </c>
      <c r="J761" s="134" t="s">
        <v>1974</v>
      </c>
    </row>
    <row r="762" spans="1:10">
      <c r="A762" s="48" t="s">
        <v>2187</v>
      </c>
      <c r="B762" s="179">
        <v>326</v>
      </c>
      <c r="C762" s="180"/>
      <c r="D762" s="134" t="s">
        <v>22</v>
      </c>
      <c r="E762" s="134" t="s">
        <v>233</v>
      </c>
      <c r="F762" s="471">
        <v>7</v>
      </c>
      <c r="G762" s="134" t="s">
        <v>1667</v>
      </c>
      <c r="H762" s="439" t="s">
        <v>155</v>
      </c>
      <c r="I762" s="134" t="s">
        <v>719</v>
      </c>
      <c r="J762" s="134" t="s">
        <v>1974</v>
      </c>
    </row>
    <row r="763" spans="1:10">
      <c r="A763" s="48" t="s">
        <v>2187</v>
      </c>
      <c r="B763" s="179">
        <v>326</v>
      </c>
      <c r="C763" s="180"/>
      <c r="D763" s="134" t="s">
        <v>22</v>
      </c>
      <c r="E763" s="134" t="s">
        <v>233</v>
      </c>
      <c r="F763" s="471">
        <v>8</v>
      </c>
      <c r="G763" s="134" t="s">
        <v>1668</v>
      </c>
      <c r="H763" s="439" t="s">
        <v>155</v>
      </c>
      <c r="I763" s="134" t="s">
        <v>719</v>
      </c>
      <c r="J763" s="134" t="s">
        <v>1974</v>
      </c>
    </row>
    <row r="764" spans="1:10">
      <c r="A764" s="48" t="s">
        <v>2187</v>
      </c>
      <c r="B764" s="179">
        <v>326</v>
      </c>
      <c r="C764" s="180"/>
      <c r="D764" s="134" t="s">
        <v>22</v>
      </c>
      <c r="E764" s="134" t="s">
        <v>233</v>
      </c>
      <c r="F764" s="471">
        <v>9</v>
      </c>
      <c r="G764" s="134" t="s">
        <v>1669</v>
      </c>
      <c r="H764" s="439" t="s">
        <v>155</v>
      </c>
      <c r="I764" s="134" t="s">
        <v>719</v>
      </c>
      <c r="J764" s="134" t="s">
        <v>1974</v>
      </c>
    </row>
    <row r="765" spans="1:10">
      <c r="A765" s="48" t="s">
        <v>2187</v>
      </c>
      <c r="B765" s="179">
        <v>326</v>
      </c>
      <c r="C765" s="180"/>
      <c r="D765" s="134" t="s">
        <v>22</v>
      </c>
      <c r="E765" s="134" t="s">
        <v>233</v>
      </c>
      <c r="F765" s="471">
        <v>10</v>
      </c>
      <c r="G765" s="134" t="s">
        <v>1670</v>
      </c>
      <c r="H765" s="439" t="s">
        <v>155</v>
      </c>
      <c r="I765" s="134" t="s">
        <v>719</v>
      </c>
      <c r="J765" s="134" t="s">
        <v>1974</v>
      </c>
    </row>
    <row r="766" spans="1:10">
      <c r="A766" s="48" t="s">
        <v>2187</v>
      </c>
      <c r="B766" s="179">
        <v>326</v>
      </c>
      <c r="C766" s="180"/>
      <c r="D766" s="134" t="s">
        <v>22</v>
      </c>
      <c r="E766" s="134" t="s">
        <v>233</v>
      </c>
      <c r="F766" s="471">
        <v>11</v>
      </c>
      <c r="G766" s="134" t="s">
        <v>1671</v>
      </c>
      <c r="H766" s="439" t="s">
        <v>155</v>
      </c>
      <c r="I766" s="134" t="s">
        <v>719</v>
      </c>
      <c r="J766" s="134" t="s">
        <v>1974</v>
      </c>
    </row>
    <row r="767" spans="1:10">
      <c r="A767" s="48" t="s">
        <v>2187</v>
      </c>
      <c r="B767" s="179">
        <v>326</v>
      </c>
      <c r="C767" s="180"/>
      <c r="D767" s="134" t="s">
        <v>22</v>
      </c>
      <c r="E767" s="134" t="s">
        <v>233</v>
      </c>
      <c r="F767" s="471">
        <v>12</v>
      </c>
      <c r="G767" s="134" t="s">
        <v>1672</v>
      </c>
      <c r="H767" s="439" t="s">
        <v>155</v>
      </c>
      <c r="I767" s="134" t="s">
        <v>719</v>
      </c>
      <c r="J767" s="134" t="s">
        <v>1974</v>
      </c>
    </row>
    <row r="768" spans="1:10" ht="25.5">
      <c r="A768" s="48" t="s">
        <v>2188</v>
      </c>
      <c r="B768" s="179">
        <v>327</v>
      </c>
      <c r="C768" s="180"/>
      <c r="D768" s="134" t="s">
        <v>22</v>
      </c>
      <c r="E768" s="134" t="s">
        <v>238</v>
      </c>
      <c r="F768" s="471">
        <v>1</v>
      </c>
      <c r="G768" s="134" t="s">
        <v>1673</v>
      </c>
      <c r="H768" s="439" t="s">
        <v>146</v>
      </c>
      <c r="I768" s="134" t="s">
        <v>719</v>
      </c>
      <c r="J768" s="134" t="s">
        <v>22</v>
      </c>
    </row>
    <row r="769" spans="1:10" ht="25.5">
      <c r="A769" s="48" t="s">
        <v>2188</v>
      </c>
      <c r="B769" s="179">
        <v>327</v>
      </c>
      <c r="C769" s="180"/>
      <c r="D769" s="134" t="s">
        <v>22</v>
      </c>
      <c r="E769" s="134" t="s">
        <v>238</v>
      </c>
      <c r="F769" s="471">
        <v>2</v>
      </c>
      <c r="G769" s="134" t="s">
        <v>1674</v>
      </c>
      <c r="H769" s="439" t="s">
        <v>146</v>
      </c>
      <c r="I769" s="134" t="s">
        <v>719</v>
      </c>
      <c r="J769" s="134" t="s">
        <v>22</v>
      </c>
    </row>
    <row r="770" spans="1:10" ht="25.5">
      <c r="A770" s="48" t="s">
        <v>2188</v>
      </c>
      <c r="B770" s="179">
        <v>327</v>
      </c>
      <c r="C770" s="180"/>
      <c r="D770" s="134" t="s">
        <v>22</v>
      </c>
      <c r="E770" s="134" t="s">
        <v>238</v>
      </c>
      <c r="F770" s="471">
        <v>3</v>
      </c>
      <c r="G770" s="134" t="s">
        <v>1675</v>
      </c>
      <c r="H770" s="439" t="s">
        <v>146</v>
      </c>
      <c r="I770" s="134" t="s">
        <v>719</v>
      </c>
      <c r="J770" s="134" t="s">
        <v>22</v>
      </c>
    </row>
    <row r="771" spans="1:10" ht="25.5">
      <c r="A771" s="48" t="s">
        <v>2188</v>
      </c>
      <c r="B771" s="179">
        <v>327</v>
      </c>
      <c r="C771" s="180"/>
      <c r="D771" s="134" t="s">
        <v>22</v>
      </c>
      <c r="E771" s="134" t="s">
        <v>238</v>
      </c>
      <c r="F771" s="471">
        <v>4</v>
      </c>
      <c r="G771" s="134" t="s">
        <v>1676</v>
      </c>
      <c r="H771" s="439" t="s">
        <v>146</v>
      </c>
      <c r="I771" s="134" t="s">
        <v>719</v>
      </c>
      <c r="J771" s="134" t="s">
        <v>22</v>
      </c>
    </row>
    <row r="772" spans="1:10" ht="25.5">
      <c r="A772" s="48" t="s">
        <v>2188</v>
      </c>
      <c r="B772" s="179">
        <v>327</v>
      </c>
      <c r="C772" s="180"/>
      <c r="D772" s="134" t="s">
        <v>22</v>
      </c>
      <c r="E772" s="134" t="s">
        <v>238</v>
      </c>
      <c r="F772" s="471">
        <v>5</v>
      </c>
      <c r="G772" s="134" t="s">
        <v>1677</v>
      </c>
      <c r="H772" s="439" t="s">
        <v>146</v>
      </c>
      <c r="I772" s="134" t="s">
        <v>719</v>
      </c>
      <c r="J772" s="134" t="s">
        <v>22</v>
      </c>
    </row>
    <row r="773" spans="1:10" ht="38.25">
      <c r="A773" s="48" t="s">
        <v>2189</v>
      </c>
      <c r="B773" s="179">
        <v>320</v>
      </c>
      <c r="C773" s="180"/>
      <c r="D773" s="134" t="s">
        <v>22</v>
      </c>
      <c r="E773" s="134" t="s">
        <v>779</v>
      </c>
      <c r="F773" s="471">
        <v>1</v>
      </c>
      <c r="G773" s="134" t="s">
        <v>1839</v>
      </c>
      <c r="H773" s="439" t="s">
        <v>155</v>
      </c>
      <c r="I773" s="134" t="s">
        <v>719</v>
      </c>
      <c r="J773" s="134" t="s">
        <v>22</v>
      </c>
    </row>
    <row r="774" spans="1:10">
      <c r="A774" s="48" t="s">
        <v>2190</v>
      </c>
      <c r="B774" s="179">
        <v>328</v>
      </c>
      <c r="C774" s="180"/>
      <c r="D774" s="134" t="s">
        <v>22</v>
      </c>
      <c r="E774" s="134" t="s">
        <v>243</v>
      </c>
      <c r="F774" s="471">
        <v>1</v>
      </c>
      <c r="G774" s="134" t="s">
        <v>1678</v>
      </c>
      <c r="H774" s="439" t="s">
        <v>146</v>
      </c>
      <c r="I774" s="134" t="s">
        <v>719</v>
      </c>
      <c r="J774" s="134" t="s">
        <v>22</v>
      </c>
    </row>
    <row r="775" spans="1:10">
      <c r="A775" s="48" t="s">
        <v>2190</v>
      </c>
      <c r="B775" s="179">
        <v>328</v>
      </c>
      <c r="C775" s="180"/>
      <c r="D775" s="134" t="s">
        <v>22</v>
      </c>
      <c r="E775" s="134" t="s">
        <v>243</v>
      </c>
      <c r="F775" s="471">
        <v>2</v>
      </c>
      <c r="G775" s="134" t="s">
        <v>1679</v>
      </c>
      <c r="H775" s="439" t="s">
        <v>146</v>
      </c>
      <c r="I775" s="134" t="s">
        <v>719</v>
      </c>
      <c r="J775" s="134" t="s">
        <v>22</v>
      </c>
    </row>
    <row r="776" spans="1:10">
      <c r="A776" s="48" t="s">
        <v>2190</v>
      </c>
      <c r="B776" s="179">
        <v>328</v>
      </c>
      <c r="C776" s="180"/>
      <c r="D776" s="134" t="s">
        <v>22</v>
      </c>
      <c r="E776" s="134" t="s">
        <v>243</v>
      </c>
      <c r="F776" s="471">
        <v>3</v>
      </c>
      <c r="G776" s="134" t="s">
        <v>1680</v>
      </c>
      <c r="H776" s="439" t="s">
        <v>146</v>
      </c>
      <c r="I776" s="134" t="s">
        <v>719</v>
      </c>
      <c r="J776" s="134" t="s">
        <v>22</v>
      </c>
    </row>
    <row r="777" spans="1:10">
      <c r="A777" s="48" t="s">
        <v>2190</v>
      </c>
      <c r="B777" s="179">
        <v>328</v>
      </c>
      <c r="C777" s="180"/>
      <c r="D777" s="134" t="s">
        <v>22</v>
      </c>
      <c r="E777" s="134" t="s">
        <v>243</v>
      </c>
      <c r="F777" s="471">
        <v>4</v>
      </c>
      <c r="G777" s="134" t="s">
        <v>1681</v>
      </c>
      <c r="H777" s="439" t="s">
        <v>146</v>
      </c>
      <c r="I777" s="134" t="s">
        <v>719</v>
      </c>
      <c r="J777" s="134" t="s">
        <v>22</v>
      </c>
    </row>
    <row r="778" spans="1:10" ht="25.5">
      <c r="A778" s="48" t="s">
        <v>2190</v>
      </c>
      <c r="B778" s="179">
        <v>328</v>
      </c>
      <c r="C778" s="180"/>
      <c r="D778" s="134" t="s">
        <v>22</v>
      </c>
      <c r="E778" s="134" t="s">
        <v>243</v>
      </c>
      <c r="F778" s="471">
        <v>5</v>
      </c>
      <c r="G778" s="134" t="s">
        <v>1682</v>
      </c>
      <c r="H778" s="439" t="s">
        <v>146</v>
      </c>
      <c r="I778" s="134" t="s">
        <v>719</v>
      </c>
      <c r="J778" s="134" t="s">
        <v>22</v>
      </c>
    </row>
    <row r="779" spans="1:10">
      <c r="A779" s="48" t="s">
        <v>2190</v>
      </c>
      <c r="B779" s="179">
        <v>328</v>
      </c>
      <c r="C779" s="180"/>
      <c r="D779" s="134" t="s">
        <v>22</v>
      </c>
      <c r="E779" s="134" t="s">
        <v>243</v>
      </c>
      <c r="F779" s="471">
        <v>6</v>
      </c>
      <c r="G779" s="134" t="s">
        <v>1683</v>
      </c>
      <c r="H779" s="439" t="s">
        <v>146</v>
      </c>
      <c r="I779" s="134" t="s">
        <v>719</v>
      </c>
      <c r="J779" s="134" t="s">
        <v>22</v>
      </c>
    </row>
    <row r="780" spans="1:10" ht="25.5">
      <c r="A780" s="48" t="s">
        <v>2190</v>
      </c>
      <c r="B780" s="179">
        <v>328</v>
      </c>
      <c r="C780" s="180"/>
      <c r="D780" s="134" t="s">
        <v>22</v>
      </c>
      <c r="E780" s="134" t="s">
        <v>243</v>
      </c>
      <c r="F780" s="471">
        <v>7</v>
      </c>
      <c r="G780" s="134" t="s">
        <v>1684</v>
      </c>
      <c r="H780" s="439" t="s">
        <v>146</v>
      </c>
      <c r="I780" s="134" t="s">
        <v>719</v>
      </c>
      <c r="J780" s="134" t="s">
        <v>22</v>
      </c>
    </row>
    <row r="781" spans="1:10" ht="51">
      <c r="A781" s="48" t="s">
        <v>2191</v>
      </c>
      <c r="B781" s="179">
        <v>329</v>
      </c>
      <c r="C781" s="180"/>
      <c r="D781" s="134" t="s">
        <v>22</v>
      </c>
      <c r="E781" s="134" t="s">
        <v>814</v>
      </c>
      <c r="F781" s="471">
        <v>1</v>
      </c>
      <c r="G781" s="134" t="s">
        <v>1685</v>
      </c>
      <c r="H781" s="439" t="s">
        <v>146</v>
      </c>
      <c r="I781" s="134" t="s">
        <v>719</v>
      </c>
      <c r="J781" s="134" t="s">
        <v>22</v>
      </c>
    </row>
    <row r="782" spans="1:10" ht="51">
      <c r="A782" s="48" t="s">
        <v>2191</v>
      </c>
      <c r="B782" s="179">
        <v>329</v>
      </c>
      <c r="C782" s="180"/>
      <c r="D782" s="134" t="s">
        <v>22</v>
      </c>
      <c r="E782" s="134" t="s">
        <v>814</v>
      </c>
      <c r="F782" s="471">
        <v>2</v>
      </c>
      <c r="G782" s="134" t="s">
        <v>1686</v>
      </c>
      <c r="H782" s="439" t="s">
        <v>146</v>
      </c>
      <c r="I782" s="134" t="s">
        <v>719</v>
      </c>
      <c r="J782" s="134" t="s">
        <v>22</v>
      </c>
    </row>
    <row r="783" spans="1:10" ht="51">
      <c r="A783" s="48" t="s">
        <v>2191</v>
      </c>
      <c r="B783" s="179">
        <v>329</v>
      </c>
      <c r="C783" s="180"/>
      <c r="D783" s="134" t="s">
        <v>22</v>
      </c>
      <c r="E783" s="134" t="s">
        <v>814</v>
      </c>
      <c r="F783" s="471">
        <v>3</v>
      </c>
      <c r="G783" s="134" t="s">
        <v>1687</v>
      </c>
      <c r="H783" s="439" t="s">
        <v>146</v>
      </c>
      <c r="I783" s="134" t="s">
        <v>719</v>
      </c>
      <c r="J783" s="134" t="s">
        <v>22</v>
      </c>
    </row>
    <row r="784" spans="1:10" ht="51">
      <c r="A784" s="48" t="s">
        <v>2191</v>
      </c>
      <c r="B784" s="179">
        <v>329</v>
      </c>
      <c r="C784" s="180"/>
      <c r="D784" s="134" t="s">
        <v>22</v>
      </c>
      <c r="E784" s="134" t="s">
        <v>814</v>
      </c>
      <c r="F784" s="471">
        <v>4</v>
      </c>
      <c r="G784" s="134" t="s">
        <v>1688</v>
      </c>
      <c r="H784" s="439" t="s">
        <v>146</v>
      </c>
      <c r="I784" s="134" t="s">
        <v>719</v>
      </c>
      <c r="J784" s="134" t="s">
        <v>22</v>
      </c>
    </row>
    <row r="785" spans="1:10" ht="51">
      <c r="A785" s="48" t="s">
        <v>2191</v>
      </c>
      <c r="B785" s="179">
        <v>329</v>
      </c>
      <c r="C785" s="180"/>
      <c r="D785" s="134" t="s">
        <v>22</v>
      </c>
      <c r="E785" s="134" t="s">
        <v>814</v>
      </c>
      <c r="F785" s="471">
        <v>5</v>
      </c>
      <c r="G785" s="134" t="s">
        <v>1689</v>
      </c>
      <c r="H785" s="439" t="s">
        <v>146</v>
      </c>
      <c r="I785" s="134" t="s">
        <v>719</v>
      </c>
      <c r="J785" s="134" t="s">
        <v>22</v>
      </c>
    </row>
    <row r="786" spans="1:10" ht="51">
      <c r="A786" s="48" t="s">
        <v>2191</v>
      </c>
      <c r="B786" s="179">
        <v>329</v>
      </c>
      <c r="C786" s="180"/>
      <c r="D786" s="134" t="s">
        <v>22</v>
      </c>
      <c r="E786" s="134" t="s">
        <v>814</v>
      </c>
      <c r="F786" s="471">
        <v>6</v>
      </c>
      <c r="G786" s="134" t="s">
        <v>1690</v>
      </c>
      <c r="H786" s="439" t="s">
        <v>146</v>
      </c>
      <c r="I786" s="134" t="s">
        <v>719</v>
      </c>
      <c r="J786" s="134" t="s">
        <v>22</v>
      </c>
    </row>
    <row r="787" spans="1:10" ht="51">
      <c r="A787" s="48" t="s">
        <v>2191</v>
      </c>
      <c r="B787" s="179">
        <v>329</v>
      </c>
      <c r="C787" s="180"/>
      <c r="D787" s="134" t="s">
        <v>22</v>
      </c>
      <c r="E787" s="134" t="s">
        <v>814</v>
      </c>
      <c r="F787" s="471">
        <v>7</v>
      </c>
      <c r="G787" s="134" t="s">
        <v>1691</v>
      </c>
      <c r="H787" s="439" t="s">
        <v>146</v>
      </c>
      <c r="I787" s="134" t="s">
        <v>719</v>
      </c>
      <c r="J787" s="134" t="s">
        <v>22</v>
      </c>
    </row>
    <row r="788" spans="1:10" ht="51">
      <c r="A788" s="48" t="s">
        <v>2191</v>
      </c>
      <c r="B788" s="179">
        <v>329</v>
      </c>
      <c r="C788" s="180"/>
      <c r="D788" s="134" t="s">
        <v>22</v>
      </c>
      <c r="E788" s="134" t="s">
        <v>814</v>
      </c>
      <c r="F788" s="471">
        <v>8</v>
      </c>
      <c r="G788" s="134" t="s">
        <v>1692</v>
      </c>
      <c r="H788" s="439" t="s">
        <v>146</v>
      </c>
      <c r="I788" s="134" t="s">
        <v>719</v>
      </c>
      <c r="J788" s="134" t="s">
        <v>22</v>
      </c>
    </row>
    <row r="789" spans="1:10" ht="51">
      <c r="A789" s="48" t="s">
        <v>2191</v>
      </c>
      <c r="B789" s="179">
        <v>329</v>
      </c>
      <c r="C789" s="180"/>
      <c r="D789" s="134" t="s">
        <v>22</v>
      </c>
      <c r="E789" s="134" t="s">
        <v>814</v>
      </c>
      <c r="F789" s="471">
        <v>9</v>
      </c>
      <c r="G789" s="134" t="s">
        <v>1693</v>
      </c>
      <c r="H789" s="439" t="s">
        <v>146</v>
      </c>
      <c r="I789" s="134" t="s">
        <v>719</v>
      </c>
      <c r="J789" s="134" t="s">
        <v>22</v>
      </c>
    </row>
    <row r="790" spans="1:10" ht="25.5">
      <c r="A790" s="48" t="s">
        <v>2192</v>
      </c>
      <c r="B790" s="179">
        <v>340</v>
      </c>
      <c r="C790" s="180"/>
      <c r="D790" s="134" t="s">
        <v>22</v>
      </c>
      <c r="E790" s="134" t="s">
        <v>252</v>
      </c>
      <c r="F790" s="471">
        <v>1</v>
      </c>
      <c r="G790" s="134" t="s">
        <v>1694</v>
      </c>
      <c r="H790" s="439" t="s">
        <v>146</v>
      </c>
      <c r="I790" s="134" t="s">
        <v>719</v>
      </c>
      <c r="J790" s="134" t="s">
        <v>1974</v>
      </c>
    </row>
    <row r="791" spans="1:10" ht="25.5">
      <c r="A791" s="48" t="s">
        <v>2192</v>
      </c>
      <c r="B791" s="179">
        <v>340</v>
      </c>
      <c r="C791" s="180"/>
      <c r="D791" s="134" t="s">
        <v>22</v>
      </c>
      <c r="E791" s="134" t="s">
        <v>252</v>
      </c>
      <c r="F791" s="471">
        <v>2</v>
      </c>
      <c r="G791" s="134" t="s">
        <v>1695</v>
      </c>
      <c r="H791" s="439" t="s">
        <v>146</v>
      </c>
      <c r="I791" s="134" t="s">
        <v>719</v>
      </c>
      <c r="J791" s="134" t="s">
        <v>1974</v>
      </c>
    </row>
    <row r="792" spans="1:10" ht="25.5">
      <c r="A792" s="48" t="s">
        <v>2192</v>
      </c>
      <c r="B792" s="179">
        <v>340</v>
      </c>
      <c r="C792" s="180"/>
      <c r="D792" s="134" t="s">
        <v>22</v>
      </c>
      <c r="E792" s="134" t="s">
        <v>252</v>
      </c>
      <c r="F792" s="471">
        <v>3</v>
      </c>
      <c r="G792" s="134" t="s">
        <v>1696</v>
      </c>
      <c r="H792" s="439" t="s">
        <v>146</v>
      </c>
      <c r="I792" s="134" t="s">
        <v>719</v>
      </c>
      <c r="J792" s="134" t="s">
        <v>1974</v>
      </c>
    </row>
    <row r="793" spans="1:10" ht="25.5">
      <c r="A793" s="48" t="s">
        <v>2192</v>
      </c>
      <c r="B793" s="179">
        <v>340</v>
      </c>
      <c r="C793" s="180"/>
      <c r="D793" s="134" t="s">
        <v>22</v>
      </c>
      <c r="E793" s="134" t="s">
        <v>252</v>
      </c>
      <c r="F793" s="471">
        <v>4</v>
      </c>
      <c r="G793" s="134" t="s">
        <v>1697</v>
      </c>
      <c r="H793" s="439" t="s">
        <v>146</v>
      </c>
      <c r="I793" s="134" t="s">
        <v>719</v>
      </c>
      <c r="J793" s="134" t="s">
        <v>1974</v>
      </c>
    </row>
    <row r="794" spans="1:10" ht="25.5">
      <c r="A794" s="48" t="s">
        <v>2192</v>
      </c>
      <c r="B794" s="179">
        <v>340</v>
      </c>
      <c r="C794" s="180"/>
      <c r="D794" s="134" t="s">
        <v>22</v>
      </c>
      <c r="E794" s="134" t="s">
        <v>252</v>
      </c>
      <c r="F794" s="471">
        <v>5</v>
      </c>
      <c r="G794" s="134" t="s">
        <v>1698</v>
      </c>
      <c r="H794" s="439" t="s">
        <v>146</v>
      </c>
      <c r="I794" s="134" t="s">
        <v>719</v>
      </c>
      <c r="J794" s="134" t="s">
        <v>1974</v>
      </c>
    </row>
    <row r="795" spans="1:10" ht="25.5">
      <c r="A795" s="48" t="s">
        <v>2192</v>
      </c>
      <c r="B795" s="179">
        <v>340</v>
      </c>
      <c r="C795" s="180"/>
      <c r="D795" s="134" t="s">
        <v>22</v>
      </c>
      <c r="E795" s="134" t="s">
        <v>252</v>
      </c>
      <c r="F795" s="471">
        <v>6</v>
      </c>
      <c r="G795" s="134" t="s">
        <v>1699</v>
      </c>
      <c r="H795" s="439" t="s">
        <v>146</v>
      </c>
      <c r="I795" s="134" t="s">
        <v>719</v>
      </c>
      <c r="J795" s="134" t="s">
        <v>1974</v>
      </c>
    </row>
    <row r="796" spans="1:10" ht="25.5">
      <c r="A796" s="48" t="s">
        <v>2192</v>
      </c>
      <c r="B796" s="179">
        <v>340</v>
      </c>
      <c r="C796" s="180"/>
      <c r="D796" s="134" t="s">
        <v>22</v>
      </c>
      <c r="E796" s="134" t="s">
        <v>252</v>
      </c>
      <c r="F796" s="471">
        <v>7</v>
      </c>
      <c r="G796" s="134" t="s">
        <v>1700</v>
      </c>
      <c r="H796" s="439" t="s">
        <v>146</v>
      </c>
      <c r="I796" s="134" t="s">
        <v>719</v>
      </c>
      <c r="J796" s="134" t="s">
        <v>1974</v>
      </c>
    </row>
    <row r="797" spans="1:10" ht="25.5">
      <c r="A797" s="48" t="s">
        <v>2192</v>
      </c>
      <c r="B797" s="179">
        <v>340</v>
      </c>
      <c r="C797" s="180"/>
      <c r="D797" s="134" t="s">
        <v>22</v>
      </c>
      <c r="E797" s="134" t="s">
        <v>252</v>
      </c>
      <c r="F797" s="471">
        <v>8</v>
      </c>
      <c r="G797" s="134" t="s">
        <v>1701</v>
      </c>
      <c r="H797" s="439" t="s">
        <v>155</v>
      </c>
      <c r="I797" s="134" t="s">
        <v>719</v>
      </c>
      <c r="J797" s="134" t="s">
        <v>1974</v>
      </c>
    </row>
    <row r="798" spans="1:10" ht="25.5">
      <c r="A798" s="48" t="s">
        <v>2192</v>
      </c>
      <c r="B798" s="179">
        <v>340</v>
      </c>
      <c r="C798" s="180"/>
      <c r="D798" s="134" t="s">
        <v>22</v>
      </c>
      <c r="E798" s="134" t="s">
        <v>252</v>
      </c>
      <c r="F798" s="471">
        <v>9</v>
      </c>
      <c r="G798" s="134" t="s">
        <v>1702</v>
      </c>
      <c r="H798" s="439" t="s">
        <v>155</v>
      </c>
      <c r="I798" s="134" t="s">
        <v>719</v>
      </c>
      <c r="J798" s="134" t="s">
        <v>1974</v>
      </c>
    </row>
    <row r="799" spans="1:10" ht="25.5">
      <c r="A799" s="48" t="s">
        <v>2192</v>
      </c>
      <c r="B799" s="179">
        <v>340</v>
      </c>
      <c r="C799" s="180"/>
      <c r="D799" s="134" t="s">
        <v>22</v>
      </c>
      <c r="E799" s="134" t="s">
        <v>252</v>
      </c>
      <c r="F799" s="471">
        <v>10</v>
      </c>
      <c r="G799" s="134" t="s">
        <v>1703</v>
      </c>
      <c r="H799" s="439" t="s">
        <v>155</v>
      </c>
      <c r="I799" s="134" t="s">
        <v>719</v>
      </c>
      <c r="J799" s="134" t="s">
        <v>1974</v>
      </c>
    </row>
    <row r="800" spans="1:10" ht="25.5">
      <c r="A800" s="48" t="s">
        <v>2192</v>
      </c>
      <c r="B800" s="179">
        <v>340</v>
      </c>
      <c r="C800" s="180"/>
      <c r="D800" s="134" t="s">
        <v>22</v>
      </c>
      <c r="E800" s="134" t="s">
        <v>252</v>
      </c>
      <c r="F800" s="471">
        <v>11</v>
      </c>
      <c r="G800" s="134" t="s">
        <v>1704</v>
      </c>
      <c r="H800" s="439" t="s">
        <v>155</v>
      </c>
      <c r="I800" s="134" t="s">
        <v>719</v>
      </c>
      <c r="J800" s="134" t="s">
        <v>1974</v>
      </c>
    </row>
    <row r="801" spans="1:10" ht="25.5">
      <c r="A801" s="48" t="s">
        <v>2192</v>
      </c>
      <c r="B801" s="179">
        <v>340</v>
      </c>
      <c r="C801" s="180"/>
      <c r="D801" s="134" t="s">
        <v>22</v>
      </c>
      <c r="E801" s="134" t="s">
        <v>252</v>
      </c>
      <c r="F801" s="471">
        <v>12</v>
      </c>
      <c r="G801" s="134" t="s">
        <v>1705</v>
      </c>
      <c r="H801" s="439" t="s">
        <v>155</v>
      </c>
      <c r="I801" s="134" t="s">
        <v>719</v>
      </c>
      <c r="J801" s="134" t="s">
        <v>1974</v>
      </c>
    </row>
    <row r="802" spans="1:10" ht="38.25">
      <c r="A802" s="48" t="s">
        <v>2192</v>
      </c>
      <c r="B802" s="179">
        <v>340</v>
      </c>
      <c r="C802" s="180"/>
      <c r="D802" s="134" t="s">
        <v>22</v>
      </c>
      <c r="E802" s="134" t="s">
        <v>252</v>
      </c>
      <c r="F802" s="471">
        <v>13</v>
      </c>
      <c r="G802" s="134" t="s">
        <v>1706</v>
      </c>
      <c r="H802" s="439" t="s">
        <v>155</v>
      </c>
      <c r="I802" s="134" t="s">
        <v>719</v>
      </c>
      <c r="J802" s="134" t="s">
        <v>1974</v>
      </c>
    </row>
    <row r="803" spans="1:10" ht="25.5">
      <c r="A803" s="48" t="s">
        <v>2192</v>
      </c>
      <c r="B803" s="179">
        <v>340</v>
      </c>
      <c r="C803" s="180"/>
      <c r="D803" s="134" t="s">
        <v>22</v>
      </c>
      <c r="E803" s="134" t="s">
        <v>252</v>
      </c>
      <c r="F803" s="471">
        <v>14</v>
      </c>
      <c r="G803" s="134" t="s">
        <v>1707</v>
      </c>
      <c r="H803" s="439" t="s">
        <v>155</v>
      </c>
      <c r="I803" s="134" t="s">
        <v>719</v>
      </c>
      <c r="J803" s="134" t="s">
        <v>1974</v>
      </c>
    </row>
    <row r="804" spans="1:10" ht="38.25">
      <c r="A804" s="48" t="s">
        <v>2192</v>
      </c>
      <c r="B804" s="179">
        <v>340</v>
      </c>
      <c r="C804" s="180"/>
      <c r="D804" s="134" t="s">
        <v>22</v>
      </c>
      <c r="E804" s="134" t="s">
        <v>252</v>
      </c>
      <c r="F804" s="471">
        <v>15</v>
      </c>
      <c r="G804" s="134" t="s">
        <v>1708</v>
      </c>
      <c r="H804" s="439" t="s">
        <v>146</v>
      </c>
      <c r="I804" s="134" t="s">
        <v>719</v>
      </c>
      <c r="J804" s="134" t="s">
        <v>1974</v>
      </c>
    </row>
    <row r="805" spans="1:10" ht="51">
      <c r="A805" s="48" t="s">
        <v>2192</v>
      </c>
      <c r="B805" s="179">
        <v>340</v>
      </c>
      <c r="C805" s="180"/>
      <c r="D805" s="134" t="s">
        <v>22</v>
      </c>
      <c r="E805" s="134" t="s">
        <v>252</v>
      </c>
      <c r="F805" s="471">
        <v>16</v>
      </c>
      <c r="G805" s="134" t="s">
        <v>1709</v>
      </c>
      <c r="H805" s="439" t="s">
        <v>146</v>
      </c>
      <c r="I805" s="134" t="s">
        <v>719</v>
      </c>
      <c r="J805" s="134" t="s">
        <v>1974</v>
      </c>
    </row>
    <row r="806" spans="1:10" ht="25.5">
      <c r="A806" s="48" t="s">
        <v>2192</v>
      </c>
      <c r="B806" s="179">
        <v>340</v>
      </c>
      <c r="C806" s="180"/>
      <c r="D806" s="134" t="s">
        <v>22</v>
      </c>
      <c r="E806" s="134" t="s">
        <v>252</v>
      </c>
      <c r="F806" s="471">
        <v>17</v>
      </c>
      <c r="G806" s="134" t="s">
        <v>1710</v>
      </c>
      <c r="H806" s="439" t="s">
        <v>155</v>
      </c>
      <c r="I806" s="134" t="s">
        <v>719</v>
      </c>
      <c r="J806" s="134" t="s">
        <v>1974</v>
      </c>
    </row>
    <row r="807" spans="1:10" ht="25.5">
      <c r="A807" s="48" t="s">
        <v>2192</v>
      </c>
      <c r="B807" s="179">
        <v>340</v>
      </c>
      <c r="C807" s="180"/>
      <c r="D807" s="134" t="s">
        <v>22</v>
      </c>
      <c r="E807" s="134" t="s">
        <v>252</v>
      </c>
      <c r="F807" s="471">
        <v>18</v>
      </c>
      <c r="G807" s="134" t="s">
        <v>1711</v>
      </c>
      <c r="H807" s="439" t="s">
        <v>155</v>
      </c>
      <c r="I807" s="134" t="s">
        <v>719</v>
      </c>
      <c r="J807" s="134" t="s">
        <v>1974</v>
      </c>
    </row>
    <row r="808" spans="1:10" ht="25.5">
      <c r="A808" s="48" t="s">
        <v>2192</v>
      </c>
      <c r="B808" s="179">
        <v>340</v>
      </c>
      <c r="C808" s="180"/>
      <c r="D808" s="134" t="s">
        <v>22</v>
      </c>
      <c r="E808" s="134" t="s">
        <v>252</v>
      </c>
      <c r="F808" s="471">
        <v>19</v>
      </c>
      <c r="G808" s="134" t="s">
        <v>1712</v>
      </c>
      <c r="H808" s="439" t="s">
        <v>155</v>
      </c>
      <c r="I808" s="134" t="s">
        <v>719</v>
      </c>
      <c r="J808" s="134" t="s">
        <v>1974</v>
      </c>
    </row>
    <row r="809" spans="1:10" ht="25.5">
      <c r="A809" s="48" t="s">
        <v>2192</v>
      </c>
      <c r="B809" s="179">
        <v>340</v>
      </c>
      <c r="C809" s="180"/>
      <c r="D809" s="134" t="s">
        <v>22</v>
      </c>
      <c r="E809" s="134" t="s">
        <v>252</v>
      </c>
      <c r="F809" s="471">
        <v>20</v>
      </c>
      <c r="G809" s="134" t="s">
        <v>1713</v>
      </c>
      <c r="H809" s="439" t="s">
        <v>155</v>
      </c>
      <c r="I809" s="134" t="s">
        <v>719</v>
      </c>
      <c r="J809" s="134" t="s">
        <v>1974</v>
      </c>
    </row>
    <row r="810" spans="1:10" ht="25.5">
      <c r="A810" s="48" t="s">
        <v>2192</v>
      </c>
      <c r="B810" s="179">
        <v>340</v>
      </c>
      <c r="C810" s="180"/>
      <c r="D810" s="134" t="s">
        <v>22</v>
      </c>
      <c r="E810" s="134" t="s">
        <v>252</v>
      </c>
      <c r="F810" s="471">
        <v>21</v>
      </c>
      <c r="G810" s="134" t="s">
        <v>1714</v>
      </c>
      <c r="H810" s="439" t="s">
        <v>155</v>
      </c>
      <c r="I810" s="134" t="s">
        <v>719</v>
      </c>
      <c r="J810" s="134" t="s">
        <v>1974</v>
      </c>
    </row>
    <row r="811" spans="1:10" ht="25.5">
      <c r="A811" s="48" t="s">
        <v>2192</v>
      </c>
      <c r="B811" s="179">
        <v>340</v>
      </c>
      <c r="C811" s="180"/>
      <c r="D811" s="134" t="s">
        <v>22</v>
      </c>
      <c r="E811" s="134" t="s">
        <v>252</v>
      </c>
      <c r="F811" s="471">
        <v>22</v>
      </c>
      <c r="G811" s="134" t="s">
        <v>1715</v>
      </c>
      <c r="H811" s="439" t="s">
        <v>155</v>
      </c>
      <c r="I811" s="134" t="s">
        <v>719</v>
      </c>
      <c r="J811" s="134" t="s">
        <v>1974</v>
      </c>
    </row>
    <row r="812" spans="1:10" ht="25.5">
      <c r="A812" s="48" t="s">
        <v>2192</v>
      </c>
      <c r="B812" s="179">
        <v>340</v>
      </c>
      <c r="C812" s="180"/>
      <c r="D812" s="134" t="s">
        <v>22</v>
      </c>
      <c r="E812" s="134" t="s">
        <v>252</v>
      </c>
      <c r="F812" s="471">
        <v>23</v>
      </c>
      <c r="G812" s="134" t="s">
        <v>1716</v>
      </c>
      <c r="H812" s="439" t="s">
        <v>155</v>
      </c>
      <c r="I812" s="134" t="s">
        <v>719</v>
      </c>
      <c r="J812" s="134" t="s">
        <v>1974</v>
      </c>
    </row>
    <row r="813" spans="1:10" ht="25.5">
      <c r="A813" s="48" t="s">
        <v>2192</v>
      </c>
      <c r="B813" s="179">
        <v>340</v>
      </c>
      <c r="C813" s="180"/>
      <c r="D813" s="134" t="s">
        <v>22</v>
      </c>
      <c r="E813" s="134" t="s">
        <v>252</v>
      </c>
      <c r="F813" s="471">
        <v>24</v>
      </c>
      <c r="G813" s="134" t="s">
        <v>1717</v>
      </c>
      <c r="H813" s="439" t="s">
        <v>155</v>
      </c>
      <c r="I813" s="134" t="s">
        <v>719</v>
      </c>
      <c r="J813" s="134" t="s">
        <v>1974</v>
      </c>
    </row>
    <row r="814" spans="1:10" ht="25.5">
      <c r="A814" s="48" t="s">
        <v>2192</v>
      </c>
      <c r="B814" s="179">
        <v>340</v>
      </c>
      <c r="C814" s="180"/>
      <c r="D814" s="134" t="s">
        <v>22</v>
      </c>
      <c r="E814" s="134" t="s">
        <v>252</v>
      </c>
      <c r="F814" s="471">
        <v>25</v>
      </c>
      <c r="G814" s="134" t="s">
        <v>1718</v>
      </c>
      <c r="H814" s="439" t="s">
        <v>155</v>
      </c>
      <c r="I814" s="134" t="s">
        <v>719</v>
      </c>
      <c r="J814" s="134" t="s">
        <v>1974</v>
      </c>
    </row>
    <row r="815" spans="1:10" ht="25.5">
      <c r="A815" s="48" t="s">
        <v>2192</v>
      </c>
      <c r="B815" s="179">
        <v>340</v>
      </c>
      <c r="C815" s="180"/>
      <c r="D815" s="134" t="s">
        <v>22</v>
      </c>
      <c r="E815" s="134" t="s">
        <v>252</v>
      </c>
      <c r="F815" s="471">
        <v>26</v>
      </c>
      <c r="G815" s="134" t="s">
        <v>1719</v>
      </c>
      <c r="H815" s="439" t="s">
        <v>155</v>
      </c>
      <c r="I815" s="134" t="s">
        <v>719</v>
      </c>
      <c r="J815" s="134" t="s">
        <v>1974</v>
      </c>
    </row>
    <row r="816" spans="1:10" ht="25.5">
      <c r="A816" s="48" t="s">
        <v>2192</v>
      </c>
      <c r="B816" s="179">
        <v>340</v>
      </c>
      <c r="C816" s="180"/>
      <c r="D816" s="134" t="s">
        <v>22</v>
      </c>
      <c r="E816" s="134" t="s">
        <v>252</v>
      </c>
      <c r="F816" s="471">
        <v>27</v>
      </c>
      <c r="G816" s="134" t="s">
        <v>1720</v>
      </c>
      <c r="H816" s="439" t="s">
        <v>155</v>
      </c>
      <c r="I816" s="134" t="s">
        <v>719</v>
      </c>
      <c r="J816" s="134" t="s">
        <v>1974</v>
      </c>
    </row>
    <row r="817" spans="1:10" ht="25.5">
      <c r="A817" s="48" t="s">
        <v>2192</v>
      </c>
      <c r="B817" s="179">
        <v>340</v>
      </c>
      <c r="C817" s="180"/>
      <c r="D817" s="134" t="s">
        <v>22</v>
      </c>
      <c r="E817" s="134" t="s">
        <v>252</v>
      </c>
      <c r="F817" s="471">
        <v>28</v>
      </c>
      <c r="G817" s="134" t="s">
        <v>1721</v>
      </c>
      <c r="H817" s="439" t="s">
        <v>155</v>
      </c>
      <c r="I817" s="134" t="s">
        <v>719</v>
      </c>
      <c r="J817" s="134" t="s">
        <v>1974</v>
      </c>
    </row>
    <row r="818" spans="1:10" ht="25.5">
      <c r="A818" s="48" t="s">
        <v>2192</v>
      </c>
      <c r="B818" s="179">
        <v>340</v>
      </c>
      <c r="C818" s="180"/>
      <c r="D818" s="134" t="s">
        <v>22</v>
      </c>
      <c r="E818" s="134" t="s">
        <v>252</v>
      </c>
      <c r="F818" s="471">
        <v>29</v>
      </c>
      <c r="G818" s="134" t="s">
        <v>1722</v>
      </c>
      <c r="H818" s="439" t="s">
        <v>155</v>
      </c>
      <c r="I818" s="134" t="s">
        <v>719</v>
      </c>
      <c r="J818" s="134" t="s">
        <v>1974</v>
      </c>
    </row>
    <row r="819" spans="1:10" ht="25.5">
      <c r="A819" s="48" t="s">
        <v>2192</v>
      </c>
      <c r="B819" s="179">
        <v>340</v>
      </c>
      <c r="C819" s="180"/>
      <c r="D819" s="134" t="s">
        <v>22</v>
      </c>
      <c r="E819" s="134" t="s">
        <v>252</v>
      </c>
      <c r="F819" s="471">
        <v>30</v>
      </c>
      <c r="G819" s="134" t="s">
        <v>1723</v>
      </c>
      <c r="H819" s="439" t="s">
        <v>155</v>
      </c>
      <c r="I819" s="134" t="s">
        <v>719</v>
      </c>
      <c r="J819" s="134" t="s">
        <v>1974</v>
      </c>
    </row>
    <row r="820" spans="1:10" ht="25.5">
      <c r="A820" s="48" t="s">
        <v>2192</v>
      </c>
      <c r="B820" s="179">
        <v>340</v>
      </c>
      <c r="C820" s="180"/>
      <c r="D820" s="134" t="s">
        <v>22</v>
      </c>
      <c r="E820" s="134" t="s">
        <v>252</v>
      </c>
      <c r="F820" s="471">
        <v>31</v>
      </c>
      <c r="G820" s="134" t="s">
        <v>1724</v>
      </c>
      <c r="H820" s="439" t="s">
        <v>146</v>
      </c>
      <c r="I820" s="134" t="s">
        <v>719</v>
      </c>
      <c r="J820" s="134" t="s">
        <v>1974</v>
      </c>
    </row>
    <row r="821" spans="1:10" ht="25.5">
      <c r="A821" s="48" t="s">
        <v>2192</v>
      </c>
      <c r="B821" s="179">
        <v>340</v>
      </c>
      <c r="C821" s="180"/>
      <c r="D821" s="134" t="s">
        <v>22</v>
      </c>
      <c r="E821" s="134" t="s">
        <v>252</v>
      </c>
      <c r="F821" s="471">
        <v>32</v>
      </c>
      <c r="G821" s="134" t="s">
        <v>1725</v>
      </c>
      <c r="H821" s="439" t="s">
        <v>146</v>
      </c>
      <c r="I821" s="134" t="s">
        <v>719</v>
      </c>
      <c r="J821" s="134" t="s">
        <v>1974</v>
      </c>
    </row>
    <row r="822" spans="1:10" ht="25.5">
      <c r="A822" s="48" t="s">
        <v>2192</v>
      </c>
      <c r="B822" s="179">
        <v>340</v>
      </c>
      <c r="C822" s="180"/>
      <c r="D822" s="134" t="s">
        <v>22</v>
      </c>
      <c r="E822" s="134" t="s">
        <v>252</v>
      </c>
      <c r="F822" s="471">
        <v>33</v>
      </c>
      <c r="G822" s="134" t="s">
        <v>1726</v>
      </c>
      <c r="H822" s="439" t="s">
        <v>146</v>
      </c>
      <c r="I822" s="134" t="s">
        <v>719</v>
      </c>
      <c r="J822" s="134" t="s">
        <v>1974</v>
      </c>
    </row>
    <row r="823" spans="1:10" ht="25.5">
      <c r="A823" s="48" t="s">
        <v>2192</v>
      </c>
      <c r="B823" s="179">
        <v>340</v>
      </c>
      <c r="C823" s="180"/>
      <c r="D823" s="134" t="s">
        <v>22</v>
      </c>
      <c r="E823" s="134" t="s">
        <v>252</v>
      </c>
      <c r="F823" s="471">
        <v>34</v>
      </c>
      <c r="G823" s="134" t="s">
        <v>1727</v>
      </c>
      <c r="H823" s="439" t="s">
        <v>146</v>
      </c>
      <c r="I823" s="134" t="s">
        <v>719</v>
      </c>
      <c r="J823" s="134" t="s">
        <v>1974</v>
      </c>
    </row>
    <row r="824" spans="1:10" ht="25.5">
      <c r="A824" s="48" t="s">
        <v>2192</v>
      </c>
      <c r="B824" s="179">
        <v>340</v>
      </c>
      <c r="C824" s="180"/>
      <c r="D824" s="134" t="s">
        <v>22</v>
      </c>
      <c r="E824" s="134" t="s">
        <v>252</v>
      </c>
      <c r="F824" s="471">
        <v>35</v>
      </c>
      <c r="G824" s="134" t="s">
        <v>1728</v>
      </c>
      <c r="H824" s="439" t="s">
        <v>146</v>
      </c>
      <c r="I824" s="134" t="s">
        <v>719</v>
      </c>
      <c r="J824" s="134" t="s">
        <v>1974</v>
      </c>
    </row>
    <row r="825" spans="1:10" ht="25.5">
      <c r="A825" s="48" t="s">
        <v>2192</v>
      </c>
      <c r="B825" s="179">
        <v>340</v>
      </c>
      <c r="C825" s="180"/>
      <c r="D825" s="134" t="s">
        <v>22</v>
      </c>
      <c r="E825" s="134" t="s">
        <v>252</v>
      </c>
      <c r="F825" s="471">
        <v>36</v>
      </c>
      <c r="G825" s="134" t="s">
        <v>1729</v>
      </c>
      <c r="H825" s="439" t="s">
        <v>146</v>
      </c>
      <c r="I825" s="134" t="s">
        <v>719</v>
      </c>
      <c r="J825" s="134" t="s">
        <v>1974</v>
      </c>
    </row>
    <row r="826" spans="1:10" ht="25.5">
      <c r="A826" s="48" t="s">
        <v>2192</v>
      </c>
      <c r="B826" s="179">
        <v>340</v>
      </c>
      <c r="C826" s="180"/>
      <c r="D826" s="134" t="s">
        <v>22</v>
      </c>
      <c r="E826" s="134" t="s">
        <v>252</v>
      </c>
      <c r="F826" s="471">
        <v>37</v>
      </c>
      <c r="G826" s="134" t="s">
        <v>1730</v>
      </c>
      <c r="H826" s="439" t="s">
        <v>146</v>
      </c>
      <c r="I826" s="134" t="s">
        <v>719</v>
      </c>
      <c r="J826" s="134" t="s">
        <v>1974</v>
      </c>
    </row>
    <row r="827" spans="1:10" ht="25.5">
      <c r="A827" s="48" t="s">
        <v>2192</v>
      </c>
      <c r="B827" s="179">
        <v>340</v>
      </c>
      <c r="C827" s="180"/>
      <c r="D827" s="134" t="s">
        <v>22</v>
      </c>
      <c r="E827" s="134" t="s">
        <v>252</v>
      </c>
      <c r="F827" s="471">
        <v>38</v>
      </c>
      <c r="G827" s="134" t="s">
        <v>1731</v>
      </c>
      <c r="H827" s="439" t="s">
        <v>146</v>
      </c>
      <c r="I827" s="134" t="s">
        <v>719</v>
      </c>
      <c r="J827" s="134" t="s">
        <v>1974</v>
      </c>
    </row>
    <row r="828" spans="1:10" ht="25.5">
      <c r="A828" s="48" t="s">
        <v>2192</v>
      </c>
      <c r="B828" s="179">
        <v>340</v>
      </c>
      <c r="C828" s="180"/>
      <c r="D828" s="134" t="s">
        <v>22</v>
      </c>
      <c r="E828" s="134" t="s">
        <v>252</v>
      </c>
      <c r="F828" s="471">
        <v>39</v>
      </c>
      <c r="G828" s="134" t="s">
        <v>1732</v>
      </c>
      <c r="H828" s="439" t="s">
        <v>146</v>
      </c>
      <c r="I828" s="134" t="s">
        <v>719</v>
      </c>
      <c r="J828" s="134" t="s">
        <v>1974</v>
      </c>
    </row>
    <row r="829" spans="1:10" ht="25.5">
      <c r="A829" s="48" t="s">
        <v>2192</v>
      </c>
      <c r="B829" s="179">
        <v>340</v>
      </c>
      <c r="C829" s="180"/>
      <c r="D829" s="134" t="s">
        <v>22</v>
      </c>
      <c r="E829" s="134" t="s">
        <v>252</v>
      </c>
      <c r="F829" s="471">
        <v>40</v>
      </c>
      <c r="G829" s="134" t="s">
        <v>1733</v>
      </c>
      <c r="H829" s="439" t="s">
        <v>146</v>
      </c>
      <c r="I829" s="134" t="s">
        <v>719</v>
      </c>
      <c r="J829" s="134" t="s">
        <v>1974</v>
      </c>
    </row>
    <row r="830" spans="1:10" ht="25.5">
      <c r="A830" s="48" t="s">
        <v>2192</v>
      </c>
      <c r="B830" s="179">
        <v>340</v>
      </c>
      <c r="C830" s="180"/>
      <c r="D830" s="134" t="s">
        <v>22</v>
      </c>
      <c r="E830" s="134" t="s">
        <v>252</v>
      </c>
      <c r="F830" s="471">
        <v>41</v>
      </c>
      <c r="G830" s="134" t="s">
        <v>1734</v>
      </c>
      <c r="H830" s="439" t="s">
        <v>146</v>
      </c>
      <c r="I830" s="134" t="s">
        <v>719</v>
      </c>
      <c r="J830" s="134" t="s">
        <v>1974</v>
      </c>
    </row>
    <row r="831" spans="1:10" ht="25.5">
      <c r="A831" s="48" t="s">
        <v>2192</v>
      </c>
      <c r="B831" s="179">
        <v>340</v>
      </c>
      <c r="C831" s="180"/>
      <c r="D831" s="134" t="s">
        <v>22</v>
      </c>
      <c r="E831" s="134" t="s">
        <v>252</v>
      </c>
      <c r="F831" s="471">
        <v>42</v>
      </c>
      <c r="G831" s="134" t="s">
        <v>1735</v>
      </c>
      <c r="H831" s="439" t="s">
        <v>146</v>
      </c>
      <c r="I831" s="134" t="s">
        <v>719</v>
      </c>
      <c r="J831" s="134" t="s">
        <v>1974</v>
      </c>
    </row>
    <row r="832" spans="1:10" ht="25.5">
      <c r="A832" s="48" t="s">
        <v>2192</v>
      </c>
      <c r="B832" s="179">
        <v>340</v>
      </c>
      <c r="C832" s="180"/>
      <c r="D832" s="134" t="s">
        <v>22</v>
      </c>
      <c r="E832" s="134" t="s">
        <v>252</v>
      </c>
      <c r="F832" s="471">
        <v>43</v>
      </c>
      <c r="G832" s="134" t="s">
        <v>1736</v>
      </c>
      <c r="H832" s="439" t="s">
        <v>146</v>
      </c>
      <c r="I832" s="134" t="s">
        <v>719</v>
      </c>
      <c r="J832" s="134" t="s">
        <v>1974</v>
      </c>
    </row>
    <row r="833" spans="1:10" ht="63.75">
      <c r="A833" s="48" t="s">
        <v>2192</v>
      </c>
      <c r="B833" s="179">
        <v>340</v>
      </c>
      <c r="C833" s="180"/>
      <c r="D833" s="134" t="s">
        <v>22</v>
      </c>
      <c r="E833" s="134" t="s">
        <v>252</v>
      </c>
      <c r="F833" s="471">
        <v>44</v>
      </c>
      <c r="G833" s="134" t="s">
        <v>1737</v>
      </c>
      <c r="H833" s="439" t="s">
        <v>146</v>
      </c>
      <c r="I833" s="134" t="s">
        <v>719</v>
      </c>
      <c r="J833" s="134" t="s">
        <v>1974</v>
      </c>
    </row>
    <row r="834" spans="1:10" ht="76.5">
      <c r="A834" s="48" t="s">
        <v>2192</v>
      </c>
      <c r="B834" s="179">
        <v>340</v>
      </c>
      <c r="C834" s="180"/>
      <c r="D834" s="134" t="s">
        <v>22</v>
      </c>
      <c r="E834" s="134" t="s">
        <v>252</v>
      </c>
      <c r="F834" s="471">
        <v>45</v>
      </c>
      <c r="G834" s="134" t="s">
        <v>1738</v>
      </c>
      <c r="H834" s="439" t="s">
        <v>146</v>
      </c>
      <c r="I834" s="134" t="s">
        <v>719</v>
      </c>
      <c r="J834" s="134" t="s">
        <v>1974</v>
      </c>
    </row>
    <row r="835" spans="1:10" ht="76.5">
      <c r="A835" s="48" t="s">
        <v>2192</v>
      </c>
      <c r="B835" s="179">
        <v>340</v>
      </c>
      <c r="C835" s="180"/>
      <c r="D835" s="134" t="s">
        <v>22</v>
      </c>
      <c r="E835" s="134" t="s">
        <v>252</v>
      </c>
      <c r="F835" s="471">
        <v>46</v>
      </c>
      <c r="G835" s="134" t="s">
        <v>1739</v>
      </c>
      <c r="H835" s="439" t="s">
        <v>146</v>
      </c>
      <c r="I835" s="134" t="s">
        <v>719</v>
      </c>
      <c r="J835" s="134" t="s">
        <v>1974</v>
      </c>
    </row>
    <row r="836" spans="1:10" ht="89.25">
      <c r="A836" s="48" t="s">
        <v>2192</v>
      </c>
      <c r="B836" s="179">
        <v>340</v>
      </c>
      <c r="C836" s="180"/>
      <c r="D836" s="134" t="s">
        <v>22</v>
      </c>
      <c r="E836" s="134" t="s">
        <v>252</v>
      </c>
      <c r="F836" s="471">
        <v>47</v>
      </c>
      <c r="G836" s="134" t="s">
        <v>1740</v>
      </c>
      <c r="H836" s="439" t="s">
        <v>146</v>
      </c>
      <c r="I836" s="134" t="s">
        <v>719</v>
      </c>
      <c r="J836" s="134" t="s">
        <v>1974</v>
      </c>
    </row>
    <row r="837" spans="1:10" ht="63.75">
      <c r="A837" s="48" t="s">
        <v>2192</v>
      </c>
      <c r="B837" s="179">
        <v>340</v>
      </c>
      <c r="C837" s="180"/>
      <c r="D837" s="134" t="s">
        <v>22</v>
      </c>
      <c r="E837" s="134" t="s">
        <v>252</v>
      </c>
      <c r="F837" s="471">
        <v>48</v>
      </c>
      <c r="G837" s="134" t="s">
        <v>1741</v>
      </c>
      <c r="H837" s="439" t="s">
        <v>146</v>
      </c>
      <c r="I837" s="134" t="s">
        <v>719</v>
      </c>
      <c r="J837" s="134" t="s">
        <v>1974</v>
      </c>
    </row>
    <row r="838" spans="1:10" ht="89.25">
      <c r="A838" s="48" t="s">
        <v>2192</v>
      </c>
      <c r="B838" s="179">
        <v>340</v>
      </c>
      <c r="C838" s="180"/>
      <c r="D838" s="134" t="s">
        <v>22</v>
      </c>
      <c r="E838" s="134" t="s">
        <v>252</v>
      </c>
      <c r="F838" s="471">
        <v>49</v>
      </c>
      <c r="G838" s="134" t="s">
        <v>1742</v>
      </c>
      <c r="H838" s="439" t="s">
        <v>146</v>
      </c>
      <c r="I838" s="134" t="s">
        <v>719</v>
      </c>
      <c r="J838" s="134" t="s">
        <v>1974</v>
      </c>
    </row>
    <row r="839" spans="1:10" ht="25.5">
      <c r="A839" s="48" t="s">
        <v>2192</v>
      </c>
      <c r="B839" s="179">
        <v>340</v>
      </c>
      <c r="C839" s="180"/>
      <c r="D839" s="134" t="s">
        <v>22</v>
      </c>
      <c r="E839" s="134" t="s">
        <v>252</v>
      </c>
      <c r="F839" s="471">
        <v>50</v>
      </c>
      <c r="G839" s="134" t="s">
        <v>1743</v>
      </c>
      <c r="H839" s="439" t="s">
        <v>146</v>
      </c>
      <c r="I839" s="134" t="s">
        <v>719</v>
      </c>
      <c r="J839" s="134" t="s">
        <v>1974</v>
      </c>
    </row>
    <row r="840" spans="1:10" ht="25.5">
      <c r="A840" s="48" t="s">
        <v>2192</v>
      </c>
      <c r="B840" s="179">
        <v>340</v>
      </c>
      <c r="C840" s="180"/>
      <c r="D840" s="134" t="s">
        <v>22</v>
      </c>
      <c r="E840" s="134" t="s">
        <v>252</v>
      </c>
      <c r="F840" s="471">
        <v>51</v>
      </c>
      <c r="G840" s="134" t="s">
        <v>1744</v>
      </c>
      <c r="H840" s="439" t="s">
        <v>146</v>
      </c>
      <c r="I840" s="134" t="s">
        <v>719</v>
      </c>
      <c r="J840" s="134" t="s">
        <v>1974</v>
      </c>
    </row>
    <row r="841" spans="1:10" ht="25.5">
      <c r="A841" s="48" t="s">
        <v>2192</v>
      </c>
      <c r="B841" s="179">
        <v>340</v>
      </c>
      <c r="C841" s="180"/>
      <c r="D841" s="134" t="s">
        <v>22</v>
      </c>
      <c r="E841" s="134" t="s">
        <v>252</v>
      </c>
      <c r="F841" s="471">
        <v>52</v>
      </c>
      <c r="G841" s="134" t="s">
        <v>1745</v>
      </c>
      <c r="H841" s="439" t="s">
        <v>146</v>
      </c>
      <c r="I841" s="134" t="s">
        <v>719</v>
      </c>
      <c r="J841" s="134" t="s">
        <v>1974</v>
      </c>
    </row>
    <row r="842" spans="1:10" ht="25.5">
      <c r="A842" s="48" t="s">
        <v>2192</v>
      </c>
      <c r="B842" s="179">
        <v>340</v>
      </c>
      <c r="C842" s="180"/>
      <c r="D842" s="134" t="s">
        <v>22</v>
      </c>
      <c r="E842" s="134" t="s">
        <v>252</v>
      </c>
      <c r="F842" s="471">
        <v>53</v>
      </c>
      <c r="G842" s="134" t="s">
        <v>1746</v>
      </c>
      <c r="H842" s="439" t="s">
        <v>155</v>
      </c>
      <c r="I842" s="134" t="s">
        <v>719</v>
      </c>
      <c r="J842" s="134" t="s">
        <v>1974</v>
      </c>
    </row>
    <row r="843" spans="1:10" ht="25.5">
      <c r="A843" s="48" t="s">
        <v>2192</v>
      </c>
      <c r="B843" s="179">
        <v>340</v>
      </c>
      <c r="C843" s="180"/>
      <c r="D843" s="134" t="s">
        <v>22</v>
      </c>
      <c r="E843" s="134" t="s">
        <v>252</v>
      </c>
      <c r="F843" s="471">
        <v>54</v>
      </c>
      <c r="G843" s="134" t="s">
        <v>1747</v>
      </c>
      <c r="H843" s="439" t="s">
        <v>155</v>
      </c>
      <c r="I843" s="134" t="s">
        <v>719</v>
      </c>
      <c r="J843" s="134" t="s">
        <v>1974</v>
      </c>
    </row>
    <row r="844" spans="1:10" ht="25.5">
      <c r="A844" s="48" t="s">
        <v>2192</v>
      </c>
      <c r="B844" s="179">
        <v>340</v>
      </c>
      <c r="C844" s="180"/>
      <c r="D844" s="134" t="s">
        <v>22</v>
      </c>
      <c r="E844" s="134" t="s">
        <v>252</v>
      </c>
      <c r="F844" s="471">
        <v>55</v>
      </c>
      <c r="G844" s="134" t="s">
        <v>1748</v>
      </c>
      <c r="H844" s="439" t="s">
        <v>155</v>
      </c>
      <c r="I844" s="134" t="s">
        <v>719</v>
      </c>
      <c r="J844" s="134" t="s">
        <v>1974</v>
      </c>
    </row>
    <row r="845" spans="1:10" ht="25.5">
      <c r="A845" s="48" t="s">
        <v>2192</v>
      </c>
      <c r="B845" s="179">
        <v>340</v>
      </c>
      <c r="C845" s="180"/>
      <c r="D845" s="134" t="s">
        <v>22</v>
      </c>
      <c r="E845" s="134" t="s">
        <v>252</v>
      </c>
      <c r="F845" s="471">
        <v>56</v>
      </c>
      <c r="G845" s="134" t="s">
        <v>1749</v>
      </c>
      <c r="H845" s="439" t="s">
        <v>155</v>
      </c>
      <c r="I845" s="134" t="s">
        <v>719</v>
      </c>
      <c r="J845" s="134" t="s">
        <v>1974</v>
      </c>
    </row>
    <row r="846" spans="1:10" ht="25.5">
      <c r="A846" s="48" t="s">
        <v>2192</v>
      </c>
      <c r="B846" s="179">
        <v>340</v>
      </c>
      <c r="C846" s="180"/>
      <c r="D846" s="134" t="s">
        <v>22</v>
      </c>
      <c r="E846" s="134" t="s">
        <v>252</v>
      </c>
      <c r="F846" s="471">
        <v>57</v>
      </c>
      <c r="G846" s="134" t="s">
        <v>1750</v>
      </c>
      <c r="H846" s="439" t="s">
        <v>155</v>
      </c>
      <c r="I846" s="134" t="s">
        <v>719</v>
      </c>
      <c r="J846" s="134" t="s">
        <v>1974</v>
      </c>
    </row>
    <row r="847" spans="1:10" ht="25.5">
      <c r="A847" s="48" t="s">
        <v>2192</v>
      </c>
      <c r="B847" s="179">
        <v>340</v>
      </c>
      <c r="C847" s="180"/>
      <c r="D847" s="134" t="s">
        <v>22</v>
      </c>
      <c r="E847" s="134" t="s">
        <v>252</v>
      </c>
      <c r="F847" s="471">
        <v>58</v>
      </c>
      <c r="G847" s="134" t="s">
        <v>1751</v>
      </c>
      <c r="H847" s="439" t="s">
        <v>155</v>
      </c>
      <c r="I847" s="134" t="s">
        <v>719</v>
      </c>
      <c r="J847" s="134" t="s">
        <v>1974</v>
      </c>
    </row>
    <row r="848" spans="1:10" ht="25.5">
      <c r="A848" s="48" t="s">
        <v>2192</v>
      </c>
      <c r="B848" s="179">
        <v>340</v>
      </c>
      <c r="C848" s="180"/>
      <c r="D848" s="134" t="s">
        <v>22</v>
      </c>
      <c r="E848" s="134" t="s">
        <v>252</v>
      </c>
      <c r="F848" s="471">
        <v>59</v>
      </c>
      <c r="G848" s="134" t="s">
        <v>1752</v>
      </c>
      <c r="H848" s="439" t="s">
        <v>155</v>
      </c>
      <c r="I848" s="134" t="s">
        <v>719</v>
      </c>
      <c r="J848" s="134" t="s">
        <v>1974</v>
      </c>
    </row>
    <row r="849" spans="1:10" ht="25.5">
      <c r="A849" s="48" t="s">
        <v>2192</v>
      </c>
      <c r="B849" s="179">
        <v>340</v>
      </c>
      <c r="C849" s="180"/>
      <c r="D849" s="134" t="s">
        <v>22</v>
      </c>
      <c r="E849" s="134" t="s">
        <v>252</v>
      </c>
      <c r="F849" s="471">
        <v>60</v>
      </c>
      <c r="G849" s="134" t="s">
        <v>1753</v>
      </c>
      <c r="H849" s="439" t="s">
        <v>155</v>
      </c>
      <c r="I849" s="134" t="s">
        <v>719</v>
      </c>
      <c r="J849" s="134" t="s">
        <v>1974</v>
      </c>
    </row>
    <row r="850" spans="1:10" ht="38.25">
      <c r="A850" s="48" t="s">
        <v>2192</v>
      </c>
      <c r="B850" s="179">
        <v>340</v>
      </c>
      <c r="C850" s="180"/>
      <c r="D850" s="134" t="s">
        <v>22</v>
      </c>
      <c r="E850" s="134" t="s">
        <v>252</v>
      </c>
      <c r="F850" s="471">
        <v>61</v>
      </c>
      <c r="G850" s="134" t="s">
        <v>1754</v>
      </c>
      <c r="H850" s="439" t="s">
        <v>155</v>
      </c>
      <c r="I850" s="134" t="s">
        <v>719</v>
      </c>
      <c r="J850" s="134" t="s">
        <v>1974</v>
      </c>
    </row>
    <row r="851" spans="1:10" ht="25.5">
      <c r="A851" s="48" t="s">
        <v>2192</v>
      </c>
      <c r="B851" s="179">
        <v>340</v>
      </c>
      <c r="C851" s="180"/>
      <c r="D851" s="134" t="s">
        <v>22</v>
      </c>
      <c r="E851" s="134" t="s">
        <v>252</v>
      </c>
      <c r="F851" s="471">
        <v>62</v>
      </c>
      <c r="G851" s="134" t="s">
        <v>1755</v>
      </c>
      <c r="H851" s="439" t="s">
        <v>155</v>
      </c>
      <c r="I851" s="134" t="s">
        <v>719</v>
      </c>
      <c r="J851" s="134" t="s">
        <v>1974</v>
      </c>
    </row>
    <row r="852" spans="1:10" ht="25.5">
      <c r="A852" s="48" t="s">
        <v>2192</v>
      </c>
      <c r="B852" s="179">
        <v>340</v>
      </c>
      <c r="C852" s="180"/>
      <c r="D852" s="134" t="s">
        <v>22</v>
      </c>
      <c r="E852" s="134" t="s">
        <v>252</v>
      </c>
      <c r="F852" s="471">
        <v>63</v>
      </c>
      <c r="G852" s="134" t="s">
        <v>1756</v>
      </c>
      <c r="H852" s="439" t="s">
        <v>155</v>
      </c>
      <c r="I852" s="134" t="s">
        <v>719</v>
      </c>
      <c r="J852" s="134" t="s">
        <v>1974</v>
      </c>
    </row>
    <row r="853" spans="1:10" ht="25.5">
      <c r="A853" s="48" t="s">
        <v>2192</v>
      </c>
      <c r="B853" s="179">
        <v>340</v>
      </c>
      <c r="C853" s="180"/>
      <c r="D853" s="134" t="s">
        <v>22</v>
      </c>
      <c r="E853" s="134" t="s">
        <v>252</v>
      </c>
      <c r="F853" s="471">
        <v>64</v>
      </c>
      <c r="G853" s="134" t="s">
        <v>1757</v>
      </c>
      <c r="H853" s="439" t="s">
        <v>155</v>
      </c>
      <c r="I853" s="134" t="s">
        <v>719</v>
      </c>
      <c r="J853" s="134" t="s">
        <v>1974</v>
      </c>
    </row>
    <row r="854" spans="1:10" ht="25.5">
      <c r="A854" s="48" t="s">
        <v>2192</v>
      </c>
      <c r="B854" s="179">
        <v>340</v>
      </c>
      <c r="C854" s="180"/>
      <c r="D854" s="134" t="s">
        <v>22</v>
      </c>
      <c r="E854" s="134" t="s">
        <v>252</v>
      </c>
      <c r="F854" s="471">
        <v>65</v>
      </c>
      <c r="G854" s="134" t="s">
        <v>1758</v>
      </c>
      <c r="H854" s="439" t="s">
        <v>155</v>
      </c>
      <c r="I854" s="134" t="s">
        <v>719</v>
      </c>
      <c r="J854" s="134" t="s">
        <v>1974</v>
      </c>
    </row>
    <row r="855" spans="1:10" ht="25.5">
      <c r="A855" s="48" t="s">
        <v>2192</v>
      </c>
      <c r="B855" s="179">
        <v>340</v>
      </c>
      <c r="C855" s="180"/>
      <c r="D855" s="134" t="s">
        <v>22</v>
      </c>
      <c r="E855" s="134" t="s">
        <v>252</v>
      </c>
      <c r="F855" s="471">
        <v>66</v>
      </c>
      <c r="G855" s="134" t="s">
        <v>1759</v>
      </c>
      <c r="H855" s="439" t="s">
        <v>155</v>
      </c>
      <c r="I855" s="134" t="s">
        <v>719</v>
      </c>
      <c r="J855" s="134" t="s">
        <v>1974</v>
      </c>
    </row>
    <row r="856" spans="1:10" ht="38.25">
      <c r="A856" s="48" t="s">
        <v>2192</v>
      </c>
      <c r="B856" s="179">
        <v>340</v>
      </c>
      <c r="C856" s="180"/>
      <c r="D856" s="134" t="s">
        <v>22</v>
      </c>
      <c r="E856" s="134" t="s">
        <v>252</v>
      </c>
      <c r="F856" s="471">
        <v>67</v>
      </c>
      <c r="G856" s="134" t="s">
        <v>1760</v>
      </c>
      <c r="H856" s="439" t="s">
        <v>155</v>
      </c>
      <c r="I856" s="134" t="s">
        <v>719</v>
      </c>
      <c r="J856" s="134" t="s">
        <v>1974</v>
      </c>
    </row>
    <row r="857" spans="1:10" ht="25.5">
      <c r="A857" s="48" t="s">
        <v>2192</v>
      </c>
      <c r="B857" s="179">
        <v>340</v>
      </c>
      <c r="C857" s="180"/>
      <c r="D857" s="134" t="s">
        <v>22</v>
      </c>
      <c r="E857" s="134" t="s">
        <v>252</v>
      </c>
      <c r="F857" s="471">
        <v>68</v>
      </c>
      <c r="G857" s="134" t="s">
        <v>2193</v>
      </c>
      <c r="H857" s="439" t="s">
        <v>155</v>
      </c>
      <c r="I857" s="134" t="s">
        <v>719</v>
      </c>
      <c r="J857" s="134" t="s">
        <v>1974</v>
      </c>
    </row>
    <row r="858" spans="1:10" ht="25.5">
      <c r="A858" s="48" t="s">
        <v>2192</v>
      </c>
      <c r="B858" s="179">
        <v>340</v>
      </c>
      <c r="C858" s="180"/>
      <c r="D858" s="134" t="s">
        <v>22</v>
      </c>
      <c r="E858" s="134" t="s">
        <v>252</v>
      </c>
      <c r="F858" s="471">
        <v>69</v>
      </c>
      <c r="G858" s="134" t="s">
        <v>2194</v>
      </c>
      <c r="H858" s="439" t="s">
        <v>155</v>
      </c>
      <c r="I858" s="134" t="s">
        <v>719</v>
      </c>
      <c r="J858" s="134" t="s">
        <v>1974</v>
      </c>
    </row>
    <row r="859" spans="1:10" ht="25.5">
      <c r="A859" s="48" t="s">
        <v>2192</v>
      </c>
      <c r="B859" s="179">
        <v>340</v>
      </c>
      <c r="C859" s="180"/>
      <c r="D859" s="134" t="s">
        <v>22</v>
      </c>
      <c r="E859" s="134" t="s">
        <v>252</v>
      </c>
      <c r="F859" s="471">
        <v>70</v>
      </c>
      <c r="G859" s="134" t="s">
        <v>1761</v>
      </c>
      <c r="H859" s="439" t="s">
        <v>155</v>
      </c>
      <c r="I859" s="134" t="s">
        <v>719</v>
      </c>
      <c r="J859" s="134" t="s">
        <v>1974</v>
      </c>
    </row>
    <row r="860" spans="1:10" ht="25.5">
      <c r="A860" s="48" t="s">
        <v>2192</v>
      </c>
      <c r="B860" s="179">
        <v>340</v>
      </c>
      <c r="C860" s="180"/>
      <c r="D860" s="134" t="s">
        <v>22</v>
      </c>
      <c r="E860" s="134" t="s">
        <v>252</v>
      </c>
      <c r="F860" s="471">
        <v>71</v>
      </c>
      <c r="G860" s="134" t="s">
        <v>1762</v>
      </c>
      <c r="H860" s="439" t="s">
        <v>155</v>
      </c>
      <c r="I860" s="134" t="s">
        <v>719</v>
      </c>
      <c r="J860" s="134" t="s">
        <v>1974</v>
      </c>
    </row>
    <row r="861" spans="1:10" ht="25.5">
      <c r="A861" s="48" t="s">
        <v>2192</v>
      </c>
      <c r="B861" s="179">
        <v>340</v>
      </c>
      <c r="C861" s="180"/>
      <c r="D861" s="134" t="s">
        <v>22</v>
      </c>
      <c r="E861" s="134" t="s">
        <v>252</v>
      </c>
      <c r="F861" s="471">
        <v>72</v>
      </c>
      <c r="G861" s="134" t="s">
        <v>1763</v>
      </c>
      <c r="H861" s="439" t="s">
        <v>155</v>
      </c>
      <c r="I861" s="134" t="s">
        <v>719</v>
      </c>
      <c r="J861" s="134" t="s">
        <v>1974</v>
      </c>
    </row>
    <row r="862" spans="1:10" ht="25.5">
      <c r="A862" s="48" t="s">
        <v>2192</v>
      </c>
      <c r="B862" s="179">
        <v>340</v>
      </c>
      <c r="C862" s="180"/>
      <c r="D862" s="134" t="s">
        <v>22</v>
      </c>
      <c r="E862" s="134" t="s">
        <v>252</v>
      </c>
      <c r="F862" s="471">
        <v>73</v>
      </c>
      <c r="G862" s="134" t="s">
        <v>1764</v>
      </c>
      <c r="H862" s="439" t="s">
        <v>155</v>
      </c>
      <c r="I862" s="134" t="s">
        <v>719</v>
      </c>
      <c r="J862" s="134" t="s">
        <v>1974</v>
      </c>
    </row>
    <row r="863" spans="1:10" ht="25.5">
      <c r="A863" s="48" t="s">
        <v>2192</v>
      </c>
      <c r="B863" s="179">
        <v>340</v>
      </c>
      <c r="C863" s="180"/>
      <c r="D863" s="134" t="s">
        <v>22</v>
      </c>
      <c r="E863" s="134" t="s">
        <v>252</v>
      </c>
      <c r="F863" s="471">
        <v>74</v>
      </c>
      <c r="G863" s="134" t="s">
        <v>1765</v>
      </c>
      <c r="H863" s="439" t="s">
        <v>155</v>
      </c>
      <c r="I863" s="134" t="s">
        <v>719</v>
      </c>
      <c r="J863" s="134" t="s">
        <v>1974</v>
      </c>
    </row>
    <row r="864" spans="1:10" ht="25.5">
      <c r="A864" s="48" t="s">
        <v>2192</v>
      </c>
      <c r="B864" s="179">
        <v>340</v>
      </c>
      <c r="C864" s="180"/>
      <c r="D864" s="134" t="s">
        <v>22</v>
      </c>
      <c r="E864" s="134" t="s">
        <v>252</v>
      </c>
      <c r="F864" s="471">
        <v>75</v>
      </c>
      <c r="G864" s="134" t="s">
        <v>1766</v>
      </c>
      <c r="H864" s="439" t="s">
        <v>155</v>
      </c>
      <c r="I864" s="134" t="s">
        <v>719</v>
      </c>
      <c r="J864" s="134" t="s">
        <v>1974</v>
      </c>
    </row>
    <row r="865" spans="1:10" ht="25.5">
      <c r="A865" s="48" t="s">
        <v>2192</v>
      </c>
      <c r="B865" s="179">
        <v>340</v>
      </c>
      <c r="C865" s="180"/>
      <c r="D865" s="134" t="s">
        <v>22</v>
      </c>
      <c r="E865" s="134" t="s">
        <v>252</v>
      </c>
      <c r="F865" s="471">
        <v>76</v>
      </c>
      <c r="G865" s="134" t="s">
        <v>1767</v>
      </c>
      <c r="H865" s="439" t="s">
        <v>155</v>
      </c>
      <c r="I865" s="134" t="s">
        <v>719</v>
      </c>
      <c r="J865" s="134" t="s">
        <v>1974</v>
      </c>
    </row>
    <row r="866" spans="1:10" ht="25.5">
      <c r="A866" s="48" t="s">
        <v>2192</v>
      </c>
      <c r="B866" s="179">
        <v>340</v>
      </c>
      <c r="C866" s="180"/>
      <c r="D866" s="134" t="s">
        <v>22</v>
      </c>
      <c r="E866" s="134" t="s">
        <v>252</v>
      </c>
      <c r="F866" s="471">
        <v>77</v>
      </c>
      <c r="G866" s="134" t="s">
        <v>1768</v>
      </c>
      <c r="H866" s="439" t="s">
        <v>155</v>
      </c>
      <c r="I866" s="134" t="s">
        <v>719</v>
      </c>
      <c r="J866" s="134" t="s">
        <v>1974</v>
      </c>
    </row>
    <row r="867" spans="1:10" ht="25.5">
      <c r="A867" s="48" t="s">
        <v>2192</v>
      </c>
      <c r="B867" s="179">
        <v>340</v>
      </c>
      <c r="C867" s="180"/>
      <c r="D867" s="134" t="s">
        <v>22</v>
      </c>
      <c r="E867" s="134" t="s">
        <v>252</v>
      </c>
      <c r="F867" s="471">
        <v>78</v>
      </c>
      <c r="G867" s="134" t="s">
        <v>1769</v>
      </c>
      <c r="H867" s="439" t="s">
        <v>155</v>
      </c>
      <c r="I867" s="134" t="s">
        <v>719</v>
      </c>
      <c r="J867" s="134" t="s">
        <v>1974</v>
      </c>
    </row>
    <row r="868" spans="1:10" ht="25.5">
      <c r="A868" s="48" t="s">
        <v>2192</v>
      </c>
      <c r="B868" s="179">
        <v>340</v>
      </c>
      <c r="C868" s="180"/>
      <c r="D868" s="134" t="s">
        <v>22</v>
      </c>
      <c r="E868" s="134" t="s">
        <v>252</v>
      </c>
      <c r="F868" s="471">
        <v>79</v>
      </c>
      <c r="G868" s="134" t="s">
        <v>1770</v>
      </c>
      <c r="H868" s="439" t="s">
        <v>155</v>
      </c>
      <c r="I868" s="134" t="s">
        <v>719</v>
      </c>
      <c r="J868" s="134" t="s">
        <v>1974</v>
      </c>
    </row>
    <row r="869" spans="1:10" ht="38.25">
      <c r="A869" s="48" t="s">
        <v>2192</v>
      </c>
      <c r="B869" s="179">
        <v>340</v>
      </c>
      <c r="C869" s="180"/>
      <c r="D869" s="134" t="s">
        <v>22</v>
      </c>
      <c r="E869" s="134" t="s">
        <v>252</v>
      </c>
      <c r="F869" s="471">
        <v>80</v>
      </c>
      <c r="G869" s="134" t="s">
        <v>1771</v>
      </c>
      <c r="H869" s="439" t="s">
        <v>155</v>
      </c>
      <c r="I869" s="134" t="s">
        <v>719</v>
      </c>
      <c r="J869" s="134" t="s">
        <v>1974</v>
      </c>
    </row>
    <row r="870" spans="1:10" ht="25.5">
      <c r="A870" s="48" t="s">
        <v>2192</v>
      </c>
      <c r="B870" s="179">
        <v>340</v>
      </c>
      <c r="C870" s="180"/>
      <c r="D870" s="134" t="s">
        <v>22</v>
      </c>
      <c r="E870" s="134" t="s">
        <v>252</v>
      </c>
      <c r="F870" s="471">
        <v>81</v>
      </c>
      <c r="G870" s="134" t="s">
        <v>1772</v>
      </c>
      <c r="H870" s="439" t="s">
        <v>155</v>
      </c>
      <c r="I870" s="134" t="s">
        <v>719</v>
      </c>
      <c r="J870" s="134" t="s">
        <v>1974</v>
      </c>
    </row>
    <row r="871" spans="1:10" ht="25.5">
      <c r="A871" s="48" t="s">
        <v>2192</v>
      </c>
      <c r="B871" s="179">
        <v>340</v>
      </c>
      <c r="C871" s="180"/>
      <c r="D871" s="134" t="s">
        <v>22</v>
      </c>
      <c r="E871" s="134" t="s">
        <v>252</v>
      </c>
      <c r="F871" s="471">
        <v>82</v>
      </c>
      <c r="G871" s="134" t="s">
        <v>1773</v>
      </c>
      <c r="H871" s="439" t="s">
        <v>155</v>
      </c>
      <c r="I871" s="134" t="s">
        <v>719</v>
      </c>
      <c r="J871" s="134" t="s">
        <v>1974</v>
      </c>
    </row>
    <row r="872" spans="1:10" ht="25.5">
      <c r="A872" s="48" t="s">
        <v>2192</v>
      </c>
      <c r="B872" s="179">
        <v>340</v>
      </c>
      <c r="C872" s="180"/>
      <c r="D872" s="134" t="s">
        <v>22</v>
      </c>
      <c r="E872" s="134" t="s">
        <v>252</v>
      </c>
      <c r="F872" s="471">
        <v>83</v>
      </c>
      <c r="G872" s="134" t="s">
        <v>1774</v>
      </c>
      <c r="H872" s="439" t="s">
        <v>155</v>
      </c>
      <c r="I872" s="134" t="s">
        <v>719</v>
      </c>
      <c r="J872" s="134" t="s">
        <v>1974</v>
      </c>
    </row>
    <row r="873" spans="1:10" ht="25.5">
      <c r="A873" s="48" t="s">
        <v>2192</v>
      </c>
      <c r="B873" s="179">
        <v>340</v>
      </c>
      <c r="C873" s="180"/>
      <c r="D873" s="134" t="s">
        <v>22</v>
      </c>
      <c r="E873" s="134" t="s">
        <v>252</v>
      </c>
      <c r="F873" s="471">
        <v>84</v>
      </c>
      <c r="G873" s="134" t="s">
        <v>1775</v>
      </c>
      <c r="H873" s="439" t="s">
        <v>155</v>
      </c>
      <c r="I873" s="134" t="s">
        <v>719</v>
      </c>
      <c r="J873" s="134" t="s">
        <v>1974</v>
      </c>
    </row>
    <row r="874" spans="1:10" ht="25.5">
      <c r="A874" s="48" t="s">
        <v>2192</v>
      </c>
      <c r="B874" s="179">
        <v>340</v>
      </c>
      <c r="C874" s="180"/>
      <c r="D874" s="134" t="s">
        <v>22</v>
      </c>
      <c r="E874" s="134" t="s">
        <v>252</v>
      </c>
      <c r="F874" s="471">
        <v>85</v>
      </c>
      <c r="G874" s="134" t="s">
        <v>1776</v>
      </c>
      <c r="H874" s="439" t="s">
        <v>146</v>
      </c>
      <c r="I874" s="134" t="s">
        <v>719</v>
      </c>
      <c r="J874" s="134" t="s">
        <v>1974</v>
      </c>
    </row>
    <row r="875" spans="1:10" ht="25.5">
      <c r="A875" s="48" t="s">
        <v>2192</v>
      </c>
      <c r="B875" s="179">
        <v>340</v>
      </c>
      <c r="C875" s="180"/>
      <c r="D875" s="134" t="s">
        <v>22</v>
      </c>
      <c r="E875" s="134" t="s">
        <v>252</v>
      </c>
      <c r="F875" s="471">
        <v>86</v>
      </c>
      <c r="G875" s="134" t="s">
        <v>1777</v>
      </c>
      <c r="H875" s="439" t="s">
        <v>146</v>
      </c>
      <c r="I875" s="134" t="s">
        <v>719</v>
      </c>
      <c r="J875" s="134" t="s">
        <v>1974</v>
      </c>
    </row>
    <row r="876" spans="1:10" ht="25.5">
      <c r="A876" s="48" t="s">
        <v>2192</v>
      </c>
      <c r="B876" s="179">
        <v>340</v>
      </c>
      <c r="C876" s="180"/>
      <c r="D876" s="134" t="s">
        <v>22</v>
      </c>
      <c r="E876" s="134" t="s">
        <v>252</v>
      </c>
      <c r="F876" s="471">
        <v>87</v>
      </c>
      <c r="G876" s="134" t="s">
        <v>1778</v>
      </c>
      <c r="H876" s="439" t="s">
        <v>146</v>
      </c>
      <c r="I876" s="134" t="s">
        <v>719</v>
      </c>
      <c r="J876" s="134" t="s">
        <v>1974</v>
      </c>
    </row>
    <row r="877" spans="1:10" ht="25.5">
      <c r="A877" s="48" t="s">
        <v>2192</v>
      </c>
      <c r="B877" s="179">
        <v>340</v>
      </c>
      <c r="C877" s="180"/>
      <c r="D877" s="134" t="s">
        <v>22</v>
      </c>
      <c r="E877" s="134" t="s">
        <v>252</v>
      </c>
      <c r="F877" s="471">
        <v>88</v>
      </c>
      <c r="G877" s="134" t="s">
        <v>1779</v>
      </c>
      <c r="H877" s="439" t="s">
        <v>146</v>
      </c>
      <c r="I877" s="134" t="s">
        <v>719</v>
      </c>
      <c r="J877" s="134" t="s">
        <v>1974</v>
      </c>
    </row>
    <row r="878" spans="1:10" ht="25.5">
      <c r="A878" s="48" t="s">
        <v>2192</v>
      </c>
      <c r="B878" s="179">
        <v>340</v>
      </c>
      <c r="C878" s="180"/>
      <c r="D878" s="134" t="s">
        <v>22</v>
      </c>
      <c r="E878" s="134" t="s">
        <v>252</v>
      </c>
      <c r="F878" s="471">
        <v>89</v>
      </c>
      <c r="G878" s="134" t="s">
        <v>1780</v>
      </c>
      <c r="H878" s="439" t="s">
        <v>146</v>
      </c>
      <c r="I878" s="134" t="s">
        <v>719</v>
      </c>
      <c r="J878" s="134" t="s">
        <v>1974</v>
      </c>
    </row>
    <row r="879" spans="1:10" ht="25.5">
      <c r="A879" s="48" t="s">
        <v>2192</v>
      </c>
      <c r="B879" s="179">
        <v>340</v>
      </c>
      <c r="C879" s="180"/>
      <c r="D879" s="134" t="s">
        <v>22</v>
      </c>
      <c r="E879" s="134" t="s">
        <v>252</v>
      </c>
      <c r="F879" s="471">
        <v>90</v>
      </c>
      <c r="G879" s="134" t="s">
        <v>1781</v>
      </c>
      <c r="H879" s="439" t="s">
        <v>146</v>
      </c>
      <c r="I879" s="134" t="s">
        <v>719</v>
      </c>
      <c r="J879" s="134" t="s">
        <v>1974</v>
      </c>
    </row>
    <row r="880" spans="1:10" ht="25.5">
      <c r="A880" s="48" t="s">
        <v>2192</v>
      </c>
      <c r="B880" s="179">
        <v>340</v>
      </c>
      <c r="C880" s="180"/>
      <c r="D880" s="134" t="s">
        <v>22</v>
      </c>
      <c r="E880" s="134" t="s">
        <v>252</v>
      </c>
      <c r="F880" s="471">
        <v>91</v>
      </c>
      <c r="G880" s="134" t="s">
        <v>1782</v>
      </c>
      <c r="H880" s="439" t="s">
        <v>146</v>
      </c>
      <c r="I880" s="134" t="s">
        <v>719</v>
      </c>
      <c r="J880" s="134" t="s">
        <v>1974</v>
      </c>
    </row>
    <row r="881" spans="1:10" ht="25.5">
      <c r="A881" s="48" t="s">
        <v>2192</v>
      </c>
      <c r="B881" s="179">
        <v>340</v>
      </c>
      <c r="C881" s="180"/>
      <c r="D881" s="134" t="s">
        <v>22</v>
      </c>
      <c r="E881" s="134" t="s">
        <v>252</v>
      </c>
      <c r="F881" s="471">
        <v>92</v>
      </c>
      <c r="G881" s="134" t="s">
        <v>1783</v>
      </c>
      <c r="H881" s="439" t="s">
        <v>146</v>
      </c>
      <c r="I881" s="134" t="s">
        <v>719</v>
      </c>
      <c r="J881" s="134" t="s">
        <v>1974</v>
      </c>
    </row>
    <row r="882" spans="1:10" ht="25.5">
      <c r="A882" s="48" t="s">
        <v>2192</v>
      </c>
      <c r="B882" s="179">
        <v>340</v>
      </c>
      <c r="C882" s="180"/>
      <c r="D882" s="134" t="s">
        <v>22</v>
      </c>
      <c r="E882" s="134" t="s">
        <v>252</v>
      </c>
      <c r="F882" s="471">
        <v>93</v>
      </c>
      <c r="G882" s="134" t="s">
        <v>1784</v>
      </c>
      <c r="H882" s="439" t="s">
        <v>146</v>
      </c>
      <c r="I882" s="134" t="s">
        <v>719</v>
      </c>
      <c r="J882" s="134" t="s">
        <v>1974</v>
      </c>
    </row>
    <row r="883" spans="1:10" ht="25.5">
      <c r="A883" s="48" t="s">
        <v>2192</v>
      </c>
      <c r="B883" s="179">
        <v>340</v>
      </c>
      <c r="C883" s="180"/>
      <c r="D883" s="134" t="s">
        <v>22</v>
      </c>
      <c r="E883" s="134" t="s">
        <v>252</v>
      </c>
      <c r="F883" s="471">
        <v>94</v>
      </c>
      <c r="G883" s="134" t="s">
        <v>1785</v>
      </c>
      <c r="H883" s="439" t="s">
        <v>146</v>
      </c>
      <c r="I883" s="134" t="s">
        <v>719</v>
      </c>
      <c r="J883" s="134" t="s">
        <v>1974</v>
      </c>
    </row>
    <row r="884" spans="1:10" ht="25.5">
      <c r="A884" s="48" t="s">
        <v>2192</v>
      </c>
      <c r="B884" s="179">
        <v>340</v>
      </c>
      <c r="C884" s="180"/>
      <c r="D884" s="134" t="s">
        <v>22</v>
      </c>
      <c r="E884" s="134" t="s">
        <v>252</v>
      </c>
      <c r="F884" s="471">
        <v>95</v>
      </c>
      <c r="G884" s="134" t="s">
        <v>1786</v>
      </c>
      <c r="H884" s="439" t="s">
        <v>146</v>
      </c>
      <c r="I884" s="134" t="s">
        <v>719</v>
      </c>
      <c r="J884" s="134" t="s">
        <v>1974</v>
      </c>
    </row>
    <row r="885" spans="1:10" ht="25.5">
      <c r="A885" s="48" t="s">
        <v>2192</v>
      </c>
      <c r="B885" s="179">
        <v>340</v>
      </c>
      <c r="C885" s="180"/>
      <c r="D885" s="134" t="s">
        <v>22</v>
      </c>
      <c r="E885" s="134" t="s">
        <v>252</v>
      </c>
      <c r="F885" s="471">
        <v>96</v>
      </c>
      <c r="G885" s="134" t="s">
        <v>1787</v>
      </c>
      <c r="H885" s="439" t="s">
        <v>146</v>
      </c>
      <c r="I885" s="134" t="s">
        <v>719</v>
      </c>
      <c r="J885" s="134" t="s">
        <v>1974</v>
      </c>
    </row>
    <row r="886" spans="1:10" ht="25.5">
      <c r="A886" s="48" t="s">
        <v>2192</v>
      </c>
      <c r="B886" s="179">
        <v>340</v>
      </c>
      <c r="C886" s="180"/>
      <c r="D886" s="134" t="s">
        <v>22</v>
      </c>
      <c r="E886" s="134" t="s">
        <v>252</v>
      </c>
      <c r="F886" s="471">
        <v>97</v>
      </c>
      <c r="G886" s="134" t="s">
        <v>1788</v>
      </c>
      <c r="H886" s="439" t="s">
        <v>146</v>
      </c>
      <c r="I886" s="134" t="s">
        <v>719</v>
      </c>
      <c r="J886" s="134" t="s">
        <v>1974</v>
      </c>
    </row>
    <row r="887" spans="1:10" ht="25.5">
      <c r="A887" s="48" t="s">
        <v>2192</v>
      </c>
      <c r="B887" s="179">
        <v>340</v>
      </c>
      <c r="C887" s="180"/>
      <c r="D887" s="134" t="s">
        <v>22</v>
      </c>
      <c r="E887" s="134" t="s">
        <v>252</v>
      </c>
      <c r="F887" s="471">
        <v>98</v>
      </c>
      <c r="G887" s="134" t="s">
        <v>1789</v>
      </c>
      <c r="H887" s="439" t="s">
        <v>146</v>
      </c>
      <c r="I887" s="134" t="s">
        <v>719</v>
      </c>
      <c r="J887" s="134" t="s">
        <v>1974</v>
      </c>
    </row>
    <row r="888" spans="1:10" ht="38.25">
      <c r="A888" s="48" t="s">
        <v>2192</v>
      </c>
      <c r="B888" s="179">
        <v>340</v>
      </c>
      <c r="C888" s="180"/>
      <c r="D888" s="134" t="s">
        <v>22</v>
      </c>
      <c r="E888" s="134" t="s">
        <v>252</v>
      </c>
      <c r="F888" s="471">
        <v>99</v>
      </c>
      <c r="G888" s="134" t="s">
        <v>1790</v>
      </c>
      <c r="H888" s="439" t="s">
        <v>146</v>
      </c>
      <c r="I888" s="134" t="s">
        <v>719</v>
      </c>
      <c r="J888" s="134" t="s">
        <v>1974</v>
      </c>
    </row>
    <row r="889" spans="1:10" ht="25.5">
      <c r="A889" s="48" t="s">
        <v>2192</v>
      </c>
      <c r="B889" s="179">
        <v>340</v>
      </c>
      <c r="C889" s="180"/>
      <c r="D889" s="134" t="s">
        <v>22</v>
      </c>
      <c r="E889" s="134" t="s">
        <v>252</v>
      </c>
      <c r="F889" s="471">
        <v>100</v>
      </c>
      <c r="G889" s="134" t="s">
        <v>1791</v>
      </c>
      <c r="H889" s="439" t="s">
        <v>146</v>
      </c>
      <c r="I889" s="134" t="s">
        <v>719</v>
      </c>
      <c r="J889" s="134" t="s">
        <v>1974</v>
      </c>
    </row>
    <row r="890" spans="1:10" ht="25.5">
      <c r="A890" s="48" t="s">
        <v>2192</v>
      </c>
      <c r="B890" s="179">
        <v>340</v>
      </c>
      <c r="C890" s="180"/>
      <c r="D890" s="134" t="s">
        <v>22</v>
      </c>
      <c r="E890" s="134" t="s">
        <v>252</v>
      </c>
      <c r="F890" s="471">
        <v>101</v>
      </c>
      <c r="G890" s="134" t="s">
        <v>1792</v>
      </c>
      <c r="H890" s="439" t="s">
        <v>146</v>
      </c>
      <c r="I890" s="134" t="s">
        <v>719</v>
      </c>
      <c r="J890" s="134" t="s">
        <v>1974</v>
      </c>
    </row>
    <row r="891" spans="1:10" ht="25.5">
      <c r="A891" s="48" t="s">
        <v>2192</v>
      </c>
      <c r="B891" s="179">
        <v>340</v>
      </c>
      <c r="C891" s="180"/>
      <c r="D891" s="134" t="s">
        <v>22</v>
      </c>
      <c r="E891" s="134" t="s">
        <v>252</v>
      </c>
      <c r="F891" s="471">
        <v>102</v>
      </c>
      <c r="G891" s="134" t="s">
        <v>1793</v>
      </c>
      <c r="H891" s="439" t="s">
        <v>146</v>
      </c>
      <c r="I891" s="134" t="s">
        <v>719</v>
      </c>
      <c r="J891" s="134" t="s">
        <v>1974</v>
      </c>
    </row>
    <row r="892" spans="1:10" ht="25.5">
      <c r="A892" s="48" t="s">
        <v>2192</v>
      </c>
      <c r="B892" s="179">
        <v>340</v>
      </c>
      <c r="C892" s="180"/>
      <c r="D892" s="134" t="s">
        <v>22</v>
      </c>
      <c r="E892" s="134" t="s">
        <v>252</v>
      </c>
      <c r="F892" s="471">
        <v>103</v>
      </c>
      <c r="G892" s="134" t="s">
        <v>1794</v>
      </c>
      <c r="H892" s="439" t="s">
        <v>146</v>
      </c>
      <c r="I892" s="134" t="s">
        <v>719</v>
      </c>
      <c r="J892" s="134" t="s">
        <v>1974</v>
      </c>
    </row>
    <row r="893" spans="1:10" ht="25.5">
      <c r="A893" s="48" t="s">
        <v>2192</v>
      </c>
      <c r="B893" s="179">
        <v>340</v>
      </c>
      <c r="C893" s="180"/>
      <c r="D893" s="134" t="s">
        <v>22</v>
      </c>
      <c r="E893" s="134" t="s">
        <v>252</v>
      </c>
      <c r="F893" s="471">
        <v>104</v>
      </c>
      <c r="G893" s="134" t="s">
        <v>1795</v>
      </c>
      <c r="H893" s="439" t="s">
        <v>146</v>
      </c>
      <c r="I893" s="134" t="s">
        <v>719</v>
      </c>
      <c r="J893" s="134" t="s">
        <v>1974</v>
      </c>
    </row>
    <row r="894" spans="1:10" ht="25.5">
      <c r="A894" s="48" t="s">
        <v>2192</v>
      </c>
      <c r="B894" s="179">
        <v>340</v>
      </c>
      <c r="C894" s="180"/>
      <c r="D894" s="134" t="s">
        <v>22</v>
      </c>
      <c r="E894" s="134" t="s">
        <v>252</v>
      </c>
      <c r="F894" s="471">
        <v>105</v>
      </c>
      <c r="G894" s="134" t="s">
        <v>2195</v>
      </c>
      <c r="H894" s="439" t="s">
        <v>155</v>
      </c>
      <c r="I894" s="134" t="s">
        <v>719</v>
      </c>
      <c r="J894" s="134" t="s">
        <v>1974</v>
      </c>
    </row>
    <row r="895" spans="1:10" ht="25.5">
      <c r="A895" s="48" t="s">
        <v>2192</v>
      </c>
      <c r="B895" s="179">
        <v>340</v>
      </c>
      <c r="C895" s="180"/>
      <c r="D895" s="134" t="s">
        <v>22</v>
      </c>
      <c r="E895" s="134" t="s">
        <v>252</v>
      </c>
      <c r="F895" s="471">
        <v>106</v>
      </c>
      <c r="G895" s="134" t="s">
        <v>2196</v>
      </c>
      <c r="H895" s="439" t="s">
        <v>155</v>
      </c>
      <c r="I895" s="134" t="s">
        <v>719</v>
      </c>
      <c r="J895" s="134" t="s">
        <v>1974</v>
      </c>
    </row>
    <row r="896" spans="1:10" ht="38.25">
      <c r="A896" s="48" t="s">
        <v>2197</v>
      </c>
      <c r="B896" s="179">
        <v>317</v>
      </c>
      <c r="C896" s="180"/>
      <c r="D896" s="134" t="s">
        <v>22</v>
      </c>
      <c r="E896" s="134" t="s">
        <v>216</v>
      </c>
      <c r="F896" s="471">
        <v>1</v>
      </c>
      <c r="G896" s="134" t="s">
        <v>2198</v>
      </c>
      <c r="H896" s="439" t="s">
        <v>155</v>
      </c>
      <c r="I896" s="134" t="s">
        <v>719</v>
      </c>
      <c r="J896" s="134" t="s">
        <v>22</v>
      </c>
    </row>
    <row r="897" spans="1:10" ht="38.25">
      <c r="A897" s="48" t="s">
        <v>2197</v>
      </c>
      <c r="B897" s="179">
        <v>317</v>
      </c>
      <c r="C897" s="180"/>
      <c r="D897" s="134" t="s">
        <v>22</v>
      </c>
      <c r="E897" s="134" t="s">
        <v>216</v>
      </c>
      <c r="F897" s="471">
        <v>2</v>
      </c>
      <c r="G897" s="134" t="s">
        <v>1796</v>
      </c>
      <c r="H897" s="439" t="s">
        <v>155</v>
      </c>
      <c r="I897" s="134" t="s">
        <v>719</v>
      </c>
      <c r="J897" s="134" t="s">
        <v>22</v>
      </c>
    </row>
    <row r="898" spans="1:10" ht="38.25">
      <c r="A898" s="48" t="s">
        <v>2197</v>
      </c>
      <c r="B898" s="179">
        <v>317</v>
      </c>
      <c r="C898" s="180"/>
      <c r="D898" s="134" t="s">
        <v>22</v>
      </c>
      <c r="E898" s="134" t="s">
        <v>216</v>
      </c>
      <c r="F898" s="471">
        <v>3</v>
      </c>
      <c r="G898" s="134" t="s">
        <v>1797</v>
      </c>
      <c r="H898" s="439" t="s">
        <v>155</v>
      </c>
      <c r="I898" s="134" t="s">
        <v>719</v>
      </c>
      <c r="J898" s="134" t="s">
        <v>22</v>
      </c>
    </row>
    <row r="899" spans="1:10" ht="38.25">
      <c r="A899" s="48" t="s">
        <v>2197</v>
      </c>
      <c r="B899" s="179">
        <v>317</v>
      </c>
      <c r="C899" s="180"/>
      <c r="D899" s="134" t="s">
        <v>22</v>
      </c>
      <c r="E899" s="134" t="s">
        <v>216</v>
      </c>
      <c r="F899" s="471">
        <v>4</v>
      </c>
      <c r="G899" s="134" t="s">
        <v>1798</v>
      </c>
      <c r="H899" s="439" t="s">
        <v>155</v>
      </c>
      <c r="I899" s="134" t="s">
        <v>719</v>
      </c>
      <c r="J899" s="134" t="s">
        <v>22</v>
      </c>
    </row>
    <row r="900" spans="1:10" ht="38.25">
      <c r="A900" s="48" t="s">
        <v>2197</v>
      </c>
      <c r="B900" s="179">
        <v>317</v>
      </c>
      <c r="C900" s="180"/>
      <c r="D900" s="134" t="s">
        <v>22</v>
      </c>
      <c r="E900" s="134" t="s">
        <v>216</v>
      </c>
      <c r="F900" s="471">
        <v>5</v>
      </c>
      <c r="G900" s="134" t="s">
        <v>1799</v>
      </c>
      <c r="H900" s="439" t="s">
        <v>155</v>
      </c>
      <c r="I900" s="134" t="s">
        <v>719</v>
      </c>
      <c r="J900" s="134" t="s">
        <v>22</v>
      </c>
    </row>
    <row r="901" spans="1:10" ht="38.25">
      <c r="A901" s="48" t="s">
        <v>2197</v>
      </c>
      <c r="B901" s="179">
        <v>317</v>
      </c>
      <c r="C901" s="180"/>
      <c r="D901" s="134" t="s">
        <v>22</v>
      </c>
      <c r="E901" s="134" t="s">
        <v>216</v>
      </c>
      <c r="F901" s="471">
        <v>6</v>
      </c>
      <c r="G901" s="134" t="s">
        <v>1800</v>
      </c>
      <c r="H901" s="439" t="s">
        <v>155</v>
      </c>
      <c r="I901" s="134" t="s">
        <v>719</v>
      </c>
      <c r="J901" s="134" t="s">
        <v>22</v>
      </c>
    </row>
    <row r="902" spans="1:10" ht="38.25">
      <c r="A902" s="48" t="s">
        <v>2197</v>
      </c>
      <c r="B902" s="179">
        <v>317</v>
      </c>
      <c r="C902" s="180"/>
      <c r="D902" s="134" t="s">
        <v>22</v>
      </c>
      <c r="E902" s="134" t="s">
        <v>216</v>
      </c>
      <c r="F902" s="471">
        <v>7</v>
      </c>
      <c r="G902" s="134" t="s">
        <v>1801</v>
      </c>
      <c r="H902" s="439" t="s">
        <v>155</v>
      </c>
      <c r="I902" s="134" t="s">
        <v>719</v>
      </c>
      <c r="J902" s="134" t="s">
        <v>22</v>
      </c>
    </row>
    <row r="903" spans="1:10" ht="38.25">
      <c r="A903" s="48" t="s">
        <v>2197</v>
      </c>
      <c r="B903" s="179">
        <v>317</v>
      </c>
      <c r="C903" s="180"/>
      <c r="D903" s="134" t="s">
        <v>22</v>
      </c>
      <c r="E903" s="134" t="s">
        <v>216</v>
      </c>
      <c r="F903" s="471">
        <v>8</v>
      </c>
      <c r="G903" s="134" t="s">
        <v>1802</v>
      </c>
      <c r="H903" s="439" t="s">
        <v>155</v>
      </c>
      <c r="I903" s="134" t="s">
        <v>719</v>
      </c>
      <c r="J903" s="134" t="s">
        <v>22</v>
      </c>
    </row>
    <row r="904" spans="1:10" ht="38.25">
      <c r="A904" s="48" t="s">
        <v>2197</v>
      </c>
      <c r="B904" s="179">
        <v>317</v>
      </c>
      <c r="C904" s="180"/>
      <c r="D904" s="134" t="s">
        <v>22</v>
      </c>
      <c r="E904" s="134" t="s">
        <v>216</v>
      </c>
      <c r="F904" s="471">
        <v>9</v>
      </c>
      <c r="G904" s="134" t="s">
        <v>1803</v>
      </c>
      <c r="H904" s="439" t="s">
        <v>155</v>
      </c>
      <c r="I904" s="134" t="s">
        <v>719</v>
      </c>
      <c r="J904" s="134" t="s">
        <v>22</v>
      </c>
    </row>
    <row r="905" spans="1:10" ht="38.25">
      <c r="A905" s="48" t="s">
        <v>2197</v>
      </c>
      <c r="B905" s="179">
        <v>317</v>
      </c>
      <c r="C905" s="180"/>
      <c r="D905" s="134" t="s">
        <v>22</v>
      </c>
      <c r="E905" s="134" t="s">
        <v>216</v>
      </c>
      <c r="F905" s="471">
        <v>10</v>
      </c>
      <c r="G905" s="134" t="s">
        <v>1804</v>
      </c>
      <c r="H905" s="439" t="s">
        <v>155</v>
      </c>
      <c r="I905" s="134" t="s">
        <v>719</v>
      </c>
      <c r="J905" s="134" t="s">
        <v>22</v>
      </c>
    </row>
    <row r="906" spans="1:10" ht="38.25">
      <c r="A906" s="48" t="s">
        <v>2197</v>
      </c>
      <c r="B906" s="179">
        <v>317</v>
      </c>
      <c r="C906" s="180"/>
      <c r="D906" s="134" t="s">
        <v>22</v>
      </c>
      <c r="E906" s="134" t="s">
        <v>216</v>
      </c>
      <c r="F906" s="471">
        <v>11</v>
      </c>
      <c r="G906" s="134" t="s">
        <v>1805</v>
      </c>
      <c r="H906" s="439" t="s">
        <v>155</v>
      </c>
      <c r="I906" s="134" t="s">
        <v>719</v>
      </c>
      <c r="J906" s="134" t="s">
        <v>22</v>
      </c>
    </row>
    <row r="907" spans="1:10" ht="38.25">
      <c r="A907" s="48" t="s">
        <v>2197</v>
      </c>
      <c r="B907" s="179">
        <v>317</v>
      </c>
      <c r="C907" s="180"/>
      <c r="D907" s="134" t="s">
        <v>22</v>
      </c>
      <c r="E907" s="134" t="s">
        <v>216</v>
      </c>
      <c r="F907" s="471">
        <v>12</v>
      </c>
      <c r="G907" s="134" t="s">
        <v>1806</v>
      </c>
      <c r="H907" s="439" t="s">
        <v>155</v>
      </c>
      <c r="I907" s="134" t="s">
        <v>719</v>
      </c>
      <c r="J907" s="134" t="s">
        <v>22</v>
      </c>
    </row>
    <row r="908" spans="1:10" ht="38.25">
      <c r="A908" s="48" t="s">
        <v>2197</v>
      </c>
      <c r="B908" s="179">
        <v>317</v>
      </c>
      <c r="C908" s="180"/>
      <c r="D908" s="134" t="s">
        <v>22</v>
      </c>
      <c r="E908" s="134" t="s">
        <v>216</v>
      </c>
      <c r="F908" s="471">
        <v>13</v>
      </c>
      <c r="G908" s="134" t="s">
        <v>1807</v>
      </c>
      <c r="H908" s="439" t="s">
        <v>155</v>
      </c>
      <c r="I908" s="134" t="s">
        <v>719</v>
      </c>
      <c r="J908" s="134" t="s">
        <v>22</v>
      </c>
    </row>
    <row r="909" spans="1:10" ht="38.25">
      <c r="A909" s="48" t="s">
        <v>2197</v>
      </c>
      <c r="B909" s="179">
        <v>317</v>
      </c>
      <c r="C909" s="180"/>
      <c r="D909" s="134" t="s">
        <v>22</v>
      </c>
      <c r="E909" s="134" t="s">
        <v>216</v>
      </c>
      <c r="F909" s="471">
        <v>14</v>
      </c>
      <c r="G909" s="134" t="s">
        <v>1808</v>
      </c>
      <c r="H909" s="439" t="s">
        <v>155</v>
      </c>
      <c r="I909" s="134" t="s">
        <v>719</v>
      </c>
      <c r="J909" s="134" t="s">
        <v>22</v>
      </c>
    </row>
    <row r="910" spans="1:10" ht="38.25">
      <c r="A910" s="48" t="s">
        <v>2197</v>
      </c>
      <c r="B910" s="179">
        <v>317</v>
      </c>
      <c r="C910" s="180"/>
      <c r="D910" s="134" t="s">
        <v>22</v>
      </c>
      <c r="E910" s="134" t="s">
        <v>216</v>
      </c>
      <c r="F910" s="471">
        <v>15</v>
      </c>
      <c r="G910" s="134" t="s">
        <v>1809</v>
      </c>
      <c r="H910" s="439" t="s">
        <v>155</v>
      </c>
      <c r="I910" s="134" t="s">
        <v>719</v>
      </c>
      <c r="J910" s="134" t="s">
        <v>22</v>
      </c>
    </row>
    <row r="911" spans="1:10" ht="38.25">
      <c r="A911" s="48" t="s">
        <v>2197</v>
      </c>
      <c r="B911" s="179">
        <v>317</v>
      </c>
      <c r="C911" s="180"/>
      <c r="D911" s="134" t="s">
        <v>22</v>
      </c>
      <c r="E911" s="134" t="s">
        <v>216</v>
      </c>
      <c r="F911" s="471">
        <v>16</v>
      </c>
      <c r="G911" s="134" t="s">
        <v>1810</v>
      </c>
      <c r="H911" s="439" t="s">
        <v>155</v>
      </c>
      <c r="I911" s="134" t="s">
        <v>719</v>
      </c>
      <c r="J911" s="134" t="s">
        <v>22</v>
      </c>
    </row>
    <row r="912" spans="1:10" ht="38.25">
      <c r="A912" s="48" t="s">
        <v>2197</v>
      </c>
      <c r="B912" s="179">
        <v>317</v>
      </c>
      <c r="C912" s="180"/>
      <c r="D912" s="134" t="s">
        <v>22</v>
      </c>
      <c r="E912" s="134" t="s">
        <v>216</v>
      </c>
      <c r="F912" s="471">
        <v>17</v>
      </c>
      <c r="G912" s="134" t="s">
        <v>1811</v>
      </c>
      <c r="H912" s="439" t="s">
        <v>155</v>
      </c>
      <c r="I912" s="134" t="s">
        <v>719</v>
      </c>
      <c r="J912" s="134" t="s">
        <v>22</v>
      </c>
    </row>
    <row r="913" spans="1:10" ht="38.25">
      <c r="A913" s="48" t="s">
        <v>2197</v>
      </c>
      <c r="B913" s="179">
        <v>317</v>
      </c>
      <c r="C913" s="180"/>
      <c r="D913" s="134" t="s">
        <v>22</v>
      </c>
      <c r="E913" s="134" t="s">
        <v>216</v>
      </c>
      <c r="F913" s="471">
        <v>18</v>
      </c>
      <c r="G913" s="134" t="s">
        <v>1812</v>
      </c>
      <c r="H913" s="439" t="s">
        <v>155</v>
      </c>
      <c r="I913" s="134" t="s">
        <v>719</v>
      </c>
      <c r="J913" s="134" t="s">
        <v>22</v>
      </c>
    </row>
    <row r="914" spans="1:10" ht="38.25">
      <c r="A914" s="48" t="s">
        <v>2197</v>
      </c>
      <c r="B914" s="179">
        <v>317</v>
      </c>
      <c r="C914" s="180"/>
      <c r="D914" s="134" t="s">
        <v>22</v>
      </c>
      <c r="E914" s="134" t="s">
        <v>216</v>
      </c>
      <c r="F914" s="471">
        <v>19</v>
      </c>
      <c r="G914" s="134" t="s">
        <v>1813</v>
      </c>
      <c r="H914" s="439" t="s">
        <v>155</v>
      </c>
      <c r="I914" s="134" t="s">
        <v>719</v>
      </c>
      <c r="J914" s="134" t="s">
        <v>22</v>
      </c>
    </row>
    <row r="915" spans="1:10" ht="38.25">
      <c r="A915" s="48" t="s">
        <v>2197</v>
      </c>
      <c r="B915" s="179">
        <v>317</v>
      </c>
      <c r="C915" s="180"/>
      <c r="D915" s="134" t="s">
        <v>22</v>
      </c>
      <c r="E915" s="134" t="s">
        <v>216</v>
      </c>
      <c r="F915" s="471">
        <v>20</v>
      </c>
      <c r="G915" s="134" t="s">
        <v>1814</v>
      </c>
      <c r="H915" s="439" t="s">
        <v>155</v>
      </c>
      <c r="I915" s="134" t="s">
        <v>719</v>
      </c>
      <c r="J915" s="134" t="s">
        <v>22</v>
      </c>
    </row>
    <row r="916" spans="1:10" ht="38.25">
      <c r="A916" s="48" t="s">
        <v>2197</v>
      </c>
      <c r="B916" s="179">
        <v>317</v>
      </c>
      <c r="C916" s="180"/>
      <c r="D916" s="134" t="s">
        <v>22</v>
      </c>
      <c r="E916" s="134" t="s">
        <v>216</v>
      </c>
      <c r="F916" s="471">
        <v>21</v>
      </c>
      <c r="G916" s="134" t="s">
        <v>1815</v>
      </c>
      <c r="H916" s="439" t="s">
        <v>155</v>
      </c>
      <c r="I916" s="134" t="s">
        <v>719</v>
      </c>
      <c r="J916" s="134" t="s">
        <v>22</v>
      </c>
    </row>
    <row r="917" spans="1:10" ht="38.25">
      <c r="A917" s="48" t="s">
        <v>2197</v>
      </c>
      <c r="B917" s="179">
        <v>317</v>
      </c>
      <c r="C917" s="180"/>
      <c r="D917" s="134" t="s">
        <v>22</v>
      </c>
      <c r="E917" s="134" t="s">
        <v>216</v>
      </c>
      <c r="F917" s="471">
        <v>22</v>
      </c>
      <c r="G917" s="134" t="s">
        <v>1816</v>
      </c>
      <c r="H917" s="439" t="s">
        <v>155</v>
      </c>
      <c r="I917" s="134" t="s">
        <v>719</v>
      </c>
      <c r="J917" s="134" t="s">
        <v>22</v>
      </c>
    </row>
    <row r="918" spans="1:10" ht="38.25">
      <c r="A918" s="48" t="s">
        <v>2197</v>
      </c>
      <c r="B918" s="179">
        <v>317</v>
      </c>
      <c r="C918" s="180"/>
      <c r="D918" s="134" t="s">
        <v>22</v>
      </c>
      <c r="E918" s="134" t="s">
        <v>216</v>
      </c>
      <c r="F918" s="471">
        <v>23</v>
      </c>
      <c r="G918" s="134" t="s">
        <v>1817</v>
      </c>
      <c r="H918" s="439" t="s">
        <v>155</v>
      </c>
      <c r="I918" s="134" t="s">
        <v>719</v>
      </c>
      <c r="J918" s="134" t="s">
        <v>22</v>
      </c>
    </row>
    <row r="919" spans="1:10" ht="38.25">
      <c r="A919" s="48" t="s">
        <v>2197</v>
      </c>
      <c r="B919" s="179">
        <v>317</v>
      </c>
      <c r="C919" s="180"/>
      <c r="D919" s="134" t="s">
        <v>22</v>
      </c>
      <c r="E919" s="134" t="s">
        <v>216</v>
      </c>
      <c r="F919" s="471">
        <v>24</v>
      </c>
      <c r="G919" s="134" t="s">
        <v>1818</v>
      </c>
      <c r="H919" s="439" t="s">
        <v>155</v>
      </c>
      <c r="I919" s="134" t="s">
        <v>719</v>
      </c>
      <c r="J919" s="134" t="s">
        <v>22</v>
      </c>
    </row>
    <row r="920" spans="1:10" ht="38.25">
      <c r="A920" s="48" t="s">
        <v>2197</v>
      </c>
      <c r="B920" s="179">
        <v>317</v>
      </c>
      <c r="C920" s="180"/>
      <c r="D920" s="134" t="s">
        <v>22</v>
      </c>
      <c r="E920" s="134" t="s">
        <v>216</v>
      </c>
      <c r="F920" s="471">
        <v>25</v>
      </c>
      <c r="G920" s="134" t="s">
        <v>1819</v>
      </c>
      <c r="H920" s="439" t="s">
        <v>155</v>
      </c>
      <c r="I920" s="134" t="s">
        <v>719</v>
      </c>
      <c r="J920" s="134" t="s">
        <v>22</v>
      </c>
    </row>
    <row r="921" spans="1:10" ht="38.25">
      <c r="A921" s="48" t="s">
        <v>2197</v>
      </c>
      <c r="B921" s="179">
        <v>317</v>
      </c>
      <c r="C921" s="180"/>
      <c r="D921" s="134" t="s">
        <v>22</v>
      </c>
      <c r="E921" s="134" t="s">
        <v>216</v>
      </c>
      <c r="F921" s="471">
        <v>26</v>
      </c>
      <c r="G921" s="134" t="s">
        <v>1820</v>
      </c>
      <c r="H921" s="439" t="s">
        <v>155</v>
      </c>
      <c r="I921" s="134" t="s">
        <v>719</v>
      </c>
      <c r="J921" s="134" t="s">
        <v>22</v>
      </c>
    </row>
    <row r="922" spans="1:10" ht="38.25">
      <c r="A922" s="48" t="s">
        <v>2197</v>
      </c>
      <c r="B922" s="179">
        <v>317</v>
      </c>
      <c r="C922" s="180"/>
      <c r="D922" s="134" t="s">
        <v>22</v>
      </c>
      <c r="E922" s="134" t="s">
        <v>216</v>
      </c>
      <c r="F922" s="471">
        <v>27</v>
      </c>
      <c r="G922" s="134" t="s">
        <v>1821</v>
      </c>
      <c r="H922" s="439" t="s">
        <v>155</v>
      </c>
      <c r="I922" s="134" t="s">
        <v>719</v>
      </c>
      <c r="J922" s="134" t="s">
        <v>22</v>
      </c>
    </row>
    <row r="923" spans="1:10" ht="38.25">
      <c r="A923" s="48" t="s">
        <v>2197</v>
      </c>
      <c r="B923" s="179">
        <v>317</v>
      </c>
      <c r="C923" s="180"/>
      <c r="D923" s="134" t="s">
        <v>22</v>
      </c>
      <c r="E923" s="134" t="s">
        <v>216</v>
      </c>
      <c r="F923" s="471">
        <v>28</v>
      </c>
      <c r="G923" s="134" t="s">
        <v>1822</v>
      </c>
      <c r="H923" s="439" t="s">
        <v>155</v>
      </c>
      <c r="I923" s="134" t="s">
        <v>719</v>
      </c>
      <c r="J923" s="134" t="s">
        <v>22</v>
      </c>
    </row>
    <row r="924" spans="1:10" ht="38.25">
      <c r="A924" s="48" t="s">
        <v>2197</v>
      </c>
      <c r="B924" s="179">
        <v>317</v>
      </c>
      <c r="C924" s="180"/>
      <c r="D924" s="134" t="s">
        <v>22</v>
      </c>
      <c r="E924" s="134" t="s">
        <v>216</v>
      </c>
      <c r="F924" s="471">
        <v>29</v>
      </c>
      <c r="G924" s="134" t="s">
        <v>1823</v>
      </c>
      <c r="H924" s="439" t="s">
        <v>155</v>
      </c>
      <c r="I924" s="134" t="s">
        <v>719</v>
      </c>
      <c r="J924" s="134" t="s">
        <v>22</v>
      </c>
    </row>
    <row r="925" spans="1:10" ht="38.25">
      <c r="A925" s="48" t="s">
        <v>2197</v>
      </c>
      <c r="B925" s="179">
        <v>317</v>
      </c>
      <c r="C925" s="180"/>
      <c r="D925" s="134" t="s">
        <v>22</v>
      </c>
      <c r="E925" s="134" t="s">
        <v>216</v>
      </c>
      <c r="F925" s="471">
        <v>30</v>
      </c>
      <c r="G925" s="134" t="s">
        <v>1824</v>
      </c>
      <c r="H925" s="439" t="s">
        <v>155</v>
      </c>
      <c r="I925" s="134" t="s">
        <v>719</v>
      </c>
      <c r="J925" s="134" t="s">
        <v>22</v>
      </c>
    </row>
    <row r="926" spans="1:10" ht="38.25">
      <c r="A926" s="48" t="s">
        <v>2197</v>
      </c>
      <c r="B926" s="179">
        <v>317</v>
      </c>
      <c r="C926" s="180"/>
      <c r="D926" s="134" t="s">
        <v>22</v>
      </c>
      <c r="E926" s="134" t="s">
        <v>216</v>
      </c>
      <c r="F926" s="471">
        <v>31</v>
      </c>
      <c r="G926" s="134" t="s">
        <v>1800</v>
      </c>
      <c r="H926" s="439" t="s">
        <v>155</v>
      </c>
      <c r="I926" s="134" t="s">
        <v>719</v>
      </c>
      <c r="J926" s="134" t="s">
        <v>22</v>
      </c>
    </row>
    <row r="927" spans="1:10" ht="38.25">
      <c r="A927" s="48" t="s">
        <v>2197</v>
      </c>
      <c r="B927" s="179">
        <v>317</v>
      </c>
      <c r="C927" s="180"/>
      <c r="D927" s="134" t="s">
        <v>22</v>
      </c>
      <c r="E927" s="134" t="s">
        <v>216</v>
      </c>
      <c r="F927" s="471">
        <v>32</v>
      </c>
      <c r="G927" s="134" t="s">
        <v>1825</v>
      </c>
      <c r="H927" s="439" t="s">
        <v>155</v>
      </c>
      <c r="I927" s="134" t="s">
        <v>719</v>
      </c>
      <c r="J927" s="134" t="s">
        <v>22</v>
      </c>
    </row>
    <row r="928" spans="1:10" ht="38.25">
      <c r="A928" s="48" t="s">
        <v>2197</v>
      </c>
      <c r="B928" s="179">
        <v>317</v>
      </c>
      <c r="C928" s="180"/>
      <c r="D928" s="134" t="s">
        <v>22</v>
      </c>
      <c r="E928" s="134" t="s">
        <v>216</v>
      </c>
      <c r="F928" s="471">
        <v>33</v>
      </c>
      <c r="G928" s="134" t="s">
        <v>1826</v>
      </c>
      <c r="H928" s="439" t="s">
        <v>155</v>
      </c>
      <c r="I928" s="134" t="s">
        <v>719</v>
      </c>
      <c r="J928" s="134" t="s">
        <v>22</v>
      </c>
    </row>
    <row r="929" spans="1:10" ht="51">
      <c r="A929" s="48" t="s">
        <v>2197</v>
      </c>
      <c r="B929" s="179">
        <v>317</v>
      </c>
      <c r="C929" s="180"/>
      <c r="D929" s="134" t="s">
        <v>22</v>
      </c>
      <c r="E929" s="134" t="s">
        <v>216</v>
      </c>
      <c r="F929" s="471">
        <v>34</v>
      </c>
      <c r="G929" s="134" t="s">
        <v>1827</v>
      </c>
      <c r="H929" s="439" t="s">
        <v>155</v>
      </c>
      <c r="I929" s="134" t="s">
        <v>719</v>
      </c>
      <c r="J929" s="134" t="s">
        <v>22</v>
      </c>
    </row>
    <row r="930" spans="1:10" ht="38.25">
      <c r="A930" s="48" t="s">
        <v>2197</v>
      </c>
      <c r="B930" s="179">
        <v>317</v>
      </c>
      <c r="C930" s="180"/>
      <c r="D930" s="134" t="s">
        <v>22</v>
      </c>
      <c r="E930" s="134" t="s">
        <v>216</v>
      </c>
      <c r="F930" s="471">
        <v>35</v>
      </c>
      <c r="G930" s="134" t="s">
        <v>1828</v>
      </c>
      <c r="H930" s="439" t="s">
        <v>155</v>
      </c>
      <c r="I930" s="134" t="s">
        <v>719</v>
      </c>
      <c r="J930" s="134" t="s">
        <v>22</v>
      </c>
    </row>
    <row r="931" spans="1:10" ht="38.25">
      <c r="A931" s="48" t="s">
        <v>2197</v>
      </c>
      <c r="B931" s="179">
        <v>317</v>
      </c>
      <c r="C931" s="180"/>
      <c r="D931" s="134" t="s">
        <v>22</v>
      </c>
      <c r="E931" s="134" t="s">
        <v>216</v>
      </c>
      <c r="F931" s="471">
        <v>36</v>
      </c>
      <c r="G931" s="134" t="s">
        <v>1829</v>
      </c>
      <c r="H931" s="439" t="s">
        <v>155</v>
      </c>
      <c r="I931" s="134" t="s">
        <v>719</v>
      </c>
      <c r="J931" s="134" t="s">
        <v>22</v>
      </c>
    </row>
    <row r="932" spans="1:10" ht="38.25">
      <c r="A932" s="48" t="s">
        <v>2197</v>
      </c>
      <c r="B932" s="179">
        <v>317</v>
      </c>
      <c r="C932" s="180"/>
      <c r="D932" s="134" t="s">
        <v>22</v>
      </c>
      <c r="E932" s="134" t="s">
        <v>216</v>
      </c>
      <c r="F932" s="471">
        <v>37</v>
      </c>
      <c r="G932" s="134" t="s">
        <v>1830</v>
      </c>
      <c r="H932" s="439" t="s">
        <v>155</v>
      </c>
      <c r="I932" s="134" t="s">
        <v>719</v>
      </c>
      <c r="J932" s="134" t="s">
        <v>22</v>
      </c>
    </row>
    <row r="933" spans="1:10" ht="51">
      <c r="A933" s="48" t="s">
        <v>2197</v>
      </c>
      <c r="B933" s="179">
        <v>317</v>
      </c>
      <c r="C933" s="180"/>
      <c r="D933" s="134" t="s">
        <v>22</v>
      </c>
      <c r="E933" s="134" t="s">
        <v>216</v>
      </c>
      <c r="F933" s="471">
        <v>38</v>
      </c>
      <c r="G933" s="134" t="s">
        <v>1831</v>
      </c>
      <c r="H933" s="439" t="s">
        <v>155</v>
      </c>
      <c r="I933" s="134" t="s">
        <v>719</v>
      </c>
      <c r="J933" s="134" t="s">
        <v>22</v>
      </c>
    </row>
    <row r="934" spans="1:10" ht="38.25">
      <c r="A934" s="48" t="s">
        <v>2197</v>
      </c>
      <c r="B934" s="179">
        <v>317</v>
      </c>
      <c r="C934" s="180"/>
      <c r="D934" s="134" t="s">
        <v>22</v>
      </c>
      <c r="E934" s="134" t="s">
        <v>216</v>
      </c>
      <c r="F934" s="471">
        <v>39</v>
      </c>
      <c r="G934" s="134" t="s">
        <v>1832</v>
      </c>
      <c r="H934" s="439" t="s">
        <v>155</v>
      </c>
      <c r="I934" s="134" t="s">
        <v>719</v>
      </c>
      <c r="J934" s="134" t="s">
        <v>22</v>
      </c>
    </row>
    <row r="935" spans="1:10" ht="25.5">
      <c r="A935" s="48" t="s">
        <v>2199</v>
      </c>
      <c r="B935" s="179">
        <v>345</v>
      </c>
      <c r="C935" s="180"/>
      <c r="D935" s="134" t="s">
        <v>22</v>
      </c>
      <c r="E935" s="134" t="s">
        <v>852</v>
      </c>
      <c r="F935" s="471">
        <v>1</v>
      </c>
      <c r="G935" s="134" t="s">
        <v>1833</v>
      </c>
      <c r="H935" s="439" t="s">
        <v>146</v>
      </c>
      <c r="I935" s="134" t="s">
        <v>719</v>
      </c>
      <c r="J935" s="134" t="s">
        <v>22</v>
      </c>
    </row>
    <row r="936" spans="1:10" ht="25.5">
      <c r="A936" s="48" t="s">
        <v>2199</v>
      </c>
      <c r="B936" s="179">
        <v>345</v>
      </c>
      <c r="C936" s="180"/>
      <c r="D936" s="134" t="s">
        <v>22</v>
      </c>
      <c r="E936" s="134" t="s">
        <v>852</v>
      </c>
      <c r="F936" s="471">
        <v>2</v>
      </c>
      <c r="G936" s="134" t="s">
        <v>1834</v>
      </c>
      <c r="H936" s="439" t="s">
        <v>146</v>
      </c>
      <c r="I936" s="134" t="s">
        <v>719</v>
      </c>
      <c r="J936" s="134" t="s">
        <v>22</v>
      </c>
    </row>
    <row r="937" spans="1:10" ht="25.5">
      <c r="A937" s="48" t="s">
        <v>2199</v>
      </c>
      <c r="B937" s="179">
        <v>345</v>
      </c>
      <c r="C937" s="180"/>
      <c r="D937" s="134" t="s">
        <v>22</v>
      </c>
      <c r="E937" s="134" t="s">
        <v>852</v>
      </c>
      <c r="F937" s="471">
        <v>3</v>
      </c>
      <c r="G937" s="134" t="s">
        <v>1835</v>
      </c>
      <c r="H937" s="439" t="s">
        <v>146</v>
      </c>
      <c r="I937" s="134" t="s">
        <v>719</v>
      </c>
      <c r="J937" s="134" t="s">
        <v>22</v>
      </c>
    </row>
    <row r="938" spans="1:10" ht="25.5">
      <c r="A938" s="48" t="s">
        <v>2199</v>
      </c>
      <c r="B938" s="179">
        <v>345</v>
      </c>
      <c r="C938" s="180"/>
      <c r="D938" s="134" t="s">
        <v>22</v>
      </c>
      <c r="E938" s="134" t="s">
        <v>852</v>
      </c>
      <c r="F938" s="471">
        <v>4</v>
      </c>
      <c r="G938" s="134" t="s">
        <v>1836</v>
      </c>
      <c r="H938" s="439" t="s">
        <v>146</v>
      </c>
      <c r="I938" s="134" t="s">
        <v>719</v>
      </c>
      <c r="J938" s="134" t="s">
        <v>22</v>
      </c>
    </row>
    <row r="939" spans="1:10" ht="25.5">
      <c r="A939" s="48" t="s">
        <v>2199</v>
      </c>
      <c r="B939" s="179">
        <v>345</v>
      </c>
      <c r="C939" s="180"/>
      <c r="D939" s="134" t="s">
        <v>22</v>
      </c>
      <c r="E939" s="134" t="s">
        <v>852</v>
      </c>
      <c r="F939" s="471">
        <v>5</v>
      </c>
      <c r="G939" s="134" t="s">
        <v>1837</v>
      </c>
      <c r="H939" s="439" t="s">
        <v>146</v>
      </c>
      <c r="I939" s="134" t="s">
        <v>719</v>
      </c>
      <c r="J939" s="134" t="s">
        <v>22</v>
      </c>
    </row>
    <row r="940" spans="1:10" ht="25.5">
      <c r="A940" s="48" t="s">
        <v>2199</v>
      </c>
      <c r="B940" s="179">
        <v>345</v>
      </c>
      <c r="C940" s="180"/>
      <c r="D940" s="134" t="s">
        <v>22</v>
      </c>
      <c r="E940" s="134" t="s">
        <v>852</v>
      </c>
      <c r="F940" s="471">
        <v>6</v>
      </c>
      <c r="G940" s="134" t="s">
        <v>1838</v>
      </c>
      <c r="H940" s="439" t="s">
        <v>146</v>
      </c>
      <c r="I940" s="134" t="s">
        <v>719</v>
      </c>
      <c r="J940" s="134" t="s">
        <v>22</v>
      </c>
    </row>
    <row r="941" spans="1:10" ht="38.25">
      <c r="A941" s="48" t="s">
        <v>2200</v>
      </c>
      <c r="B941" s="179">
        <v>318</v>
      </c>
      <c r="C941" s="180"/>
      <c r="D941" s="134" t="s">
        <v>22</v>
      </c>
      <c r="E941" s="134" t="s">
        <v>221</v>
      </c>
      <c r="F941" s="471">
        <v>1</v>
      </c>
      <c r="G941" s="134" t="s">
        <v>1839</v>
      </c>
      <c r="H941" s="439" t="s">
        <v>155</v>
      </c>
      <c r="I941" s="134" t="s">
        <v>719</v>
      </c>
      <c r="J941" s="134" t="s">
        <v>22</v>
      </c>
    </row>
    <row r="942" spans="1:10" ht="25.5">
      <c r="A942" s="48" t="s">
        <v>2201</v>
      </c>
      <c r="B942" s="179">
        <v>282</v>
      </c>
      <c r="C942" s="180"/>
      <c r="D942" s="134" t="s">
        <v>33</v>
      </c>
      <c r="E942" s="134" t="s">
        <v>275</v>
      </c>
      <c r="F942" s="471">
        <v>1</v>
      </c>
      <c r="G942" s="134" t="s">
        <v>1840</v>
      </c>
      <c r="H942" s="439" t="s">
        <v>155</v>
      </c>
      <c r="I942" s="134" t="s">
        <v>2040</v>
      </c>
      <c r="J942" s="134" t="s">
        <v>2097</v>
      </c>
    </row>
    <row r="943" spans="1:10" ht="25.5">
      <c r="A943" s="48" t="s">
        <v>2201</v>
      </c>
      <c r="B943" s="179">
        <v>282</v>
      </c>
      <c r="C943" s="180"/>
      <c r="D943" s="134" t="s">
        <v>33</v>
      </c>
      <c r="E943" s="134" t="s">
        <v>275</v>
      </c>
      <c r="F943" s="471">
        <v>2</v>
      </c>
      <c r="G943" s="134" t="s">
        <v>1841</v>
      </c>
      <c r="H943" s="439" t="s">
        <v>146</v>
      </c>
      <c r="I943" s="134" t="s">
        <v>2040</v>
      </c>
      <c r="J943" s="134" t="s">
        <v>2097</v>
      </c>
    </row>
    <row r="944" spans="1:10" ht="25.5">
      <c r="A944" s="48" t="s">
        <v>2201</v>
      </c>
      <c r="B944" s="179">
        <v>282</v>
      </c>
      <c r="C944" s="180"/>
      <c r="D944" s="134" t="s">
        <v>33</v>
      </c>
      <c r="E944" s="134" t="s">
        <v>275</v>
      </c>
      <c r="F944" s="471">
        <v>3</v>
      </c>
      <c r="G944" s="134" t="s">
        <v>1842</v>
      </c>
      <c r="H944" s="439" t="s">
        <v>155</v>
      </c>
      <c r="I944" s="134" t="s">
        <v>2040</v>
      </c>
      <c r="J944" s="134" t="s">
        <v>2097</v>
      </c>
    </row>
    <row r="945" spans="1:10" ht="25.5">
      <c r="A945" s="48" t="s">
        <v>2202</v>
      </c>
      <c r="B945" s="179">
        <v>361</v>
      </c>
      <c r="C945" s="180"/>
      <c r="D945" s="134" t="s">
        <v>33</v>
      </c>
      <c r="E945" s="134" t="s">
        <v>878</v>
      </c>
      <c r="F945" s="471">
        <v>1</v>
      </c>
      <c r="G945" s="134" t="s">
        <v>1843</v>
      </c>
      <c r="H945" s="439" t="s">
        <v>146</v>
      </c>
      <c r="I945" s="134" t="s">
        <v>719</v>
      </c>
      <c r="J945" s="134" t="s">
        <v>1972</v>
      </c>
    </row>
    <row r="946" spans="1:10" ht="25.5">
      <c r="A946" s="48" t="s">
        <v>2202</v>
      </c>
      <c r="B946" s="179">
        <v>361</v>
      </c>
      <c r="C946" s="180"/>
      <c r="D946" s="134" t="s">
        <v>33</v>
      </c>
      <c r="E946" s="134" t="s">
        <v>878</v>
      </c>
      <c r="F946" s="471">
        <v>2</v>
      </c>
      <c r="G946" s="134" t="s">
        <v>1844</v>
      </c>
      <c r="H946" s="439" t="s">
        <v>146</v>
      </c>
      <c r="I946" s="134" t="s">
        <v>719</v>
      </c>
      <c r="J946" s="134" t="s">
        <v>1972</v>
      </c>
    </row>
    <row r="947" spans="1:10" ht="25.5">
      <c r="A947" s="48" t="s">
        <v>2202</v>
      </c>
      <c r="B947" s="179">
        <v>361</v>
      </c>
      <c r="C947" s="180"/>
      <c r="D947" s="134" t="s">
        <v>33</v>
      </c>
      <c r="E947" s="134" t="s">
        <v>878</v>
      </c>
      <c r="F947" s="471">
        <v>3</v>
      </c>
      <c r="G947" s="134" t="s">
        <v>1845</v>
      </c>
      <c r="H947" s="439" t="s">
        <v>146</v>
      </c>
      <c r="I947" s="134" t="s">
        <v>719</v>
      </c>
      <c r="J947" s="134" t="s">
        <v>1972</v>
      </c>
    </row>
    <row r="948" spans="1:10" ht="25.5">
      <c r="A948" s="48" t="s">
        <v>2202</v>
      </c>
      <c r="B948" s="179">
        <v>361</v>
      </c>
      <c r="C948" s="180"/>
      <c r="D948" s="134" t="s">
        <v>33</v>
      </c>
      <c r="E948" s="134" t="s">
        <v>878</v>
      </c>
      <c r="F948" s="471">
        <v>4</v>
      </c>
      <c r="G948" s="134" t="s">
        <v>1846</v>
      </c>
      <c r="H948" s="439" t="s">
        <v>146</v>
      </c>
      <c r="I948" s="134" t="s">
        <v>719</v>
      </c>
      <c r="J948" s="134" t="s">
        <v>1972</v>
      </c>
    </row>
    <row r="949" spans="1:10" ht="25.5">
      <c r="A949" s="48" t="s">
        <v>2202</v>
      </c>
      <c r="B949" s="179">
        <v>361</v>
      </c>
      <c r="C949" s="180"/>
      <c r="D949" s="134" t="s">
        <v>33</v>
      </c>
      <c r="E949" s="134" t="s">
        <v>878</v>
      </c>
      <c r="F949" s="471">
        <v>5</v>
      </c>
      <c r="G949" s="134" t="s">
        <v>169</v>
      </c>
      <c r="H949" s="439" t="s">
        <v>146</v>
      </c>
      <c r="I949" s="134" t="s">
        <v>719</v>
      </c>
      <c r="J949" s="134" t="s">
        <v>1972</v>
      </c>
    </row>
    <row r="950" spans="1:10" ht="25.5">
      <c r="A950" s="48" t="s">
        <v>2202</v>
      </c>
      <c r="B950" s="179">
        <v>361</v>
      </c>
      <c r="C950" s="180"/>
      <c r="D950" s="134" t="s">
        <v>33</v>
      </c>
      <c r="E950" s="134" t="s">
        <v>878</v>
      </c>
      <c r="F950" s="471">
        <v>6</v>
      </c>
      <c r="G950" s="134" t="s">
        <v>1847</v>
      </c>
      <c r="H950" s="439" t="s">
        <v>146</v>
      </c>
      <c r="I950" s="134" t="s">
        <v>719</v>
      </c>
      <c r="J950" s="134" t="s">
        <v>1972</v>
      </c>
    </row>
    <row r="951" spans="1:10" ht="25.5">
      <c r="A951" s="48" t="s">
        <v>2202</v>
      </c>
      <c r="B951" s="179">
        <v>361</v>
      </c>
      <c r="C951" s="180"/>
      <c r="D951" s="134" t="s">
        <v>33</v>
      </c>
      <c r="E951" s="134" t="s">
        <v>878</v>
      </c>
      <c r="F951" s="471">
        <v>7</v>
      </c>
      <c r="G951" s="134" t="s">
        <v>1848</v>
      </c>
      <c r="H951" s="439" t="s">
        <v>146</v>
      </c>
      <c r="I951" s="134" t="s">
        <v>719</v>
      </c>
      <c r="J951" s="134" t="s">
        <v>1972</v>
      </c>
    </row>
    <row r="952" spans="1:10" ht="25.5">
      <c r="A952" s="48" t="s">
        <v>2202</v>
      </c>
      <c r="B952" s="179">
        <v>361</v>
      </c>
      <c r="C952" s="180"/>
      <c r="D952" s="134" t="s">
        <v>33</v>
      </c>
      <c r="E952" s="134" t="s">
        <v>878</v>
      </c>
      <c r="F952" s="471">
        <v>8</v>
      </c>
      <c r="G952" s="134" t="s">
        <v>1849</v>
      </c>
      <c r="H952" s="439" t="s">
        <v>146</v>
      </c>
      <c r="I952" s="134" t="s">
        <v>719</v>
      </c>
      <c r="J952" s="134" t="s">
        <v>1972</v>
      </c>
    </row>
    <row r="953" spans="1:10" ht="25.5">
      <c r="A953" s="48" t="s">
        <v>2202</v>
      </c>
      <c r="B953" s="179">
        <v>361</v>
      </c>
      <c r="C953" s="180"/>
      <c r="D953" s="134" t="s">
        <v>33</v>
      </c>
      <c r="E953" s="134" t="s">
        <v>878</v>
      </c>
      <c r="F953" s="471">
        <v>9</v>
      </c>
      <c r="G953" s="134" t="s">
        <v>1850</v>
      </c>
      <c r="H953" s="439" t="s">
        <v>146</v>
      </c>
      <c r="I953" s="134" t="s">
        <v>719</v>
      </c>
      <c r="J953" s="134" t="s">
        <v>1972</v>
      </c>
    </row>
    <row r="954" spans="1:10" ht="25.5">
      <c r="A954" s="48" t="s">
        <v>2202</v>
      </c>
      <c r="B954" s="179">
        <v>361</v>
      </c>
      <c r="C954" s="180"/>
      <c r="D954" s="134" t="s">
        <v>33</v>
      </c>
      <c r="E954" s="134" t="s">
        <v>878</v>
      </c>
      <c r="F954" s="471">
        <v>10</v>
      </c>
      <c r="G954" s="134" t="s">
        <v>1851</v>
      </c>
      <c r="H954" s="439" t="s">
        <v>146</v>
      </c>
      <c r="I954" s="134" t="s">
        <v>719</v>
      </c>
      <c r="J954" s="134" t="s">
        <v>1972</v>
      </c>
    </row>
    <row r="955" spans="1:10" ht="25.5">
      <c r="A955" s="48" t="s">
        <v>2203</v>
      </c>
      <c r="B955" s="179">
        <v>390</v>
      </c>
      <c r="C955" s="180"/>
      <c r="D955" s="134" t="s">
        <v>33</v>
      </c>
      <c r="E955" s="134" t="s">
        <v>890</v>
      </c>
      <c r="F955" s="471">
        <v>1</v>
      </c>
      <c r="G955" s="134" t="s">
        <v>1852</v>
      </c>
      <c r="H955" s="439" t="s">
        <v>146</v>
      </c>
      <c r="I955" s="134" t="s">
        <v>2040</v>
      </c>
      <c r="J955" s="134" t="s">
        <v>2097</v>
      </c>
    </row>
    <row r="956" spans="1:10">
      <c r="A956" s="48" t="s">
        <v>2203</v>
      </c>
      <c r="B956" s="179">
        <v>390</v>
      </c>
      <c r="C956" s="180"/>
      <c r="D956" s="134" t="s">
        <v>33</v>
      </c>
      <c r="E956" s="134" t="s">
        <v>890</v>
      </c>
      <c r="F956" s="471">
        <v>2</v>
      </c>
      <c r="G956" s="134" t="s">
        <v>1853</v>
      </c>
      <c r="H956" s="439" t="s">
        <v>146</v>
      </c>
      <c r="I956" s="134" t="s">
        <v>2040</v>
      </c>
      <c r="J956" s="134" t="s">
        <v>2097</v>
      </c>
    </row>
    <row r="957" spans="1:10">
      <c r="A957" s="48" t="s">
        <v>2203</v>
      </c>
      <c r="B957" s="179">
        <v>390</v>
      </c>
      <c r="C957" s="180"/>
      <c r="D957" s="134" t="s">
        <v>33</v>
      </c>
      <c r="E957" s="134" t="s">
        <v>890</v>
      </c>
      <c r="F957" s="471">
        <v>3</v>
      </c>
      <c r="G957" s="134" t="s">
        <v>1854</v>
      </c>
      <c r="H957" s="439" t="s">
        <v>146</v>
      </c>
      <c r="I957" s="134" t="s">
        <v>2040</v>
      </c>
      <c r="J957" s="134" t="s">
        <v>2097</v>
      </c>
    </row>
    <row r="958" spans="1:10" ht="25.5">
      <c r="A958" s="48" t="s">
        <v>2203</v>
      </c>
      <c r="B958" s="179">
        <v>390</v>
      </c>
      <c r="C958" s="180"/>
      <c r="D958" s="134" t="s">
        <v>33</v>
      </c>
      <c r="E958" s="134" t="s">
        <v>890</v>
      </c>
      <c r="F958" s="471">
        <v>4</v>
      </c>
      <c r="G958" s="134" t="s">
        <v>1855</v>
      </c>
      <c r="H958" s="439" t="s">
        <v>146</v>
      </c>
      <c r="I958" s="134" t="s">
        <v>2040</v>
      </c>
      <c r="J958" s="134" t="s">
        <v>2097</v>
      </c>
    </row>
    <row r="959" spans="1:10">
      <c r="A959" s="48" t="s">
        <v>2203</v>
      </c>
      <c r="B959" s="179">
        <v>390</v>
      </c>
      <c r="C959" s="180"/>
      <c r="D959" s="134" t="s">
        <v>33</v>
      </c>
      <c r="E959" s="134" t="s">
        <v>890</v>
      </c>
      <c r="F959" s="471">
        <v>5</v>
      </c>
      <c r="G959" s="134" t="s">
        <v>1856</v>
      </c>
      <c r="H959" s="439" t="s">
        <v>146</v>
      </c>
      <c r="I959" s="134" t="s">
        <v>2040</v>
      </c>
      <c r="J959" s="134" t="s">
        <v>2097</v>
      </c>
    </row>
    <row r="960" spans="1:10" ht="25.5">
      <c r="A960" s="48" t="s">
        <v>2204</v>
      </c>
      <c r="B960" s="179">
        <v>362</v>
      </c>
      <c r="C960" s="180"/>
      <c r="D960" s="134" t="s">
        <v>33</v>
      </c>
      <c r="E960" s="134" t="s">
        <v>884</v>
      </c>
      <c r="F960" s="471">
        <v>1</v>
      </c>
      <c r="G960" s="134" t="s">
        <v>1857</v>
      </c>
      <c r="H960" s="439" t="s">
        <v>146</v>
      </c>
      <c r="I960" s="134" t="s">
        <v>2040</v>
      </c>
      <c r="J960" s="134" t="s">
        <v>2041</v>
      </c>
    </row>
    <row r="961" spans="1:10" ht="25.5">
      <c r="A961" s="48" t="s">
        <v>2204</v>
      </c>
      <c r="B961" s="179">
        <v>362</v>
      </c>
      <c r="C961" s="180"/>
      <c r="D961" s="134" t="s">
        <v>33</v>
      </c>
      <c r="E961" s="134" t="s">
        <v>884</v>
      </c>
      <c r="F961" s="471">
        <v>2</v>
      </c>
      <c r="G961" s="134" t="s">
        <v>1858</v>
      </c>
      <c r="H961" s="439" t="s">
        <v>146</v>
      </c>
      <c r="I961" s="134" t="s">
        <v>2040</v>
      </c>
      <c r="J961" s="134" t="s">
        <v>2041</v>
      </c>
    </row>
    <row r="962" spans="1:10" ht="25.5">
      <c r="A962" s="48" t="s">
        <v>2205</v>
      </c>
      <c r="B962" s="179">
        <v>280</v>
      </c>
      <c r="C962" s="180"/>
      <c r="D962" s="134" t="s">
        <v>33</v>
      </c>
      <c r="E962" s="134" t="s">
        <v>903</v>
      </c>
      <c r="F962" s="471">
        <v>1</v>
      </c>
      <c r="G962" s="134" t="s">
        <v>1859</v>
      </c>
      <c r="H962" s="439" t="s">
        <v>146</v>
      </c>
      <c r="I962" s="134" t="s">
        <v>2040</v>
      </c>
      <c r="J962" s="134" t="s">
        <v>2097</v>
      </c>
    </row>
    <row r="963" spans="1:10" ht="25.5">
      <c r="A963" s="48" t="s">
        <v>2205</v>
      </c>
      <c r="B963" s="179">
        <v>280</v>
      </c>
      <c r="C963" s="180"/>
      <c r="D963" s="134" t="s">
        <v>33</v>
      </c>
      <c r="E963" s="134" t="s">
        <v>903</v>
      </c>
      <c r="F963" s="471">
        <v>2</v>
      </c>
      <c r="G963" s="134" t="s">
        <v>1860</v>
      </c>
      <c r="H963" s="439" t="s">
        <v>146</v>
      </c>
      <c r="I963" s="134" t="s">
        <v>2040</v>
      </c>
      <c r="J963" s="134" t="s">
        <v>2097</v>
      </c>
    </row>
    <row r="964" spans="1:10" ht="25.5">
      <c r="A964" s="48" t="s">
        <v>2205</v>
      </c>
      <c r="B964" s="179">
        <v>280</v>
      </c>
      <c r="C964" s="180"/>
      <c r="D964" s="134" t="s">
        <v>33</v>
      </c>
      <c r="E964" s="134" t="s">
        <v>903</v>
      </c>
      <c r="F964" s="471">
        <v>3</v>
      </c>
      <c r="G964" s="134" t="s">
        <v>1861</v>
      </c>
      <c r="H964" s="439" t="s">
        <v>146</v>
      </c>
      <c r="I964" s="134" t="s">
        <v>2040</v>
      </c>
      <c r="J964" s="134" t="s">
        <v>2097</v>
      </c>
    </row>
    <row r="965" spans="1:10" ht="25.5">
      <c r="A965" s="48" t="s">
        <v>2205</v>
      </c>
      <c r="B965" s="179">
        <v>280</v>
      </c>
      <c r="C965" s="180"/>
      <c r="D965" s="134" t="s">
        <v>33</v>
      </c>
      <c r="E965" s="134" t="s">
        <v>903</v>
      </c>
      <c r="F965" s="471">
        <v>4</v>
      </c>
      <c r="G965" s="134" t="s">
        <v>1862</v>
      </c>
      <c r="H965" s="439" t="s">
        <v>146</v>
      </c>
      <c r="I965" s="134" t="s">
        <v>2040</v>
      </c>
      <c r="J965" s="134" t="s">
        <v>2097</v>
      </c>
    </row>
    <row r="966" spans="1:10">
      <c r="A966" s="48" t="s">
        <v>2206</v>
      </c>
      <c r="B966" s="179">
        <v>279</v>
      </c>
      <c r="C966" s="180"/>
      <c r="D966" s="134" t="s">
        <v>33</v>
      </c>
      <c r="E966" s="134" t="s">
        <v>897</v>
      </c>
      <c r="F966" s="471">
        <v>1</v>
      </c>
      <c r="G966" s="134" t="s">
        <v>1863</v>
      </c>
      <c r="H966" s="439" t="s">
        <v>146</v>
      </c>
      <c r="I966" s="134" t="s">
        <v>2040</v>
      </c>
      <c r="J966" s="134" t="s">
        <v>2097</v>
      </c>
    </row>
    <row r="967" spans="1:10" ht="25.5">
      <c r="A967" s="48" t="s">
        <v>2206</v>
      </c>
      <c r="B967" s="179">
        <v>279</v>
      </c>
      <c r="C967" s="180"/>
      <c r="D967" s="134" t="s">
        <v>33</v>
      </c>
      <c r="E967" s="134" t="s">
        <v>897</v>
      </c>
      <c r="F967" s="471">
        <v>2</v>
      </c>
      <c r="G967" s="134" t="s">
        <v>1864</v>
      </c>
      <c r="H967" s="439" t="s">
        <v>146</v>
      </c>
      <c r="I967" s="134" t="s">
        <v>2040</v>
      </c>
      <c r="J967" s="134" t="s">
        <v>2097</v>
      </c>
    </row>
    <row r="968" spans="1:10" ht="25.5">
      <c r="A968" s="48" t="s">
        <v>2206</v>
      </c>
      <c r="B968" s="179">
        <v>279</v>
      </c>
      <c r="C968" s="180"/>
      <c r="D968" s="134" t="s">
        <v>33</v>
      </c>
      <c r="E968" s="134" t="s">
        <v>897</v>
      </c>
      <c r="F968" s="471">
        <v>3</v>
      </c>
      <c r="G968" s="134" t="s">
        <v>1865</v>
      </c>
      <c r="H968" s="439" t="s">
        <v>146</v>
      </c>
      <c r="I968" s="134" t="s">
        <v>2040</v>
      </c>
      <c r="J968" s="134" t="s">
        <v>2097</v>
      </c>
    </row>
    <row r="969" spans="1:10" ht="25.5">
      <c r="A969" s="48" t="s">
        <v>2207</v>
      </c>
      <c r="B969" s="179">
        <v>240</v>
      </c>
      <c r="C969" s="180"/>
      <c r="D969" s="134" t="s">
        <v>23</v>
      </c>
      <c r="E969" s="134" t="s">
        <v>934</v>
      </c>
      <c r="F969" s="471">
        <v>1</v>
      </c>
      <c r="G969" s="134" t="s">
        <v>1866</v>
      </c>
      <c r="H969" s="439" t="s">
        <v>146</v>
      </c>
      <c r="I969" s="134" t="s">
        <v>2040</v>
      </c>
      <c r="J969" s="134" t="s">
        <v>1897</v>
      </c>
    </row>
    <row r="970" spans="1:10" ht="25.5">
      <c r="A970" s="48" t="s">
        <v>2207</v>
      </c>
      <c r="B970" s="179">
        <v>240</v>
      </c>
      <c r="C970" s="180"/>
      <c r="D970" s="134" t="s">
        <v>23</v>
      </c>
      <c r="E970" s="134" t="s">
        <v>934</v>
      </c>
      <c r="F970" s="471">
        <v>2</v>
      </c>
      <c r="G970" s="134" t="s">
        <v>1867</v>
      </c>
      <c r="H970" s="439" t="s">
        <v>146</v>
      </c>
      <c r="I970" s="134" t="s">
        <v>2040</v>
      </c>
      <c r="J970" s="134" t="s">
        <v>1897</v>
      </c>
    </row>
    <row r="971" spans="1:10" ht="25.5">
      <c r="A971" s="48" t="s">
        <v>2207</v>
      </c>
      <c r="B971" s="179">
        <v>240</v>
      </c>
      <c r="C971" s="180"/>
      <c r="D971" s="134" t="s">
        <v>23</v>
      </c>
      <c r="E971" s="134" t="s">
        <v>934</v>
      </c>
      <c r="F971" s="471">
        <v>3</v>
      </c>
      <c r="G971" s="134" t="s">
        <v>1868</v>
      </c>
      <c r="H971" s="439" t="s">
        <v>146</v>
      </c>
      <c r="I971" s="134" t="s">
        <v>2040</v>
      </c>
      <c r="J971" s="134" t="s">
        <v>1897</v>
      </c>
    </row>
    <row r="972" spans="1:10" ht="25.5">
      <c r="A972" s="48" t="s">
        <v>2208</v>
      </c>
      <c r="B972" s="179">
        <v>238</v>
      </c>
      <c r="C972" s="180"/>
      <c r="D972" s="134" t="s">
        <v>23</v>
      </c>
      <c r="E972" s="134" t="s">
        <v>927</v>
      </c>
      <c r="F972" s="471">
        <v>1</v>
      </c>
      <c r="G972" s="134" t="s">
        <v>1869</v>
      </c>
      <c r="H972" s="439" t="s">
        <v>155</v>
      </c>
      <c r="I972" s="134" t="s">
        <v>2040</v>
      </c>
      <c r="J972" s="134" t="s">
        <v>1897</v>
      </c>
    </row>
    <row r="973" spans="1:10" ht="25.5">
      <c r="A973" s="48" t="s">
        <v>2208</v>
      </c>
      <c r="B973" s="179">
        <v>238</v>
      </c>
      <c r="C973" s="180"/>
      <c r="D973" s="134" t="s">
        <v>23</v>
      </c>
      <c r="E973" s="134" t="s">
        <v>927</v>
      </c>
      <c r="F973" s="471">
        <v>2</v>
      </c>
      <c r="G973" s="134" t="s">
        <v>1870</v>
      </c>
      <c r="H973" s="439" t="s">
        <v>155</v>
      </c>
      <c r="I973" s="134" t="s">
        <v>2040</v>
      </c>
      <c r="J973" s="134" t="s">
        <v>1897</v>
      </c>
    </row>
    <row r="974" spans="1:10" ht="25.5">
      <c r="A974" s="48" t="s">
        <v>2208</v>
      </c>
      <c r="B974" s="179">
        <v>238</v>
      </c>
      <c r="C974" s="180"/>
      <c r="D974" s="134" t="s">
        <v>23</v>
      </c>
      <c r="E974" s="134" t="s">
        <v>927</v>
      </c>
      <c r="F974" s="471">
        <v>3</v>
      </c>
      <c r="G974" s="134" t="s">
        <v>1871</v>
      </c>
      <c r="H974" s="439" t="s">
        <v>155</v>
      </c>
      <c r="I974" s="134" t="s">
        <v>2040</v>
      </c>
      <c r="J974" s="134" t="s">
        <v>1897</v>
      </c>
    </row>
    <row r="975" spans="1:10" ht="38.25">
      <c r="A975" s="48" t="s">
        <v>2209</v>
      </c>
      <c r="B975" s="179">
        <v>237</v>
      </c>
      <c r="C975" s="180"/>
      <c r="D975" s="134" t="s">
        <v>23</v>
      </c>
      <c r="E975" s="134" t="s">
        <v>923</v>
      </c>
      <c r="F975" s="471">
        <v>1</v>
      </c>
      <c r="G975" s="134" t="s">
        <v>1872</v>
      </c>
      <c r="H975" s="439" t="s">
        <v>155</v>
      </c>
      <c r="I975" s="134" t="s">
        <v>2040</v>
      </c>
      <c r="J975" s="134" t="s">
        <v>1897</v>
      </c>
    </row>
    <row r="976" spans="1:10" ht="38.25">
      <c r="A976" s="48" t="s">
        <v>2209</v>
      </c>
      <c r="B976" s="179">
        <v>237</v>
      </c>
      <c r="C976" s="180"/>
      <c r="D976" s="134" t="s">
        <v>23</v>
      </c>
      <c r="E976" s="134" t="s">
        <v>923</v>
      </c>
      <c r="F976" s="471">
        <v>2</v>
      </c>
      <c r="G976" s="134" t="s">
        <v>1873</v>
      </c>
      <c r="H976" s="439" t="s">
        <v>155</v>
      </c>
      <c r="I976" s="134" t="s">
        <v>2040</v>
      </c>
      <c r="J976" s="134" t="s">
        <v>1897</v>
      </c>
    </row>
    <row r="977" spans="1:10" ht="38.25">
      <c r="A977" s="48" t="s">
        <v>2209</v>
      </c>
      <c r="B977" s="179">
        <v>237</v>
      </c>
      <c r="C977" s="180"/>
      <c r="D977" s="134" t="s">
        <v>23</v>
      </c>
      <c r="E977" s="134" t="s">
        <v>923</v>
      </c>
      <c r="F977" s="471">
        <v>3</v>
      </c>
      <c r="G977" s="134" t="s">
        <v>1874</v>
      </c>
      <c r="H977" s="439" t="s">
        <v>155</v>
      </c>
      <c r="I977" s="134" t="s">
        <v>2040</v>
      </c>
      <c r="J977" s="134" t="s">
        <v>1897</v>
      </c>
    </row>
    <row r="978" spans="1:10" ht="38.25">
      <c r="A978" s="48" t="s">
        <v>2209</v>
      </c>
      <c r="B978" s="179">
        <v>237</v>
      </c>
      <c r="C978" s="180"/>
      <c r="D978" s="134" t="s">
        <v>23</v>
      </c>
      <c r="E978" s="134" t="s">
        <v>923</v>
      </c>
      <c r="F978" s="471">
        <v>4</v>
      </c>
      <c r="G978" s="134" t="s">
        <v>1875</v>
      </c>
      <c r="H978" s="439" t="s">
        <v>155</v>
      </c>
      <c r="I978" s="134" t="s">
        <v>2040</v>
      </c>
      <c r="J978" s="134" t="s">
        <v>1897</v>
      </c>
    </row>
    <row r="979" spans="1:10" ht="25.5">
      <c r="A979" s="48" t="s">
        <v>2210</v>
      </c>
      <c r="B979" s="179">
        <v>236</v>
      </c>
      <c r="C979" s="180"/>
      <c r="D979" s="134" t="s">
        <v>23</v>
      </c>
      <c r="E979" s="134" t="s">
        <v>918</v>
      </c>
      <c r="F979" s="471">
        <v>1</v>
      </c>
      <c r="G979" s="134" t="s">
        <v>1876</v>
      </c>
      <c r="H979" s="439" t="s">
        <v>146</v>
      </c>
      <c r="I979" s="134" t="s">
        <v>2040</v>
      </c>
      <c r="J979" s="134" t="s">
        <v>1897</v>
      </c>
    </row>
    <row r="980" spans="1:10" ht="25.5">
      <c r="A980" s="48" t="s">
        <v>2210</v>
      </c>
      <c r="B980" s="179">
        <v>236</v>
      </c>
      <c r="C980" s="180"/>
      <c r="D980" s="134" t="s">
        <v>23</v>
      </c>
      <c r="E980" s="134" t="s">
        <v>918</v>
      </c>
      <c r="F980" s="471">
        <v>2</v>
      </c>
      <c r="G980" s="134" t="s">
        <v>1877</v>
      </c>
      <c r="H980" s="439" t="s">
        <v>146</v>
      </c>
      <c r="I980" s="134" t="s">
        <v>2040</v>
      </c>
      <c r="J980" s="134" t="s">
        <v>1897</v>
      </c>
    </row>
    <row r="981" spans="1:10" ht="25.5">
      <c r="A981" s="48" t="s">
        <v>2210</v>
      </c>
      <c r="B981" s="179">
        <v>236</v>
      </c>
      <c r="C981" s="180"/>
      <c r="D981" s="134" t="s">
        <v>23</v>
      </c>
      <c r="E981" s="134" t="s">
        <v>918</v>
      </c>
      <c r="F981" s="471">
        <v>3</v>
      </c>
      <c r="G981" s="134" t="s">
        <v>1878</v>
      </c>
      <c r="H981" s="439" t="s">
        <v>146</v>
      </c>
      <c r="I981" s="134" t="s">
        <v>2040</v>
      </c>
      <c r="J981" s="134" t="s">
        <v>1897</v>
      </c>
    </row>
    <row r="982" spans="1:10" ht="25.5">
      <c r="A982" s="48" t="s">
        <v>2210</v>
      </c>
      <c r="B982" s="179">
        <v>236</v>
      </c>
      <c r="C982" s="180"/>
      <c r="D982" s="134" t="s">
        <v>23</v>
      </c>
      <c r="E982" s="134" t="s">
        <v>918</v>
      </c>
      <c r="F982" s="471">
        <v>4</v>
      </c>
      <c r="G982" s="134" t="s">
        <v>1879</v>
      </c>
      <c r="H982" s="439" t="s">
        <v>146</v>
      </c>
      <c r="I982" s="134" t="s">
        <v>2040</v>
      </c>
      <c r="J982" s="134" t="s">
        <v>1897</v>
      </c>
    </row>
    <row r="983" spans="1:10" ht="25.5">
      <c r="A983" s="48" t="s">
        <v>2210</v>
      </c>
      <c r="B983" s="179">
        <v>236</v>
      </c>
      <c r="C983" s="180"/>
      <c r="D983" s="134" t="s">
        <v>23</v>
      </c>
      <c r="E983" s="134" t="s">
        <v>918</v>
      </c>
      <c r="F983" s="471">
        <v>5</v>
      </c>
      <c r="G983" s="134" t="s">
        <v>1880</v>
      </c>
      <c r="H983" s="439" t="s">
        <v>146</v>
      </c>
      <c r="I983" s="134" t="s">
        <v>2040</v>
      </c>
      <c r="J983" s="134" t="s">
        <v>1897</v>
      </c>
    </row>
    <row r="984" spans="1:10" ht="25.5">
      <c r="A984" s="48" t="s">
        <v>2210</v>
      </c>
      <c r="B984" s="179">
        <v>236</v>
      </c>
      <c r="C984" s="180"/>
      <c r="D984" s="134" t="s">
        <v>23</v>
      </c>
      <c r="E984" s="134" t="s">
        <v>918</v>
      </c>
      <c r="F984" s="471">
        <v>6</v>
      </c>
      <c r="G984" s="134" t="s">
        <v>1881</v>
      </c>
      <c r="H984" s="439" t="s">
        <v>146</v>
      </c>
      <c r="I984" s="134" t="s">
        <v>2040</v>
      </c>
      <c r="J984" s="134" t="s">
        <v>1897</v>
      </c>
    </row>
    <row r="985" spans="1:10" ht="25.5">
      <c r="A985" s="48" t="s">
        <v>2210</v>
      </c>
      <c r="B985" s="179">
        <v>236</v>
      </c>
      <c r="C985" s="180"/>
      <c r="D985" s="134" t="s">
        <v>23</v>
      </c>
      <c r="E985" s="134" t="s">
        <v>918</v>
      </c>
      <c r="F985" s="471">
        <v>7</v>
      </c>
      <c r="G985" s="134" t="s">
        <v>1882</v>
      </c>
      <c r="H985" s="439" t="s">
        <v>146</v>
      </c>
      <c r="I985" s="134" t="s">
        <v>2040</v>
      </c>
      <c r="J985" s="134" t="s">
        <v>1897</v>
      </c>
    </row>
    <row r="986" spans="1:10" ht="38.25">
      <c r="A986" s="48" t="s">
        <v>2211</v>
      </c>
      <c r="B986" s="179">
        <v>235</v>
      </c>
      <c r="C986" s="180"/>
      <c r="D986" s="134" t="s">
        <v>23</v>
      </c>
      <c r="E986" s="134" t="s">
        <v>912</v>
      </c>
      <c r="F986" s="471">
        <v>1</v>
      </c>
      <c r="G986" s="134" t="s">
        <v>1883</v>
      </c>
      <c r="H986" s="439" t="s">
        <v>146</v>
      </c>
      <c r="I986" s="134" t="s">
        <v>2040</v>
      </c>
      <c r="J986" s="134" t="s">
        <v>1897</v>
      </c>
    </row>
    <row r="987" spans="1:10" ht="25.5">
      <c r="A987" s="48" t="s">
        <v>2211</v>
      </c>
      <c r="B987" s="179">
        <v>235</v>
      </c>
      <c r="C987" s="180"/>
      <c r="D987" s="134" t="s">
        <v>23</v>
      </c>
      <c r="E987" s="134" t="s">
        <v>912</v>
      </c>
      <c r="F987" s="471">
        <v>2</v>
      </c>
      <c r="G987" s="134" t="s">
        <v>1884</v>
      </c>
      <c r="H987" s="439" t="s">
        <v>146</v>
      </c>
      <c r="I987" s="134" t="s">
        <v>2040</v>
      </c>
      <c r="J987" s="134" t="s">
        <v>1897</v>
      </c>
    </row>
    <row r="988" spans="1:10" ht="25.5">
      <c r="A988" s="48" t="s">
        <v>2211</v>
      </c>
      <c r="B988" s="179">
        <v>235</v>
      </c>
      <c r="C988" s="180"/>
      <c r="D988" s="134" t="s">
        <v>23</v>
      </c>
      <c r="E988" s="134" t="s">
        <v>912</v>
      </c>
      <c r="F988" s="471">
        <v>3</v>
      </c>
      <c r="G988" s="134" t="s">
        <v>1885</v>
      </c>
      <c r="H988" s="439" t="s">
        <v>146</v>
      </c>
      <c r="I988" s="134" t="s">
        <v>2040</v>
      </c>
      <c r="J988" s="134" t="s">
        <v>1897</v>
      </c>
    </row>
    <row r="989" spans="1:10" ht="25.5">
      <c r="A989" s="48" t="s">
        <v>2212</v>
      </c>
      <c r="B989" s="179">
        <v>239</v>
      </c>
      <c r="C989" s="180"/>
      <c r="D989" s="134" t="s">
        <v>23</v>
      </c>
      <c r="E989" s="134" t="s">
        <v>931</v>
      </c>
      <c r="F989" s="471">
        <v>1</v>
      </c>
      <c r="G989" s="134" t="s">
        <v>1886</v>
      </c>
      <c r="H989" s="439" t="s">
        <v>155</v>
      </c>
      <c r="I989" s="134" t="s">
        <v>2040</v>
      </c>
      <c r="J989" s="134" t="s">
        <v>1897</v>
      </c>
    </row>
    <row r="990" spans="1:10" ht="25.5">
      <c r="A990" s="48" t="s">
        <v>2212</v>
      </c>
      <c r="B990" s="179">
        <v>239</v>
      </c>
      <c r="C990" s="180"/>
      <c r="D990" s="134" t="s">
        <v>23</v>
      </c>
      <c r="E990" s="134" t="s">
        <v>931</v>
      </c>
      <c r="F990" s="471">
        <v>2</v>
      </c>
      <c r="G990" s="134" t="s">
        <v>1887</v>
      </c>
      <c r="H990" s="439" t="s">
        <v>155</v>
      </c>
      <c r="I990" s="134" t="s">
        <v>2040</v>
      </c>
      <c r="J990" s="134" t="s">
        <v>1897</v>
      </c>
    </row>
    <row r="991" spans="1:10" ht="25.5">
      <c r="A991" s="48" t="s">
        <v>2212</v>
      </c>
      <c r="B991" s="179">
        <v>239</v>
      </c>
      <c r="C991" s="180"/>
      <c r="D991" s="134" t="s">
        <v>23</v>
      </c>
      <c r="E991" s="134" t="s">
        <v>931</v>
      </c>
      <c r="F991" s="471">
        <v>3</v>
      </c>
      <c r="G991" s="134" t="s">
        <v>1888</v>
      </c>
      <c r="H991" s="439" t="s">
        <v>155</v>
      </c>
      <c r="I991" s="134" t="s">
        <v>2040</v>
      </c>
      <c r="J991" s="134" t="s">
        <v>1897</v>
      </c>
    </row>
    <row r="992" spans="1:10" ht="25.5">
      <c r="A992" s="48" t="s">
        <v>2212</v>
      </c>
      <c r="B992" s="179">
        <v>239</v>
      </c>
      <c r="C992" s="180"/>
      <c r="D992" s="134" t="s">
        <v>23</v>
      </c>
      <c r="E992" s="134" t="s">
        <v>931</v>
      </c>
      <c r="F992" s="471">
        <v>4</v>
      </c>
      <c r="G992" s="134" t="s">
        <v>1889</v>
      </c>
      <c r="H992" s="439" t="s">
        <v>155</v>
      </c>
      <c r="I992" s="134" t="s">
        <v>2040</v>
      </c>
      <c r="J992" s="134" t="s">
        <v>1897</v>
      </c>
    </row>
    <row r="993" spans="1:10" ht="25.5">
      <c r="A993" s="48" t="s">
        <v>2213</v>
      </c>
      <c r="B993" s="179">
        <v>241</v>
      </c>
      <c r="C993" s="180"/>
      <c r="D993" s="134" t="s">
        <v>23</v>
      </c>
      <c r="E993" s="134" t="s">
        <v>938</v>
      </c>
      <c r="F993" s="471">
        <v>1</v>
      </c>
      <c r="G993" s="134" t="s">
        <v>1890</v>
      </c>
      <c r="H993" s="439" t="s">
        <v>155</v>
      </c>
      <c r="I993" s="134" t="s">
        <v>2040</v>
      </c>
      <c r="J993" s="134" t="s">
        <v>1897</v>
      </c>
    </row>
    <row r="994" spans="1:10">
      <c r="A994" s="48" t="s">
        <v>2213</v>
      </c>
      <c r="B994" s="179">
        <v>241</v>
      </c>
      <c r="C994" s="180"/>
      <c r="D994" s="134" t="s">
        <v>23</v>
      </c>
      <c r="E994" s="134" t="s">
        <v>938</v>
      </c>
      <c r="F994" s="471">
        <v>2</v>
      </c>
      <c r="G994" s="134" t="s">
        <v>1891</v>
      </c>
      <c r="H994" s="439" t="s">
        <v>155</v>
      </c>
      <c r="I994" s="134" t="s">
        <v>2040</v>
      </c>
      <c r="J994" s="134" t="s">
        <v>1897</v>
      </c>
    </row>
    <row r="995" spans="1:10" ht="39" thickBot="1">
      <c r="A995" s="127"/>
      <c r="D995" s="424" t="s">
        <v>2940</v>
      </c>
      <c r="E995" s="468"/>
      <c r="F995" s="469"/>
      <c r="G995" s="468"/>
      <c r="H995" s="468"/>
      <c r="I995" s="470"/>
      <c r="J995" s="470"/>
    </row>
  </sheetData>
  <mergeCells count="5">
    <mergeCell ref="D10:J10"/>
    <mergeCell ref="D11:J11"/>
    <mergeCell ref="D3:J3"/>
    <mergeCell ref="D4:J4"/>
    <mergeCell ref="D6:J6"/>
  </mergeCells>
  <pageMargins left="0.7" right="0.7" top="0.75" bottom="0.75" header="0.3" footer="0.3"/>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selection activeCell="E12" sqref="E12"/>
    </sheetView>
  </sheetViews>
  <sheetFormatPr baseColWidth="10" defaultColWidth="14.42578125" defaultRowHeight="15.75" customHeight="1"/>
  <cols>
    <col min="1" max="1" width="6.85546875" customWidth="1"/>
    <col min="2" max="2" width="27" customWidth="1"/>
    <col min="3" max="3" width="62.28515625" customWidth="1"/>
  </cols>
  <sheetData>
    <row r="1" spans="2:8" s="241" customFormat="1" ht="15.75" customHeight="1"/>
    <row r="2" spans="2:8" s="241" customFormat="1" ht="15.75" customHeight="1">
      <c r="B2" s="573" t="s">
        <v>3093</v>
      </c>
      <c r="C2" s="573"/>
      <c r="D2" s="573"/>
      <c r="E2" s="573"/>
      <c r="F2" s="442"/>
      <c r="G2" s="442"/>
      <c r="H2" s="442"/>
    </row>
    <row r="3" spans="2:8" s="241" customFormat="1" ht="15.75" customHeight="1">
      <c r="B3" s="573" t="s">
        <v>3096</v>
      </c>
      <c r="C3" s="573"/>
      <c r="D3" s="573"/>
      <c r="E3" s="573"/>
      <c r="F3" s="442"/>
      <c r="G3" s="442"/>
      <c r="H3" s="442"/>
    </row>
    <row r="4" spans="2:8" s="241" customFormat="1" ht="15.75" customHeight="1">
      <c r="B4" s="49"/>
      <c r="C4" s="91"/>
      <c r="D4" s="423"/>
      <c r="E4" s="91"/>
      <c r="F4" s="91"/>
      <c r="G4" s="91"/>
      <c r="H4" s="91"/>
    </row>
    <row r="5" spans="2:8" s="241" customFormat="1" ht="15.75" customHeight="1">
      <c r="B5" s="573" t="s">
        <v>3094</v>
      </c>
      <c r="C5" s="573"/>
      <c r="D5" s="573"/>
      <c r="E5" s="573"/>
      <c r="F5" s="442"/>
      <c r="G5" s="442"/>
      <c r="H5" s="442"/>
    </row>
    <row r="6" spans="2:8" s="130" customFormat="1" ht="15.75" customHeight="1">
      <c r="B6" s="494"/>
      <c r="C6" s="494"/>
      <c r="D6" s="495"/>
      <c r="E6" s="495"/>
      <c r="F6" s="2"/>
      <c r="G6" s="2"/>
      <c r="H6" s="2"/>
    </row>
    <row r="7" spans="2:8" s="241" customFormat="1" ht="15.75" customHeight="1"/>
    <row r="8" spans="2:8" s="241" customFormat="1" ht="15.75" customHeight="1">
      <c r="B8" s="615" t="s">
        <v>4695</v>
      </c>
      <c r="C8" s="615"/>
    </row>
    <row r="9" spans="2:8" ht="15.75" customHeight="1">
      <c r="B9" s="615">
        <v>2014</v>
      </c>
      <c r="C9" s="615"/>
    </row>
    <row r="11" spans="2:8" ht="18.75" customHeight="1">
      <c r="B11" s="509" t="s">
        <v>0</v>
      </c>
      <c r="C11" s="176" t="s">
        <v>1</v>
      </c>
    </row>
    <row r="12" spans="2:8" ht="40.5" customHeight="1">
      <c r="B12" s="509" t="s">
        <v>2</v>
      </c>
      <c r="C12" s="176" t="s">
        <v>3</v>
      </c>
    </row>
    <row r="13" spans="2:8" ht="18.75" customHeight="1">
      <c r="B13" s="509" t="s">
        <v>4</v>
      </c>
      <c r="C13" s="176" t="s">
        <v>5</v>
      </c>
    </row>
    <row r="14" spans="2:8" ht="16.5" customHeight="1">
      <c r="B14" s="509" t="s">
        <v>6</v>
      </c>
      <c r="C14" s="176" t="s">
        <v>7</v>
      </c>
    </row>
    <row r="15" spans="2:8" ht="15.75" customHeight="1">
      <c r="B15" s="509" t="s">
        <v>8</v>
      </c>
      <c r="C15" s="176" t="s">
        <v>9</v>
      </c>
    </row>
    <row r="16" spans="2:8" ht="29.25" customHeight="1">
      <c r="B16" s="509" t="s">
        <v>10</v>
      </c>
      <c r="C16" s="176" t="s">
        <v>2234</v>
      </c>
    </row>
    <row r="17" spans="2:8" ht="27.75" customHeight="1">
      <c r="B17" s="509" t="s">
        <v>11</v>
      </c>
      <c r="C17" s="176" t="s">
        <v>2235</v>
      </c>
    </row>
    <row r="18" spans="2:8" ht="67.5" customHeight="1">
      <c r="B18" s="509" t="s">
        <v>12</v>
      </c>
      <c r="C18" s="176" t="s">
        <v>3092</v>
      </c>
    </row>
    <row r="19" spans="2:8" ht="41.25" customHeight="1">
      <c r="B19" s="509" t="s">
        <v>13</v>
      </c>
      <c r="C19" s="176" t="s">
        <v>3284</v>
      </c>
    </row>
    <row r="20" spans="2:8" ht="41.25" customHeight="1">
      <c r="B20" s="509" t="s">
        <v>14</v>
      </c>
      <c r="C20" s="176" t="s">
        <v>3109</v>
      </c>
    </row>
    <row r="21" spans="2:8" ht="15.75" customHeight="1">
      <c r="G21" s="1"/>
    </row>
    <row r="25" spans="2:8" ht="15.75" customHeight="1">
      <c r="H25" s="1"/>
    </row>
    <row r="26" spans="2:8" ht="15.75" customHeight="1">
      <c r="C26" s="51"/>
    </row>
    <row r="27" spans="2:8" ht="15.75" customHeight="1">
      <c r="C27" s="51"/>
    </row>
    <row r="28" spans="2:8" ht="15.75" customHeight="1">
      <c r="C28" s="51"/>
    </row>
    <row r="29" spans="2:8" ht="15.75" customHeight="1">
      <c r="C29" s="51"/>
    </row>
  </sheetData>
  <mergeCells count="5">
    <mergeCell ref="B8:C8"/>
    <mergeCell ref="B9:C9"/>
    <mergeCell ref="B2:E2"/>
    <mergeCell ref="B3:E3"/>
    <mergeCell ref="B5:E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2"/>
  <sheetViews>
    <sheetView showGridLines="0" zoomScale="80" zoomScaleNormal="80" workbookViewId="0">
      <selection activeCell="E23" sqref="E23"/>
    </sheetView>
  </sheetViews>
  <sheetFormatPr baseColWidth="10" defaultColWidth="14.42578125" defaultRowHeight="15.75" customHeight="1"/>
  <cols>
    <col min="1" max="1" width="9.28515625" customWidth="1"/>
    <col min="2" max="2" width="21.42578125" customWidth="1"/>
    <col min="3" max="3" width="18.42578125" customWidth="1"/>
    <col min="4" max="4" width="21.85546875" customWidth="1"/>
    <col min="5" max="5" width="8.140625" customWidth="1"/>
    <col min="12" max="12" width="11" customWidth="1"/>
    <col min="13" max="13" width="20.85546875" customWidth="1"/>
  </cols>
  <sheetData>
    <row r="1" spans="1:14" s="241" customFormat="1" ht="15.75" customHeight="1"/>
    <row r="2" spans="1:14" s="241" customFormat="1" ht="15.75" customHeight="1">
      <c r="B2" s="573" t="s">
        <v>3093</v>
      </c>
      <c r="C2" s="573"/>
      <c r="D2" s="573"/>
      <c r="E2" s="573"/>
      <c r="F2" s="573"/>
      <c r="G2" s="573"/>
      <c r="H2" s="573"/>
      <c r="I2" s="573"/>
      <c r="J2" s="573"/>
      <c r="K2" s="573"/>
      <c r="L2" s="573"/>
    </row>
    <row r="3" spans="1:14" s="241" customFormat="1" ht="15.75" customHeight="1">
      <c r="B3" s="573" t="s">
        <v>3096</v>
      </c>
      <c r="C3" s="573"/>
      <c r="D3" s="573"/>
      <c r="E3" s="573"/>
      <c r="F3" s="573"/>
      <c r="G3" s="573"/>
      <c r="H3" s="573"/>
      <c r="I3" s="573"/>
      <c r="J3" s="573"/>
      <c r="K3" s="573"/>
      <c r="L3" s="573"/>
    </row>
    <row r="4" spans="1:14" s="241" customFormat="1" ht="15.75" customHeight="1">
      <c r="B4" s="49"/>
      <c r="C4" s="91"/>
      <c r="D4" s="423"/>
      <c r="E4" s="91"/>
    </row>
    <row r="5" spans="1:14" s="241" customFormat="1" ht="15.75" customHeight="1">
      <c r="B5" s="573" t="s">
        <v>3094</v>
      </c>
      <c r="C5" s="573"/>
      <c r="D5" s="573"/>
      <c r="E5" s="573"/>
      <c r="F5" s="573"/>
      <c r="G5" s="573"/>
      <c r="H5" s="573"/>
      <c r="I5" s="573"/>
      <c r="J5" s="573"/>
      <c r="K5" s="573"/>
      <c r="L5" s="573"/>
    </row>
    <row r="6" spans="1:14" ht="15.75" customHeight="1">
      <c r="A6" s="1"/>
      <c r="B6" s="494"/>
      <c r="C6" s="494"/>
      <c r="D6" s="495"/>
      <c r="E6" s="495"/>
      <c r="F6" s="495"/>
      <c r="G6" s="495"/>
      <c r="H6" s="495"/>
      <c r="I6" s="495"/>
      <c r="J6" s="495"/>
      <c r="K6" s="495"/>
      <c r="L6" s="495"/>
    </row>
    <row r="7" spans="1:14" s="241" customFormat="1" ht="15.75" customHeight="1">
      <c r="A7" s="4"/>
      <c r="B7" s="2"/>
      <c r="C7" s="2"/>
      <c r="D7" s="443"/>
      <c r="E7" s="443"/>
      <c r="F7" s="443"/>
      <c r="G7" s="443"/>
      <c r="H7" s="443"/>
      <c r="I7" s="443"/>
      <c r="J7" s="443"/>
      <c r="K7" s="443"/>
      <c r="L7" s="443"/>
    </row>
    <row r="8" spans="1:14" ht="15.75" customHeight="1">
      <c r="A8" s="1"/>
      <c r="B8" s="442" t="s">
        <v>2930</v>
      </c>
      <c r="C8" s="1"/>
      <c r="D8" s="1"/>
    </row>
    <row r="9" spans="1:14" s="140" customFormat="1" ht="15.75" customHeight="1">
      <c r="A9" s="4"/>
      <c r="B9" s="21"/>
      <c r="C9" s="4"/>
      <c r="D9" s="4"/>
    </row>
    <row r="10" spans="1:14" s="140" customFormat="1" ht="33.75" customHeight="1">
      <c r="A10" s="4"/>
      <c r="B10" s="617" t="s">
        <v>3111</v>
      </c>
      <c r="C10" s="617"/>
      <c r="D10" s="617"/>
      <c r="E10" s="4"/>
      <c r="F10" s="4"/>
    </row>
    <row r="11" spans="1:14" ht="15.75" customHeight="1">
      <c r="A11" s="1"/>
      <c r="B11" s="614">
        <v>2014</v>
      </c>
      <c r="C11" s="614"/>
      <c r="D11" s="614"/>
      <c r="E11" s="4"/>
      <c r="F11" s="4"/>
    </row>
    <row r="12" spans="1:14" ht="15.75" customHeight="1">
      <c r="A12" s="1"/>
      <c r="B12" s="1"/>
      <c r="C12" s="1"/>
      <c r="D12" s="1"/>
    </row>
    <row r="13" spans="1:14" ht="50.25" customHeight="1">
      <c r="A13" s="1"/>
      <c r="B13" s="434" t="s">
        <v>50</v>
      </c>
      <c r="C13" s="370" t="s">
        <v>2929</v>
      </c>
      <c r="D13" s="370" t="s">
        <v>2275</v>
      </c>
    </row>
    <row r="14" spans="1:14" ht="15.75" customHeight="1">
      <c r="A14" s="1"/>
      <c r="B14" s="204"/>
      <c r="C14" s="204"/>
      <c r="D14" s="204"/>
      <c r="M14" s="94"/>
      <c r="N14" s="94"/>
    </row>
    <row r="15" spans="1:14" ht="15.75" customHeight="1">
      <c r="A15" s="1"/>
      <c r="B15" s="63" t="s">
        <v>2931</v>
      </c>
      <c r="C15" s="151">
        <f>SUM(C17:C31)</f>
        <v>95</v>
      </c>
      <c r="D15" s="151">
        <f>SUM(D17:D31)</f>
        <v>16</v>
      </c>
      <c r="M15" s="94"/>
      <c r="N15" s="95" t="s">
        <v>85</v>
      </c>
    </row>
    <row r="16" spans="1:14" ht="15.75" customHeight="1">
      <c r="A16" s="1"/>
      <c r="B16" s="71"/>
      <c r="C16" s="71"/>
      <c r="D16" s="71"/>
      <c r="L16" s="1"/>
      <c r="M16" s="95"/>
      <c r="N16" s="95"/>
    </row>
    <row r="17" spans="1:14" ht="15.75" customHeight="1">
      <c r="A17" s="1"/>
      <c r="B17" s="63" t="s">
        <v>22</v>
      </c>
      <c r="C17" s="151">
        <v>20</v>
      </c>
      <c r="D17" s="181">
        <v>2</v>
      </c>
      <c r="L17" s="1"/>
      <c r="M17" s="95"/>
      <c r="N17" s="94"/>
    </row>
    <row r="18" spans="1:14" ht="15.75" customHeight="1">
      <c r="A18" s="1"/>
      <c r="B18" s="63" t="s">
        <v>17</v>
      </c>
      <c r="C18" s="151">
        <v>17</v>
      </c>
      <c r="D18" s="181">
        <v>2</v>
      </c>
      <c r="M18" s="94"/>
      <c r="N18" s="94"/>
    </row>
    <row r="19" spans="1:14" ht="15.75" customHeight="1">
      <c r="A19" s="1"/>
      <c r="B19" s="63" t="s">
        <v>18</v>
      </c>
      <c r="C19" s="151">
        <v>9</v>
      </c>
      <c r="D19" s="181">
        <v>2</v>
      </c>
      <c r="F19" s="1"/>
      <c r="G19" s="1"/>
      <c r="H19" s="1"/>
      <c r="I19" s="1"/>
      <c r="J19" s="1"/>
      <c r="K19" s="1"/>
      <c r="L19" s="1"/>
      <c r="M19" s="95"/>
      <c r="N19" s="95"/>
    </row>
    <row r="20" spans="1:14" ht="15.75" customHeight="1">
      <c r="A20" s="1"/>
      <c r="B20" s="63" t="s">
        <v>21</v>
      </c>
      <c r="C20" s="151">
        <v>9</v>
      </c>
      <c r="D20" s="181">
        <v>3</v>
      </c>
      <c r="F20" s="1"/>
      <c r="G20" s="1"/>
      <c r="H20" s="1"/>
      <c r="I20" s="1"/>
      <c r="J20" s="1"/>
      <c r="K20" s="1"/>
      <c r="L20" s="1"/>
      <c r="M20" s="1"/>
      <c r="N20" s="1"/>
    </row>
    <row r="21" spans="1:14" ht="15.75" customHeight="1">
      <c r="A21" s="1"/>
      <c r="B21" s="63" t="s">
        <v>23</v>
      </c>
      <c r="C21" s="151">
        <v>7</v>
      </c>
      <c r="D21" s="181">
        <v>0</v>
      </c>
    </row>
    <row r="22" spans="1:14" ht="15.75" customHeight="1">
      <c r="A22" s="1"/>
      <c r="B22" s="63" t="s">
        <v>19</v>
      </c>
      <c r="C22" s="151">
        <v>5</v>
      </c>
      <c r="D22" s="181">
        <v>3</v>
      </c>
    </row>
    <row r="23" spans="1:14" ht="15.75" customHeight="1">
      <c r="A23" s="1"/>
      <c r="B23" s="63" t="s">
        <v>33</v>
      </c>
      <c r="C23" s="151">
        <v>4</v>
      </c>
      <c r="D23" s="181">
        <v>2</v>
      </c>
    </row>
    <row r="24" spans="1:14" ht="15.75" customHeight="1">
      <c r="A24" s="1"/>
      <c r="B24" s="63" t="s">
        <v>27</v>
      </c>
      <c r="C24" s="151">
        <v>4</v>
      </c>
      <c r="D24" s="181">
        <v>1</v>
      </c>
    </row>
    <row r="25" spans="1:14" ht="15.75" customHeight="1">
      <c r="A25" s="1"/>
      <c r="B25" s="63" t="s">
        <v>20</v>
      </c>
      <c r="C25" s="151">
        <v>9</v>
      </c>
      <c r="D25" s="181">
        <v>0</v>
      </c>
    </row>
    <row r="26" spans="1:14" ht="15.75" customHeight="1">
      <c r="A26" s="1"/>
      <c r="B26" s="63" t="s">
        <v>30</v>
      </c>
      <c r="C26" s="151">
        <v>4</v>
      </c>
      <c r="D26" s="181">
        <v>1</v>
      </c>
    </row>
    <row r="27" spans="1:14" ht="15.75" customHeight="1">
      <c r="A27" s="1"/>
      <c r="B27" s="63" t="s">
        <v>16</v>
      </c>
      <c r="C27" s="151">
        <v>3</v>
      </c>
      <c r="D27" s="181">
        <v>0</v>
      </c>
      <c r="M27" s="1"/>
    </row>
    <row r="28" spans="1:14" ht="15.75" customHeight="1">
      <c r="A28" s="1"/>
      <c r="B28" s="63" t="s">
        <v>29</v>
      </c>
      <c r="C28" s="151">
        <v>1</v>
      </c>
      <c r="D28" s="181">
        <v>0</v>
      </c>
      <c r="M28" s="1"/>
    </row>
    <row r="29" spans="1:14" s="130" customFormat="1" ht="15.75" customHeight="1">
      <c r="A29" s="4"/>
      <c r="B29" s="63" t="s">
        <v>31</v>
      </c>
      <c r="C29" s="151">
        <v>1</v>
      </c>
      <c r="D29" s="181">
        <v>0</v>
      </c>
      <c r="M29" s="4"/>
    </row>
    <row r="30" spans="1:14" ht="15.75" customHeight="1">
      <c r="A30" s="1"/>
      <c r="B30" s="63" t="s">
        <v>28</v>
      </c>
      <c r="C30" s="151">
        <v>1</v>
      </c>
      <c r="D30" s="181">
        <v>0</v>
      </c>
    </row>
    <row r="31" spans="1:14" s="130" customFormat="1" ht="15.75" customHeight="1">
      <c r="A31" s="4"/>
      <c r="B31" s="142" t="s">
        <v>32</v>
      </c>
      <c r="C31" s="152">
        <v>1</v>
      </c>
      <c r="D31" s="305">
        <v>0</v>
      </c>
    </row>
    <row r="32" spans="1:14" ht="15.75" customHeight="1">
      <c r="A32" s="17"/>
      <c r="B32" s="200" t="s">
        <v>2940</v>
      </c>
      <c r="G32" s="200" t="s">
        <v>2989</v>
      </c>
    </row>
    <row r="33" spans="1:13" ht="15.75" customHeight="1">
      <c r="B33" s="195"/>
      <c r="C33" s="141"/>
      <c r="D33" s="62"/>
    </row>
    <row r="34" spans="1:13" ht="15.75" customHeight="1">
      <c r="B34" s="77"/>
      <c r="C34" s="154"/>
      <c r="D34" s="62"/>
      <c r="M34" s="1"/>
    </row>
    <row r="35" spans="1:13" ht="44.25" customHeight="1">
      <c r="A35" s="63"/>
      <c r="B35" s="77"/>
      <c r="C35" s="154"/>
      <c r="D35" s="62"/>
      <c r="M35" s="1"/>
    </row>
    <row r="36" spans="1:13" ht="15.75" customHeight="1">
      <c r="A36" s="63"/>
      <c r="B36" s="77"/>
      <c r="C36" s="154"/>
      <c r="D36" s="62"/>
    </row>
    <row r="37" spans="1:13" ht="15.75" customHeight="1">
      <c r="A37" s="63"/>
      <c r="B37" s="77"/>
      <c r="C37" s="154"/>
      <c r="D37" s="62"/>
    </row>
    <row r="38" spans="1:13" ht="15.75" customHeight="1">
      <c r="A38" s="63"/>
      <c r="B38" s="77"/>
      <c r="C38" s="154"/>
      <c r="D38" s="62"/>
      <c r="M38" s="1"/>
    </row>
    <row r="39" spans="1:13" ht="15.75" customHeight="1">
      <c r="A39" s="63"/>
      <c r="B39" s="77"/>
      <c r="C39" s="154"/>
      <c r="D39" s="62"/>
      <c r="M39" s="1"/>
    </row>
    <row r="40" spans="1:13" ht="15.75" customHeight="1">
      <c r="A40" s="63"/>
      <c r="B40" s="77"/>
      <c r="C40" s="154"/>
      <c r="D40" s="62"/>
    </row>
    <row r="41" spans="1:13" ht="15.75" customHeight="1">
      <c r="A41" s="63"/>
      <c r="B41" s="77"/>
      <c r="C41" s="154"/>
      <c r="D41" s="62"/>
      <c r="L41" s="4"/>
    </row>
    <row r="42" spans="1:13" ht="15.75" customHeight="1">
      <c r="A42" s="63"/>
      <c r="B42" s="77"/>
      <c r="C42" s="154"/>
      <c r="D42" s="62"/>
      <c r="M42" s="1"/>
    </row>
    <row r="43" spans="1:13" ht="15.75" customHeight="1">
      <c r="A43" s="63"/>
      <c r="B43" s="77"/>
      <c r="C43" s="154"/>
      <c r="D43" s="62"/>
      <c r="M43" s="1"/>
    </row>
    <row r="44" spans="1:13" ht="15.75" customHeight="1">
      <c r="A44" s="63"/>
      <c r="B44" s="77"/>
      <c r="C44" s="154"/>
      <c r="D44" s="62"/>
    </row>
    <row r="45" spans="1:13" ht="15.75" customHeight="1">
      <c r="A45" s="63"/>
      <c r="B45" s="77"/>
      <c r="C45" s="154"/>
      <c r="D45" s="62"/>
    </row>
    <row r="46" spans="1:13" ht="15.75" customHeight="1">
      <c r="A46" s="63"/>
      <c r="B46" s="77"/>
      <c r="C46" s="154"/>
      <c r="D46" s="62"/>
      <c r="M46" s="1"/>
    </row>
    <row r="47" spans="1:13" ht="15.75" customHeight="1">
      <c r="A47" s="63"/>
      <c r="B47" s="77"/>
      <c r="C47" s="154"/>
      <c r="D47" s="62"/>
      <c r="M47" s="1"/>
    </row>
    <row r="48" spans="1:13" ht="15.75" customHeight="1">
      <c r="A48" s="63"/>
      <c r="B48" s="77"/>
      <c r="C48" s="154"/>
      <c r="D48" s="62"/>
    </row>
    <row r="49" spans="1:13" ht="15.75" customHeight="1">
      <c r="A49" s="63"/>
      <c r="B49" s="77"/>
      <c r="C49" s="154"/>
      <c r="D49" s="62"/>
    </row>
    <row r="50" spans="1:13" ht="15.75" customHeight="1">
      <c r="A50" s="63"/>
      <c r="B50" s="77"/>
      <c r="C50" s="154"/>
      <c r="D50" s="62"/>
      <c r="M50" s="1"/>
    </row>
    <row r="51" spans="1:13" ht="15.75" customHeight="1">
      <c r="A51" s="63"/>
      <c r="C51" s="170"/>
      <c r="D51" s="62"/>
      <c r="M51" s="1"/>
    </row>
    <row r="52" spans="1:13" s="130" customFormat="1" ht="15.75" customHeight="1">
      <c r="A52" s="63"/>
      <c r="B52" s="62"/>
      <c r="C52" s="62"/>
      <c r="D52" s="62"/>
      <c r="M52" s="4"/>
    </row>
    <row r="53" spans="1:13" ht="15.75" customHeight="1">
      <c r="A53" s="63"/>
      <c r="B53" s="200" t="s">
        <v>2989</v>
      </c>
      <c r="C53" s="62"/>
      <c r="D53" s="62"/>
    </row>
    <row r="54" spans="1:13" ht="15.75" customHeight="1">
      <c r="A54" s="62"/>
      <c r="B54" s="62"/>
      <c r="C54" s="62"/>
      <c r="D54" s="62"/>
    </row>
    <row r="55" spans="1:13" ht="15.75" customHeight="1">
      <c r="A55" s="62"/>
      <c r="M55" s="1"/>
    </row>
    <row r="56" spans="1:13" ht="15.75" customHeight="1">
      <c r="A56" s="62"/>
      <c r="M56" s="1"/>
    </row>
    <row r="59" spans="1:13" ht="15.75" customHeight="1">
      <c r="M59" s="1"/>
    </row>
    <row r="60" spans="1:13" ht="15.75" customHeight="1">
      <c r="M60" s="1"/>
    </row>
    <row r="63" spans="1:13" ht="15.75" customHeight="1">
      <c r="M63" s="1"/>
    </row>
    <row r="64" spans="1:13" ht="15.75" customHeight="1">
      <c r="M64" s="1"/>
    </row>
    <row r="67" spans="13:13" ht="15.75" customHeight="1">
      <c r="M67" s="1"/>
    </row>
    <row r="68" spans="13:13" ht="15.75" customHeight="1">
      <c r="M68" s="1"/>
    </row>
    <row r="71" spans="13:13" ht="15.75" customHeight="1">
      <c r="M71" s="1"/>
    </row>
    <row r="72" spans="13:13" ht="15.75" customHeight="1">
      <c r="M72" s="1"/>
    </row>
    <row r="75" spans="13:13" ht="15.75" customHeight="1">
      <c r="M75" s="1"/>
    </row>
    <row r="76" spans="13:13" ht="15.75" customHeight="1">
      <c r="M76" s="1"/>
    </row>
    <row r="79" spans="13:13" ht="15.75" customHeight="1">
      <c r="M79" s="1"/>
    </row>
    <row r="80" spans="13:13" ht="15.75" customHeight="1">
      <c r="M80" s="1"/>
    </row>
    <row r="83" spans="13:13" ht="15.75" customHeight="1">
      <c r="M83" s="1"/>
    </row>
    <row r="84" spans="13:13" ht="15.75" customHeight="1">
      <c r="M84" s="1"/>
    </row>
    <row r="212" spans="2:6" ht="15.75" customHeight="1">
      <c r="B212" s="62"/>
      <c r="C212" s="62"/>
      <c r="D212" s="62"/>
    </row>
    <row r="213" spans="2:6" ht="15.75" customHeight="1">
      <c r="B213" s="62"/>
      <c r="C213" s="62"/>
      <c r="D213" s="62"/>
    </row>
    <row r="214" spans="2:6" ht="15.75" customHeight="1">
      <c r="B214" s="62"/>
      <c r="C214" s="62"/>
      <c r="D214" s="62"/>
      <c r="E214" s="62"/>
      <c r="F214" s="62"/>
    </row>
    <row r="215" spans="2:6" ht="15.75" customHeight="1">
      <c r="B215" s="63"/>
      <c r="C215" s="63"/>
      <c r="D215" s="63"/>
      <c r="E215" s="62"/>
      <c r="F215" s="62"/>
    </row>
    <row r="216" spans="2:6" ht="15.75" customHeight="1">
      <c r="B216" s="92"/>
      <c r="C216" s="93"/>
      <c r="D216" s="93"/>
      <c r="E216" s="62"/>
      <c r="F216" s="62"/>
    </row>
    <row r="217" spans="2:6" ht="15.75" customHeight="1">
      <c r="B217" s="92"/>
      <c r="C217" s="93"/>
      <c r="D217" s="93"/>
      <c r="E217" s="62"/>
      <c r="F217" s="62"/>
    </row>
    <row r="218" spans="2:6" ht="15.75" customHeight="1">
      <c r="B218" s="92"/>
      <c r="C218" s="93"/>
      <c r="D218" s="93"/>
      <c r="E218" s="62"/>
      <c r="F218" s="62"/>
    </row>
    <row r="219" spans="2:6" ht="15.75" customHeight="1">
      <c r="B219" s="92"/>
      <c r="C219" s="93"/>
      <c r="D219" s="93"/>
      <c r="E219" s="62"/>
      <c r="F219" s="62"/>
    </row>
    <row r="220" spans="2:6" ht="15.75" customHeight="1">
      <c r="B220" s="92"/>
      <c r="C220" s="93"/>
      <c r="D220" s="93"/>
      <c r="E220" s="62"/>
      <c r="F220" s="62"/>
    </row>
    <row r="221" spans="2:6" ht="15.75" customHeight="1">
      <c r="B221" s="92"/>
      <c r="C221" s="93"/>
      <c r="D221" s="93"/>
      <c r="E221" s="62"/>
      <c r="F221" s="62"/>
    </row>
    <row r="222" spans="2:6" ht="15.75" customHeight="1">
      <c r="B222" s="92"/>
      <c r="C222" s="93"/>
      <c r="D222" s="93"/>
      <c r="E222" s="62"/>
      <c r="F222" s="62"/>
    </row>
    <row r="223" spans="2:6" ht="15.75" customHeight="1">
      <c r="B223" s="92"/>
      <c r="C223" s="93"/>
      <c r="D223" s="93"/>
      <c r="E223" s="62"/>
      <c r="F223" s="62"/>
    </row>
    <row r="224" spans="2:6" ht="15.75" customHeight="1">
      <c r="B224" s="92"/>
      <c r="C224" s="93"/>
      <c r="D224" s="93"/>
      <c r="E224" s="62"/>
      <c r="F224" s="62"/>
    </row>
    <row r="225" spans="2:6" ht="15.75" customHeight="1">
      <c r="B225" s="92"/>
      <c r="C225" s="93"/>
      <c r="D225" s="93"/>
      <c r="E225" s="62"/>
      <c r="F225" s="62"/>
    </row>
    <row r="226" spans="2:6" ht="15.75" customHeight="1">
      <c r="B226" s="92"/>
      <c r="C226" s="93"/>
      <c r="D226" s="93"/>
      <c r="E226" s="62"/>
      <c r="F226" s="62"/>
    </row>
    <row r="227" spans="2:6" ht="15.75" customHeight="1">
      <c r="B227" s="92"/>
      <c r="C227" s="93"/>
      <c r="D227" s="93"/>
      <c r="E227" s="62"/>
      <c r="F227" s="62"/>
    </row>
    <row r="228" spans="2:6" ht="15.75" customHeight="1">
      <c r="B228" s="92"/>
      <c r="C228" s="93"/>
      <c r="D228" s="93"/>
      <c r="E228" s="62"/>
      <c r="F228" s="62"/>
    </row>
    <row r="229" spans="2:6" ht="15.75" customHeight="1">
      <c r="B229" s="92"/>
      <c r="C229" s="93"/>
      <c r="D229" s="93"/>
      <c r="E229" s="62"/>
      <c r="F229" s="62"/>
    </row>
    <row r="230" spans="2:6" ht="15.75" customHeight="1">
      <c r="B230" s="92"/>
      <c r="C230" s="93"/>
      <c r="D230" s="93"/>
      <c r="E230" s="62"/>
      <c r="F230" s="62"/>
    </row>
    <row r="231" spans="2:6" ht="15.75" customHeight="1">
      <c r="B231" s="63"/>
      <c r="C231" s="93"/>
      <c r="D231" s="93"/>
      <c r="E231" s="62"/>
      <c r="F231" s="62"/>
    </row>
    <row r="232" spans="2:6" ht="15.75" customHeight="1">
      <c r="B232" s="63"/>
      <c r="C232" s="93"/>
      <c r="D232" s="93"/>
      <c r="E232" s="62"/>
      <c r="F232" s="62"/>
    </row>
    <row r="233" spans="2:6" ht="15.75" customHeight="1">
      <c r="B233" s="62"/>
      <c r="C233" s="62"/>
      <c r="D233" s="62"/>
      <c r="E233" s="62"/>
      <c r="F233" s="62"/>
    </row>
    <row r="234" spans="2:6" ht="15.75" customHeight="1">
      <c r="B234" s="62"/>
      <c r="C234" s="62"/>
      <c r="D234" s="62"/>
      <c r="E234" s="62"/>
      <c r="F234" s="62"/>
    </row>
    <row r="235" spans="2:6" ht="15.75" customHeight="1">
      <c r="B235" s="62"/>
      <c r="C235" s="62"/>
      <c r="D235" s="62"/>
      <c r="E235" s="62"/>
      <c r="F235" s="62"/>
    </row>
    <row r="236" spans="2:6" ht="15.75" customHeight="1">
      <c r="B236" s="62"/>
      <c r="C236" s="62"/>
      <c r="D236" s="62"/>
      <c r="E236" s="62"/>
      <c r="F236" s="62"/>
    </row>
    <row r="237" spans="2:6" ht="15.75" customHeight="1">
      <c r="B237" s="62"/>
      <c r="C237" s="62"/>
      <c r="D237" s="62"/>
      <c r="E237" s="62"/>
      <c r="F237" s="62"/>
    </row>
    <row r="238" spans="2:6" ht="15.75" customHeight="1">
      <c r="B238" s="62"/>
      <c r="C238" s="62"/>
      <c r="D238" s="62"/>
      <c r="E238" s="62"/>
      <c r="F238" s="62"/>
    </row>
    <row r="239" spans="2:6" ht="15.75" customHeight="1">
      <c r="B239" s="62"/>
      <c r="C239" s="62"/>
      <c r="D239" s="62"/>
      <c r="E239" s="62"/>
      <c r="F239" s="62"/>
    </row>
    <row r="240" spans="2:6" ht="15.75" customHeight="1">
      <c r="B240" s="62"/>
      <c r="C240" s="62"/>
      <c r="D240" s="62"/>
      <c r="E240" s="62"/>
      <c r="F240" s="62"/>
    </row>
    <row r="241" spans="5:6" ht="15.75" customHeight="1">
      <c r="E241" s="62"/>
      <c r="F241" s="62"/>
    </row>
    <row r="242" spans="5:6" ht="15.75" customHeight="1">
      <c r="E242" s="62"/>
      <c r="F242" s="62"/>
    </row>
  </sheetData>
  <mergeCells count="5">
    <mergeCell ref="B10:D10"/>
    <mergeCell ref="B11:D11"/>
    <mergeCell ref="B2:L2"/>
    <mergeCell ref="B3:L3"/>
    <mergeCell ref="B5:L5"/>
  </mergeCells>
  <pageMargins left="0.7" right="0.7" top="0.75" bottom="0.75" header="0.3" footer="0.3"/>
  <pageSetup scale="43"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126"/>
  <sheetViews>
    <sheetView showGridLines="0" workbookViewId="0">
      <pane xSplit="1" ySplit="14" topLeftCell="B18" activePane="bottomRight" state="frozen"/>
      <selection pane="topRight" activeCell="B1" sqref="B1"/>
      <selection pane="bottomLeft" activeCell="A15" sqref="A15"/>
      <selection pane="bottomRight"/>
    </sheetView>
  </sheetViews>
  <sheetFormatPr baseColWidth="10" defaultRowHeight="12.75"/>
  <cols>
    <col min="1" max="1" width="6.7109375" customWidth="1"/>
    <col min="2" max="2" width="14.140625" customWidth="1"/>
    <col min="3" max="3" width="40.28515625" customWidth="1"/>
    <col min="4" max="4" width="75.5703125" customWidth="1"/>
  </cols>
  <sheetData>
    <row r="3" spans="2:16" ht="15.75">
      <c r="B3" s="573" t="s">
        <v>3093</v>
      </c>
      <c r="C3" s="573"/>
      <c r="D3" s="573"/>
      <c r="E3" s="442"/>
      <c r="F3" s="442"/>
      <c r="G3" s="442"/>
      <c r="H3" s="442"/>
      <c r="I3" s="442"/>
      <c r="J3" s="442"/>
      <c r="K3" s="442"/>
      <c r="L3" s="442"/>
    </row>
    <row r="4" spans="2:16" ht="15.75">
      <c r="B4" s="573" t="s">
        <v>3096</v>
      </c>
      <c r="C4" s="573"/>
      <c r="D4" s="573"/>
      <c r="E4" s="442"/>
      <c r="F4" s="442"/>
      <c r="G4" s="442"/>
      <c r="H4" s="442"/>
      <c r="I4" s="442"/>
      <c r="J4" s="442"/>
      <c r="K4" s="442"/>
      <c r="L4" s="442"/>
    </row>
    <row r="5" spans="2:16" ht="15">
      <c r="B5" s="49"/>
      <c r="C5" s="91"/>
      <c r="D5" s="423"/>
      <c r="E5" s="91"/>
      <c r="F5" s="241"/>
      <c r="G5" s="241"/>
      <c r="H5" s="241"/>
      <c r="I5" s="241"/>
      <c r="J5" s="241"/>
      <c r="K5" s="241"/>
      <c r="L5" s="241"/>
    </row>
    <row r="6" spans="2:16" ht="15.75">
      <c r="B6" s="573" t="s">
        <v>3094</v>
      </c>
      <c r="C6" s="573"/>
      <c r="D6" s="573"/>
      <c r="E6" s="442"/>
      <c r="F6" s="442"/>
      <c r="G6" s="442"/>
      <c r="H6" s="442"/>
      <c r="I6" s="442"/>
      <c r="J6" s="442"/>
      <c r="K6" s="442"/>
      <c r="L6" s="442"/>
    </row>
    <row r="7" spans="2:16" s="241" customFormat="1">
      <c r="B7" s="494"/>
      <c r="C7" s="494"/>
      <c r="D7" s="495"/>
      <c r="E7" s="443"/>
      <c r="F7" s="443"/>
      <c r="G7" s="443"/>
      <c r="H7" s="443"/>
      <c r="I7" s="443"/>
      <c r="J7" s="443"/>
      <c r="K7" s="443"/>
      <c r="L7" s="443"/>
      <c r="M7" s="71"/>
      <c r="N7" s="71"/>
      <c r="O7" s="71"/>
      <c r="P7" s="71"/>
    </row>
    <row r="8" spans="2:16" s="241" customFormat="1">
      <c r="B8" s="2"/>
      <c r="C8" s="2"/>
      <c r="D8" s="443"/>
      <c r="E8" s="443"/>
      <c r="F8" s="443"/>
      <c r="G8" s="443"/>
      <c r="H8" s="443"/>
      <c r="I8" s="443"/>
      <c r="J8" s="443"/>
      <c r="K8" s="443"/>
      <c r="L8" s="443"/>
    </row>
    <row r="9" spans="2:16" s="241" customFormat="1" ht="15">
      <c r="B9" s="512" t="s">
        <v>3110</v>
      </c>
    </row>
    <row r="10" spans="2:16" s="241" customFormat="1"/>
    <row r="11" spans="2:16" s="241" customFormat="1" ht="14.25">
      <c r="B11" s="615" t="s">
        <v>3206</v>
      </c>
      <c r="C11" s="615"/>
      <c r="D11" s="615"/>
    </row>
    <row r="12" spans="2:16" s="241" customFormat="1" ht="14.25">
      <c r="B12" s="614">
        <v>2014</v>
      </c>
      <c r="C12" s="614"/>
      <c r="D12" s="614"/>
    </row>
    <row r="13" spans="2:16" s="241" customFormat="1">
      <c r="B13" s="445"/>
      <c r="C13" s="445"/>
      <c r="D13" s="445"/>
    </row>
    <row r="14" spans="2:16">
      <c r="B14" s="510" t="s">
        <v>50</v>
      </c>
      <c r="C14" s="510" t="s">
        <v>2914</v>
      </c>
      <c r="D14" s="439" t="s">
        <v>3204</v>
      </c>
    </row>
    <row r="15" spans="2:16" ht="25.5">
      <c r="B15" s="511" t="s">
        <v>17</v>
      </c>
      <c r="C15" s="511" t="s">
        <v>461</v>
      </c>
      <c r="D15" s="134" t="s">
        <v>463</v>
      </c>
    </row>
    <row r="16" spans="2:16" ht="25.5">
      <c r="B16" s="511" t="s">
        <v>23</v>
      </c>
      <c r="C16" s="511" t="s">
        <v>912</v>
      </c>
      <c r="D16" s="134" t="s">
        <v>914</v>
      </c>
    </row>
    <row r="17" spans="2:4" ht="25.5">
      <c r="B17" s="511" t="s">
        <v>23</v>
      </c>
      <c r="C17" s="511" t="s">
        <v>918</v>
      </c>
      <c r="D17" s="134" t="s">
        <v>920</v>
      </c>
    </row>
    <row r="18" spans="2:4" ht="25.5">
      <c r="B18" s="511" t="s">
        <v>23</v>
      </c>
      <c r="C18" s="511" t="s">
        <v>923</v>
      </c>
      <c r="D18" s="134" t="s">
        <v>925</v>
      </c>
    </row>
    <row r="19" spans="2:4" ht="25.5">
      <c r="B19" s="511" t="s">
        <v>23</v>
      </c>
      <c r="C19" s="511" t="s">
        <v>927</v>
      </c>
      <c r="D19" s="134" t="s">
        <v>929</v>
      </c>
    </row>
    <row r="20" spans="2:4" ht="25.5">
      <c r="B20" s="511" t="s">
        <v>23</v>
      </c>
      <c r="C20" s="511" t="s">
        <v>931</v>
      </c>
      <c r="D20" s="134" t="s">
        <v>932</v>
      </c>
    </row>
    <row r="21" spans="2:4" ht="25.5">
      <c r="B21" s="511" t="s">
        <v>23</v>
      </c>
      <c r="C21" s="511" t="s">
        <v>934</v>
      </c>
      <c r="D21" s="134" t="s">
        <v>3117</v>
      </c>
    </row>
    <row r="22" spans="2:4">
      <c r="B22" s="511" t="s">
        <v>23</v>
      </c>
      <c r="C22" s="511" t="s">
        <v>938</v>
      </c>
      <c r="D22" s="134" t="s">
        <v>940</v>
      </c>
    </row>
    <row r="23" spans="2:4" ht="51">
      <c r="B23" s="511" t="s">
        <v>21</v>
      </c>
      <c r="C23" s="511" t="s">
        <v>203</v>
      </c>
      <c r="D23" s="134" t="s">
        <v>725</v>
      </c>
    </row>
    <row r="24" spans="2:4" ht="38.25">
      <c r="B24" s="511" t="s">
        <v>21</v>
      </c>
      <c r="C24" s="511" t="s">
        <v>728</v>
      </c>
      <c r="D24" s="134" t="s">
        <v>725</v>
      </c>
    </row>
    <row r="25" spans="2:4" ht="51">
      <c r="B25" s="511" t="s">
        <v>21</v>
      </c>
      <c r="C25" s="511" t="s">
        <v>2309</v>
      </c>
      <c r="D25" s="134" t="s">
        <v>725</v>
      </c>
    </row>
    <row r="26" spans="2:4" ht="38.25">
      <c r="B26" s="511" t="s">
        <v>21</v>
      </c>
      <c r="C26" s="511" t="s">
        <v>208</v>
      </c>
      <c r="D26" s="134" t="s">
        <v>3121</v>
      </c>
    </row>
    <row r="27" spans="2:4" ht="38.25">
      <c r="B27" s="511" t="s">
        <v>21</v>
      </c>
      <c r="C27" s="511" t="s">
        <v>740</v>
      </c>
      <c r="D27" s="134" t="s">
        <v>725</v>
      </c>
    </row>
    <row r="28" spans="2:4">
      <c r="B28" s="511" t="s">
        <v>21</v>
      </c>
      <c r="C28" s="511" t="s">
        <v>744</v>
      </c>
      <c r="D28" s="134" t="s">
        <v>746</v>
      </c>
    </row>
    <row r="29" spans="2:4" ht="38.25">
      <c r="B29" s="511" t="s">
        <v>17</v>
      </c>
      <c r="C29" s="511" t="s">
        <v>466</v>
      </c>
      <c r="D29" s="134" t="s">
        <v>3124</v>
      </c>
    </row>
    <row r="30" spans="2:4" ht="25.5">
      <c r="B30" s="511" t="s">
        <v>17</v>
      </c>
      <c r="C30" s="511" t="s">
        <v>471</v>
      </c>
      <c r="D30" s="134" t="s">
        <v>463</v>
      </c>
    </row>
    <row r="31" spans="2:4" ht="25.5">
      <c r="B31" s="511" t="s">
        <v>17</v>
      </c>
      <c r="C31" s="511" t="s">
        <v>472</v>
      </c>
      <c r="D31" s="134" t="s">
        <v>463</v>
      </c>
    </row>
    <row r="32" spans="2:4" ht="38.25">
      <c r="B32" s="511" t="s">
        <v>21</v>
      </c>
      <c r="C32" s="511" t="s">
        <v>751</v>
      </c>
      <c r="D32" s="134" t="s">
        <v>753</v>
      </c>
    </row>
    <row r="33" spans="2:4" ht="25.5">
      <c r="B33" s="511" t="s">
        <v>21</v>
      </c>
      <c r="C33" s="511" t="s">
        <v>213</v>
      </c>
      <c r="D33" s="134" t="s">
        <v>757</v>
      </c>
    </row>
    <row r="34" spans="2:4" ht="25.5">
      <c r="B34" s="511" t="s">
        <v>17</v>
      </c>
      <c r="C34" s="511" t="s">
        <v>474</v>
      </c>
      <c r="D34" s="134" t="s">
        <v>476</v>
      </c>
    </row>
    <row r="35" spans="2:4" ht="25.5">
      <c r="B35" s="511" t="s">
        <v>17</v>
      </c>
      <c r="C35" s="511" t="s">
        <v>479</v>
      </c>
      <c r="D35" s="134" t="s">
        <v>476</v>
      </c>
    </row>
    <row r="36" spans="2:4" ht="25.5">
      <c r="B36" s="511" t="s">
        <v>17</v>
      </c>
      <c r="C36" s="511" t="s">
        <v>482</v>
      </c>
      <c r="D36" s="134" t="s">
        <v>484</v>
      </c>
    </row>
    <row r="37" spans="2:4" ht="38.25">
      <c r="B37" s="511" t="s">
        <v>17</v>
      </c>
      <c r="C37" s="511" t="s">
        <v>487</v>
      </c>
      <c r="D37" s="134" t="s">
        <v>3128</v>
      </c>
    </row>
    <row r="38" spans="2:4" ht="25.5">
      <c r="B38" s="511" t="s">
        <v>17</v>
      </c>
      <c r="C38" s="511" t="s">
        <v>490</v>
      </c>
      <c r="D38" s="134" t="s">
        <v>3129</v>
      </c>
    </row>
    <row r="39" spans="2:4" ht="51">
      <c r="B39" s="511" t="s">
        <v>17</v>
      </c>
      <c r="C39" s="511" t="s">
        <v>493</v>
      </c>
      <c r="D39" s="134" t="s">
        <v>3130</v>
      </c>
    </row>
    <row r="40" spans="2:4" ht="63.75">
      <c r="B40" s="511" t="s">
        <v>17</v>
      </c>
      <c r="C40" s="511" t="s">
        <v>497</v>
      </c>
      <c r="D40" s="134" t="s">
        <v>3131</v>
      </c>
    </row>
    <row r="41" spans="2:4" ht="25.5">
      <c r="B41" s="511" t="s">
        <v>17</v>
      </c>
      <c r="C41" s="511" t="s">
        <v>501</v>
      </c>
      <c r="D41" s="134" t="s">
        <v>503</v>
      </c>
    </row>
    <row r="42" spans="2:4" ht="25.5">
      <c r="B42" s="511" t="s">
        <v>17</v>
      </c>
      <c r="C42" s="511" t="s">
        <v>507</v>
      </c>
      <c r="D42" s="134" t="s">
        <v>476</v>
      </c>
    </row>
    <row r="43" spans="2:4" ht="25.5">
      <c r="B43" s="511" t="s">
        <v>17</v>
      </c>
      <c r="C43" s="511" t="s">
        <v>511</v>
      </c>
      <c r="D43" s="134" t="s">
        <v>513</v>
      </c>
    </row>
    <row r="44" spans="2:4" ht="25.5">
      <c r="B44" s="511" t="s">
        <v>17</v>
      </c>
      <c r="C44" s="511" t="s">
        <v>518</v>
      </c>
      <c r="D44" s="134" t="s">
        <v>520</v>
      </c>
    </row>
    <row r="45" spans="2:4" ht="38.25">
      <c r="B45" s="511" t="s">
        <v>17</v>
      </c>
      <c r="C45" s="511" t="s">
        <v>525</v>
      </c>
      <c r="D45" s="134" t="s">
        <v>3135</v>
      </c>
    </row>
    <row r="46" spans="2:4" ht="38.25">
      <c r="B46" s="511" t="s">
        <v>17</v>
      </c>
      <c r="C46" s="511" t="s">
        <v>531</v>
      </c>
      <c r="D46" s="134" t="s">
        <v>533</v>
      </c>
    </row>
    <row r="47" spans="2:4" ht="76.5">
      <c r="B47" s="511" t="s">
        <v>17</v>
      </c>
      <c r="C47" s="511" t="s">
        <v>537</v>
      </c>
      <c r="D47" s="134" t="s">
        <v>539</v>
      </c>
    </row>
    <row r="48" spans="2:4" ht="76.5">
      <c r="B48" s="511" t="s">
        <v>17</v>
      </c>
      <c r="C48" s="511" t="s">
        <v>2310</v>
      </c>
      <c r="D48" s="134" t="s">
        <v>3138</v>
      </c>
    </row>
    <row r="49" spans="2:4" ht="25.5">
      <c r="B49" s="511" t="s">
        <v>19</v>
      </c>
      <c r="C49" s="511" t="s">
        <v>651</v>
      </c>
      <c r="D49" s="134" t="s">
        <v>653</v>
      </c>
    </row>
    <row r="50" spans="2:4" ht="25.5">
      <c r="B50" s="511" t="s">
        <v>19</v>
      </c>
      <c r="C50" s="511" t="s">
        <v>657</v>
      </c>
      <c r="D50" s="134" t="s">
        <v>659</v>
      </c>
    </row>
    <row r="51" spans="2:4">
      <c r="B51" s="511" t="s">
        <v>19</v>
      </c>
      <c r="C51" s="511" t="s">
        <v>662</v>
      </c>
      <c r="D51" s="134" t="s">
        <v>664</v>
      </c>
    </row>
    <row r="52" spans="2:4" ht="38.25">
      <c r="B52" s="511" t="s">
        <v>19</v>
      </c>
      <c r="C52" s="511" t="s">
        <v>667</v>
      </c>
      <c r="D52" s="134" t="s">
        <v>669</v>
      </c>
    </row>
    <row r="53" spans="2:4" ht="25.5">
      <c r="B53" s="511" t="s">
        <v>33</v>
      </c>
      <c r="C53" s="511" t="s">
        <v>897</v>
      </c>
      <c r="D53" s="134" t="s">
        <v>899</v>
      </c>
    </row>
    <row r="54" spans="2:4" ht="25.5">
      <c r="B54" s="511" t="s">
        <v>33</v>
      </c>
      <c r="C54" s="511" t="s">
        <v>2304</v>
      </c>
      <c r="D54" s="134" t="s">
        <v>3144</v>
      </c>
    </row>
    <row r="55" spans="2:4">
      <c r="B55" s="511" t="s">
        <v>33</v>
      </c>
      <c r="C55" s="511" t="s">
        <v>275</v>
      </c>
      <c r="D55" s="134" t="s">
        <v>908</v>
      </c>
    </row>
    <row r="56" spans="2:4" ht="38.25">
      <c r="B56" s="511" t="s">
        <v>19</v>
      </c>
      <c r="C56" s="511" t="s">
        <v>629</v>
      </c>
      <c r="D56" s="134" t="s">
        <v>631</v>
      </c>
    </row>
    <row r="57" spans="2:4" ht="38.25">
      <c r="B57" s="511" t="s">
        <v>19</v>
      </c>
      <c r="C57" s="511" t="s">
        <v>181</v>
      </c>
      <c r="D57" s="134" t="s">
        <v>636</v>
      </c>
    </row>
    <row r="58" spans="2:4" ht="25.5">
      <c r="B58" s="511" t="s">
        <v>29</v>
      </c>
      <c r="C58" s="511" t="s">
        <v>437</v>
      </c>
      <c r="D58" s="134" t="s">
        <v>439</v>
      </c>
    </row>
    <row r="59" spans="2:4" ht="25.5">
      <c r="B59" s="511" t="s">
        <v>31</v>
      </c>
      <c r="C59" s="511" t="s">
        <v>195</v>
      </c>
      <c r="D59" s="134" t="s">
        <v>695</v>
      </c>
    </row>
    <row r="60" spans="2:4" ht="38.25">
      <c r="B60" s="511" t="s">
        <v>32</v>
      </c>
      <c r="C60" s="511" t="s">
        <v>198</v>
      </c>
      <c r="D60" s="134" t="s">
        <v>3149</v>
      </c>
    </row>
    <row r="61" spans="2:4" ht="25.5">
      <c r="B61" s="511" t="s">
        <v>27</v>
      </c>
      <c r="C61" s="511" t="s">
        <v>402</v>
      </c>
      <c r="D61" s="134" t="s">
        <v>404</v>
      </c>
    </row>
    <row r="62" spans="2:4" ht="25.5">
      <c r="B62" s="511" t="s">
        <v>27</v>
      </c>
      <c r="C62" s="511" t="s">
        <v>408</v>
      </c>
      <c r="D62" s="134" t="s">
        <v>410</v>
      </c>
    </row>
    <row r="63" spans="2:4">
      <c r="B63" s="511" t="s">
        <v>27</v>
      </c>
      <c r="C63" s="511" t="s">
        <v>145</v>
      </c>
      <c r="D63" s="134" t="s">
        <v>415</v>
      </c>
    </row>
    <row r="64" spans="2:4" ht="25.5">
      <c r="B64" s="511" t="s">
        <v>20</v>
      </c>
      <c r="C64" s="511" t="s">
        <v>673</v>
      </c>
      <c r="D64" s="134" t="s">
        <v>675</v>
      </c>
    </row>
    <row r="65" spans="2:4" ht="25.5">
      <c r="B65" s="511" t="s">
        <v>20</v>
      </c>
      <c r="C65" s="511" t="s">
        <v>679</v>
      </c>
      <c r="D65" s="134" t="s">
        <v>681</v>
      </c>
    </row>
    <row r="66" spans="2:4" ht="25.5">
      <c r="B66" s="511" t="s">
        <v>16</v>
      </c>
      <c r="C66" s="511" t="s">
        <v>443</v>
      </c>
      <c r="D66" s="134" t="s">
        <v>445</v>
      </c>
    </row>
    <row r="67" spans="2:4" ht="25.5">
      <c r="B67" s="511" t="s">
        <v>30</v>
      </c>
      <c r="C67" s="511" t="s">
        <v>600</v>
      </c>
      <c r="D67" s="134" t="s">
        <v>602</v>
      </c>
    </row>
    <row r="68" spans="2:4" ht="25.5">
      <c r="B68" s="511" t="s">
        <v>30</v>
      </c>
      <c r="C68" s="511" t="s">
        <v>173</v>
      </c>
      <c r="D68" s="134" t="s">
        <v>607</v>
      </c>
    </row>
    <row r="69" spans="2:4" ht="38.25">
      <c r="B69" s="511" t="s">
        <v>30</v>
      </c>
      <c r="C69" s="511" t="s">
        <v>611</v>
      </c>
      <c r="D69" s="134" t="s">
        <v>613</v>
      </c>
    </row>
    <row r="70" spans="2:4" ht="25.5">
      <c r="B70" s="511" t="s">
        <v>18</v>
      </c>
      <c r="C70" s="511" t="s">
        <v>154</v>
      </c>
      <c r="D70" s="134" t="s">
        <v>547</v>
      </c>
    </row>
    <row r="71" spans="2:4" ht="25.5">
      <c r="B71" s="511" t="s">
        <v>18</v>
      </c>
      <c r="C71" s="511" t="s">
        <v>551</v>
      </c>
      <c r="D71" s="134" t="s">
        <v>553</v>
      </c>
    </row>
    <row r="72" spans="2:4" ht="38.25">
      <c r="B72" s="511" t="s">
        <v>22</v>
      </c>
      <c r="C72" s="511" t="s">
        <v>762</v>
      </c>
      <c r="D72" s="134" t="s">
        <v>764</v>
      </c>
    </row>
    <row r="73" spans="2:4" ht="25.5">
      <c r="B73" s="511" t="s">
        <v>22</v>
      </c>
      <c r="C73" s="511" t="s">
        <v>216</v>
      </c>
      <c r="D73" s="134" t="s">
        <v>770</v>
      </c>
    </row>
    <row r="74" spans="2:4" ht="25.5">
      <c r="B74" s="511" t="s">
        <v>22</v>
      </c>
      <c r="C74" s="511" t="s">
        <v>221</v>
      </c>
      <c r="D74" s="134" t="s">
        <v>775</v>
      </c>
    </row>
    <row r="75" spans="2:4">
      <c r="B75" s="511" t="s">
        <v>22</v>
      </c>
      <c r="C75" s="511" t="s">
        <v>779</v>
      </c>
      <c r="D75" s="134" t="s">
        <v>781</v>
      </c>
    </row>
    <row r="76" spans="2:4" ht="38.25">
      <c r="B76" s="511" t="s">
        <v>22</v>
      </c>
      <c r="C76" s="511" t="s">
        <v>225</v>
      </c>
      <c r="D76" s="134" t="s">
        <v>785</v>
      </c>
    </row>
    <row r="77" spans="2:4" ht="63.75">
      <c r="B77" s="511" t="s">
        <v>22</v>
      </c>
      <c r="C77" s="511" t="s">
        <v>229</v>
      </c>
      <c r="D77" s="134" t="s">
        <v>789</v>
      </c>
    </row>
    <row r="78" spans="2:4" ht="51">
      <c r="B78" s="511" t="s">
        <v>22</v>
      </c>
      <c r="C78" s="511" t="s">
        <v>794</v>
      </c>
      <c r="D78" s="134" t="s">
        <v>795</v>
      </c>
    </row>
    <row r="79" spans="2:4" ht="76.5">
      <c r="B79" s="511" t="s">
        <v>22</v>
      </c>
      <c r="C79" s="511" t="s">
        <v>233</v>
      </c>
      <c r="D79" s="134" t="s">
        <v>800</v>
      </c>
    </row>
    <row r="80" spans="2:4" ht="25.5">
      <c r="B80" s="511" t="s">
        <v>22</v>
      </c>
      <c r="C80" s="511" t="s">
        <v>238</v>
      </c>
      <c r="D80" s="134" t="s">
        <v>805</v>
      </c>
    </row>
    <row r="81" spans="2:4" ht="25.5">
      <c r="B81" s="511" t="s">
        <v>22</v>
      </c>
      <c r="C81" s="511" t="s">
        <v>243</v>
      </c>
      <c r="D81" s="134" t="s">
        <v>810</v>
      </c>
    </row>
    <row r="82" spans="2:4" ht="38.25">
      <c r="B82" s="511" t="s">
        <v>22</v>
      </c>
      <c r="C82" s="511" t="s">
        <v>814</v>
      </c>
      <c r="D82" s="134" t="s">
        <v>816</v>
      </c>
    </row>
    <row r="83" spans="2:4" ht="25.5">
      <c r="B83" s="511" t="s">
        <v>22</v>
      </c>
      <c r="C83" s="511" t="s">
        <v>821</v>
      </c>
      <c r="D83" s="134" t="s">
        <v>823</v>
      </c>
    </row>
    <row r="84" spans="2:4" ht="76.5">
      <c r="B84" s="511" t="s">
        <v>22</v>
      </c>
      <c r="C84" s="511" t="s">
        <v>247</v>
      </c>
      <c r="D84" s="134" t="s">
        <v>827</v>
      </c>
    </row>
    <row r="85" spans="2:4" ht="38.25">
      <c r="B85" s="511" t="s">
        <v>22</v>
      </c>
      <c r="C85" s="511" t="s">
        <v>252</v>
      </c>
      <c r="D85" s="134" t="s">
        <v>832</v>
      </c>
    </row>
    <row r="86" spans="2:4" ht="25.5">
      <c r="B86" s="511" t="s">
        <v>22</v>
      </c>
      <c r="C86" s="511" t="s">
        <v>835</v>
      </c>
      <c r="D86" s="134" t="s">
        <v>837</v>
      </c>
    </row>
    <row r="87" spans="2:4" ht="25.5">
      <c r="B87" s="511" t="s">
        <v>22</v>
      </c>
      <c r="C87" s="511" t="s">
        <v>256</v>
      </c>
      <c r="D87" s="134" t="s">
        <v>842</v>
      </c>
    </row>
    <row r="88" spans="2:4" ht="38.25">
      <c r="B88" s="511" t="s">
        <v>22</v>
      </c>
      <c r="C88" s="511" t="s">
        <v>847</v>
      </c>
      <c r="D88" s="134" t="s">
        <v>3173</v>
      </c>
    </row>
    <row r="89" spans="2:4" ht="51">
      <c r="B89" s="511" t="s">
        <v>22</v>
      </c>
      <c r="C89" s="511" t="s">
        <v>852</v>
      </c>
      <c r="D89" s="134" t="s">
        <v>854</v>
      </c>
    </row>
    <row r="90" spans="2:4" ht="25.5">
      <c r="B90" s="511" t="s">
        <v>22</v>
      </c>
      <c r="C90" s="511" t="s">
        <v>261</v>
      </c>
      <c r="D90" s="134" t="s">
        <v>858</v>
      </c>
    </row>
    <row r="91" spans="2:4" ht="25.5">
      <c r="B91" s="511" t="s">
        <v>22</v>
      </c>
      <c r="C91" s="511" t="s">
        <v>862</v>
      </c>
      <c r="D91" s="134" t="s">
        <v>864</v>
      </c>
    </row>
    <row r="92" spans="2:4" ht="51">
      <c r="B92" s="511" t="s">
        <v>20</v>
      </c>
      <c r="C92" s="511" t="s">
        <v>683</v>
      </c>
      <c r="D92" s="134" t="s">
        <v>685</v>
      </c>
    </row>
    <row r="93" spans="2:4" ht="38.25">
      <c r="B93" s="511" t="s">
        <v>16</v>
      </c>
      <c r="C93" s="511" t="s">
        <v>449</v>
      </c>
      <c r="D93" s="134" t="s">
        <v>451</v>
      </c>
    </row>
    <row r="94" spans="2:4" ht="63.75">
      <c r="B94" s="511" t="s">
        <v>18</v>
      </c>
      <c r="C94" s="511" t="s">
        <v>2308</v>
      </c>
      <c r="D94" s="134" t="s">
        <v>3178</v>
      </c>
    </row>
    <row r="95" spans="2:4" ht="38.25">
      <c r="B95" s="511" t="s">
        <v>21</v>
      </c>
      <c r="C95" s="511" t="s">
        <v>703</v>
      </c>
      <c r="D95" s="134" t="s">
        <v>705</v>
      </c>
    </row>
    <row r="96" spans="2:4" ht="38.25">
      <c r="B96" s="511" t="s">
        <v>30</v>
      </c>
      <c r="C96" s="511" t="s">
        <v>178</v>
      </c>
      <c r="D96" s="134" t="s">
        <v>617</v>
      </c>
    </row>
    <row r="97" spans="2:4" ht="25.5">
      <c r="B97" s="511" t="s">
        <v>30</v>
      </c>
      <c r="C97" s="511" t="s">
        <v>622</v>
      </c>
      <c r="D97" s="134" t="s">
        <v>624</v>
      </c>
    </row>
    <row r="98" spans="2:4" ht="51">
      <c r="B98" s="511" t="s">
        <v>27</v>
      </c>
      <c r="C98" s="511" t="s">
        <v>419</v>
      </c>
      <c r="D98" s="134" t="s">
        <v>3182</v>
      </c>
    </row>
    <row r="99" spans="2:4" ht="25.5">
      <c r="B99" s="511" t="s">
        <v>33</v>
      </c>
      <c r="C99" s="511" t="s">
        <v>2305</v>
      </c>
      <c r="D99" s="134" t="s">
        <v>880</v>
      </c>
    </row>
    <row r="100" spans="2:4" ht="25.5">
      <c r="B100" s="511" t="s">
        <v>33</v>
      </c>
      <c r="C100" s="511" t="s">
        <v>884</v>
      </c>
      <c r="D100" s="134" t="s">
        <v>886</v>
      </c>
    </row>
    <row r="101" spans="2:4">
      <c r="B101" s="511" t="s">
        <v>18</v>
      </c>
      <c r="C101" s="511" t="s">
        <v>164</v>
      </c>
      <c r="D101" s="134" t="s">
        <v>565</v>
      </c>
    </row>
    <row r="102" spans="2:4" ht="25.5">
      <c r="B102" s="511" t="s">
        <v>18</v>
      </c>
      <c r="C102" s="511" t="s">
        <v>568</v>
      </c>
      <c r="D102" s="134" t="s">
        <v>3187</v>
      </c>
    </row>
    <row r="103" spans="2:4" ht="25.5">
      <c r="B103" s="511" t="s">
        <v>18</v>
      </c>
      <c r="C103" s="511" t="s">
        <v>2311</v>
      </c>
      <c r="D103" s="134" t="s">
        <v>575</v>
      </c>
    </row>
    <row r="104" spans="2:4">
      <c r="B104" s="511" t="s">
        <v>18</v>
      </c>
      <c r="C104" s="511" t="s">
        <v>578</v>
      </c>
      <c r="D104" s="134" t="s">
        <v>580</v>
      </c>
    </row>
    <row r="105" spans="2:4" ht="38.25">
      <c r="B105" s="511" t="s">
        <v>18</v>
      </c>
      <c r="C105" s="511" t="s">
        <v>2313</v>
      </c>
      <c r="D105" s="134" t="s">
        <v>583</v>
      </c>
    </row>
    <row r="106" spans="2:4">
      <c r="B106" s="511" t="s">
        <v>18</v>
      </c>
      <c r="C106" s="511" t="s">
        <v>585</v>
      </c>
      <c r="D106" s="134" t="s">
        <v>587</v>
      </c>
    </row>
    <row r="107" spans="2:4" ht="25.5">
      <c r="B107" s="511" t="s">
        <v>18</v>
      </c>
      <c r="C107" s="511" t="s">
        <v>169</v>
      </c>
      <c r="D107" s="134" t="s">
        <v>592</v>
      </c>
    </row>
    <row r="108" spans="2:4">
      <c r="B108" s="511" t="s">
        <v>18</v>
      </c>
      <c r="C108" s="511" t="s">
        <v>595</v>
      </c>
      <c r="D108" s="134" t="s">
        <v>597</v>
      </c>
    </row>
    <row r="109" spans="2:4" ht="38.25">
      <c r="B109" s="511" t="s">
        <v>19</v>
      </c>
      <c r="C109" s="511" t="s">
        <v>600</v>
      </c>
      <c r="D109" s="134" t="s">
        <v>641</v>
      </c>
    </row>
    <row r="110" spans="2:4">
      <c r="B110" s="511" t="s">
        <v>19</v>
      </c>
      <c r="C110" s="511" t="s">
        <v>2312</v>
      </c>
      <c r="D110" s="134" t="s">
        <v>647</v>
      </c>
    </row>
    <row r="111" spans="2:4" ht="25.5">
      <c r="B111" s="511" t="s">
        <v>28</v>
      </c>
      <c r="C111" s="511" t="s">
        <v>150</v>
      </c>
      <c r="D111" s="134" t="s">
        <v>432</v>
      </c>
    </row>
    <row r="112" spans="2:4" ht="25.5">
      <c r="B112" s="511" t="s">
        <v>16</v>
      </c>
      <c r="C112" s="511" t="s">
        <v>455</v>
      </c>
      <c r="D112" s="134" t="s">
        <v>457</v>
      </c>
    </row>
    <row r="113" spans="2:4">
      <c r="B113" s="511" t="s">
        <v>22</v>
      </c>
      <c r="C113" s="511" t="s">
        <v>265</v>
      </c>
      <c r="D113" s="134" t="s">
        <v>869</v>
      </c>
    </row>
    <row r="114" spans="2:4" ht="25.5">
      <c r="B114" s="511" t="s">
        <v>22</v>
      </c>
      <c r="C114" s="511" t="s">
        <v>270</v>
      </c>
      <c r="D114" s="134" t="s">
        <v>873</v>
      </c>
    </row>
    <row r="115" spans="2:4" ht="25.5">
      <c r="B115" s="511" t="s">
        <v>20</v>
      </c>
      <c r="C115" s="511" t="s">
        <v>190</v>
      </c>
      <c r="D115" s="134" t="s">
        <v>690</v>
      </c>
    </row>
    <row r="116" spans="2:4">
      <c r="B116" s="511" t="s">
        <v>33</v>
      </c>
      <c r="C116" s="511" t="s">
        <v>890</v>
      </c>
      <c r="D116" s="134" t="s">
        <v>892</v>
      </c>
    </row>
    <row r="117" spans="2:4">
      <c r="B117" s="511" t="s">
        <v>27</v>
      </c>
      <c r="C117" s="511" t="s">
        <v>425</v>
      </c>
      <c r="D117" s="134" t="s">
        <v>427</v>
      </c>
    </row>
    <row r="118" spans="2:4" ht="25.5">
      <c r="B118" s="511" t="s">
        <v>21</v>
      </c>
      <c r="C118" s="511" t="s">
        <v>708</v>
      </c>
      <c r="D118" s="134" t="s">
        <v>710</v>
      </c>
    </row>
    <row r="119" spans="2:4" ht="38.25">
      <c r="B119" s="511" t="s">
        <v>21</v>
      </c>
      <c r="C119" s="511" t="s">
        <v>713</v>
      </c>
      <c r="D119" s="134" t="s">
        <v>715</v>
      </c>
    </row>
    <row r="120" spans="2:4">
      <c r="B120" s="511" t="s">
        <v>21</v>
      </c>
      <c r="C120" s="511" t="s">
        <v>718</v>
      </c>
      <c r="D120" s="134" t="s">
        <v>720</v>
      </c>
    </row>
    <row r="121" spans="2:4" ht="38.25">
      <c r="B121" s="511" t="s">
        <v>20</v>
      </c>
      <c r="C121" s="511" t="s">
        <v>2306</v>
      </c>
      <c r="D121" s="134" t="s">
        <v>1923</v>
      </c>
    </row>
    <row r="122" spans="2:4" ht="51">
      <c r="B122" s="511" t="s">
        <v>20</v>
      </c>
      <c r="C122" s="511" t="s">
        <v>1928</v>
      </c>
      <c r="D122" s="134" t="s">
        <v>1930</v>
      </c>
    </row>
    <row r="123" spans="2:4" ht="51">
      <c r="B123" s="511" t="s">
        <v>20</v>
      </c>
      <c r="C123" s="511" t="s">
        <v>1933</v>
      </c>
      <c r="D123" s="134" t="s">
        <v>1935</v>
      </c>
    </row>
    <row r="124" spans="2:4" ht="38.25">
      <c r="B124" s="511" t="s">
        <v>20</v>
      </c>
      <c r="C124" s="511" t="s">
        <v>2844</v>
      </c>
      <c r="D124" s="134" t="s">
        <v>1940</v>
      </c>
    </row>
    <row r="125" spans="2:4" ht="38.25">
      <c r="B125" s="511" t="s">
        <v>20</v>
      </c>
      <c r="C125" s="511" t="s">
        <v>1945</v>
      </c>
      <c r="D125" s="134" t="s">
        <v>3202</v>
      </c>
    </row>
    <row r="126" spans="2:4">
      <c r="B126" s="395" t="s">
        <v>2940</v>
      </c>
    </row>
  </sheetData>
  <mergeCells count="5">
    <mergeCell ref="B11:D11"/>
    <mergeCell ref="B12:D12"/>
    <mergeCell ref="B3:D3"/>
    <mergeCell ref="B4:D4"/>
    <mergeCell ref="B6:D6"/>
  </mergeCells>
  <pageMargins left="0.7" right="0.7" top="0.75" bottom="0.75" header="0.3" footer="0.3"/>
  <pageSetup scale="33"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7"/>
  <sheetViews>
    <sheetView showGridLines="0" zoomScale="90" zoomScaleNormal="90" workbookViewId="0">
      <pane xSplit="1" ySplit="15" topLeftCell="B112" activePane="bottomRight" state="frozen"/>
      <selection pane="topRight" activeCell="B1" sqref="B1"/>
      <selection pane="bottomLeft" activeCell="A16" sqref="A16"/>
      <selection pane="bottomRight" activeCell="D125" sqref="D125"/>
    </sheetView>
  </sheetViews>
  <sheetFormatPr baseColWidth="10" defaultRowHeight="12.75"/>
  <cols>
    <col min="2" max="2" width="16.28515625" customWidth="1"/>
    <col min="3" max="3" width="42.85546875" customWidth="1"/>
    <col min="4" max="4" width="74.5703125" customWidth="1"/>
  </cols>
  <sheetData>
    <row r="1" spans="2:4" s="241" customFormat="1"/>
    <row r="2" spans="2:4" s="241" customFormat="1" ht="15.75">
      <c r="B2" s="573" t="s">
        <v>3093</v>
      </c>
      <c r="C2" s="573"/>
      <c r="D2" s="573"/>
    </row>
    <row r="3" spans="2:4" s="241" customFormat="1" ht="15.75">
      <c r="B3" s="573" t="s">
        <v>3096</v>
      </c>
      <c r="C3" s="573"/>
      <c r="D3" s="573"/>
    </row>
    <row r="4" spans="2:4" s="241" customFormat="1" ht="15">
      <c r="B4" s="49"/>
      <c r="C4" s="91"/>
      <c r="D4" s="423"/>
    </row>
    <row r="5" spans="2:4" s="241" customFormat="1" ht="15.75">
      <c r="B5" s="573" t="s">
        <v>3094</v>
      </c>
      <c r="C5" s="573"/>
      <c r="D5" s="573"/>
    </row>
    <row r="6" spans="2:4" s="241" customFormat="1">
      <c r="B6" s="494"/>
      <c r="C6" s="494"/>
      <c r="D6" s="495"/>
    </row>
    <row r="7" spans="2:4" s="241" customFormat="1"/>
    <row r="8" spans="2:4" s="241" customFormat="1"/>
    <row r="9" spans="2:4" s="241" customFormat="1" ht="15">
      <c r="B9" s="512" t="s">
        <v>3112</v>
      </c>
    </row>
    <row r="10" spans="2:4" s="241" customFormat="1"/>
    <row r="11" spans="2:4" s="241" customFormat="1"/>
    <row r="12" spans="2:4" s="241" customFormat="1" ht="14.25">
      <c r="B12" s="615" t="s">
        <v>3207</v>
      </c>
      <c r="C12" s="615"/>
      <c r="D12" s="615"/>
    </row>
    <row r="13" spans="2:4" s="241" customFormat="1" ht="14.25">
      <c r="B13" s="615">
        <v>2014</v>
      </c>
      <c r="C13" s="615"/>
      <c r="D13" s="615"/>
    </row>
    <row r="15" spans="2:4">
      <c r="B15" s="510" t="s">
        <v>50</v>
      </c>
      <c r="C15" s="510" t="s">
        <v>2914</v>
      </c>
      <c r="D15" s="439" t="s">
        <v>3205</v>
      </c>
    </row>
    <row r="16" spans="2:4" ht="25.5">
      <c r="B16" s="511" t="s">
        <v>17</v>
      </c>
      <c r="C16" s="511" t="s">
        <v>461</v>
      </c>
      <c r="D16" s="134" t="s">
        <v>3113</v>
      </c>
    </row>
    <row r="17" spans="2:4" ht="114.75">
      <c r="B17" s="511" t="s">
        <v>23</v>
      </c>
      <c r="C17" s="511" t="s">
        <v>912</v>
      </c>
      <c r="D17" s="134" t="s">
        <v>3114</v>
      </c>
    </row>
    <row r="18" spans="2:4" ht="25.5">
      <c r="B18" s="511" t="s">
        <v>23</v>
      </c>
      <c r="C18" s="511" t="s">
        <v>918</v>
      </c>
      <c r="D18" s="513" t="s">
        <v>3039</v>
      </c>
    </row>
    <row r="19" spans="2:4" ht="25.5">
      <c r="B19" s="511" t="s">
        <v>23</v>
      </c>
      <c r="C19" s="511" t="s">
        <v>923</v>
      </c>
      <c r="D19" s="513" t="s">
        <v>3039</v>
      </c>
    </row>
    <row r="20" spans="2:4" ht="25.5">
      <c r="B20" s="511" t="s">
        <v>23</v>
      </c>
      <c r="C20" s="511" t="s">
        <v>927</v>
      </c>
      <c r="D20" s="134" t="s">
        <v>3115</v>
      </c>
    </row>
    <row r="21" spans="2:4" ht="25.5">
      <c r="B21" s="511" t="s">
        <v>23</v>
      </c>
      <c r="C21" s="511" t="s">
        <v>931</v>
      </c>
      <c r="D21" s="134" t="s">
        <v>3116</v>
      </c>
    </row>
    <row r="22" spans="2:4" ht="25.5">
      <c r="B22" s="511" t="s">
        <v>23</v>
      </c>
      <c r="C22" s="511" t="s">
        <v>934</v>
      </c>
      <c r="D22" s="134" t="s">
        <v>3118</v>
      </c>
    </row>
    <row r="23" spans="2:4">
      <c r="B23" s="511" t="s">
        <v>23</v>
      </c>
      <c r="C23" s="511" t="s">
        <v>938</v>
      </c>
      <c r="D23" s="134" t="s">
        <v>3119</v>
      </c>
    </row>
    <row r="24" spans="2:4" ht="51">
      <c r="B24" s="511" t="s">
        <v>21</v>
      </c>
      <c r="C24" s="511" t="s">
        <v>203</v>
      </c>
      <c r="D24" s="134" t="s">
        <v>3120</v>
      </c>
    </row>
    <row r="25" spans="2:4" ht="25.5">
      <c r="B25" s="511" t="s">
        <v>21</v>
      </c>
      <c r="C25" s="511" t="s">
        <v>728</v>
      </c>
      <c r="D25" s="134" t="s">
        <v>3120</v>
      </c>
    </row>
    <row r="26" spans="2:4" ht="51">
      <c r="B26" s="511" t="s">
        <v>21</v>
      </c>
      <c r="C26" s="511" t="s">
        <v>2309</v>
      </c>
      <c r="D26" s="134" t="s">
        <v>3120</v>
      </c>
    </row>
    <row r="27" spans="2:4" ht="25.5">
      <c r="B27" s="511" t="s">
        <v>21</v>
      </c>
      <c r="C27" s="511" t="s">
        <v>208</v>
      </c>
      <c r="D27" s="134" t="s">
        <v>3122</v>
      </c>
    </row>
    <row r="28" spans="2:4" ht="38.25">
      <c r="B28" s="511" t="s">
        <v>21</v>
      </c>
      <c r="C28" s="511" t="s">
        <v>740</v>
      </c>
      <c r="D28" s="134" t="s">
        <v>3120</v>
      </c>
    </row>
    <row r="29" spans="2:4">
      <c r="B29" s="511" t="s">
        <v>21</v>
      </c>
      <c r="C29" s="511" t="s">
        <v>744</v>
      </c>
      <c r="D29" s="134" t="s">
        <v>3123</v>
      </c>
    </row>
    <row r="30" spans="2:4" ht="38.25">
      <c r="B30" s="511" t="s">
        <v>17</v>
      </c>
      <c r="C30" s="511" t="s">
        <v>466</v>
      </c>
      <c r="D30" s="134" t="s">
        <v>3125</v>
      </c>
    </row>
    <row r="31" spans="2:4" ht="25.5">
      <c r="B31" s="511" t="s">
        <v>17</v>
      </c>
      <c r="C31" s="511" t="s">
        <v>471</v>
      </c>
      <c r="D31" s="134" t="s">
        <v>3113</v>
      </c>
    </row>
    <row r="32" spans="2:4" ht="25.5">
      <c r="B32" s="511" t="s">
        <v>17</v>
      </c>
      <c r="C32" s="511" t="s">
        <v>472</v>
      </c>
      <c r="D32" s="134" t="s">
        <v>3113</v>
      </c>
    </row>
    <row r="33" spans="2:4" ht="25.5">
      <c r="B33" s="511" t="s">
        <v>21</v>
      </c>
      <c r="C33" s="511" t="s">
        <v>751</v>
      </c>
      <c r="D33" s="134" t="s">
        <v>3126</v>
      </c>
    </row>
    <row r="34" spans="2:4">
      <c r="B34" s="511" t="s">
        <v>21</v>
      </c>
      <c r="C34" s="511" t="s">
        <v>213</v>
      </c>
      <c r="D34" s="134" t="s">
        <v>3127</v>
      </c>
    </row>
    <row r="35" spans="2:4" ht="25.5">
      <c r="B35" s="511" t="s">
        <v>17</v>
      </c>
      <c r="C35" s="511" t="s">
        <v>474</v>
      </c>
      <c r="D35" s="134" t="s">
        <v>3113</v>
      </c>
    </row>
    <row r="36" spans="2:4" ht="25.5">
      <c r="B36" s="511" t="s">
        <v>17</v>
      </c>
      <c r="C36" s="511" t="s">
        <v>479</v>
      </c>
      <c r="D36" s="134" t="s">
        <v>3113</v>
      </c>
    </row>
    <row r="37" spans="2:4" ht="25.5">
      <c r="B37" s="511" t="s">
        <v>17</v>
      </c>
      <c r="C37" s="511" t="s">
        <v>482</v>
      </c>
      <c r="D37" s="134" t="s">
        <v>3113</v>
      </c>
    </row>
    <row r="38" spans="2:4" ht="38.25">
      <c r="B38" s="511" t="s">
        <v>17</v>
      </c>
      <c r="C38" s="511" t="s">
        <v>487</v>
      </c>
      <c r="D38" s="134" t="s">
        <v>3113</v>
      </c>
    </row>
    <row r="39" spans="2:4" ht="25.5">
      <c r="B39" s="511" t="s">
        <v>17</v>
      </c>
      <c r="C39" s="511" t="s">
        <v>490</v>
      </c>
      <c r="D39" s="134" t="s">
        <v>3113</v>
      </c>
    </row>
    <row r="40" spans="2:4" ht="25.5">
      <c r="B40" s="511" t="s">
        <v>17</v>
      </c>
      <c r="C40" s="511" t="s">
        <v>493</v>
      </c>
      <c r="D40" s="134" t="s">
        <v>3125</v>
      </c>
    </row>
    <row r="41" spans="2:4">
      <c r="B41" s="511" t="s">
        <v>17</v>
      </c>
      <c r="C41" s="511" t="s">
        <v>497</v>
      </c>
      <c r="D41" s="134" t="s">
        <v>3125</v>
      </c>
    </row>
    <row r="42" spans="2:4">
      <c r="B42" s="511" t="s">
        <v>17</v>
      </c>
      <c r="C42" s="511" t="s">
        <v>501</v>
      </c>
      <c r="D42" s="134" t="s">
        <v>3132</v>
      </c>
    </row>
    <row r="43" spans="2:4">
      <c r="B43" s="511" t="s">
        <v>17</v>
      </c>
      <c r="C43" s="511" t="s">
        <v>507</v>
      </c>
      <c r="D43" s="134" t="s">
        <v>3113</v>
      </c>
    </row>
    <row r="44" spans="2:4">
      <c r="B44" s="511" t="s">
        <v>17</v>
      </c>
      <c r="C44" s="511" t="s">
        <v>511</v>
      </c>
      <c r="D44" s="134" t="s">
        <v>3133</v>
      </c>
    </row>
    <row r="45" spans="2:4" ht="25.5">
      <c r="B45" s="511" t="s">
        <v>17</v>
      </c>
      <c r="C45" s="511" t="s">
        <v>518</v>
      </c>
      <c r="D45" s="134" t="s">
        <v>3134</v>
      </c>
    </row>
    <row r="46" spans="2:4" ht="25.5">
      <c r="B46" s="511" t="s">
        <v>17</v>
      </c>
      <c r="C46" s="511" t="s">
        <v>525</v>
      </c>
      <c r="D46" s="134" t="s">
        <v>3136</v>
      </c>
    </row>
    <row r="47" spans="2:4" ht="38.25">
      <c r="B47" s="511" t="s">
        <v>17</v>
      </c>
      <c r="C47" s="511" t="s">
        <v>531</v>
      </c>
      <c r="D47" s="134" t="s">
        <v>3137</v>
      </c>
    </row>
    <row r="48" spans="2:4" ht="25.5">
      <c r="B48" s="511" t="s">
        <v>17</v>
      </c>
      <c r="C48" s="511" t="s">
        <v>537</v>
      </c>
      <c r="D48" s="134" t="s">
        <v>3125</v>
      </c>
    </row>
    <row r="49" spans="2:4">
      <c r="B49" s="511" t="s">
        <v>17</v>
      </c>
      <c r="C49" s="511" t="s">
        <v>2310</v>
      </c>
      <c r="D49" s="134" t="s">
        <v>3125</v>
      </c>
    </row>
    <row r="50" spans="2:4" ht="25.5">
      <c r="B50" s="511" t="s">
        <v>19</v>
      </c>
      <c r="C50" s="511" t="s">
        <v>651</v>
      </c>
      <c r="D50" s="134" t="s">
        <v>3139</v>
      </c>
    </row>
    <row r="51" spans="2:4" ht="25.5">
      <c r="B51" s="511" t="s">
        <v>19</v>
      </c>
      <c r="C51" s="511" t="s">
        <v>657</v>
      </c>
      <c r="D51" s="134" t="s">
        <v>3140</v>
      </c>
    </row>
    <row r="52" spans="2:4">
      <c r="B52" s="511" t="s">
        <v>19</v>
      </c>
      <c r="C52" s="511" t="s">
        <v>662</v>
      </c>
      <c r="D52" s="134" t="s">
        <v>3141</v>
      </c>
    </row>
    <row r="53" spans="2:4">
      <c r="B53" s="511" t="s">
        <v>19</v>
      </c>
      <c r="C53" s="511" t="s">
        <v>667</v>
      </c>
      <c r="D53" s="134" t="s">
        <v>3142</v>
      </c>
    </row>
    <row r="54" spans="2:4">
      <c r="B54" s="511" t="s">
        <v>33</v>
      </c>
      <c r="C54" s="511" t="s">
        <v>897</v>
      </c>
      <c r="D54" s="134" t="s">
        <v>3143</v>
      </c>
    </row>
    <row r="55" spans="2:4" ht="25.5">
      <c r="B55" s="511" t="s">
        <v>33</v>
      </c>
      <c r="C55" s="511" t="s">
        <v>2304</v>
      </c>
      <c r="D55" s="134" t="s">
        <v>3145</v>
      </c>
    </row>
    <row r="56" spans="2:4">
      <c r="B56" s="511" t="s">
        <v>33</v>
      </c>
      <c r="C56" s="511" t="s">
        <v>275</v>
      </c>
      <c r="D56" s="134" t="s">
        <v>3146</v>
      </c>
    </row>
    <row r="57" spans="2:4">
      <c r="B57" s="511" t="s">
        <v>19</v>
      </c>
      <c r="C57" s="511" t="s">
        <v>629</v>
      </c>
      <c r="D57" s="134" t="s">
        <v>3142</v>
      </c>
    </row>
    <row r="58" spans="2:4">
      <c r="B58" s="511" t="s">
        <v>19</v>
      </c>
      <c r="C58" s="511" t="s">
        <v>181</v>
      </c>
      <c r="D58" s="134" t="s">
        <v>3142</v>
      </c>
    </row>
    <row r="59" spans="2:4">
      <c r="B59" s="511" t="s">
        <v>29</v>
      </c>
      <c r="C59" s="511" t="s">
        <v>437</v>
      </c>
      <c r="D59" s="134" t="s">
        <v>3147</v>
      </c>
    </row>
    <row r="60" spans="2:4" ht="25.5">
      <c r="B60" s="511" t="s">
        <v>31</v>
      </c>
      <c r="C60" s="511" t="s">
        <v>195</v>
      </c>
      <c r="D60" s="134" t="s">
        <v>3148</v>
      </c>
    </row>
    <row r="61" spans="2:4">
      <c r="B61" s="511" t="s">
        <v>32</v>
      </c>
      <c r="C61" s="511" t="s">
        <v>198</v>
      </c>
      <c r="D61" s="134" t="s">
        <v>3150</v>
      </c>
    </row>
    <row r="62" spans="2:4">
      <c r="B62" s="511" t="s">
        <v>27</v>
      </c>
      <c r="C62" s="511" t="s">
        <v>402</v>
      </c>
      <c r="D62" s="134" t="s">
        <v>3151</v>
      </c>
    </row>
    <row r="63" spans="2:4" ht="25.5">
      <c r="B63" s="511" t="s">
        <v>27</v>
      </c>
      <c r="C63" s="511" t="s">
        <v>408</v>
      </c>
      <c r="D63" s="134" t="s">
        <v>3152</v>
      </c>
    </row>
    <row r="64" spans="2:4">
      <c r="B64" s="511" t="s">
        <v>27</v>
      </c>
      <c r="C64" s="511" t="s">
        <v>145</v>
      </c>
      <c r="D64" s="134" t="s">
        <v>3113</v>
      </c>
    </row>
    <row r="65" spans="2:4" ht="25.5">
      <c r="B65" s="511" t="s">
        <v>20</v>
      </c>
      <c r="C65" s="511" t="s">
        <v>673</v>
      </c>
      <c r="D65" s="134" t="s">
        <v>3153</v>
      </c>
    </row>
    <row r="66" spans="2:4" ht="25.5">
      <c r="B66" s="511" t="s">
        <v>20</v>
      </c>
      <c r="C66" s="511" t="s">
        <v>679</v>
      </c>
      <c r="D66" s="134" t="s">
        <v>3154</v>
      </c>
    </row>
    <row r="67" spans="2:4" ht="25.5">
      <c r="B67" s="511" t="s">
        <v>16</v>
      </c>
      <c r="C67" s="511" t="s">
        <v>443</v>
      </c>
      <c r="D67" s="134" t="s">
        <v>3155</v>
      </c>
    </row>
    <row r="68" spans="2:4">
      <c r="B68" s="511" t="s">
        <v>30</v>
      </c>
      <c r="C68" s="511" t="s">
        <v>600</v>
      </c>
      <c r="D68" s="134" t="s">
        <v>3156</v>
      </c>
    </row>
    <row r="69" spans="2:4">
      <c r="B69" s="511" t="s">
        <v>30</v>
      </c>
      <c r="C69" s="511" t="s">
        <v>173</v>
      </c>
      <c r="D69" s="134" t="s">
        <v>3148</v>
      </c>
    </row>
    <row r="70" spans="2:4" ht="38.25">
      <c r="B70" s="511" t="s">
        <v>30</v>
      </c>
      <c r="C70" s="511" t="s">
        <v>611</v>
      </c>
      <c r="D70" s="134" t="s">
        <v>3157</v>
      </c>
    </row>
    <row r="71" spans="2:4" ht="25.5">
      <c r="B71" s="511" t="s">
        <v>18</v>
      </c>
      <c r="C71" s="511" t="s">
        <v>154</v>
      </c>
      <c r="D71" s="513" t="s">
        <v>3039</v>
      </c>
    </row>
    <row r="72" spans="2:4" ht="25.5">
      <c r="B72" s="511" t="s">
        <v>18</v>
      </c>
      <c r="C72" s="511" t="s">
        <v>551</v>
      </c>
      <c r="D72" s="134" t="s">
        <v>3158</v>
      </c>
    </row>
    <row r="73" spans="2:4">
      <c r="B73" s="511" t="s">
        <v>22</v>
      </c>
      <c r="C73" s="511" t="s">
        <v>762</v>
      </c>
      <c r="D73" s="134" t="s">
        <v>3159</v>
      </c>
    </row>
    <row r="74" spans="2:4" ht="25.5">
      <c r="B74" s="511" t="s">
        <v>22</v>
      </c>
      <c r="C74" s="511" t="s">
        <v>216</v>
      </c>
      <c r="D74" s="134" t="s">
        <v>3160</v>
      </c>
    </row>
    <row r="75" spans="2:4" ht="25.5">
      <c r="B75" s="511" t="s">
        <v>22</v>
      </c>
      <c r="C75" s="511" t="s">
        <v>221</v>
      </c>
      <c r="D75" s="134" t="s">
        <v>3161</v>
      </c>
    </row>
    <row r="76" spans="2:4">
      <c r="B76" s="511" t="s">
        <v>22</v>
      </c>
      <c r="C76" s="511" t="s">
        <v>779</v>
      </c>
      <c r="D76" s="134" t="s">
        <v>3162</v>
      </c>
    </row>
    <row r="77" spans="2:4" ht="51">
      <c r="B77" s="511" t="s">
        <v>22</v>
      </c>
      <c r="C77" s="511" t="s">
        <v>225</v>
      </c>
      <c r="D77" s="134" t="s">
        <v>3163</v>
      </c>
    </row>
    <row r="78" spans="2:4" ht="51">
      <c r="B78" s="511" t="s">
        <v>22</v>
      </c>
      <c r="C78" s="511" t="s">
        <v>229</v>
      </c>
      <c r="D78" s="134" t="s">
        <v>3164</v>
      </c>
    </row>
    <row r="79" spans="2:4" ht="51">
      <c r="B79" s="511" t="s">
        <v>22</v>
      </c>
      <c r="C79" s="511" t="s">
        <v>794</v>
      </c>
      <c r="D79" s="134" t="s">
        <v>3125</v>
      </c>
    </row>
    <row r="80" spans="2:4">
      <c r="B80" s="511" t="s">
        <v>22</v>
      </c>
      <c r="C80" s="511" t="s">
        <v>233</v>
      </c>
      <c r="D80" s="134" t="s">
        <v>3165</v>
      </c>
    </row>
    <row r="81" spans="2:4">
      <c r="B81" s="511" t="s">
        <v>22</v>
      </c>
      <c r="C81" s="511" t="s">
        <v>238</v>
      </c>
      <c r="D81" s="134" t="s">
        <v>3162</v>
      </c>
    </row>
    <row r="82" spans="2:4">
      <c r="B82" s="511" t="s">
        <v>22</v>
      </c>
      <c r="C82" s="511" t="s">
        <v>243</v>
      </c>
      <c r="D82" s="134" t="s">
        <v>3166</v>
      </c>
    </row>
    <row r="83" spans="2:4" ht="38.25">
      <c r="B83" s="511" t="s">
        <v>22</v>
      </c>
      <c r="C83" s="511" t="s">
        <v>814</v>
      </c>
      <c r="D83" s="134" t="s">
        <v>3167</v>
      </c>
    </row>
    <row r="84" spans="2:4" ht="25.5">
      <c r="B84" s="511" t="s">
        <v>22</v>
      </c>
      <c r="C84" s="511" t="s">
        <v>821</v>
      </c>
      <c r="D84" s="134" t="s">
        <v>3168</v>
      </c>
    </row>
    <row r="85" spans="2:4" ht="25.5">
      <c r="B85" s="511" t="s">
        <v>22</v>
      </c>
      <c r="C85" s="511" t="s">
        <v>247</v>
      </c>
      <c r="D85" s="134" t="s">
        <v>3169</v>
      </c>
    </row>
    <row r="86" spans="2:4">
      <c r="B86" s="511" t="s">
        <v>22</v>
      </c>
      <c r="C86" s="511" t="s">
        <v>252</v>
      </c>
      <c r="D86" s="134" t="s">
        <v>3170</v>
      </c>
    </row>
    <row r="87" spans="2:4" ht="25.5">
      <c r="B87" s="511" t="s">
        <v>22</v>
      </c>
      <c r="C87" s="511" t="s">
        <v>835</v>
      </c>
      <c r="D87" s="134" t="s">
        <v>3171</v>
      </c>
    </row>
    <row r="88" spans="2:4" ht="25.5">
      <c r="B88" s="511" t="s">
        <v>22</v>
      </c>
      <c r="C88" s="511" t="s">
        <v>256</v>
      </c>
      <c r="D88" s="134" t="s">
        <v>3172</v>
      </c>
    </row>
    <row r="89" spans="2:4">
      <c r="B89" s="511" t="s">
        <v>22</v>
      </c>
      <c r="C89" s="511" t="s">
        <v>847</v>
      </c>
      <c r="D89" s="134" t="s">
        <v>3125</v>
      </c>
    </row>
    <row r="90" spans="2:4" ht="25.5">
      <c r="B90" s="511" t="s">
        <v>22</v>
      </c>
      <c r="C90" s="511" t="s">
        <v>852</v>
      </c>
      <c r="D90" s="134" t="s">
        <v>3174</v>
      </c>
    </row>
    <row r="91" spans="2:4" ht="25.5">
      <c r="B91" s="511" t="s">
        <v>22</v>
      </c>
      <c r="C91" s="511" t="s">
        <v>261</v>
      </c>
      <c r="D91" s="134" t="s">
        <v>3175</v>
      </c>
    </row>
    <row r="92" spans="2:4" ht="25.5">
      <c r="B92" s="511" t="s">
        <v>22</v>
      </c>
      <c r="C92" s="511" t="s">
        <v>862</v>
      </c>
      <c r="D92" s="513" t="s">
        <v>3039</v>
      </c>
    </row>
    <row r="93" spans="2:4" ht="51">
      <c r="B93" s="511" t="s">
        <v>20</v>
      </c>
      <c r="C93" s="511" t="s">
        <v>683</v>
      </c>
      <c r="D93" s="134" t="s">
        <v>3176</v>
      </c>
    </row>
    <row r="94" spans="2:4" ht="25.5">
      <c r="B94" s="511" t="s">
        <v>16</v>
      </c>
      <c r="C94" s="511" t="s">
        <v>449</v>
      </c>
      <c r="D94" s="134" t="s">
        <v>3177</v>
      </c>
    </row>
    <row r="95" spans="2:4" ht="38.25">
      <c r="B95" s="511" t="s">
        <v>18</v>
      </c>
      <c r="C95" s="511" t="s">
        <v>2308</v>
      </c>
      <c r="D95" s="134" t="s">
        <v>3125</v>
      </c>
    </row>
    <row r="96" spans="2:4" ht="25.5">
      <c r="B96" s="511" t="s">
        <v>21</v>
      </c>
      <c r="C96" s="511" t="s">
        <v>703</v>
      </c>
      <c r="D96" s="134" t="s">
        <v>3179</v>
      </c>
    </row>
    <row r="97" spans="2:4">
      <c r="B97" s="511" t="s">
        <v>30</v>
      </c>
      <c r="C97" s="511" t="s">
        <v>178</v>
      </c>
      <c r="D97" s="134" t="s">
        <v>3180</v>
      </c>
    </row>
    <row r="98" spans="2:4" ht="51">
      <c r="B98" s="511" t="s">
        <v>30</v>
      </c>
      <c r="C98" s="511" t="s">
        <v>622</v>
      </c>
      <c r="D98" s="134" t="s">
        <v>3181</v>
      </c>
    </row>
    <row r="99" spans="2:4" ht="38.25">
      <c r="B99" s="511" t="s">
        <v>27</v>
      </c>
      <c r="C99" s="511" t="s">
        <v>419</v>
      </c>
      <c r="D99" s="134" t="s">
        <v>3183</v>
      </c>
    </row>
    <row r="100" spans="2:4">
      <c r="B100" s="511" t="s">
        <v>33</v>
      </c>
      <c r="C100" s="511" t="s">
        <v>2305</v>
      </c>
      <c r="D100" s="134" t="s">
        <v>3184</v>
      </c>
    </row>
    <row r="101" spans="2:4" ht="25.5">
      <c r="B101" s="511" t="s">
        <v>33</v>
      </c>
      <c r="C101" s="511" t="s">
        <v>884</v>
      </c>
      <c r="D101" s="134" t="s">
        <v>3185</v>
      </c>
    </row>
    <row r="102" spans="2:4">
      <c r="B102" s="511" t="s">
        <v>18</v>
      </c>
      <c r="C102" s="511" t="s">
        <v>164</v>
      </c>
      <c r="D102" s="134" t="s">
        <v>3186</v>
      </c>
    </row>
    <row r="103" spans="2:4">
      <c r="B103" s="511" t="s">
        <v>18</v>
      </c>
      <c r="C103" s="511" t="s">
        <v>568</v>
      </c>
      <c r="D103" s="134" t="s">
        <v>3188</v>
      </c>
    </row>
    <row r="104" spans="2:4" ht="25.5">
      <c r="B104" s="511" t="s">
        <v>18</v>
      </c>
      <c r="C104" s="511" t="s">
        <v>2311</v>
      </c>
      <c r="D104" s="134" t="s">
        <v>3189</v>
      </c>
    </row>
    <row r="105" spans="2:4" ht="25.5">
      <c r="B105" s="511" t="s">
        <v>18</v>
      </c>
      <c r="C105" s="511" t="s">
        <v>578</v>
      </c>
      <c r="D105" s="134" t="s">
        <v>3190</v>
      </c>
    </row>
    <row r="106" spans="2:4" ht="38.25">
      <c r="B106" s="511" t="s">
        <v>18</v>
      </c>
      <c r="C106" s="511" t="s">
        <v>2313</v>
      </c>
      <c r="D106" s="513" t="s">
        <v>3039</v>
      </c>
    </row>
    <row r="107" spans="2:4">
      <c r="B107" s="511" t="s">
        <v>18</v>
      </c>
      <c r="C107" s="511" t="s">
        <v>585</v>
      </c>
      <c r="D107" s="134" t="s">
        <v>3191</v>
      </c>
    </row>
    <row r="108" spans="2:4">
      <c r="B108" s="511" t="s">
        <v>18</v>
      </c>
      <c r="C108" s="511" t="s">
        <v>169</v>
      </c>
      <c r="D108" s="134" t="s">
        <v>677</v>
      </c>
    </row>
    <row r="109" spans="2:4" ht="38.25">
      <c r="B109" s="511" t="s">
        <v>18</v>
      </c>
      <c r="C109" s="511" t="s">
        <v>595</v>
      </c>
      <c r="D109" s="134" t="s">
        <v>3192</v>
      </c>
    </row>
    <row r="110" spans="2:4">
      <c r="B110" s="511" t="s">
        <v>19</v>
      </c>
      <c r="C110" s="511" t="s">
        <v>600</v>
      </c>
      <c r="D110" s="134" t="s">
        <v>3193</v>
      </c>
    </row>
    <row r="111" spans="2:4">
      <c r="B111" s="511" t="s">
        <v>19</v>
      </c>
      <c r="C111" s="511" t="s">
        <v>2312</v>
      </c>
      <c r="D111" s="134" t="s">
        <v>3148</v>
      </c>
    </row>
    <row r="112" spans="2:4" ht="25.5">
      <c r="B112" s="511" t="s">
        <v>28</v>
      </c>
      <c r="C112" s="511" t="s">
        <v>150</v>
      </c>
      <c r="D112" s="134" t="s">
        <v>3194</v>
      </c>
    </row>
    <row r="113" spans="2:4">
      <c r="B113" s="511" t="s">
        <v>16</v>
      </c>
      <c r="C113" s="511" t="s">
        <v>455</v>
      </c>
      <c r="D113" s="134" t="s">
        <v>3195</v>
      </c>
    </row>
    <row r="114" spans="2:4">
      <c r="B114" s="511" t="s">
        <v>22</v>
      </c>
      <c r="C114" s="511" t="s">
        <v>265</v>
      </c>
      <c r="D114" s="513" t="s">
        <v>3039</v>
      </c>
    </row>
    <row r="115" spans="2:4">
      <c r="B115" s="511" t="s">
        <v>22</v>
      </c>
      <c r="C115" s="511" t="s">
        <v>270</v>
      </c>
      <c r="D115" s="134" t="s">
        <v>3196</v>
      </c>
    </row>
    <row r="116" spans="2:4">
      <c r="B116" s="511" t="s">
        <v>20</v>
      </c>
      <c r="C116" s="511" t="s">
        <v>190</v>
      </c>
      <c r="D116" s="134" t="s">
        <v>3197</v>
      </c>
    </row>
    <row r="117" spans="2:4">
      <c r="B117" s="511" t="s">
        <v>33</v>
      </c>
      <c r="C117" s="511" t="s">
        <v>890</v>
      </c>
      <c r="D117" s="134" t="s">
        <v>3198</v>
      </c>
    </row>
    <row r="118" spans="2:4">
      <c r="B118" s="511" t="s">
        <v>27</v>
      </c>
      <c r="C118" s="511" t="s">
        <v>425</v>
      </c>
      <c r="D118" s="134" t="s">
        <v>3113</v>
      </c>
    </row>
    <row r="119" spans="2:4">
      <c r="B119" s="511" t="s">
        <v>21</v>
      </c>
      <c r="C119" s="511" t="s">
        <v>708</v>
      </c>
      <c r="D119" s="134" t="s">
        <v>3148</v>
      </c>
    </row>
    <row r="120" spans="2:4">
      <c r="B120" s="511" t="s">
        <v>21</v>
      </c>
      <c r="C120" s="511" t="s">
        <v>713</v>
      </c>
      <c r="D120" s="134" t="s">
        <v>3148</v>
      </c>
    </row>
    <row r="121" spans="2:4">
      <c r="B121" s="511" t="s">
        <v>21</v>
      </c>
      <c r="C121" s="511" t="s">
        <v>718</v>
      </c>
      <c r="D121" s="134" t="s">
        <v>3148</v>
      </c>
    </row>
    <row r="122" spans="2:4" ht="25.5">
      <c r="B122" s="511" t="s">
        <v>20</v>
      </c>
      <c r="C122" s="511" t="s">
        <v>2306</v>
      </c>
      <c r="D122" s="134" t="s">
        <v>3199</v>
      </c>
    </row>
    <row r="123" spans="2:4">
      <c r="B123" s="511" t="s">
        <v>20</v>
      </c>
      <c r="C123" s="511" t="s">
        <v>1928</v>
      </c>
      <c r="D123" s="134" t="s">
        <v>3197</v>
      </c>
    </row>
    <row r="124" spans="2:4">
      <c r="B124" s="511" t="s">
        <v>20</v>
      </c>
      <c r="C124" s="511" t="s">
        <v>1933</v>
      </c>
      <c r="D124" s="134" t="s">
        <v>3200</v>
      </c>
    </row>
    <row r="125" spans="2:4" ht="63.75">
      <c r="B125" s="511" t="s">
        <v>20</v>
      </c>
      <c r="C125" s="511" t="s">
        <v>2844</v>
      </c>
      <c r="D125" s="134" t="s">
        <v>3201</v>
      </c>
    </row>
    <row r="126" spans="2:4">
      <c r="B126" s="511" t="s">
        <v>20</v>
      </c>
      <c r="C126" s="511" t="s">
        <v>1945</v>
      </c>
      <c r="D126" s="134" t="s">
        <v>3203</v>
      </c>
    </row>
    <row r="127" spans="2:4">
      <c r="B127" s="395" t="s">
        <v>2940</v>
      </c>
    </row>
  </sheetData>
  <mergeCells count="5">
    <mergeCell ref="B2:D2"/>
    <mergeCell ref="B3:D3"/>
    <mergeCell ref="B5:D5"/>
    <mergeCell ref="B13:D13"/>
    <mergeCell ref="B12:D12"/>
  </mergeCells>
  <pageMargins left="0.7" right="0.7" top="0.75" bottom="0.75" header="0.3" footer="0.3"/>
  <pageSetup scale="5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2"/>
  <sheetViews>
    <sheetView showGridLines="0" zoomScale="80" zoomScaleNormal="80" workbookViewId="0">
      <selection activeCell="H29" sqref="H29"/>
    </sheetView>
  </sheetViews>
  <sheetFormatPr baseColWidth="10" defaultColWidth="14.42578125" defaultRowHeight="15.75" customHeight="1"/>
  <cols>
    <col min="1" max="1" width="7.28515625" customWidth="1"/>
    <col min="2" max="2" width="23.85546875" customWidth="1"/>
    <col min="3" max="3" width="12.85546875" customWidth="1"/>
    <col min="4" max="5" width="13" customWidth="1"/>
    <col min="6" max="6" width="13.140625" customWidth="1"/>
    <col min="7" max="7" width="13.5703125" customWidth="1"/>
    <col min="8" max="8" width="19.5703125" customWidth="1"/>
    <col min="9" max="9" width="10.28515625" hidden="1" customWidth="1"/>
    <col min="10" max="10" width="14.42578125" hidden="1" customWidth="1"/>
    <col min="13" max="13" width="27.7109375" style="103" customWidth="1"/>
    <col min="14" max="14" width="16.140625" customWidth="1"/>
    <col min="15" max="15" width="9.85546875" customWidth="1"/>
    <col min="16" max="16" width="10.140625" customWidth="1"/>
    <col min="17" max="17" width="25.28515625" customWidth="1"/>
    <col min="18" max="18" width="10.140625" customWidth="1"/>
    <col min="19" max="19" width="9.85546875" customWidth="1"/>
    <col min="20" max="20" width="8.42578125" customWidth="1"/>
    <col min="21" max="21" width="8.28515625" customWidth="1"/>
    <col min="22" max="22" width="8.85546875" customWidth="1"/>
    <col min="23" max="23" width="7.42578125" customWidth="1"/>
    <col min="24" max="24" width="8.7109375" customWidth="1"/>
    <col min="25" max="25" width="17.42578125" customWidth="1"/>
    <col min="26" max="26" width="15.140625" customWidth="1"/>
    <col min="27" max="27" width="12.7109375" customWidth="1"/>
    <col min="28" max="28" width="8.28515625" customWidth="1"/>
  </cols>
  <sheetData>
    <row r="1" spans="1:20" s="241" customFormat="1" ht="15.75" customHeight="1">
      <c r="M1" s="103"/>
    </row>
    <row r="2" spans="1:20" s="241" customFormat="1" ht="15.75" customHeight="1">
      <c r="B2" s="573" t="s">
        <v>3093</v>
      </c>
      <c r="C2" s="573"/>
      <c r="D2" s="573"/>
      <c r="E2" s="573"/>
      <c r="F2" s="573"/>
      <c r="G2" s="573"/>
      <c r="H2" s="573"/>
      <c r="I2" s="573"/>
      <c r="J2" s="573"/>
      <c r="K2" s="573"/>
      <c r="L2" s="573"/>
      <c r="M2" s="573"/>
      <c r="N2" s="573"/>
      <c r="O2" s="573"/>
      <c r="P2" s="573"/>
    </row>
    <row r="3" spans="1:20" s="241" customFormat="1" ht="15.75" customHeight="1">
      <c r="B3" s="573" t="s">
        <v>3096</v>
      </c>
      <c r="C3" s="573"/>
      <c r="D3" s="573"/>
      <c r="E3" s="573"/>
      <c r="F3" s="573"/>
      <c r="G3" s="573"/>
      <c r="H3" s="573"/>
      <c r="I3" s="573"/>
      <c r="J3" s="573"/>
      <c r="K3" s="573"/>
      <c r="L3" s="573"/>
      <c r="M3" s="573"/>
      <c r="N3" s="573"/>
      <c r="O3" s="573"/>
      <c r="P3" s="573"/>
    </row>
    <row r="4" spans="1:20" s="241" customFormat="1" ht="15.75" customHeight="1">
      <c r="B4" s="49"/>
      <c r="C4" s="474"/>
      <c r="D4" s="514"/>
      <c r="M4" s="103"/>
    </row>
    <row r="5" spans="1:20" s="241" customFormat="1" ht="15.75" customHeight="1">
      <c r="B5" s="573" t="s">
        <v>3094</v>
      </c>
      <c r="C5" s="573"/>
      <c r="D5" s="573"/>
      <c r="E5" s="573"/>
      <c r="F5" s="573"/>
      <c r="G5" s="573"/>
      <c r="H5" s="573"/>
      <c r="I5" s="573"/>
      <c r="J5" s="573"/>
      <c r="K5" s="573"/>
      <c r="L5" s="573"/>
      <c r="M5" s="573"/>
      <c r="N5" s="573"/>
      <c r="O5" s="573"/>
      <c r="P5" s="573"/>
    </row>
    <row r="6" spans="1:20" s="241" customFormat="1" ht="15.75" customHeight="1">
      <c r="B6" s="515"/>
      <c r="C6" s="515"/>
      <c r="D6" s="495"/>
      <c r="E6" s="495"/>
      <c r="F6" s="495"/>
      <c r="G6" s="495"/>
      <c r="H6" s="495"/>
      <c r="I6" s="495"/>
      <c r="J6" s="495"/>
      <c r="K6" s="495"/>
      <c r="L6" s="495"/>
      <c r="M6" s="495"/>
      <c r="N6" s="495"/>
      <c r="O6" s="495"/>
      <c r="P6" s="495"/>
    </row>
    <row r="7" spans="1:20" s="241" customFormat="1" ht="15.75" customHeight="1">
      <c r="M7" s="103"/>
    </row>
    <row r="8" spans="1:20" s="241" customFormat="1" ht="15.75" customHeight="1">
      <c r="M8" s="103"/>
    </row>
    <row r="9" spans="1:20" s="241" customFormat="1" ht="15.75" customHeight="1">
      <c r="B9" s="467" t="s">
        <v>1018</v>
      </c>
      <c r="M9" s="103"/>
    </row>
    <row r="10" spans="1:20" s="241" customFormat="1" ht="15.75" customHeight="1">
      <c r="M10" s="103"/>
    </row>
    <row r="11" spans="1:20" ht="15.75" customHeight="1">
      <c r="A11" s="1"/>
      <c r="B11" s="1"/>
      <c r="C11" s="1"/>
      <c r="D11" s="1"/>
      <c r="E11" s="1"/>
      <c r="F11" s="1"/>
      <c r="G11" s="1"/>
      <c r="H11" s="1"/>
      <c r="I11" s="1"/>
      <c r="J11" s="1"/>
      <c r="K11" s="1"/>
    </row>
    <row r="12" spans="1:20" ht="15.75" customHeight="1">
      <c r="A12" s="1"/>
      <c r="B12" s="614" t="s">
        <v>2944</v>
      </c>
      <c r="C12" s="614"/>
      <c r="D12" s="614"/>
      <c r="E12" s="614"/>
      <c r="F12" s="614"/>
      <c r="G12" s="614"/>
      <c r="H12" s="614"/>
      <c r="I12" s="1"/>
      <c r="J12" s="1"/>
      <c r="K12" s="1"/>
    </row>
    <row r="13" spans="1:20" s="140" customFormat="1" ht="15.75" customHeight="1">
      <c r="A13" s="4"/>
      <c r="B13" s="614">
        <v>2014</v>
      </c>
      <c r="C13" s="614"/>
      <c r="D13" s="614"/>
      <c r="E13" s="614"/>
      <c r="F13" s="614"/>
      <c r="G13" s="614"/>
      <c r="H13" s="614"/>
      <c r="I13" s="4"/>
      <c r="J13" s="4"/>
      <c r="K13" s="4"/>
      <c r="M13" s="103"/>
    </row>
    <row r="14" spans="1:20" ht="15.75" customHeight="1">
      <c r="A14" s="1"/>
      <c r="B14" s="1"/>
      <c r="C14" s="1"/>
      <c r="D14" s="1"/>
      <c r="E14" s="1"/>
      <c r="F14" s="1"/>
      <c r="G14" s="1"/>
      <c r="H14" s="1"/>
      <c r="I14" s="4"/>
      <c r="J14" s="1"/>
      <c r="K14" s="1"/>
    </row>
    <row r="15" spans="1:20" ht="43.5" customHeight="1">
      <c r="A15" s="4"/>
      <c r="B15" s="150" t="s">
        <v>50</v>
      </c>
      <c r="C15" s="150" t="s">
        <v>1892</v>
      </c>
      <c r="D15" s="150" t="s">
        <v>1894</v>
      </c>
      <c r="E15" s="150" t="s">
        <v>1896</v>
      </c>
      <c r="F15" s="150" t="s">
        <v>1893</v>
      </c>
      <c r="G15" s="150" t="s">
        <v>1895</v>
      </c>
      <c r="H15" s="150" t="s">
        <v>2932</v>
      </c>
      <c r="I15" s="193" t="s">
        <v>26</v>
      </c>
      <c r="J15" s="1"/>
      <c r="K15" s="1"/>
      <c r="M15" s="104"/>
      <c r="N15" s="62"/>
      <c r="O15" s="62"/>
      <c r="P15" s="62"/>
      <c r="Q15" s="62"/>
      <c r="R15" s="62"/>
      <c r="S15" s="62"/>
      <c r="T15" s="62"/>
    </row>
    <row r="16" spans="1:20" ht="15.75" customHeight="1">
      <c r="A16" s="4"/>
      <c r="I16" s="182">
        <v>19</v>
      </c>
      <c r="J16" s="63" t="s">
        <v>17</v>
      </c>
      <c r="K16" s="4"/>
      <c r="L16" s="71"/>
      <c r="M16" s="104"/>
      <c r="N16" s="63"/>
      <c r="O16" s="63"/>
      <c r="P16" s="62"/>
      <c r="Q16" s="62"/>
      <c r="R16" s="63"/>
      <c r="S16" s="63"/>
      <c r="T16" s="62"/>
    </row>
    <row r="17" spans="1:30" ht="15.75" customHeight="1">
      <c r="A17" s="4"/>
      <c r="B17" s="63" t="s">
        <v>2931</v>
      </c>
      <c r="C17" s="170">
        <f t="shared" ref="C17:H17" si="0">SUM(C19:C33)</f>
        <v>107</v>
      </c>
      <c r="D17" s="170">
        <f t="shared" si="0"/>
        <v>31</v>
      </c>
      <c r="E17" s="170">
        <f t="shared" si="0"/>
        <v>20</v>
      </c>
      <c r="F17" s="170">
        <f t="shared" si="0"/>
        <v>18</v>
      </c>
      <c r="G17" s="170">
        <f t="shared" si="0"/>
        <v>11</v>
      </c>
      <c r="H17" s="170">
        <f t="shared" si="0"/>
        <v>2</v>
      </c>
      <c r="I17" s="182">
        <v>22</v>
      </c>
      <c r="J17" s="63" t="s">
        <v>22</v>
      </c>
      <c r="K17" s="4"/>
      <c r="L17" s="226"/>
      <c r="M17" s="243"/>
      <c r="N17" s="243"/>
      <c r="O17" s="243"/>
      <c r="P17" s="243"/>
      <c r="Q17" s="243"/>
      <c r="R17" s="243"/>
      <c r="S17" s="71"/>
      <c r="T17" s="62"/>
    </row>
    <row r="18" spans="1:30" ht="15.75" customHeight="1">
      <c r="A18" s="4"/>
      <c r="I18" s="182">
        <v>11</v>
      </c>
      <c r="J18" s="63" t="s">
        <v>18</v>
      </c>
      <c r="K18" s="4"/>
      <c r="L18" s="226"/>
      <c r="M18" s="243"/>
      <c r="N18" s="243"/>
      <c r="O18" s="243"/>
      <c r="P18" s="243"/>
      <c r="Q18" s="243"/>
      <c r="R18" s="243"/>
      <c r="S18" s="71"/>
      <c r="T18" s="62"/>
    </row>
    <row r="19" spans="1:30" ht="15.75" customHeight="1">
      <c r="A19" s="4"/>
      <c r="B19" s="63" t="s">
        <v>17</v>
      </c>
      <c r="C19" s="182">
        <v>19</v>
      </c>
      <c r="D19" s="182">
        <v>2</v>
      </c>
      <c r="E19" s="182">
        <v>7</v>
      </c>
      <c r="F19" s="182">
        <v>2</v>
      </c>
      <c r="G19" s="182">
        <v>0</v>
      </c>
      <c r="H19" s="182">
        <v>0</v>
      </c>
      <c r="I19" s="182">
        <v>12</v>
      </c>
      <c r="J19" s="63" t="s">
        <v>21</v>
      </c>
      <c r="K19" s="4"/>
      <c r="L19" s="226"/>
      <c r="M19" s="243"/>
      <c r="N19" s="243"/>
      <c r="O19" s="243"/>
      <c r="P19" s="243"/>
      <c r="Q19" s="243"/>
      <c r="R19" s="243"/>
      <c r="S19" s="71"/>
      <c r="T19" s="62"/>
    </row>
    <row r="20" spans="1:30" ht="15.75" customHeight="1">
      <c r="A20" s="4"/>
      <c r="B20" s="63" t="s">
        <v>22</v>
      </c>
      <c r="C20" s="182">
        <v>22</v>
      </c>
      <c r="D20" s="182">
        <v>8</v>
      </c>
      <c r="E20" s="182">
        <v>3</v>
      </c>
      <c r="F20" s="182">
        <v>6</v>
      </c>
      <c r="G20" s="182">
        <v>6</v>
      </c>
      <c r="H20" s="182">
        <v>0</v>
      </c>
      <c r="I20" s="182">
        <v>7</v>
      </c>
      <c r="J20" s="63" t="s">
        <v>23</v>
      </c>
      <c r="K20" s="4"/>
      <c r="L20" s="226"/>
      <c r="M20" s="243"/>
      <c r="N20" s="243"/>
      <c r="O20" s="243"/>
      <c r="P20" s="243"/>
      <c r="Q20" s="243"/>
      <c r="R20" s="243"/>
      <c r="S20" s="71"/>
      <c r="T20" s="62"/>
    </row>
    <row r="21" spans="1:30" ht="15.75" customHeight="1">
      <c r="A21" s="4"/>
      <c r="B21" s="63" t="s">
        <v>18</v>
      </c>
      <c r="C21" s="182">
        <v>8</v>
      </c>
      <c r="D21" s="182">
        <v>4</v>
      </c>
      <c r="E21" s="182">
        <v>1</v>
      </c>
      <c r="F21" s="182">
        <v>0</v>
      </c>
      <c r="G21" s="182">
        <v>1</v>
      </c>
      <c r="H21" s="182">
        <v>0</v>
      </c>
      <c r="I21" s="182">
        <v>8</v>
      </c>
      <c r="J21" s="63" t="s">
        <v>19</v>
      </c>
      <c r="K21" s="4"/>
      <c r="L21" s="226"/>
      <c r="M21" s="243"/>
      <c r="N21" s="243"/>
      <c r="O21" s="243"/>
      <c r="P21" s="243"/>
      <c r="Q21" s="243"/>
      <c r="R21" s="243"/>
      <c r="S21" s="71"/>
      <c r="T21" s="62"/>
    </row>
    <row r="22" spans="1:30" ht="15.75" customHeight="1">
      <c r="A22" s="4"/>
      <c r="B22" s="63" t="s">
        <v>21</v>
      </c>
      <c r="C22" s="182">
        <v>12</v>
      </c>
      <c r="D22" s="182">
        <v>6</v>
      </c>
      <c r="E22" s="182">
        <v>0</v>
      </c>
      <c r="F22" s="182">
        <v>3</v>
      </c>
      <c r="G22" s="182">
        <v>1</v>
      </c>
      <c r="H22" s="182">
        <v>1</v>
      </c>
      <c r="I22" s="182">
        <v>6</v>
      </c>
      <c r="J22" s="63" t="s">
        <v>33</v>
      </c>
      <c r="K22" s="4"/>
      <c r="L22" s="226"/>
      <c r="M22" s="243"/>
      <c r="N22" s="243"/>
      <c r="O22" s="243"/>
      <c r="P22" s="243"/>
      <c r="Q22" s="243"/>
      <c r="R22" s="243"/>
      <c r="S22" s="71"/>
      <c r="T22" s="62"/>
    </row>
    <row r="23" spans="1:30" ht="15.75" customHeight="1">
      <c r="A23" s="4"/>
      <c r="B23" s="63" t="s">
        <v>23</v>
      </c>
      <c r="C23" s="182">
        <v>7</v>
      </c>
      <c r="D23" s="182">
        <v>3</v>
      </c>
      <c r="E23" s="182">
        <v>2</v>
      </c>
      <c r="F23" s="182">
        <v>2</v>
      </c>
      <c r="G23" s="182">
        <v>0</v>
      </c>
      <c r="H23" s="182">
        <v>0</v>
      </c>
      <c r="I23" s="182">
        <v>5</v>
      </c>
      <c r="J23" s="63" t="s">
        <v>27</v>
      </c>
      <c r="K23" s="4"/>
      <c r="L23" s="226"/>
      <c r="M23" s="243"/>
      <c r="N23" s="243"/>
      <c r="O23" s="243"/>
      <c r="P23" s="243"/>
      <c r="Q23" s="243"/>
      <c r="R23" s="243"/>
      <c r="S23" s="71"/>
      <c r="T23" s="62"/>
    </row>
    <row r="24" spans="1:30" ht="15.75" customHeight="1">
      <c r="A24" s="4"/>
      <c r="B24" s="63" t="s">
        <v>19</v>
      </c>
      <c r="C24" s="182">
        <v>8</v>
      </c>
      <c r="D24" s="182">
        <v>3</v>
      </c>
      <c r="E24" s="182">
        <v>0</v>
      </c>
      <c r="F24" s="182">
        <v>0</v>
      </c>
      <c r="G24" s="182">
        <v>0</v>
      </c>
      <c r="H24" s="182">
        <v>0</v>
      </c>
      <c r="I24" s="182">
        <v>5</v>
      </c>
      <c r="J24" s="63" t="s">
        <v>30</v>
      </c>
      <c r="K24" s="4"/>
      <c r="L24" s="226"/>
      <c r="M24" s="243"/>
      <c r="N24" s="243"/>
      <c r="O24" s="243"/>
      <c r="P24" s="243"/>
      <c r="Q24" s="243"/>
      <c r="R24" s="243"/>
      <c r="S24" s="71"/>
      <c r="T24" s="62"/>
    </row>
    <row r="25" spans="1:30" ht="15.75" customHeight="1">
      <c r="A25" s="4"/>
      <c r="B25" s="63" t="s">
        <v>33</v>
      </c>
      <c r="C25" s="182">
        <v>6</v>
      </c>
      <c r="D25" s="182">
        <v>2</v>
      </c>
      <c r="E25" s="182">
        <v>1</v>
      </c>
      <c r="F25" s="182">
        <v>0</v>
      </c>
      <c r="G25" s="182">
        <v>1</v>
      </c>
      <c r="H25" s="182">
        <v>0</v>
      </c>
      <c r="I25" s="182">
        <v>9</v>
      </c>
      <c r="J25" s="63" t="s">
        <v>20</v>
      </c>
      <c r="K25" s="4"/>
      <c r="L25" s="226"/>
      <c r="M25" s="243"/>
      <c r="N25" s="243"/>
      <c r="O25" s="243"/>
      <c r="P25" s="243"/>
      <c r="Q25" s="243"/>
      <c r="R25" s="243"/>
      <c r="S25" s="71"/>
      <c r="T25" s="63"/>
      <c r="U25" s="63"/>
      <c r="V25" s="63"/>
      <c r="W25" s="63"/>
      <c r="X25" s="63"/>
      <c r="Y25" s="63"/>
      <c r="Z25" s="63"/>
      <c r="AA25" s="63"/>
      <c r="AB25" s="63"/>
      <c r="AC25" s="63"/>
      <c r="AD25" s="62"/>
    </row>
    <row r="26" spans="1:30" ht="15.75" customHeight="1">
      <c r="A26" s="4"/>
      <c r="B26" s="63" t="s">
        <v>27</v>
      </c>
      <c r="C26" s="182">
        <v>5</v>
      </c>
      <c r="D26" s="182">
        <v>1</v>
      </c>
      <c r="E26" s="182">
        <v>2</v>
      </c>
      <c r="F26" s="182">
        <v>2</v>
      </c>
      <c r="G26" s="182">
        <v>0</v>
      </c>
      <c r="H26" s="182">
        <v>0</v>
      </c>
      <c r="I26" s="182">
        <v>1</v>
      </c>
      <c r="J26" s="63" t="s">
        <v>28</v>
      </c>
      <c r="K26" s="4"/>
      <c r="L26" s="226"/>
      <c r="M26" s="243"/>
      <c r="N26" s="243"/>
      <c r="O26" s="243"/>
      <c r="P26" s="243"/>
      <c r="Q26" s="243"/>
      <c r="R26" s="243"/>
      <c r="S26" s="71"/>
      <c r="T26" s="97"/>
      <c r="U26" s="97"/>
      <c r="V26" s="97"/>
      <c r="W26" s="97"/>
      <c r="X26" s="97"/>
      <c r="Y26" s="97"/>
      <c r="Z26" s="97"/>
      <c r="AA26" s="97"/>
      <c r="AB26" s="97"/>
      <c r="AC26" s="97"/>
      <c r="AD26" s="62"/>
    </row>
    <row r="27" spans="1:30" ht="15.75" customHeight="1">
      <c r="A27" s="4"/>
      <c r="B27" s="63" t="s">
        <v>30</v>
      </c>
      <c r="C27" s="182">
        <v>5</v>
      </c>
      <c r="D27" s="182">
        <v>0</v>
      </c>
      <c r="E27" s="182">
        <v>1</v>
      </c>
      <c r="F27" s="182">
        <v>0</v>
      </c>
      <c r="G27" s="182">
        <v>1</v>
      </c>
      <c r="H27" s="182">
        <v>0</v>
      </c>
      <c r="I27" s="182">
        <v>3</v>
      </c>
      <c r="J27" s="63" t="s">
        <v>16</v>
      </c>
      <c r="K27" s="4"/>
      <c r="L27" s="226"/>
      <c r="M27" s="243"/>
      <c r="N27" s="243"/>
      <c r="O27" s="243"/>
      <c r="P27" s="243"/>
      <c r="Q27" s="243"/>
      <c r="R27" s="243"/>
      <c r="S27" s="71"/>
      <c r="T27" s="102"/>
      <c r="U27" s="102"/>
      <c r="V27" s="102"/>
      <c r="W27" s="102"/>
      <c r="X27" s="102"/>
      <c r="Y27" s="102"/>
      <c r="Z27" s="102"/>
      <c r="AA27" s="102"/>
      <c r="AB27" s="102"/>
      <c r="AC27" s="102"/>
      <c r="AD27" s="62"/>
    </row>
    <row r="28" spans="1:30" ht="15.75" customHeight="1">
      <c r="A28" s="4"/>
      <c r="B28" s="63" t="s">
        <v>20</v>
      </c>
      <c r="C28" s="182">
        <v>9</v>
      </c>
      <c r="D28" s="182">
        <v>2</v>
      </c>
      <c r="E28" s="182">
        <v>3</v>
      </c>
      <c r="F28" s="182">
        <v>3</v>
      </c>
      <c r="G28" s="182">
        <v>0</v>
      </c>
      <c r="H28" s="182">
        <v>1</v>
      </c>
      <c r="I28" s="182">
        <v>1</v>
      </c>
      <c r="J28" s="63" t="s">
        <v>31</v>
      </c>
      <c r="K28" s="4"/>
      <c r="L28" s="226"/>
      <c r="M28" s="243"/>
      <c r="N28" s="243"/>
      <c r="O28" s="243"/>
      <c r="P28" s="243"/>
      <c r="Q28" s="243"/>
      <c r="R28" s="243"/>
      <c r="S28" s="71"/>
      <c r="T28" s="102"/>
      <c r="U28" s="102"/>
      <c r="V28" s="102"/>
      <c r="W28" s="102"/>
      <c r="X28" s="102"/>
      <c r="Y28" s="102"/>
      <c r="Z28" s="102"/>
      <c r="AA28" s="102"/>
      <c r="AB28" s="102"/>
      <c r="AC28" s="102"/>
      <c r="AD28" s="62"/>
    </row>
    <row r="29" spans="1:30" ht="15.75" customHeight="1">
      <c r="A29" s="4"/>
      <c r="B29" s="63" t="s">
        <v>28</v>
      </c>
      <c r="C29" s="182">
        <v>1</v>
      </c>
      <c r="D29" s="182">
        <v>0</v>
      </c>
      <c r="E29" s="182">
        <v>0</v>
      </c>
      <c r="F29" s="182">
        <v>0</v>
      </c>
      <c r="G29" s="182">
        <v>0</v>
      </c>
      <c r="H29" s="182">
        <v>0</v>
      </c>
      <c r="I29" s="182">
        <v>1</v>
      </c>
      <c r="J29" s="63" t="s">
        <v>32</v>
      </c>
      <c r="K29" s="4"/>
      <c r="L29" s="226"/>
      <c r="M29" s="243"/>
      <c r="N29" s="243"/>
      <c r="O29" s="243"/>
      <c r="P29" s="243"/>
      <c r="Q29" s="243"/>
      <c r="R29" s="243"/>
      <c r="S29" s="71"/>
      <c r="T29" s="102"/>
      <c r="U29" s="102"/>
      <c r="V29" s="102"/>
      <c r="W29" s="102"/>
      <c r="X29" s="102"/>
      <c r="Y29" s="102"/>
      <c r="Z29" s="102"/>
      <c r="AA29" s="102"/>
      <c r="AB29" s="102"/>
      <c r="AC29" s="102"/>
      <c r="AD29" s="62"/>
    </row>
    <row r="30" spans="1:30" ht="15.75" customHeight="1">
      <c r="A30" s="4"/>
      <c r="B30" s="63" t="s">
        <v>16</v>
      </c>
      <c r="C30" s="182">
        <v>2</v>
      </c>
      <c r="D30" s="182">
        <v>0</v>
      </c>
      <c r="E30" s="182">
        <v>0</v>
      </c>
      <c r="F30" s="182">
        <v>0</v>
      </c>
      <c r="G30" s="182">
        <v>0</v>
      </c>
      <c r="H30" s="182">
        <v>0</v>
      </c>
      <c r="I30" s="182">
        <v>1</v>
      </c>
      <c r="J30" s="142" t="s">
        <v>29</v>
      </c>
      <c r="K30" s="4"/>
      <c r="L30" s="226"/>
      <c r="M30" s="243"/>
      <c r="N30" s="243"/>
      <c r="O30" s="243"/>
      <c r="P30" s="243"/>
      <c r="Q30" s="243"/>
      <c r="R30" s="243"/>
      <c r="S30" s="71"/>
      <c r="T30" s="102"/>
      <c r="U30" s="102"/>
      <c r="V30" s="102"/>
      <c r="W30" s="102"/>
      <c r="X30" s="102"/>
      <c r="Y30" s="102"/>
      <c r="Z30" s="102"/>
      <c r="AA30" s="102"/>
      <c r="AB30" s="102"/>
      <c r="AC30" s="102"/>
      <c r="AD30" s="62"/>
    </row>
    <row r="31" spans="1:30" ht="15.75" customHeight="1">
      <c r="A31" s="4"/>
      <c r="B31" s="63" t="s">
        <v>31</v>
      </c>
      <c r="C31" s="182">
        <v>1</v>
      </c>
      <c r="D31" s="182">
        <v>0</v>
      </c>
      <c r="E31" s="182">
        <v>0</v>
      </c>
      <c r="F31" s="182">
        <v>0</v>
      </c>
      <c r="G31" s="182">
        <v>0</v>
      </c>
      <c r="H31" s="182">
        <v>0</v>
      </c>
      <c r="I31" s="225"/>
      <c r="J31" s="1"/>
      <c r="K31" s="4"/>
      <c r="L31" s="226"/>
      <c r="M31" s="243"/>
      <c r="N31" s="243"/>
      <c r="O31" s="243"/>
      <c r="P31" s="243"/>
      <c r="Q31" s="243"/>
      <c r="R31" s="243"/>
      <c r="S31" s="71"/>
      <c r="T31" s="102"/>
      <c r="U31" s="102"/>
      <c r="V31" s="102"/>
      <c r="W31" s="102"/>
      <c r="X31" s="102"/>
      <c r="Y31" s="102"/>
      <c r="Z31" s="102"/>
      <c r="AA31" s="102"/>
      <c r="AB31" s="102"/>
      <c r="AC31" s="102"/>
      <c r="AD31" s="62"/>
    </row>
    <row r="32" spans="1:30" ht="15.75" customHeight="1">
      <c r="A32" s="4"/>
      <c r="B32" s="63" t="s">
        <v>32</v>
      </c>
      <c r="C32" s="182">
        <v>1</v>
      </c>
      <c r="D32" s="182">
        <v>0</v>
      </c>
      <c r="E32" s="182">
        <v>0</v>
      </c>
      <c r="F32" s="182">
        <v>0</v>
      </c>
      <c r="G32" s="182">
        <v>0</v>
      </c>
      <c r="H32" s="182">
        <v>0</v>
      </c>
      <c r="I32" s="225">
        <f>SUM(I16:I30)</f>
        <v>111</v>
      </c>
      <c r="J32" s="63" t="s">
        <v>85</v>
      </c>
      <c r="K32" s="71"/>
      <c r="L32" s="226"/>
      <c r="M32" s="243"/>
      <c r="N32" s="243"/>
      <c r="O32" s="243"/>
      <c r="P32" s="243"/>
      <c r="Q32" s="243"/>
      <c r="R32" s="243"/>
      <c r="S32" s="71"/>
      <c r="T32" s="102"/>
      <c r="U32" s="102"/>
      <c r="V32" s="102"/>
      <c r="W32" s="102"/>
      <c r="X32" s="102"/>
      <c r="Y32" s="102"/>
      <c r="Z32" s="102"/>
      <c r="AA32" s="102"/>
      <c r="AB32" s="102"/>
      <c r="AC32" s="102"/>
      <c r="AD32" s="62"/>
    </row>
    <row r="33" spans="1:30" ht="15.75" customHeight="1">
      <c r="B33" s="142" t="s">
        <v>29</v>
      </c>
      <c r="C33" s="208">
        <v>1</v>
      </c>
      <c r="D33" s="208">
        <v>0</v>
      </c>
      <c r="E33" s="208">
        <v>0</v>
      </c>
      <c r="F33" s="208">
        <v>0</v>
      </c>
      <c r="G33" s="208">
        <v>1</v>
      </c>
      <c r="H33" s="208">
        <v>0</v>
      </c>
      <c r="I33" s="225"/>
      <c r="K33" s="71"/>
      <c r="L33" s="62"/>
      <c r="M33" s="104"/>
      <c r="N33" s="62"/>
      <c r="O33" s="62"/>
      <c r="P33" s="62"/>
      <c r="Q33" s="62"/>
      <c r="R33" s="62"/>
      <c r="S33" s="62"/>
      <c r="T33" s="62"/>
      <c r="U33" s="62"/>
      <c r="V33" s="62"/>
      <c r="W33" s="62"/>
      <c r="X33" s="62"/>
      <c r="Y33" s="62"/>
      <c r="Z33" s="62"/>
      <c r="AA33" s="62"/>
      <c r="AB33" s="62"/>
      <c r="AC33" s="62"/>
      <c r="AD33" s="62"/>
    </row>
    <row r="34" spans="1:30" ht="15.75" customHeight="1">
      <c r="B34" s="200" t="s">
        <v>2940</v>
      </c>
      <c r="I34" s="51"/>
      <c r="L34" s="200" t="s">
        <v>2990</v>
      </c>
      <c r="N34" s="62"/>
      <c r="O34" s="62"/>
      <c r="P34" s="62"/>
      <c r="Q34" s="62"/>
      <c r="R34" s="62"/>
      <c r="S34" s="62"/>
      <c r="T34" s="62"/>
      <c r="U34" s="62"/>
      <c r="V34" s="62"/>
      <c r="W34" s="62"/>
      <c r="X34" s="62"/>
      <c r="Y34" s="62"/>
      <c r="Z34" s="62"/>
      <c r="AA34" s="62"/>
      <c r="AB34" s="62"/>
      <c r="AC34" s="62"/>
      <c r="AD34" s="62"/>
    </row>
    <row r="35" spans="1:30" ht="15.75" customHeight="1">
      <c r="B35" s="62"/>
      <c r="C35" s="158"/>
      <c r="D35" s="158"/>
      <c r="E35" s="158"/>
      <c r="F35" s="158"/>
      <c r="G35" s="158"/>
      <c r="H35" s="158"/>
      <c r="L35" s="62"/>
      <c r="M35" s="105"/>
      <c r="N35" s="63"/>
      <c r="O35" s="97"/>
      <c r="P35" s="97"/>
      <c r="Q35" s="97"/>
      <c r="R35" s="97"/>
      <c r="S35" s="97"/>
      <c r="T35" s="97"/>
      <c r="U35" s="97"/>
      <c r="V35" s="97"/>
      <c r="W35" s="97"/>
      <c r="X35" s="97"/>
      <c r="Y35" s="97"/>
      <c r="Z35" s="97"/>
      <c r="AA35" s="97"/>
      <c r="AB35" s="97"/>
      <c r="AC35" s="97"/>
      <c r="AD35" s="62"/>
    </row>
    <row r="36" spans="1:30" ht="17.25" customHeight="1">
      <c r="A36" s="1"/>
      <c r="B36" s="618" t="s">
        <v>2945</v>
      </c>
      <c r="C36" s="618"/>
      <c r="D36" s="618"/>
      <c r="E36" s="618"/>
      <c r="F36" s="618"/>
      <c r="G36" s="618"/>
      <c r="H36" s="618"/>
      <c r="L36" s="62"/>
      <c r="M36" s="105"/>
      <c r="N36" s="101"/>
      <c r="O36" s="102"/>
      <c r="P36" s="102"/>
      <c r="Q36" s="102"/>
      <c r="R36" s="102"/>
      <c r="S36" s="102"/>
      <c r="T36" s="102"/>
      <c r="U36" s="102"/>
      <c r="V36" s="102"/>
      <c r="W36" s="102"/>
      <c r="X36" s="102"/>
      <c r="Y36" s="102"/>
      <c r="Z36" s="102"/>
      <c r="AA36" s="102"/>
      <c r="AB36" s="102"/>
      <c r="AC36" s="102"/>
      <c r="AD36" s="62"/>
    </row>
    <row r="37" spans="1:30" ht="15.75" customHeight="1">
      <c r="B37" s="618">
        <v>2014</v>
      </c>
      <c r="C37" s="618"/>
      <c r="D37" s="618"/>
      <c r="E37" s="618"/>
      <c r="F37" s="618"/>
      <c r="G37" s="618"/>
      <c r="H37" s="618"/>
      <c r="L37" s="62"/>
      <c r="M37" s="105"/>
      <c r="N37" s="101"/>
      <c r="O37" s="102"/>
      <c r="P37" s="102"/>
      <c r="Q37" s="102"/>
      <c r="R37" s="102"/>
      <c r="S37" s="102"/>
      <c r="T37" s="102"/>
      <c r="U37" s="102"/>
      <c r="V37" s="102"/>
      <c r="W37" s="102"/>
      <c r="X37" s="102"/>
      <c r="Y37" s="102"/>
      <c r="Z37" s="102"/>
      <c r="AA37" s="102"/>
      <c r="AB37" s="102"/>
      <c r="AC37" s="102"/>
      <c r="AD37" s="62"/>
    </row>
    <row r="38" spans="1:30" s="140" customFormat="1" ht="15.75" customHeight="1">
      <c r="B38" s="41"/>
      <c r="C38" s="41"/>
      <c r="D38" s="41"/>
      <c r="E38" s="41"/>
      <c r="F38" s="41"/>
      <c r="G38" s="41"/>
      <c r="H38" s="41" t="s">
        <v>2942</v>
      </c>
      <c r="L38" s="62"/>
      <c r="M38" s="105"/>
      <c r="N38" s="101"/>
      <c r="O38" s="102"/>
      <c r="P38" s="102"/>
      <c r="Q38" s="102"/>
      <c r="R38" s="102"/>
      <c r="S38" s="102"/>
      <c r="T38" s="102"/>
      <c r="U38" s="102"/>
      <c r="V38" s="102"/>
      <c r="W38" s="102"/>
      <c r="X38" s="102"/>
      <c r="Y38" s="102"/>
      <c r="Z38" s="102"/>
      <c r="AA38" s="102"/>
      <c r="AB38" s="102"/>
      <c r="AC38" s="102"/>
      <c r="AD38" s="62"/>
    </row>
    <row r="39" spans="1:30" ht="30.75" customHeight="1">
      <c r="B39" s="150" t="s">
        <v>50</v>
      </c>
      <c r="C39" s="150" t="s">
        <v>1892</v>
      </c>
      <c r="D39" s="150" t="s">
        <v>1894</v>
      </c>
      <c r="E39" s="150" t="s">
        <v>1896</v>
      </c>
      <c r="F39" s="150" t="s">
        <v>1893</v>
      </c>
      <c r="G39" s="150" t="s">
        <v>1895</v>
      </c>
      <c r="H39" s="150" t="s">
        <v>2932</v>
      </c>
      <c r="L39" s="62"/>
      <c r="M39" s="105"/>
      <c r="N39" s="101"/>
      <c r="O39" s="102"/>
      <c r="P39" s="102"/>
      <c r="Q39" s="102"/>
      <c r="R39" s="102"/>
      <c r="S39" s="102"/>
      <c r="T39" s="102"/>
      <c r="U39" s="102"/>
      <c r="V39" s="102"/>
      <c r="W39" s="102"/>
      <c r="X39" s="102"/>
      <c r="Y39" s="102"/>
      <c r="Z39" s="102"/>
      <c r="AA39" s="102"/>
      <c r="AB39" s="102"/>
      <c r="AC39" s="102"/>
      <c r="AD39" s="62"/>
    </row>
    <row r="40" spans="1:30" ht="15.75" customHeight="1">
      <c r="L40" s="62"/>
      <c r="M40" s="105"/>
      <c r="N40" s="101"/>
      <c r="O40" s="102"/>
      <c r="P40" s="102"/>
      <c r="Q40" s="102"/>
      <c r="R40" s="102"/>
      <c r="S40" s="102"/>
      <c r="T40" s="102"/>
      <c r="U40" s="102"/>
      <c r="V40" s="102"/>
      <c r="W40" s="102"/>
      <c r="X40" s="102"/>
      <c r="Y40" s="102"/>
      <c r="Z40" s="102"/>
      <c r="AA40" s="102"/>
      <c r="AB40" s="102"/>
      <c r="AC40" s="102"/>
      <c r="AD40" s="62"/>
    </row>
    <row r="41" spans="1:30" ht="15.75" customHeight="1">
      <c r="B41" s="63" t="s">
        <v>2931</v>
      </c>
      <c r="C41" s="183">
        <f t="shared" ref="C41:G41" si="1">(C17/$I32)*100</f>
        <v>96.396396396396398</v>
      </c>
      <c r="D41" s="183">
        <f t="shared" si="1"/>
        <v>27.927927927927925</v>
      </c>
      <c r="E41" s="183">
        <f t="shared" si="1"/>
        <v>18.018018018018019</v>
      </c>
      <c r="F41" s="183">
        <f t="shared" si="1"/>
        <v>16.216216216216218</v>
      </c>
      <c r="G41" s="183">
        <f t="shared" si="1"/>
        <v>9.9099099099099099</v>
      </c>
      <c r="H41" s="183">
        <f>(H17/$I32)*100</f>
        <v>1.8018018018018018</v>
      </c>
      <c r="L41" s="62"/>
      <c r="M41" s="105"/>
      <c r="N41" s="101"/>
      <c r="O41" s="102"/>
      <c r="P41" s="102"/>
      <c r="Q41" s="102"/>
      <c r="R41" s="102"/>
      <c r="S41" s="102"/>
      <c r="T41" s="102"/>
      <c r="U41" s="102"/>
      <c r="V41" s="102"/>
      <c r="W41" s="102"/>
      <c r="X41" s="102"/>
      <c r="Y41" s="102"/>
      <c r="Z41" s="102"/>
      <c r="AA41" s="102"/>
      <c r="AB41" s="102"/>
      <c r="AC41" s="102"/>
      <c r="AD41" s="62"/>
    </row>
    <row r="42" spans="1:30" ht="15.75" customHeight="1">
      <c r="L42" s="62"/>
      <c r="M42" s="105"/>
      <c r="N42" s="101"/>
      <c r="O42" s="102"/>
      <c r="P42" s="102"/>
      <c r="Q42" s="102"/>
      <c r="R42" s="102"/>
      <c r="S42" s="102"/>
      <c r="T42" s="102"/>
      <c r="U42" s="102"/>
      <c r="V42" s="102"/>
      <c r="W42" s="102"/>
      <c r="X42" s="102"/>
      <c r="Y42" s="102"/>
      <c r="Z42" s="102"/>
      <c r="AA42" s="102"/>
      <c r="AB42" s="102"/>
      <c r="AC42" s="102"/>
      <c r="AD42" s="62"/>
    </row>
    <row r="43" spans="1:30" ht="15.75" customHeight="1">
      <c r="B43" s="2" t="str">
        <f t="shared" ref="B43:B57" si="2">B19</f>
        <v>Dagma</v>
      </c>
      <c r="C43" s="183">
        <f t="shared" ref="C43:H57" si="3">(C19/$I16)*100</f>
        <v>100</v>
      </c>
      <c r="D43" s="183">
        <f t="shared" si="3"/>
        <v>10.526315789473683</v>
      </c>
      <c r="E43" s="183">
        <f t="shared" si="3"/>
        <v>36.84210526315789</v>
      </c>
      <c r="F43" s="183">
        <f t="shared" si="3"/>
        <v>10.526315789473683</v>
      </c>
      <c r="G43" s="183">
        <f t="shared" si="3"/>
        <v>0</v>
      </c>
      <c r="H43" s="183">
        <f>(H19/$I16)*100</f>
        <v>0</v>
      </c>
      <c r="L43" s="62"/>
      <c r="M43" s="104"/>
      <c r="N43" s="62"/>
      <c r="O43" s="62"/>
      <c r="P43" s="62"/>
      <c r="Q43" s="62"/>
      <c r="R43" s="62"/>
      <c r="S43" s="62"/>
      <c r="T43" s="62"/>
      <c r="U43" s="62"/>
      <c r="V43" s="62"/>
      <c r="W43" s="62"/>
      <c r="X43" s="62"/>
      <c r="Y43" s="62"/>
      <c r="Z43" s="62"/>
      <c r="AA43" s="62"/>
      <c r="AB43" s="62"/>
      <c r="AC43" s="62"/>
      <c r="AD43" s="62"/>
    </row>
    <row r="44" spans="1:30" ht="15.75" customHeight="1">
      <c r="B44" s="2" t="str">
        <f t="shared" si="2"/>
        <v>Salud</v>
      </c>
      <c r="C44" s="183">
        <f t="shared" si="3"/>
        <v>100</v>
      </c>
      <c r="D44" s="183">
        <f t="shared" si="3"/>
        <v>36.363636363636367</v>
      </c>
      <c r="E44" s="183">
        <f t="shared" si="3"/>
        <v>13.636363636363635</v>
      </c>
      <c r="F44" s="183">
        <f t="shared" si="3"/>
        <v>27.27272727272727</v>
      </c>
      <c r="G44" s="183">
        <f t="shared" si="3"/>
        <v>27.27272727272727</v>
      </c>
      <c r="H44" s="183">
        <f>(H20/$I17)*100</f>
        <v>0</v>
      </c>
      <c r="L44" s="62"/>
      <c r="M44" s="104"/>
      <c r="N44" s="62"/>
      <c r="O44" s="62"/>
      <c r="P44" s="62"/>
      <c r="Q44" s="62"/>
      <c r="R44" s="62"/>
      <c r="S44" s="62"/>
      <c r="T44" s="62"/>
      <c r="U44" s="62"/>
      <c r="V44" s="62"/>
      <c r="W44" s="62"/>
      <c r="X44" s="62"/>
      <c r="Y44" s="62"/>
      <c r="Z44" s="62"/>
      <c r="AA44" s="62"/>
      <c r="AB44" s="62"/>
      <c r="AC44" s="62"/>
      <c r="AD44" s="62"/>
    </row>
    <row r="45" spans="1:30" ht="15.75" customHeight="1">
      <c r="B45" s="2" t="str">
        <f t="shared" si="2"/>
        <v>Educación</v>
      </c>
      <c r="C45" s="183">
        <f t="shared" si="3"/>
        <v>72.727272727272734</v>
      </c>
      <c r="D45" s="183">
        <f t="shared" si="3"/>
        <v>36.363636363636367</v>
      </c>
      <c r="E45" s="183">
        <f t="shared" si="3"/>
        <v>9.0909090909090917</v>
      </c>
      <c r="F45" s="183">
        <f t="shared" si="3"/>
        <v>0</v>
      </c>
      <c r="G45" s="183">
        <f t="shared" si="3"/>
        <v>9.0909090909090917</v>
      </c>
      <c r="H45" s="183">
        <f t="shared" si="3"/>
        <v>0</v>
      </c>
    </row>
    <row r="46" spans="1:30" ht="15.75" customHeight="1">
      <c r="B46" s="2" t="str">
        <f t="shared" si="2"/>
        <v>Planeación</v>
      </c>
      <c r="C46" s="183">
        <f t="shared" si="3"/>
        <v>100</v>
      </c>
      <c r="D46" s="183">
        <f t="shared" si="3"/>
        <v>50</v>
      </c>
      <c r="E46" s="183">
        <f t="shared" si="3"/>
        <v>0</v>
      </c>
      <c r="F46" s="183">
        <f t="shared" si="3"/>
        <v>25</v>
      </c>
      <c r="G46" s="183">
        <f t="shared" si="3"/>
        <v>8.3333333333333321</v>
      </c>
      <c r="H46" s="183">
        <f t="shared" si="3"/>
        <v>8.3333333333333321</v>
      </c>
    </row>
    <row r="47" spans="1:30" ht="15.75" customHeight="1">
      <c r="B47" s="2" t="str">
        <f t="shared" si="2"/>
        <v>Vivienda</v>
      </c>
      <c r="C47" s="183">
        <f t="shared" si="3"/>
        <v>100</v>
      </c>
      <c r="D47" s="183">
        <f t="shared" si="3"/>
        <v>42.857142857142854</v>
      </c>
      <c r="E47" s="183">
        <f t="shared" si="3"/>
        <v>28.571428571428569</v>
      </c>
      <c r="F47" s="183">
        <f t="shared" si="3"/>
        <v>28.571428571428569</v>
      </c>
      <c r="G47" s="183">
        <f t="shared" si="3"/>
        <v>0</v>
      </c>
      <c r="H47" s="183">
        <f t="shared" si="3"/>
        <v>0</v>
      </c>
    </row>
    <row r="48" spans="1:30" ht="15.75" customHeight="1">
      <c r="B48" s="2" t="str">
        <f t="shared" si="2"/>
        <v>Gobierno</v>
      </c>
      <c r="C48" s="183">
        <f t="shared" si="3"/>
        <v>100</v>
      </c>
      <c r="D48" s="183">
        <f t="shared" si="3"/>
        <v>37.5</v>
      </c>
      <c r="E48" s="183">
        <f t="shared" si="3"/>
        <v>0</v>
      </c>
      <c r="F48" s="183">
        <f t="shared" si="3"/>
        <v>0</v>
      </c>
      <c r="G48" s="183">
        <f t="shared" si="3"/>
        <v>0</v>
      </c>
      <c r="H48" s="183">
        <f t="shared" si="3"/>
        <v>0</v>
      </c>
    </row>
    <row r="49" spans="1:12" ht="15.75" customHeight="1">
      <c r="B49" s="2" t="str">
        <f t="shared" si="2"/>
        <v>Tránsito</v>
      </c>
      <c r="C49" s="183">
        <f t="shared" si="3"/>
        <v>100</v>
      </c>
      <c r="D49" s="183">
        <f t="shared" si="3"/>
        <v>33.333333333333329</v>
      </c>
      <c r="E49" s="183">
        <f t="shared" si="3"/>
        <v>16.666666666666664</v>
      </c>
      <c r="F49" s="183">
        <f t="shared" si="3"/>
        <v>0</v>
      </c>
      <c r="G49" s="183">
        <f t="shared" si="3"/>
        <v>16.666666666666664</v>
      </c>
      <c r="H49" s="183">
        <f t="shared" si="3"/>
        <v>0</v>
      </c>
    </row>
    <row r="50" spans="1:12" ht="15.75" customHeight="1">
      <c r="B50" s="2" t="str">
        <f t="shared" si="2"/>
        <v>Bienestar</v>
      </c>
      <c r="C50" s="183">
        <f>(C26/$I23)*100</f>
        <v>100</v>
      </c>
      <c r="D50" s="183">
        <f t="shared" si="3"/>
        <v>20</v>
      </c>
      <c r="E50" s="183">
        <f t="shared" si="3"/>
        <v>40</v>
      </c>
      <c r="F50" s="183">
        <f t="shared" si="3"/>
        <v>40</v>
      </c>
      <c r="G50" s="183">
        <f t="shared" si="3"/>
        <v>0</v>
      </c>
      <c r="H50" s="183">
        <f t="shared" si="3"/>
        <v>0</v>
      </c>
    </row>
    <row r="51" spans="1:12" ht="15.75" customHeight="1">
      <c r="B51" s="2" t="str">
        <f t="shared" si="2"/>
        <v>General</v>
      </c>
      <c r="C51" s="183">
        <f t="shared" si="3"/>
        <v>100</v>
      </c>
      <c r="D51" s="183">
        <f t="shared" si="3"/>
        <v>0</v>
      </c>
      <c r="E51" s="183">
        <f t="shared" si="3"/>
        <v>20</v>
      </c>
      <c r="F51" s="183">
        <f t="shared" si="3"/>
        <v>0</v>
      </c>
      <c r="G51" s="183">
        <f t="shared" si="3"/>
        <v>20</v>
      </c>
      <c r="H51" s="183">
        <f t="shared" si="3"/>
        <v>0</v>
      </c>
    </row>
    <row r="52" spans="1:12" ht="15.75" customHeight="1">
      <c r="B52" s="2" t="str">
        <f t="shared" si="2"/>
        <v>Hacienda</v>
      </c>
      <c r="C52" s="183">
        <f t="shared" si="3"/>
        <v>100</v>
      </c>
      <c r="D52" s="183">
        <f t="shared" si="3"/>
        <v>22.222222222222221</v>
      </c>
      <c r="E52" s="183">
        <f t="shared" si="3"/>
        <v>33.333333333333329</v>
      </c>
      <c r="F52" s="183">
        <f t="shared" si="3"/>
        <v>33.333333333333329</v>
      </c>
      <c r="G52" s="183">
        <f t="shared" si="3"/>
        <v>0</v>
      </c>
      <c r="H52" s="183">
        <f t="shared" si="3"/>
        <v>11.111111111111111</v>
      </c>
    </row>
    <row r="53" spans="1:12" ht="15.75" customHeight="1">
      <c r="B53" s="2" t="str">
        <f t="shared" si="2"/>
        <v>Control Disciplinario</v>
      </c>
      <c r="C53" s="183">
        <f t="shared" si="3"/>
        <v>100</v>
      </c>
      <c r="D53" s="183">
        <f t="shared" si="3"/>
        <v>0</v>
      </c>
      <c r="E53" s="183">
        <f t="shared" si="3"/>
        <v>0</v>
      </c>
      <c r="F53" s="183">
        <f t="shared" si="3"/>
        <v>0</v>
      </c>
      <c r="G53" s="183">
        <f t="shared" si="3"/>
        <v>0</v>
      </c>
      <c r="H53" s="183">
        <f t="shared" si="3"/>
        <v>0</v>
      </c>
    </row>
    <row r="54" spans="1:12" ht="15.75" customHeight="1">
      <c r="A54" s="17"/>
      <c r="B54" s="2" t="str">
        <f t="shared" si="2"/>
        <v>Cultura y turismo</v>
      </c>
      <c r="C54" s="183">
        <f t="shared" si="3"/>
        <v>66.666666666666657</v>
      </c>
      <c r="D54" s="183">
        <f t="shared" si="3"/>
        <v>0</v>
      </c>
      <c r="E54" s="183">
        <f t="shared" si="3"/>
        <v>0</v>
      </c>
      <c r="F54" s="183">
        <f t="shared" si="3"/>
        <v>0</v>
      </c>
      <c r="G54" s="183">
        <f t="shared" si="3"/>
        <v>0</v>
      </c>
      <c r="H54" s="183">
        <f t="shared" si="3"/>
        <v>0</v>
      </c>
    </row>
    <row r="55" spans="1:12" ht="15.75" customHeight="1">
      <c r="B55" s="2" t="str">
        <f t="shared" si="2"/>
        <v>Infraestructura</v>
      </c>
      <c r="C55" s="183">
        <f t="shared" si="3"/>
        <v>100</v>
      </c>
      <c r="D55" s="183">
        <f t="shared" si="3"/>
        <v>0</v>
      </c>
      <c r="E55" s="183">
        <f t="shared" si="3"/>
        <v>0</v>
      </c>
      <c r="F55" s="183">
        <f t="shared" si="3"/>
        <v>0</v>
      </c>
      <c r="G55" s="183">
        <f t="shared" si="3"/>
        <v>0</v>
      </c>
      <c r="H55" s="183">
        <f t="shared" si="3"/>
        <v>0</v>
      </c>
    </row>
    <row r="56" spans="1:12" ht="15.75" customHeight="1">
      <c r="B56" s="2" t="str">
        <f t="shared" si="2"/>
        <v>Jurídica</v>
      </c>
      <c r="C56" s="183">
        <f t="shared" si="3"/>
        <v>100</v>
      </c>
      <c r="D56" s="183">
        <f t="shared" si="3"/>
        <v>0</v>
      </c>
      <c r="E56" s="183">
        <f t="shared" si="3"/>
        <v>0</v>
      </c>
      <c r="F56" s="183">
        <f t="shared" si="3"/>
        <v>0</v>
      </c>
      <c r="G56" s="183">
        <f t="shared" si="3"/>
        <v>0</v>
      </c>
      <c r="H56" s="183">
        <f t="shared" si="3"/>
        <v>0</v>
      </c>
    </row>
    <row r="57" spans="1:12" ht="17.25" customHeight="1">
      <c r="A57" s="63"/>
      <c r="B57" s="206" t="str">
        <f t="shared" si="2"/>
        <v>Control Interno</v>
      </c>
      <c r="C57" s="207">
        <f t="shared" si="3"/>
        <v>100</v>
      </c>
      <c r="D57" s="207">
        <f t="shared" si="3"/>
        <v>0</v>
      </c>
      <c r="E57" s="207">
        <f t="shared" si="3"/>
        <v>0</v>
      </c>
      <c r="F57" s="207">
        <f t="shared" si="3"/>
        <v>0</v>
      </c>
      <c r="G57" s="207">
        <f t="shared" si="3"/>
        <v>100</v>
      </c>
      <c r="H57" s="207">
        <f>(H33/$I30)*100</f>
        <v>0</v>
      </c>
    </row>
    <row r="58" spans="1:12" ht="15.75" customHeight="1">
      <c r="A58" s="6"/>
      <c r="B58" s="200" t="s">
        <v>2940</v>
      </c>
      <c r="C58" s="6"/>
      <c r="D58" s="6"/>
      <c r="E58" s="6"/>
      <c r="F58" s="6"/>
      <c r="G58" s="6"/>
      <c r="H58" s="6"/>
      <c r="L58" s="200" t="s">
        <v>2990</v>
      </c>
    </row>
    <row r="59" spans="1:12" ht="15.75" customHeight="1">
      <c r="A59" s="6"/>
      <c r="B59" s="97"/>
      <c r="C59" s="98"/>
      <c r="D59" s="98"/>
      <c r="E59" s="98"/>
      <c r="F59" s="98"/>
      <c r="G59" s="98"/>
      <c r="H59" s="98"/>
    </row>
    <row r="60" spans="1:12" ht="15.75" customHeight="1">
      <c r="A60" s="6"/>
      <c r="B60" s="97"/>
      <c r="C60" s="98"/>
      <c r="D60" s="98"/>
      <c r="E60" s="98"/>
      <c r="F60" s="98"/>
      <c r="G60" s="98"/>
      <c r="H60" s="98"/>
    </row>
    <row r="61" spans="1:12" ht="15.75" customHeight="1">
      <c r="A61" s="6"/>
      <c r="B61" s="97"/>
      <c r="C61" s="98"/>
      <c r="D61" s="98"/>
      <c r="E61" s="98"/>
      <c r="F61" s="98"/>
      <c r="G61" s="98"/>
      <c r="H61" s="98"/>
    </row>
    <row r="62" spans="1:12" ht="15.75" customHeight="1">
      <c r="A62" s="6"/>
      <c r="B62" s="97"/>
      <c r="C62" s="98"/>
      <c r="D62" s="98"/>
      <c r="E62" s="98"/>
      <c r="F62" s="98"/>
      <c r="G62" s="98"/>
      <c r="H62" s="98"/>
    </row>
    <row r="63" spans="1:12" ht="15.75" customHeight="1">
      <c r="A63" s="6"/>
      <c r="B63" s="97"/>
      <c r="C63" s="98"/>
      <c r="D63" s="98"/>
      <c r="E63" s="98"/>
      <c r="F63" s="98"/>
      <c r="G63" s="98"/>
      <c r="H63" s="98"/>
    </row>
    <row r="64" spans="1:12" ht="15.75" customHeight="1">
      <c r="A64" s="6"/>
      <c r="B64" s="97"/>
      <c r="C64" s="98"/>
      <c r="D64" s="98"/>
      <c r="E64" s="98"/>
      <c r="F64" s="98"/>
      <c r="G64" s="98"/>
      <c r="H64" s="98"/>
    </row>
    <row r="65" spans="1:8" ht="15.75" customHeight="1">
      <c r="A65" s="6"/>
      <c r="B65" s="97"/>
      <c r="C65" s="98"/>
      <c r="D65" s="98"/>
      <c r="E65" s="98"/>
      <c r="F65" s="98"/>
      <c r="G65" s="98"/>
      <c r="H65" s="98"/>
    </row>
    <row r="66" spans="1:8" ht="15.75" customHeight="1">
      <c r="A66" s="6"/>
      <c r="B66" s="97"/>
      <c r="C66" s="98"/>
      <c r="D66" s="98"/>
      <c r="E66" s="98"/>
      <c r="F66" s="98"/>
      <c r="G66" s="98"/>
      <c r="H66" s="98"/>
    </row>
    <row r="67" spans="1:8" ht="15.75" customHeight="1">
      <c r="A67" s="6"/>
      <c r="B67" s="97"/>
      <c r="C67" s="98"/>
      <c r="D67" s="98"/>
      <c r="E67" s="98"/>
      <c r="F67" s="98"/>
      <c r="G67" s="98"/>
      <c r="H67" s="98"/>
    </row>
    <row r="68" spans="1:8" ht="15.75" customHeight="1">
      <c r="A68" s="6"/>
      <c r="B68" s="97"/>
      <c r="C68" s="98"/>
      <c r="D68" s="98"/>
      <c r="E68" s="98"/>
      <c r="F68" s="98"/>
      <c r="G68" s="98"/>
      <c r="H68" s="98"/>
    </row>
    <row r="69" spans="1:8" ht="15.75" customHeight="1">
      <c r="A69" s="6"/>
      <c r="B69" s="97"/>
      <c r="C69" s="98"/>
      <c r="D69" s="98"/>
      <c r="E69" s="98"/>
      <c r="F69" s="98"/>
      <c r="G69" s="98"/>
      <c r="H69" s="98"/>
    </row>
    <row r="70" spans="1:8" ht="15.75" customHeight="1">
      <c r="A70" s="6"/>
      <c r="B70" s="97"/>
      <c r="C70" s="98"/>
      <c r="D70" s="98"/>
      <c r="E70" s="98"/>
      <c r="F70" s="98"/>
      <c r="G70" s="98"/>
      <c r="H70" s="98"/>
    </row>
    <row r="71" spans="1:8" ht="15.75" customHeight="1">
      <c r="A71" s="6"/>
      <c r="B71" s="97"/>
      <c r="C71" s="98"/>
      <c r="D71" s="98"/>
      <c r="E71" s="98"/>
      <c r="F71" s="98"/>
      <c r="G71" s="98"/>
      <c r="H71" s="98"/>
    </row>
    <row r="72" spans="1:8" ht="15.75" customHeight="1">
      <c r="A72" s="6"/>
      <c r="B72" s="97"/>
      <c r="C72" s="98"/>
      <c r="D72" s="98"/>
      <c r="E72" s="98"/>
      <c r="F72" s="98"/>
      <c r="G72" s="98"/>
      <c r="H72" s="98"/>
    </row>
    <row r="73" spans="1:8" ht="15.75" customHeight="1">
      <c r="A73" s="6"/>
      <c r="B73" s="97"/>
      <c r="C73" s="97"/>
      <c r="D73" s="97"/>
      <c r="E73" s="97"/>
      <c r="F73" s="97"/>
      <c r="G73" s="97"/>
      <c r="H73" s="97"/>
    </row>
    <row r="74" spans="1:8" ht="15.75" customHeight="1">
      <c r="A74" s="40"/>
      <c r="B74" s="99"/>
      <c r="C74" s="100"/>
      <c r="D74" s="100"/>
      <c r="E74" s="100"/>
      <c r="F74" s="100"/>
      <c r="G74" s="100"/>
      <c r="H74" s="100"/>
    </row>
    <row r="187" spans="9:10" ht="15.75" customHeight="1">
      <c r="I187" s="71"/>
      <c r="J187" s="71"/>
    </row>
    <row r="188" spans="9:10" ht="15.75" customHeight="1">
      <c r="I188" s="71"/>
      <c r="J188" s="71"/>
    </row>
    <row r="189" spans="9:10" ht="15.75" customHeight="1">
      <c r="I189" s="41"/>
      <c r="J189" s="6"/>
    </row>
    <row r="190" spans="9:10" ht="15.75" customHeight="1">
      <c r="I190" s="41"/>
      <c r="J190" s="6"/>
    </row>
    <row r="191" spans="9:10" ht="15.75" customHeight="1">
      <c r="I191" s="41"/>
      <c r="J191" s="6"/>
    </row>
    <row r="192" spans="9:10" ht="15.75" customHeight="1">
      <c r="I192" s="41"/>
      <c r="J192" s="6"/>
    </row>
    <row r="193" spans="9:10" ht="15.75" customHeight="1">
      <c r="I193" s="41"/>
      <c r="J193" s="6"/>
    </row>
    <row r="194" spans="9:10" ht="15.75" customHeight="1">
      <c r="I194" s="41"/>
      <c r="J194" s="6"/>
    </row>
    <row r="195" spans="9:10" ht="15.75" customHeight="1">
      <c r="I195" s="41"/>
      <c r="J195" s="6"/>
    </row>
    <row r="196" spans="9:10" ht="15.75" customHeight="1">
      <c r="I196" s="41"/>
      <c r="J196" s="71"/>
    </row>
    <row r="197" spans="9:10" ht="15.75" customHeight="1">
      <c r="I197" s="41"/>
      <c r="J197" s="71"/>
    </row>
    <row r="198" spans="9:10" ht="15.75" customHeight="1">
      <c r="I198" s="41"/>
      <c r="J198" s="71"/>
    </row>
    <row r="199" spans="9:10" ht="15.75" customHeight="1">
      <c r="I199" s="41"/>
      <c r="J199" s="71"/>
    </row>
    <row r="200" spans="9:10" ht="15.75" customHeight="1">
      <c r="I200" s="41"/>
    </row>
    <row r="298" spans="10:11" ht="15.75" customHeight="1">
      <c r="J298" s="39"/>
      <c r="K298" s="1"/>
    </row>
    <row r="299" spans="10:11" ht="15.75" customHeight="1">
      <c r="J299" s="39"/>
      <c r="K299" s="1"/>
    </row>
    <row r="300" spans="10:11" ht="15.75" customHeight="1">
      <c r="J300" s="39"/>
      <c r="K300" s="1"/>
    </row>
    <row r="301" spans="10:11" ht="15.75" customHeight="1">
      <c r="J301" s="39"/>
      <c r="K301" s="1"/>
    </row>
    <row r="302" spans="10:11" ht="15.75" customHeight="1">
      <c r="J302" s="39"/>
      <c r="K302" s="1"/>
    </row>
  </sheetData>
  <sortState ref="M27:AC32">
    <sortCondition descending="1" ref="N27:N32"/>
  </sortState>
  <mergeCells count="7">
    <mergeCell ref="B12:H12"/>
    <mergeCell ref="B13:H13"/>
    <mergeCell ref="B36:H36"/>
    <mergeCell ref="B37:H37"/>
    <mergeCell ref="B2:P2"/>
    <mergeCell ref="B3:P3"/>
    <mergeCell ref="B5:P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3"/>
  <sheetViews>
    <sheetView showGridLines="0" topLeftCell="A70" zoomScale="80" zoomScaleNormal="80" workbookViewId="0">
      <selection activeCell="I103" sqref="I103"/>
    </sheetView>
  </sheetViews>
  <sheetFormatPr baseColWidth="10" defaultColWidth="14.42578125" defaultRowHeight="15.75" customHeight="1"/>
  <cols>
    <col min="1" max="1" width="8.140625" style="51" customWidth="1"/>
    <col min="2" max="2" width="19.7109375" style="51" customWidth="1"/>
    <col min="3" max="3" width="19.5703125" style="51" customWidth="1"/>
    <col min="4" max="6" width="14.42578125" style="51"/>
    <col min="7" max="7" width="25.7109375" style="51" customWidth="1"/>
    <col min="8" max="11" width="14.42578125" style="51"/>
    <col min="12" max="13" width="14.42578125" style="51" customWidth="1"/>
    <col min="14" max="16384" width="14.42578125" style="51"/>
  </cols>
  <sheetData>
    <row r="2" spans="1:22" ht="15.75" customHeight="1">
      <c r="B2" s="573" t="s">
        <v>3093</v>
      </c>
      <c r="C2" s="573"/>
      <c r="D2" s="573"/>
      <c r="E2" s="573"/>
      <c r="F2" s="573"/>
      <c r="G2" s="573"/>
      <c r="H2" s="573"/>
      <c r="I2" s="573"/>
      <c r="J2" s="573"/>
      <c r="K2" s="573"/>
      <c r="L2" s="442"/>
      <c r="M2" s="442"/>
      <c r="N2" s="442"/>
      <c r="O2" s="442"/>
      <c r="P2" s="442"/>
    </row>
    <row r="3" spans="1:22" ht="15.75" customHeight="1">
      <c r="B3" s="573" t="s">
        <v>3096</v>
      </c>
      <c r="C3" s="573"/>
      <c r="D3" s="573"/>
      <c r="E3" s="573"/>
      <c r="F3" s="573"/>
      <c r="G3" s="573"/>
      <c r="H3" s="573"/>
      <c r="I3" s="573"/>
      <c r="J3" s="573"/>
      <c r="K3" s="573"/>
      <c r="L3" s="442"/>
      <c r="M3" s="442"/>
      <c r="N3" s="442"/>
      <c r="O3" s="442"/>
      <c r="P3" s="442"/>
    </row>
    <row r="4" spans="1:22" ht="15.75" customHeight="1">
      <c r="B4" s="49"/>
      <c r="C4" s="474"/>
      <c r="D4" s="514"/>
      <c r="E4" s="241"/>
      <c r="F4" s="241"/>
      <c r="G4" s="241"/>
      <c r="H4" s="241"/>
      <c r="I4" s="241"/>
      <c r="J4" s="241"/>
      <c r="K4" s="241"/>
      <c r="L4" s="520"/>
      <c r="M4" s="516"/>
      <c r="N4" s="520"/>
      <c r="O4" s="520"/>
      <c r="P4" s="520"/>
      <c r="Q4" s="2"/>
      <c r="R4" s="2"/>
      <c r="S4" s="2"/>
      <c r="T4" s="2"/>
      <c r="U4" s="2"/>
      <c r="V4" s="2"/>
    </row>
    <row r="5" spans="1:22" ht="15.75" customHeight="1">
      <c r="B5" s="573" t="s">
        <v>3094</v>
      </c>
      <c r="C5" s="573"/>
      <c r="D5" s="573"/>
      <c r="E5" s="573"/>
      <c r="F5" s="573"/>
      <c r="G5" s="573"/>
      <c r="H5" s="573"/>
      <c r="I5" s="573"/>
      <c r="J5" s="573"/>
      <c r="K5" s="573"/>
      <c r="L5" s="442"/>
      <c r="M5" s="442"/>
      <c r="N5" s="442"/>
      <c r="O5" s="442"/>
      <c r="P5" s="442"/>
      <c r="Q5" s="2"/>
      <c r="R5" s="2"/>
      <c r="S5" s="2"/>
      <c r="T5" s="2"/>
      <c r="U5" s="2"/>
      <c r="V5" s="2"/>
    </row>
    <row r="6" spans="1:22" ht="15.75" customHeight="1">
      <c r="B6" s="515"/>
      <c r="C6" s="515"/>
      <c r="D6" s="495"/>
      <c r="E6" s="495"/>
      <c r="F6" s="495"/>
      <c r="G6" s="495"/>
      <c r="H6" s="495"/>
      <c r="I6" s="495"/>
      <c r="J6" s="495"/>
      <c r="K6" s="495"/>
      <c r="L6" s="479"/>
      <c r="M6" s="479"/>
      <c r="N6" s="479"/>
      <c r="O6" s="479"/>
      <c r="P6" s="479"/>
      <c r="Q6" s="2"/>
      <c r="R6" s="2"/>
      <c r="S6" s="2"/>
      <c r="T6" s="2"/>
      <c r="U6" s="2"/>
      <c r="V6" s="2"/>
    </row>
    <row r="7" spans="1:22" ht="12.75">
      <c r="A7" s="4"/>
      <c r="B7" s="4"/>
      <c r="C7" s="4"/>
      <c r="D7" s="4"/>
      <c r="F7" s="4"/>
      <c r="G7" s="4"/>
      <c r="H7" s="4"/>
      <c r="I7" s="4"/>
      <c r="J7" s="4"/>
      <c r="K7" s="4"/>
      <c r="L7" s="4"/>
      <c r="M7" s="4"/>
      <c r="N7" s="4"/>
      <c r="O7" s="4"/>
    </row>
    <row r="8" spans="1:22" ht="15">
      <c r="A8" s="4"/>
      <c r="B8" s="467" t="s">
        <v>1010</v>
      </c>
      <c r="C8" s="4"/>
      <c r="D8" s="4"/>
      <c r="F8" s="4"/>
      <c r="G8" s="4"/>
      <c r="H8" s="4"/>
      <c r="I8" s="4"/>
      <c r="J8" s="4"/>
      <c r="K8" s="4"/>
      <c r="L8" s="4"/>
      <c r="M8" s="4"/>
      <c r="N8" s="4"/>
      <c r="O8" s="4"/>
    </row>
    <row r="9" spans="1:22" ht="12.75">
      <c r="A9" s="4"/>
      <c r="B9" s="4"/>
      <c r="C9" s="4"/>
      <c r="D9" s="4"/>
      <c r="F9" s="4"/>
      <c r="G9" s="4"/>
      <c r="H9" s="4"/>
      <c r="I9" s="4"/>
      <c r="J9" s="4"/>
      <c r="K9" s="4"/>
      <c r="L9" s="4"/>
      <c r="M9" s="4"/>
      <c r="N9" s="4"/>
      <c r="O9" s="4"/>
    </row>
    <row r="10" spans="1:22" ht="12.75">
      <c r="A10" s="4"/>
      <c r="B10" s="4"/>
      <c r="C10" s="4"/>
      <c r="D10" s="4"/>
      <c r="F10" s="4"/>
      <c r="G10" s="4"/>
      <c r="H10" s="4"/>
      <c r="I10" s="4"/>
      <c r="J10" s="4"/>
      <c r="K10" s="4"/>
      <c r="L10" s="4"/>
      <c r="M10" s="4"/>
      <c r="N10" s="4"/>
      <c r="O10" s="4"/>
    </row>
    <row r="11" spans="1:22" ht="28.5" customHeight="1">
      <c r="A11" s="4"/>
      <c r="B11" s="617" t="s">
        <v>2946</v>
      </c>
      <c r="C11" s="617"/>
      <c r="D11" s="617"/>
      <c r="F11" s="4"/>
      <c r="G11" s="4"/>
      <c r="H11" s="4"/>
      <c r="I11" s="4"/>
      <c r="J11" s="4"/>
      <c r="K11" s="4"/>
      <c r="L11" s="4"/>
      <c r="M11" s="4"/>
      <c r="N11" s="4"/>
      <c r="O11" s="4"/>
    </row>
    <row r="12" spans="1:22" ht="14.25">
      <c r="A12" s="4"/>
      <c r="B12" s="614">
        <v>2014</v>
      </c>
      <c r="C12" s="614"/>
      <c r="D12" s="614"/>
      <c r="F12" s="4"/>
    </row>
    <row r="13" spans="1:22" ht="14.25">
      <c r="A13" s="4"/>
      <c r="B13" s="7"/>
      <c r="C13" s="7"/>
      <c r="D13" s="7"/>
      <c r="F13" s="4"/>
    </row>
    <row r="14" spans="1:22" ht="48.75" customHeight="1">
      <c r="A14" s="226"/>
      <c r="B14" s="370" t="s">
        <v>50</v>
      </c>
      <c r="C14" s="370" t="s">
        <v>2933</v>
      </c>
      <c r="D14" s="370" t="s">
        <v>2934</v>
      </c>
      <c r="F14" s="4"/>
    </row>
    <row r="15" spans="1:22" ht="12.75">
      <c r="A15" s="4"/>
      <c r="F15" s="4"/>
    </row>
    <row r="16" spans="1:22" ht="12.75">
      <c r="A16" s="4"/>
      <c r="F16" s="4"/>
    </row>
    <row r="17" spans="1:6" ht="12.75">
      <c r="A17" s="4"/>
      <c r="B17" s="63" t="s">
        <v>2931</v>
      </c>
      <c r="C17" s="352">
        <f>SUM(C19:C34)</f>
        <v>107</v>
      </c>
      <c r="D17" s="352">
        <f>SUM(D19:D34)</f>
        <v>4</v>
      </c>
      <c r="F17" s="4"/>
    </row>
    <row r="18" spans="1:6" ht="12.75">
      <c r="A18" s="4"/>
      <c r="F18" s="4"/>
    </row>
    <row r="19" spans="1:6" ht="12.75">
      <c r="A19" s="4"/>
      <c r="B19" s="63" t="s">
        <v>17</v>
      </c>
      <c r="C19" s="347">
        <v>19</v>
      </c>
      <c r="D19" s="347">
        <v>0</v>
      </c>
      <c r="F19" s="4"/>
    </row>
    <row r="20" spans="1:6" ht="12.75">
      <c r="A20" s="4"/>
      <c r="B20" s="63" t="s">
        <v>22</v>
      </c>
      <c r="C20" s="347">
        <v>22</v>
      </c>
      <c r="D20" s="347">
        <v>0</v>
      </c>
      <c r="F20" s="4"/>
    </row>
    <row r="21" spans="1:6" ht="12.75">
      <c r="A21" s="4"/>
      <c r="B21" s="63" t="s">
        <v>18</v>
      </c>
      <c r="C21" s="347">
        <v>8</v>
      </c>
      <c r="D21" s="347">
        <v>3</v>
      </c>
      <c r="F21" s="4"/>
    </row>
    <row r="22" spans="1:6" ht="12.75">
      <c r="A22" s="4"/>
      <c r="B22" s="63" t="s">
        <v>21</v>
      </c>
      <c r="C22" s="347">
        <v>12</v>
      </c>
      <c r="D22" s="347">
        <v>0</v>
      </c>
      <c r="F22" s="4"/>
    </row>
    <row r="23" spans="1:6" ht="12.75">
      <c r="A23" s="4"/>
      <c r="B23" s="63" t="s">
        <v>23</v>
      </c>
      <c r="C23" s="347">
        <v>7</v>
      </c>
      <c r="D23" s="347">
        <v>0</v>
      </c>
      <c r="F23" s="4"/>
    </row>
    <row r="24" spans="1:6" ht="12.75">
      <c r="A24" s="4"/>
      <c r="B24" s="63" t="s">
        <v>33</v>
      </c>
      <c r="C24" s="347">
        <v>6</v>
      </c>
      <c r="D24" s="347">
        <v>0</v>
      </c>
      <c r="F24" s="4"/>
    </row>
    <row r="25" spans="1:6" ht="12.75">
      <c r="A25" s="4"/>
      <c r="B25" s="63" t="s">
        <v>19</v>
      </c>
      <c r="C25" s="347">
        <v>8</v>
      </c>
      <c r="D25" s="347">
        <v>0</v>
      </c>
      <c r="F25" s="4"/>
    </row>
    <row r="26" spans="1:6" ht="12.75">
      <c r="A26" s="4"/>
      <c r="B26" s="63" t="s">
        <v>27</v>
      </c>
      <c r="C26" s="347">
        <v>5</v>
      </c>
      <c r="D26" s="347">
        <v>0</v>
      </c>
      <c r="F26" s="4"/>
    </row>
    <row r="27" spans="1:6" ht="12.75">
      <c r="A27" s="4"/>
      <c r="B27" s="63" t="s">
        <v>30</v>
      </c>
      <c r="C27" s="347">
        <v>5</v>
      </c>
      <c r="D27" s="347">
        <v>0</v>
      </c>
      <c r="F27" s="4"/>
    </row>
    <row r="28" spans="1:6" ht="12.75">
      <c r="A28" s="4"/>
      <c r="B28" s="63" t="s">
        <v>20</v>
      </c>
      <c r="C28" s="347">
        <v>9</v>
      </c>
      <c r="D28" s="347">
        <v>0</v>
      </c>
      <c r="F28" s="4"/>
    </row>
    <row r="29" spans="1:6" ht="12.75">
      <c r="A29" s="4"/>
      <c r="B29" s="63" t="s">
        <v>28</v>
      </c>
      <c r="C29" s="347">
        <v>1</v>
      </c>
      <c r="D29" s="347">
        <v>0</v>
      </c>
      <c r="F29" s="4"/>
    </row>
    <row r="30" spans="1:6" ht="12.75">
      <c r="A30" s="4"/>
      <c r="B30" s="63" t="s">
        <v>16</v>
      </c>
      <c r="C30" s="347">
        <v>2</v>
      </c>
      <c r="D30" s="347">
        <v>1</v>
      </c>
      <c r="F30" s="4"/>
    </row>
    <row r="31" spans="1:6" ht="12.75">
      <c r="A31" s="4"/>
      <c r="B31" s="63" t="s">
        <v>31</v>
      </c>
      <c r="C31" s="347">
        <v>1</v>
      </c>
      <c r="D31" s="347">
        <v>0</v>
      </c>
      <c r="F31" s="4"/>
    </row>
    <row r="32" spans="1:6" ht="15.75" customHeight="1">
      <c r="B32" s="63" t="s">
        <v>947</v>
      </c>
      <c r="C32" s="347">
        <v>0</v>
      </c>
      <c r="D32" s="347">
        <v>0</v>
      </c>
    </row>
    <row r="33" spans="1:13" ht="12.75">
      <c r="A33" s="4"/>
      <c r="B33" s="63" t="s">
        <v>29</v>
      </c>
      <c r="C33" s="347">
        <v>1</v>
      </c>
      <c r="D33" s="347">
        <v>0</v>
      </c>
    </row>
    <row r="34" spans="1:13" ht="12.75">
      <c r="A34" s="4"/>
      <c r="B34" s="63" t="s">
        <v>32</v>
      </c>
      <c r="C34" s="347">
        <v>1</v>
      </c>
      <c r="D34" s="347">
        <v>0</v>
      </c>
      <c r="F34" s="4"/>
    </row>
    <row r="35" spans="1:13" ht="12.75">
      <c r="A35" s="4"/>
      <c r="B35" s="209" t="s">
        <v>2940</v>
      </c>
      <c r="C35" s="295"/>
      <c r="D35" s="295"/>
      <c r="F35" s="210" t="s">
        <v>2940</v>
      </c>
    </row>
    <row r="36" spans="1:13" ht="12.75">
      <c r="A36" s="4"/>
    </row>
    <row r="37" spans="1:13" ht="12.75">
      <c r="A37" s="4"/>
      <c r="B37" s="63"/>
      <c r="C37" s="347"/>
      <c r="D37" s="166"/>
    </row>
    <row r="38" spans="1:13" ht="12.75">
      <c r="A38" s="4"/>
      <c r="B38" s="63"/>
      <c r="C38" s="347"/>
      <c r="D38" s="166"/>
    </row>
    <row r="39" spans="1:13" ht="12.75">
      <c r="B39" s="63"/>
      <c r="C39" s="347"/>
      <c r="D39" s="166"/>
    </row>
    <row r="40" spans="1:13" ht="12.75">
      <c r="B40" s="63"/>
      <c r="C40" s="347"/>
      <c r="D40" s="166"/>
    </row>
    <row r="41" spans="1:13" ht="12.75">
      <c r="B41" s="166"/>
      <c r="C41" s="166"/>
      <c r="D41" s="166"/>
    </row>
    <row r="42" spans="1:13" ht="14.25">
      <c r="B42" s="619" t="s">
        <v>2947</v>
      </c>
      <c r="C42" s="619"/>
      <c r="D42" s="619"/>
      <c r="E42" s="619"/>
      <c r="F42" s="619"/>
      <c r="G42" s="619"/>
      <c r="H42" s="619"/>
      <c r="I42" s="619"/>
      <c r="J42" s="619"/>
    </row>
    <row r="43" spans="1:13" ht="14.25">
      <c r="B43" s="619">
        <v>2014</v>
      </c>
      <c r="C43" s="619"/>
      <c r="D43" s="619"/>
      <c r="E43" s="619"/>
      <c r="F43" s="619"/>
      <c r="G43" s="619"/>
      <c r="H43" s="619"/>
      <c r="I43" s="619"/>
      <c r="J43" s="619"/>
    </row>
    <row r="44" spans="1:13" ht="12.75"/>
    <row r="45" spans="1:13" ht="25.5">
      <c r="B45" s="370" t="s">
        <v>50</v>
      </c>
      <c r="C45" s="370" t="s">
        <v>1011</v>
      </c>
      <c r="D45" s="370" t="s">
        <v>1012</v>
      </c>
      <c r="E45" s="370" t="s">
        <v>1013</v>
      </c>
      <c r="F45" s="370" t="s">
        <v>1014</v>
      </c>
      <c r="G45" s="370" t="s">
        <v>1015</v>
      </c>
      <c r="H45" s="370" t="s">
        <v>1016</v>
      </c>
      <c r="I45" s="370" t="s">
        <v>1017</v>
      </c>
      <c r="J45" s="370" t="s">
        <v>48</v>
      </c>
      <c r="K45" s="166"/>
      <c r="L45" s="180"/>
      <c r="M45" s="166"/>
    </row>
    <row r="46" spans="1:13" ht="15.75" customHeight="1">
      <c r="B46" s="63" t="s">
        <v>17</v>
      </c>
      <c r="C46" s="347">
        <v>4</v>
      </c>
      <c r="D46" s="347">
        <v>0</v>
      </c>
      <c r="E46" s="347">
        <v>14</v>
      </c>
      <c r="F46" s="347">
        <v>13</v>
      </c>
      <c r="G46" s="347">
        <v>0</v>
      </c>
      <c r="H46" s="347">
        <v>4</v>
      </c>
      <c r="I46" s="347">
        <v>13</v>
      </c>
      <c r="J46" s="347">
        <v>3</v>
      </c>
      <c r="K46" s="63"/>
      <c r="L46" s="63"/>
      <c r="M46" s="63"/>
    </row>
    <row r="47" spans="1:13" ht="12.75">
      <c r="B47" s="63" t="s">
        <v>22</v>
      </c>
      <c r="C47" s="347">
        <v>2</v>
      </c>
      <c r="D47" s="347">
        <v>0</v>
      </c>
      <c r="E47" s="347">
        <v>19</v>
      </c>
      <c r="F47" s="347">
        <v>12</v>
      </c>
      <c r="G47" s="347">
        <v>0</v>
      </c>
      <c r="H47" s="347">
        <v>3</v>
      </c>
      <c r="I47" s="347">
        <v>10</v>
      </c>
      <c r="J47" s="347">
        <v>5</v>
      </c>
      <c r="K47" s="63"/>
      <c r="L47" s="63"/>
      <c r="M47" s="63"/>
    </row>
    <row r="48" spans="1:13" ht="12.75">
      <c r="B48" s="63" t="s">
        <v>18</v>
      </c>
      <c r="C48" s="347">
        <v>1</v>
      </c>
      <c r="D48" s="347">
        <v>0</v>
      </c>
      <c r="E48" s="347">
        <v>4</v>
      </c>
      <c r="F48" s="347">
        <v>2</v>
      </c>
      <c r="G48" s="347">
        <v>0</v>
      </c>
      <c r="H48" s="347">
        <v>2</v>
      </c>
      <c r="I48" s="347">
        <v>2</v>
      </c>
      <c r="J48" s="347">
        <v>3</v>
      </c>
      <c r="K48" s="63"/>
      <c r="L48" s="63"/>
      <c r="M48" s="63"/>
    </row>
    <row r="49" spans="2:24" ht="15.75" customHeight="1">
      <c r="B49" s="63" t="s">
        <v>21</v>
      </c>
      <c r="C49" s="347">
        <v>1</v>
      </c>
      <c r="D49" s="347">
        <v>0</v>
      </c>
      <c r="E49" s="347">
        <v>9</v>
      </c>
      <c r="F49" s="347">
        <v>11</v>
      </c>
      <c r="G49" s="347">
        <v>0</v>
      </c>
      <c r="H49" s="347">
        <v>4</v>
      </c>
      <c r="I49" s="347">
        <v>1</v>
      </c>
      <c r="J49" s="347">
        <v>2</v>
      </c>
      <c r="K49" s="63"/>
      <c r="L49" s="63"/>
      <c r="M49" s="63"/>
      <c r="N49" s="166"/>
      <c r="O49" s="166"/>
      <c r="P49" s="166"/>
      <c r="Q49" s="166"/>
      <c r="R49" s="166"/>
      <c r="S49" s="166"/>
      <c r="T49" s="166"/>
      <c r="U49" s="166"/>
      <c r="V49" s="166"/>
      <c r="W49" s="166"/>
      <c r="X49" s="166"/>
    </row>
    <row r="50" spans="2:24" ht="12.75">
      <c r="B50" s="63" t="s">
        <v>23</v>
      </c>
      <c r="C50" s="347">
        <v>1</v>
      </c>
      <c r="D50" s="347">
        <v>0</v>
      </c>
      <c r="E50" s="347">
        <v>6</v>
      </c>
      <c r="F50" s="347">
        <v>5</v>
      </c>
      <c r="G50" s="347">
        <v>0</v>
      </c>
      <c r="H50" s="347">
        <v>4</v>
      </c>
      <c r="I50" s="347">
        <v>1</v>
      </c>
      <c r="J50" s="347">
        <v>0</v>
      </c>
      <c r="K50" s="63"/>
      <c r="L50" s="63"/>
      <c r="M50" s="63"/>
      <c r="N50" s="166"/>
      <c r="O50" s="166"/>
      <c r="P50" s="166"/>
      <c r="Q50" s="166"/>
      <c r="R50" s="166"/>
      <c r="S50" s="166"/>
      <c r="T50" s="166"/>
      <c r="U50" s="166"/>
      <c r="V50" s="166"/>
      <c r="W50" s="166"/>
      <c r="X50" s="166"/>
    </row>
    <row r="51" spans="2:24" ht="15.75" customHeight="1">
      <c r="B51" s="63" t="s">
        <v>33</v>
      </c>
      <c r="C51" s="347">
        <v>3</v>
      </c>
      <c r="D51" s="347">
        <v>1</v>
      </c>
      <c r="E51" s="347">
        <v>5</v>
      </c>
      <c r="F51" s="347">
        <v>4</v>
      </c>
      <c r="G51" s="347">
        <v>0</v>
      </c>
      <c r="H51" s="347">
        <v>1</v>
      </c>
      <c r="I51" s="347">
        <v>1</v>
      </c>
      <c r="J51" s="347">
        <v>1</v>
      </c>
      <c r="K51" s="63"/>
      <c r="L51" s="63"/>
      <c r="M51" s="63"/>
      <c r="N51" s="63"/>
      <c r="O51" s="63"/>
      <c r="P51" s="63"/>
      <c r="Q51" s="63"/>
      <c r="R51" s="63"/>
      <c r="S51" s="63"/>
      <c r="T51" s="63"/>
      <c r="U51" s="63"/>
      <c r="V51" s="63"/>
      <c r="W51" s="63"/>
      <c r="X51" s="63"/>
    </row>
    <row r="52" spans="2:24" ht="12.75">
      <c r="B52" s="63" t="s">
        <v>19</v>
      </c>
      <c r="C52" s="347">
        <v>1</v>
      </c>
      <c r="D52" s="347">
        <v>0</v>
      </c>
      <c r="E52" s="347">
        <v>5</v>
      </c>
      <c r="F52" s="347">
        <v>4</v>
      </c>
      <c r="G52" s="347">
        <v>0</v>
      </c>
      <c r="H52" s="347">
        <v>0</v>
      </c>
      <c r="I52" s="347">
        <v>0</v>
      </c>
      <c r="J52" s="347">
        <v>0</v>
      </c>
      <c r="K52" s="63"/>
      <c r="L52" s="63"/>
      <c r="M52" s="63"/>
      <c r="N52" s="63"/>
      <c r="O52" s="63"/>
      <c r="P52" s="63"/>
      <c r="Q52" s="63"/>
      <c r="R52" s="63"/>
      <c r="S52" s="63"/>
      <c r="T52" s="63"/>
      <c r="U52" s="63"/>
      <c r="V52" s="63"/>
      <c r="W52" s="63"/>
      <c r="X52" s="63"/>
    </row>
    <row r="53" spans="2:24" ht="12.75">
      <c r="B53" s="63" t="s">
        <v>27</v>
      </c>
      <c r="C53" s="347">
        <v>1</v>
      </c>
      <c r="D53" s="347">
        <v>1</v>
      </c>
      <c r="E53" s="347">
        <v>4</v>
      </c>
      <c r="F53" s="347">
        <v>3</v>
      </c>
      <c r="G53" s="347">
        <v>0</v>
      </c>
      <c r="H53" s="347">
        <v>2</v>
      </c>
      <c r="I53" s="347">
        <v>0</v>
      </c>
      <c r="J53" s="347">
        <v>2</v>
      </c>
      <c r="K53" s="63"/>
      <c r="L53" s="63"/>
      <c r="M53" s="63"/>
      <c r="N53" s="63"/>
      <c r="O53" s="63"/>
      <c r="P53" s="63"/>
      <c r="Q53" s="63"/>
      <c r="R53" s="63"/>
      <c r="S53" s="63"/>
      <c r="T53" s="63"/>
      <c r="U53" s="63"/>
      <c r="V53" s="63"/>
      <c r="W53" s="63"/>
      <c r="X53" s="63"/>
    </row>
    <row r="54" spans="2:24" ht="12.75">
      <c r="B54" s="63" t="s">
        <v>30</v>
      </c>
      <c r="C54" s="347">
        <v>1</v>
      </c>
      <c r="D54" s="347">
        <v>0</v>
      </c>
      <c r="E54" s="347">
        <v>4</v>
      </c>
      <c r="F54" s="347">
        <v>2</v>
      </c>
      <c r="G54" s="347">
        <v>0</v>
      </c>
      <c r="H54" s="347">
        <v>0</v>
      </c>
      <c r="I54" s="347">
        <v>0</v>
      </c>
      <c r="J54" s="347">
        <v>3</v>
      </c>
      <c r="K54" s="63"/>
      <c r="L54" s="63"/>
      <c r="M54" s="63"/>
      <c r="N54" s="63"/>
      <c r="O54" s="63"/>
      <c r="P54" s="63"/>
      <c r="Q54" s="63"/>
      <c r="R54" s="63"/>
      <c r="S54" s="63"/>
      <c r="T54" s="63"/>
      <c r="U54" s="63"/>
      <c r="V54" s="63"/>
      <c r="W54" s="63"/>
      <c r="X54" s="63"/>
    </row>
    <row r="55" spans="2:24" ht="12.75">
      <c r="B55" s="63" t="s">
        <v>20</v>
      </c>
      <c r="C55" s="347">
        <v>2</v>
      </c>
      <c r="D55" s="347">
        <v>0</v>
      </c>
      <c r="E55" s="347">
        <v>4</v>
      </c>
      <c r="F55" s="347">
        <v>5</v>
      </c>
      <c r="G55" s="347">
        <v>1</v>
      </c>
      <c r="H55" s="347">
        <v>7</v>
      </c>
      <c r="I55" s="347">
        <v>6</v>
      </c>
      <c r="J55" s="347">
        <v>2</v>
      </c>
      <c r="K55" s="63"/>
      <c r="L55" s="63"/>
      <c r="M55" s="63"/>
      <c r="N55" s="63"/>
      <c r="O55" s="63"/>
      <c r="P55" s="63"/>
      <c r="Q55" s="63"/>
      <c r="R55" s="63"/>
      <c r="S55" s="63"/>
      <c r="T55" s="63"/>
      <c r="U55" s="63"/>
      <c r="V55" s="63"/>
      <c r="W55" s="63"/>
      <c r="X55" s="63"/>
    </row>
    <row r="56" spans="2:24" ht="12.75">
      <c r="B56" s="63" t="s">
        <v>28</v>
      </c>
      <c r="C56" s="347">
        <v>0</v>
      </c>
      <c r="D56" s="347">
        <v>0</v>
      </c>
      <c r="E56" s="347">
        <v>1</v>
      </c>
      <c r="F56" s="347">
        <v>1</v>
      </c>
      <c r="G56" s="347">
        <v>0</v>
      </c>
      <c r="H56" s="347">
        <v>0</v>
      </c>
      <c r="I56" s="347">
        <v>0</v>
      </c>
      <c r="J56" s="347">
        <v>0</v>
      </c>
      <c r="K56" s="63"/>
      <c r="L56" s="63"/>
      <c r="M56" s="63"/>
      <c r="N56" s="63"/>
      <c r="O56" s="63"/>
      <c r="P56" s="63"/>
      <c r="Q56" s="63"/>
      <c r="R56" s="63"/>
      <c r="S56" s="63"/>
      <c r="T56" s="63"/>
      <c r="U56" s="63"/>
      <c r="V56" s="63"/>
      <c r="W56" s="63"/>
      <c r="X56" s="63"/>
    </row>
    <row r="57" spans="2:24" ht="12.75">
      <c r="B57" s="63" t="s">
        <v>16</v>
      </c>
      <c r="C57" s="347">
        <v>1</v>
      </c>
      <c r="D57" s="347">
        <v>0</v>
      </c>
      <c r="E57" s="347">
        <v>1</v>
      </c>
      <c r="F57" s="347">
        <v>2</v>
      </c>
      <c r="G57" s="347">
        <v>0</v>
      </c>
      <c r="H57" s="347">
        <v>0</v>
      </c>
      <c r="I57" s="347">
        <v>0</v>
      </c>
      <c r="J57" s="347">
        <v>2</v>
      </c>
      <c r="K57" s="63"/>
      <c r="L57" s="63"/>
      <c r="M57" s="63"/>
      <c r="N57" s="63"/>
      <c r="O57" s="63"/>
      <c r="P57" s="63"/>
      <c r="Q57" s="63"/>
      <c r="R57" s="63"/>
      <c r="S57" s="63"/>
      <c r="T57" s="63"/>
      <c r="U57" s="63"/>
      <c r="V57" s="63"/>
      <c r="W57" s="63"/>
      <c r="X57" s="63"/>
    </row>
    <row r="58" spans="2:24" ht="12.75">
      <c r="B58" s="63" t="s">
        <v>31</v>
      </c>
      <c r="C58" s="347">
        <v>0</v>
      </c>
      <c r="D58" s="347">
        <v>0</v>
      </c>
      <c r="E58" s="347">
        <v>1</v>
      </c>
      <c r="F58" s="347">
        <v>0</v>
      </c>
      <c r="G58" s="347">
        <v>0</v>
      </c>
      <c r="H58" s="347">
        <v>1</v>
      </c>
      <c r="I58" s="347">
        <v>0</v>
      </c>
      <c r="J58" s="347">
        <v>0</v>
      </c>
      <c r="K58" s="63"/>
      <c r="L58" s="63"/>
      <c r="M58" s="63"/>
      <c r="N58" s="63"/>
      <c r="O58" s="63"/>
      <c r="P58" s="63"/>
      <c r="Q58" s="63"/>
      <c r="R58" s="63"/>
      <c r="S58" s="63"/>
      <c r="T58" s="63"/>
      <c r="U58" s="63"/>
      <c r="V58" s="63"/>
      <c r="W58" s="63"/>
      <c r="X58" s="63"/>
    </row>
    <row r="59" spans="2:24" ht="12.75">
      <c r="B59" s="63" t="s">
        <v>947</v>
      </c>
      <c r="C59" s="187" t="s">
        <v>3040</v>
      </c>
      <c r="D59" s="187" t="s">
        <v>3040</v>
      </c>
      <c r="E59" s="187" t="s">
        <v>3040</v>
      </c>
      <c r="F59" s="187" t="s">
        <v>3040</v>
      </c>
      <c r="G59" s="187" t="s">
        <v>3040</v>
      </c>
      <c r="H59" s="187" t="s">
        <v>3040</v>
      </c>
      <c r="I59" s="187" t="s">
        <v>3040</v>
      </c>
      <c r="J59" s="187" t="s">
        <v>3040</v>
      </c>
      <c r="K59" s="63"/>
      <c r="L59" s="63"/>
      <c r="M59" s="63"/>
      <c r="N59" s="63"/>
      <c r="O59" s="63"/>
      <c r="P59" s="63"/>
      <c r="Q59" s="63"/>
      <c r="R59" s="63"/>
      <c r="S59" s="63"/>
      <c r="T59" s="63"/>
      <c r="U59" s="63"/>
      <c r="V59" s="63"/>
      <c r="W59" s="63"/>
      <c r="X59" s="63"/>
    </row>
    <row r="60" spans="2:24" ht="12.75">
      <c r="B60" s="63" t="s">
        <v>29</v>
      </c>
      <c r="C60" s="347">
        <v>0</v>
      </c>
      <c r="D60" s="347">
        <v>0</v>
      </c>
      <c r="E60" s="347">
        <v>1</v>
      </c>
      <c r="F60" s="347">
        <v>0</v>
      </c>
      <c r="G60" s="347">
        <v>0</v>
      </c>
      <c r="H60" s="347">
        <v>0</v>
      </c>
      <c r="I60" s="347">
        <v>0</v>
      </c>
      <c r="J60" s="347">
        <v>0</v>
      </c>
      <c r="K60" s="63"/>
      <c r="L60" s="63"/>
      <c r="M60" s="63"/>
      <c r="N60" s="166"/>
      <c r="O60" s="166"/>
      <c r="P60" s="166"/>
      <c r="Q60" s="166"/>
      <c r="R60" s="166"/>
      <c r="S60" s="166"/>
      <c r="T60" s="166"/>
      <c r="U60" s="166"/>
      <c r="V60" s="166"/>
      <c r="W60" s="166"/>
      <c r="X60" s="166"/>
    </row>
    <row r="61" spans="2:24" ht="15.75" customHeight="1">
      <c r="B61" s="63" t="s">
        <v>32</v>
      </c>
      <c r="C61" s="347">
        <v>0</v>
      </c>
      <c r="D61" s="347">
        <v>0</v>
      </c>
      <c r="E61" s="347">
        <v>0</v>
      </c>
      <c r="F61" s="347">
        <v>1</v>
      </c>
      <c r="G61" s="347">
        <v>0</v>
      </c>
      <c r="H61" s="347">
        <v>0</v>
      </c>
      <c r="I61" s="347">
        <v>0</v>
      </c>
      <c r="J61" s="347">
        <v>0</v>
      </c>
      <c r="K61" s="63"/>
      <c r="L61" s="63"/>
      <c r="M61" s="63"/>
      <c r="N61" s="166"/>
      <c r="O61" s="166"/>
      <c r="P61" s="166"/>
      <c r="Q61" s="166"/>
      <c r="R61" s="166"/>
      <c r="S61" s="166"/>
      <c r="T61" s="166"/>
      <c r="U61" s="166"/>
      <c r="V61" s="166"/>
      <c r="W61" s="166"/>
      <c r="X61" s="166"/>
    </row>
    <row r="62" spans="2:24" ht="15.75" customHeight="1">
      <c r="B62" s="166"/>
      <c r="C62" s="166"/>
      <c r="D62" s="166"/>
      <c r="E62" s="166"/>
      <c r="F62" s="166"/>
      <c r="G62" s="166"/>
      <c r="H62" s="166"/>
      <c r="I62" s="166"/>
      <c r="J62" s="166"/>
      <c r="K62" s="166"/>
      <c r="L62" s="166"/>
      <c r="M62" s="166"/>
      <c r="N62" s="63"/>
      <c r="O62" s="63"/>
      <c r="P62" s="63"/>
      <c r="Q62" s="63"/>
      <c r="R62" s="63"/>
      <c r="S62" s="63"/>
      <c r="T62" s="63"/>
      <c r="U62" s="63"/>
      <c r="V62" s="63"/>
      <c r="W62" s="63"/>
      <c r="X62" s="63"/>
    </row>
    <row r="63" spans="2:24" ht="15.75" customHeight="1">
      <c r="B63" s="63" t="s">
        <v>2931</v>
      </c>
      <c r="C63" s="352">
        <f>SUM(C46:C61)</f>
        <v>18</v>
      </c>
      <c r="D63" s="352">
        <f>SUM(D46:D61)</f>
        <v>2</v>
      </c>
      <c r="E63" s="352">
        <f t="shared" ref="E63:J63" si="0">SUM(E46:E61)</f>
        <v>78</v>
      </c>
      <c r="F63" s="352">
        <f t="shared" si="0"/>
        <v>65</v>
      </c>
      <c r="G63" s="352">
        <f t="shared" si="0"/>
        <v>1</v>
      </c>
      <c r="H63" s="352">
        <f t="shared" si="0"/>
        <v>28</v>
      </c>
      <c r="I63" s="352">
        <f t="shared" si="0"/>
        <v>34</v>
      </c>
      <c r="J63" s="352">
        <f t="shared" si="0"/>
        <v>23</v>
      </c>
      <c r="K63" s="63"/>
      <c r="L63" s="166"/>
      <c r="M63" s="166"/>
      <c r="N63" s="63"/>
      <c r="O63" s="63"/>
      <c r="P63" s="63"/>
      <c r="Q63" s="63"/>
      <c r="R63" s="63"/>
      <c r="S63" s="63"/>
      <c r="T63" s="63"/>
      <c r="U63" s="63"/>
      <c r="V63" s="63"/>
      <c r="W63" s="63"/>
      <c r="X63" s="63"/>
    </row>
    <row r="64" spans="2:24" ht="15.75" customHeight="1">
      <c r="B64" s="186"/>
      <c r="C64" s="142"/>
      <c r="D64" s="186"/>
      <c r="E64" s="186"/>
      <c r="F64" s="186"/>
      <c r="G64" s="186"/>
      <c r="H64" s="186"/>
      <c r="I64" s="186"/>
      <c r="J64" s="186"/>
      <c r="K64" s="166"/>
      <c r="L64" s="166"/>
      <c r="M64" s="166"/>
      <c r="N64" s="63"/>
      <c r="O64" s="63"/>
      <c r="P64" s="63"/>
      <c r="Q64" s="63"/>
      <c r="R64" s="63"/>
      <c r="S64" s="63"/>
      <c r="T64" s="63"/>
      <c r="U64" s="63"/>
      <c r="V64" s="63"/>
      <c r="W64" s="63"/>
      <c r="X64" s="63"/>
    </row>
    <row r="65" spans="2:24" ht="15.75" customHeight="1">
      <c r="B65" s="200" t="s">
        <v>2940</v>
      </c>
      <c r="C65" s="166"/>
      <c r="N65" s="63"/>
      <c r="O65" s="63"/>
      <c r="P65" s="63"/>
      <c r="Q65" s="63"/>
      <c r="R65" s="63"/>
      <c r="S65" s="63"/>
      <c r="T65" s="63"/>
      <c r="U65" s="63"/>
      <c r="V65" s="63"/>
      <c r="W65" s="63"/>
      <c r="X65" s="63"/>
    </row>
    <row r="66" spans="2:24" ht="15.75" customHeight="1">
      <c r="B66" s="200"/>
      <c r="C66" s="166"/>
      <c r="N66" s="63"/>
      <c r="O66" s="63"/>
      <c r="P66" s="63"/>
      <c r="Q66" s="63"/>
      <c r="R66" s="63"/>
      <c r="S66" s="63"/>
      <c r="T66" s="63"/>
      <c r="U66" s="63"/>
      <c r="V66" s="63"/>
      <c r="W66" s="63"/>
      <c r="X66" s="63"/>
    </row>
    <row r="67" spans="2:24" ht="15.75" customHeight="1">
      <c r="B67" s="619" t="s">
        <v>2948</v>
      </c>
      <c r="C67" s="619"/>
      <c r="D67" s="619"/>
      <c r="E67" s="619"/>
      <c r="F67" s="619"/>
      <c r="G67" s="619"/>
      <c r="H67" s="619"/>
      <c r="I67" s="619"/>
      <c r="J67" s="619"/>
      <c r="N67" s="63"/>
      <c r="O67" s="63"/>
      <c r="P67" s="63"/>
      <c r="Q67" s="63"/>
      <c r="R67" s="63"/>
      <c r="S67" s="63"/>
      <c r="T67" s="63"/>
      <c r="U67" s="63"/>
      <c r="V67" s="63"/>
      <c r="W67" s="63"/>
      <c r="X67" s="63"/>
    </row>
    <row r="68" spans="2:24" ht="15.75" customHeight="1">
      <c r="B68" s="619">
        <v>2014</v>
      </c>
      <c r="C68" s="619"/>
      <c r="D68" s="619"/>
      <c r="E68" s="619"/>
      <c r="F68" s="619"/>
      <c r="G68" s="619"/>
      <c r="H68" s="619"/>
      <c r="I68" s="619"/>
      <c r="J68" s="619"/>
      <c r="N68" s="63"/>
      <c r="O68" s="63"/>
      <c r="P68" s="63"/>
      <c r="Q68" s="63"/>
      <c r="R68" s="63"/>
      <c r="S68" s="63"/>
      <c r="T68" s="63"/>
      <c r="U68" s="63"/>
      <c r="V68" s="63"/>
      <c r="W68" s="63"/>
      <c r="X68" s="63"/>
    </row>
    <row r="69" spans="2:24" ht="15.75" customHeight="1">
      <c r="B69" s="63"/>
      <c r="C69" s="166"/>
      <c r="J69" s="51" t="s">
        <v>2980</v>
      </c>
      <c r="N69" s="63"/>
      <c r="O69" s="63"/>
      <c r="P69" s="63"/>
      <c r="Q69" s="63"/>
      <c r="R69" s="63"/>
      <c r="S69" s="63"/>
      <c r="T69" s="63"/>
      <c r="U69" s="63"/>
      <c r="V69" s="63"/>
      <c r="W69" s="63"/>
      <c r="X69" s="63"/>
    </row>
    <row r="70" spans="2:24" ht="15.75" customHeight="1">
      <c r="B70" s="370" t="s">
        <v>50</v>
      </c>
      <c r="C70" s="370" t="s">
        <v>1011</v>
      </c>
      <c r="D70" s="370" t="s">
        <v>1012</v>
      </c>
      <c r="E70" s="370" t="s">
        <v>1013</v>
      </c>
      <c r="F70" s="370" t="s">
        <v>1014</v>
      </c>
      <c r="G70" s="370" t="s">
        <v>1015</v>
      </c>
      <c r="H70" s="370" t="s">
        <v>1016</v>
      </c>
      <c r="I70" s="370" t="s">
        <v>1017</v>
      </c>
      <c r="J70" s="370" t="s">
        <v>48</v>
      </c>
      <c r="N70" s="63"/>
      <c r="O70" s="63"/>
      <c r="P70" s="63"/>
      <c r="Q70" s="63"/>
      <c r="R70" s="63"/>
      <c r="S70" s="63"/>
      <c r="T70" s="63"/>
      <c r="U70" s="63"/>
      <c r="V70" s="63"/>
      <c r="W70" s="63"/>
      <c r="X70" s="63"/>
    </row>
    <row r="71" spans="2:24" ht="15.75" customHeight="1">
      <c r="N71" s="63"/>
      <c r="O71" s="63"/>
      <c r="P71" s="63"/>
      <c r="Q71" s="63"/>
      <c r="R71" s="63"/>
      <c r="S71" s="63"/>
      <c r="T71" s="63"/>
      <c r="U71" s="63"/>
      <c r="V71" s="63"/>
      <c r="W71" s="63"/>
      <c r="X71" s="63"/>
    </row>
    <row r="72" spans="2:24" ht="15.75" customHeight="1">
      <c r="B72" s="63" t="s">
        <v>2931</v>
      </c>
      <c r="C72" s="187">
        <f>+(C63/$C17)*100</f>
        <v>16.822429906542055</v>
      </c>
      <c r="D72" s="187">
        <f t="shared" ref="D72:J72" si="1">+(D63/$C17)*100</f>
        <v>1.8691588785046727</v>
      </c>
      <c r="E72" s="187">
        <f>+(E63/$C17)*100</f>
        <v>72.89719626168224</v>
      </c>
      <c r="F72" s="187">
        <f t="shared" si="1"/>
        <v>60.747663551401864</v>
      </c>
      <c r="G72" s="187">
        <f t="shared" si="1"/>
        <v>0.93457943925233633</v>
      </c>
      <c r="H72" s="187">
        <f t="shared" si="1"/>
        <v>26.168224299065418</v>
      </c>
      <c r="I72" s="187">
        <f t="shared" si="1"/>
        <v>31.775700934579437</v>
      </c>
      <c r="J72" s="187">
        <f t="shared" si="1"/>
        <v>21.495327102803738</v>
      </c>
      <c r="N72" s="63"/>
      <c r="O72" s="63"/>
      <c r="P72" s="63"/>
      <c r="Q72" s="63"/>
      <c r="R72" s="63"/>
      <c r="S72" s="63"/>
      <c r="T72" s="63"/>
      <c r="U72" s="63"/>
      <c r="V72" s="63"/>
      <c r="W72" s="63"/>
      <c r="X72" s="63"/>
    </row>
    <row r="73" spans="2:24" ht="15.75" customHeight="1">
      <c r="N73" s="166"/>
      <c r="O73" s="166"/>
      <c r="P73" s="166"/>
      <c r="Q73" s="166"/>
      <c r="R73" s="166"/>
      <c r="S73" s="166"/>
      <c r="T73" s="166"/>
      <c r="U73" s="166"/>
      <c r="V73" s="166"/>
      <c r="W73" s="166"/>
      <c r="X73" s="166"/>
    </row>
    <row r="74" spans="2:24" ht="15.75" customHeight="1">
      <c r="B74" s="63" t="s">
        <v>17</v>
      </c>
      <c r="C74" s="187">
        <f>+(C46/$C19)*100</f>
        <v>21.052631578947366</v>
      </c>
      <c r="D74" s="187">
        <f>+(D46/$C19)*100</f>
        <v>0</v>
      </c>
      <c r="E74" s="187">
        <f>+(E46/$C19)*100</f>
        <v>73.68421052631578</v>
      </c>
      <c r="F74" s="187">
        <f t="shared" ref="F74:J74" si="2">+(F46/$C19)*100</f>
        <v>68.421052631578945</v>
      </c>
      <c r="G74" s="187">
        <f t="shared" si="2"/>
        <v>0</v>
      </c>
      <c r="H74" s="187">
        <f t="shared" si="2"/>
        <v>21.052631578947366</v>
      </c>
      <c r="I74" s="187">
        <f t="shared" si="2"/>
        <v>68.421052631578945</v>
      </c>
      <c r="J74" s="187">
        <f t="shared" si="2"/>
        <v>15.789473684210526</v>
      </c>
      <c r="N74" s="63"/>
      <c r="O74" s="63"/>
      <c r="P74" s="63"/>
      <c r="Q74" s="63"/>
      <c r="R74" s="63"/>
      <c r="S74" s="63"/>
      <c r="T74" s="63"/>
      <c r="U74" s="63"/>
      <c r="V74" s="63"/>
      <c r="W74" s="63"/>
      <c r="X74" s="63"/>
    </row>
    <row r="75" spans="2:24" ht="15.75" customHeight="1">
      <c r="B75" s="63" t="s">
        <v>22</v>
      </c>
      <c r="C75" s="187">
        <f t="shared" ref="C75:J75" si="3">+(C47/$C20)*100</f>
        <v>9.0909090909090917</v>
      </c>
      <c r="D75" s="187">
        <f t="shared" si="3"/>
        <v>0</v>
      </c>
      <c r="E75" s="187">
        <f t="shared" si="3"/>
        <v>86.36363636363636</v>
      </c>
      <c r="F75" s="187">
        <f t="shared" si="3"/>
        <v>54.54545454545454</v>
      </c>
      <c r="G75" s="187">
        <f t="shared" si="3"/>
        <v>0</v>
      </c>
      <c r="H75" s="187">
        <f t="shared" si="3"/>
        <v>13.636363636363635</v>
      </c>
      <c r="I75" s="187">
        <f t="shared" si="3"/>
        <v>45.454545454545453</v>
      </c>
      <c r="J75" s="187">
        <f t="shared" si="3"/>
        <v>22.727272727272727</v>
      </c>
      <c r="N75" s="63"/>
      <c r="O75" s="63"/>
      <c r="P75" s="63"/>
      <c r="Q75" s="63"/>
      <c r="R75" s="63"/>
      <c r="S75" s="63"/>
      <c r="T75" s="63"/>
      <c r="U75" s="63"/>
      <c r="V75" s="63"/>
      <c r="W75" s="63"/>
      <c r="X75" s="63"/>
    </row>
    <row r="76" spans="2:24" ht="15.75" customHeight="1">
      <c r="B76" s="63" t="s">
        <v>18</v>
      </c>
      <c r="C76" s="187">
        <f t="shared" ref="C76:J76" si="4">+(C48/$C21)*100</f>
        <v>12.5</v>
      </c>
      <c r="D76" s="187">
        <f t="shared" si="4"/>
        <v>0</v>
      </c>
      <c r="E76" s="187">
        <f t="shared" si="4"/>
        <v>50</v>
      </c>
      <c r="F76" s="187">
        <f t="shared" si="4"/>
        <v>25</v>
      </c>
      <c r="G76" s="187">
        <f t="shared" si="4"/>
        <v>0</v>
      </c>
      <c r="H76" s="187">
        <f t="shared" si="4"/>
        <v>25</v>
      </c>
      <c r="I76" s="187">
        <f t="shared" si="4"/>
        <v>25</v>
      </c>
      <c r="J76" s="187">
        <f t="shared" si="4"/>
        <v>37.5</v>
      </c>
      <c r="N76" s="77"/>
      <c r="O76" s="77"/>
      <c r="P76" s="77"/>
      <c r="Q76" s="77"/>
      <c r="R76" s="77"/>
      <c r="S76" s="77"/>
      <c r="T76" s="77"/>
      <c r="U76" s="77"/>
      <c r="V76" s="77"/>
      <c r="W76" s="77"/>
      <c r="X76" s="77"/>
    </row>
    <row r="77" spans="2:24" ht="15.75" customHeight="1">
      <c r="B77" s="63" t="s">
        <v>21</v>
      </c>
      <c r="C77" s="187">
        <f t="shared" ref="C77:J77" si="5">+(C49/$C22)*100</f>
        <v>8.3333333333333321</v>
      </c>
      <c r="D77" s="187">
        <f t="shared" si="5"/>
        <v>0</v>
      </c>
      <c r="E77" s="187">
        <f t="shared" si="5"/>
        <v>75</v>
      </c>
      <c r="F77" s="187">
        <f t="shared" si="5"/>
        <v>91.666666666666657</v>
      </c>
      <c r="G77" s="187">
        <f t="shared" si="5"/>
        <v>0</v>
      </c>
      <c r="H77" s="187">
        <f t="shared" si="5"/>
        <v>33.333333333333329</v>
      </c>
      <c r="I77" s="187">
        <f t="shared" si="5"/>
        <v>8.3333333333333321</v>
      </c>
      <c r="J77" s="187">
        <f t="shared" si="5"/>
        <v>16.666666666666664</v>
      </c>
      <c r="N77" s="78"/>
      <c r="O77" s="78"/>
      <c r="P77" s="78"/>
      <c r="Q77" s="78"/>
      <c r="R77" s="78"/>
      <c r="S77" s="78"/>
      <c r="T77" s="78"/>
      <c r="U77" s="78"/>
      <c r="V77" s="78"/>
      <c r="W77" s="78"/>
      <c r="X77" s="78"/>
    </row>
    <row r="78" spans="2:24" ht="15.75" customHeight="1">
      <c r="B78" s="63" t="s">
        <v>23</v>
      </c>
      <c r="C78" s="187">
        <f t="shared" ref="C78:J78" si="6">+(C50/$C23)*100</f>
        <v>14.285714285714285</v>
      </c>
      <c r="D78" s="187">
        <f t="shared" si="6"/>
        <v>0</v>
      </c>
      <c r="E78" s="187">
        <f t="shared" si="6"/>
        <v>85.714285714285708</v>
      </c>
      <c r="F78" s="187">
        <f t="shared" si="6"/>
        <v>71.428571428571431</v>
      </c>
      <c r="G78" s="187">
        <f t="shared" si="6"/>
        <v>0</v>
      </c>
      <c r="H78" s="187">
        <f t="shared" si="6"/>
        <v>57.142857142857139</v>
      </c>
      <c r="I78" s="187">
        <f t="shared" si="6"/>
        <v>14.285714285714285</v>
      </c>
      <c r="J78" s="187">
        <f t="shared" si="6"/>
        <v>0</v>
      </c>
      <c r="N78" s="166"/>
      <c r="O78" s="166"/>
      <c r="P78" s="166"/>
      <c r="Q78" s="166"/>
      <c r="R78" s="166"/>
      <c r="S78" s="166"/>
      <c r="T78" s="166"/>
      <c r="U78" s="166"/>
      <c r="V78" s="166"/>
      <c r="W78" s="166"/>
      <c r="X78" s="166"/>
    </row>
    <row r="79" spans="2:24" ht="15.75" customHeight="1">
      <c r="B79" s="63" t="s">
        <v>33</v>
      </c>
      <c r="C79" s="187">
        <f t="shared" ref="C79:J79" si="7">+(C51/$C24)*100</f>
        <v>50</v>
      </c>
      <c r="D79" s="187">
        <f t="shared" si="7"/>
        <v>16.666666666666664</v>
      </c>
      <c r="E79" s="187">
        <f t="shared" si="7"/>
        <v>83.333333333333343</v>
      </c>
      <c r="F79" s="187">
        <f t="shared" si="7"/>
        <v>66.666666666666657</v>
      </c>
      <c r="G79" s="187">
        <f t="shared" si="7"/>
        <v>0</v>
      </c>
      <c r="H79" s="187">
        <f t="shared" si="7"/>
        <v>16.666666666666664</v>
      </c>
      <c r="I79" s="187">
        <f t="shared" si="7"/>
        <v>16.666666666666664</v>
      </c>
      <c r="J79" s="187">
        <f t="shared" si="7"/>
        <v>16.666666666666664</v>
      </c>
      <c r="N79" s="151"/>
      <c r="O79" s="151"/>
      <c r="P79" s="151"/>
      <c r="Q79" s="151"/>
      <c r="R79" s="151"/>
      <c r="S79" s="151"/>
      <c r="T79" s="151"/>
      <c r="U79" s="151"/>
      <c r="V79" s="151"/>
      <c r="W79" s="151"/>
      <c r="X79" s="151"/>
    </row>
    <row r="80" spans="2:24" ht="15.75" customHeight="1">
      <c r="B80" s="63" t="s">
        <v>19</v>
      </c>
      <c r="C80" s="187">
        <f t="shared" ref="C80:J80" si="8">+(C52/$C25)*100</f>
        <v>12.5</v>
      </c>
      <c r="D80" s="187">
        <f t="shared" si="8"/>
        <v>0</v>
      </c>
      <c r="E80" s="187">
        <f t="shared" si="8"/>
        <v>62.5</v>
      </c>
      <c r="F80" s="187">
        <f t="shared" si="8"/>
        <v>50</v>
      </c>
      <c r="G80" s="187">
        <f t="shared" si="8"/>
        <v>0</v>
      </c>
      <c r="H80" s="187">
        <f t="shared" si="8"/>
        <v>0</v>
      </c>
      <c r="I80" s="187">
        <f t="shared" si="8"/>
        <v>0</v>
      </c>
      <c r="J80" s="187">
        <f t="shared" si="8"/>
        <v>0</v>
      </c>
      <c r="N80" s="188"/>
      <c r="O80" s="188"/>
      <c r="P80" s="188"/>
      <c r="Q80" s="188"/>
      <c r="R80" s="188"/>
      <c r="S80" s="188"/>
      <c r="T80" s="188"/>
      <c r="U80" s="188"/>
      <c r="V80" s="188"/>
      <c r="W80" s="188"/>
      <c r="X80" s="188"/>
    </row>
    <row r="81" spans="2:26" ht="15.75" customHeight="1">
      <c r="B81" s="63" t="s">
        <v>27</v>
      </c>
      <c r="C81" s="187">
        <f t="shared" ref="C81:J81" si="9">+(C53/$C26)*100</f>
        <v>20</v>
      </c>
      <c r="D81" s="187">
        <f t="shared" si="9"/>
        <v>20</v>
      </c>
      <c r="E81" s="187">
        <f t="shared" si="9"/>
        <v>80</v>
      </c>
      <c r="F81" s="187">
        <f t="shared" si="9"/>
        <v>60</v>
      </c>
      <c r="G81" s="187">
        <f t="shared" si="9"/>
        <v>0</v>
      </c>
      <c r="H81" s="187">
        <f t="shared" si="9"/>
        <v>40</v>
      </c>
      <c r="I81" s="187">
        <f t="shared" si="9"/>
        <v>0</v>
      </c>
      <c r="J81" s="187">
        <f t="shared" si="9"/>
        <v>40</v>
      </c>
      <c r="N81" s="188"/>
      <c r="O81" s="188"/>
      <c r="P81" s="188"/>
      <c r="Q81" s="188"/>
      <c r="R81" s="188"/>
      <c r="S81" s="188"/>
      <c r="T81" s="188"/>
      <c r="U81" s="188"/>
      <c r="V81" s="188"/>
      <c r="W81" s="188"/>
      <c r="X81" s="188"/>
    </row>
    <row r="82" spans="2:26" ht="15.75" customHeight="1">
      <c r="B82" s="63" t="s">
        <v>30</v>
      </c>
      <c r="C82" s="187">
        <f t="shared" ref="C82:J82" si="10">+(C54/$C27)*100</f>
        <v>20</v>
      </c>
      <c r="D82" s="187">
        <f t="shared" si="10"/>
        <v>0</v>
      </c>
      <c r="E82" s="187">
        <f t="shared" si="10"/>
        <v>80</v>
      </c>
      <c r="F82" s="187">
        <f t="shared" si="10"/>
        <v>40</v>
      </c>
      <c r="G82" s="187">
        <f t="shared" si="10"/>
        <v>0</v>
      </c>
      <c r="H82" s="187">
        <f t="shared" si="10"/>
        <v>0</v>
      </c>
      <c r="I82" s="187">
        <f t="shared" si="10"/>
        <v>0</v>
      </c>
      <c r="J82" s="187">
        <f t="shared" si="10"/>
        <v>60</v>
      </c>
      <c r="N82" s="188"/>
      <c r="O82" s="188"/>
      <c r="P82" s="188"/>
      <c r="Q82" s="188"/>
      <c r="R82" s="188"/>
      <c r="S82" s="188"/>
      <c r="T82" s="188"/>
      <c r="U82" s="188"/>
      <c r="V82" s="188"/>
      <c r="W82" s="188"/>
      <c r="X82" s="188"/>
    </row>
    <row r="83" spans="2:26" ht="12.75">
      <c r="B83" s="63" t="s">
        <v>20</v>
      </c>
      <c r="C83" s="187">
        <f t="shared" ref="C83:J83" si="11">+(C55/$C28)*100</f>
        <v>22.222222222222221</v>
      </c>
      <c r="D83" s="187">
        <f t="shared" si="11"/>
        <v>0</v>
      </c>
      <c r="E83" s="187">
        <f t="shared" si="11"/>
        <v>44.444444444444443</v>
      </c>
      <c r="F83" s="187">
        <f t="shared" si="11"/>
        <v>55.555555555555557</v>
      </c>
      <c r="G83" s="187">
        <f t="shared" si="11"/>
        <v>11.111111111111111</v>
      </c>
      <c r="H83" s="187">
        <f t="shared" si="11"/>
        <v>77.777777777777786</v>
      </c>
      <c r="I83" s="187">
        <f t="shared" si="11"/>
        <v>66.666666666666657</v>
      </c>
      <c r="J83" s="187">
        <f t="shared" si="11"/>
        <v>22.222222222222221</v>
      </c>
      <c r="N83" s="188"/>
      <c r="O83" s="188"/>
      <c r="P83" s="188"/>
      <c r="Q83" s="188"/>
      <c r="R83" s="188"/>
      <c r="S83" s="188"/>
      <c r="T83" s="188"/>
      <c r="U83" s="188"/>
      <c r="V83" s="188"/>
      <c r="W83" s="188"/>
      <c r="X83" s="188"/>
      <c r="Z83" s="4"/>
    </row>
    <row r="84" spans="2:26" ht="12.75">
      <c r="B84" s="63" t="s">
        <v>28</v>
      </c>
      <c r="C84" s="187">
        <f t="shared" ref="C84:J84" si="12">+(C56/$C29)*100</f>
        <v>0</v>
      </c>
      <c r="D84" s="187">
        <f t="shared" si="12"/>
        <v>0</v>
      </c>
      <c r="E84" s="187">
        <f t="shared" si="12"/>
        <v>100</v>
      </c>
      <c r="F84" s="187">
        <f t="shared" si="12"/>
        <v>100</v>
      </c>
      <c r="G84" s="187">
        <f t="shared" si="12"/>
        <v>0</v>
      </c>
      <c r="H84" s="187">
        <f t="shared" si="12"/>
        <v>0</v>
      </c>
      <c r="I84" s="187">
        <f t="shared" si="12"/>
        <v>0</v>
      </c>
      <c r="J84" s="187">
        <f t="shared" si="12"/>
        <v>0</v>
      </c>
      <c r="N84" s="188"/>
      <c r="O84" s="188"/>
      <c r="P84" s="188"/>
      <c r="Q84" s="188"/>
      <c r="R84" s="188"/>
      <c r="S84" s="188"/>
      <c r="T84" s="188"/>
      <c r="U84" s="188"/>
      <c r="V84" s="188"/>
      <c r="W84" s="188"/>
      <c r="X84" s="188"/>
      <c r="Z84" s="4"/>
    </row>
    <row r="85" spans="2:26" ht="12.75">
      <c r="B85" s="63" t="s">
        <v>16</v>
      </c>
      <c r="C85" s="187">
        <f t="shared" ref="C85:J85" si="13">+(C57/$C30)*100</f>
        <v>50</v>
      </c>
      <c r="D85" s="187">
        <f t="shared" si="13"/>
        <v>0</v>
      </c>
      <c r="E85" s="187">
        <f t="shared" si="13"/>
        <v>50</v>
      </c>
      <c r="F85" s="187">
        <f t="shared" si="13"/>
        <v>100</v>
      </c>
      <c r="G85" s="187">
        <f t="shared" si="13"/>
        <v>0</v>
      </c>
      <c r="H85" s="187">
        <f t="shared" si="13"/>
        <v>0</v>
      </c>
      <c r="I85" s="187">
        <f t="shared" si="13"/>
        <v>0</v>
      </c>
      <c r="J85" s="187">
        <f t="shared" si="13"/>
        <v>100</v>
      </c>
      <c r="N85" s="188"/>
      <c r="O85" s="188"/>
      <c r="P85" s="188"/>
      <c r="Q85" s="188"/>
      <c r="R85" s="188"/>
      <c r="S85" s="188"/>
      <c r="T85" s="188"/>
      <c r="U85" s="188"/>
      <c r="V85" s="188"/>
      <c r="W85" s="188"/>
      <c r="X85" s="188"/>
      <c r="Z85" s="4"/>
    </row>
    <row r="86" spans="2:26" ht="12.75">
      <c r="B86" s="63" t="s">
        <v>31</v>
      </c>
      <c r="C86" s="187">
        <f t="shared" ref="C86:J86" si="14">+(C58/$C31)*100</f>
        <v>0</v>
      </c>
      <c r="D86" s="187">
        <f t="shared" si="14"/>
        <v>0</v>
      </c>
      <c r="E86" s="187">
        <f t="shared" si="14"/>
        <v>100</v>
      </c>
      <c r="F86" s="187">
        <f t="shared" si="14"/>
        <v>0</v>
      </c>
      <c r="G86" s="187">
        <f t="shared" si="14"/>
        <v>0</v>
      </c>
      <c r="H86" s="187">
        <f t="shared" si="14"/>
        <v>100</v>
      </c>
      <c r="I86" s="187">
        <f t="shared" si="14"/>
        <v>0</v>
      </c>
      <c r="J86" s="187">
        <f t="shared" si="14"/>
        <v>0</v>
      </c>
      <c r="N86" s="188"/>
      <c r="O86" s="188"/>
      <c r="P86" s="188"/>
      <c r="Q86" s="188"/>
      <c r="R86" s="188"/>
      <c r="S86" s="188"/>
      <c r="T86" s="188"/>
      <c r="U86" s="188"/>
      <c r="V86" s="188"/>
      <c r="W86" s="188"/>
      <c r="X86" s="188"/>
      <c r="Z86" s="4"/>
    </row>
    <row r="87" spans="2:26" ht="12.75">
      <c r="B87" s="63" t="s">
        <v>947</v>
      </c>
      <c r="C87" s="187" t="s">
        <v>3040</v>
      </c>
      <c r="D87" s="187" t="s">
        <v>3040</v>
      </c>
      <c r="E87" s="187" t="s">
        <v>3040</v>
      </c>
      <c r="F87" s="187" t="s">
        <v>3040</v>
      </c>
      <c r="G87" s="187" t="s">
        <v>3040</v>
      </c>
      <c r="H87" s="187" t="s">
        <v>3040</v>
      </c>
      <c r="I87" s="187" t="s">
        <v>3040</v>
      </c>
      <c r="J87" s="187" t="s">
        <v>3040</v>
      </c>
      <c r="N87" s="188"/>
      <c r="O87" s="188"/>
      <c r="P87" s="188"/>
      <c r="Q87" s="188"/>
      <c r="R87" s="188"/>
      <c r="S87" s="188"/>
      <c r="T87" s="188"/>
      <c r="U87" s="188"/>
      <c r="V87" s="188"/>
      <c r="W87" s="188"/>
      <c r="X87" s="188"/>
      <c r="Z87" s="4"/>
    </row>
    <row r="88" spans="2:26" ht="12.75">
      <c r="B88" s="63" t="s">
        <v>29</v>
      </c>
      <c r="C88" s="187">
        <f t="shared" ref="C88:J88" si="15">+(C60/$C33)*100</f>
        <v>0</v>
      </c>
      <c r="D88" s="187">
        <f t="shared" si="15"/>
        <v>0</v>
      </c>
      <c r="E88" s="187">
        <f t="shared" si="15"/>
        <v>100</v>
      </c>
      <c r="F88" s="187">
        <f t="shared" si="15"/>
        <v>0</v>
      </c>
      <c r="G88" s="187">
        <f t="shared" si="15"/>
        <v>0</v>
      </c>
      <c r="H88" s="187">
        <f t="shared" si="15"/>
        <v>0</v>
      </c>
      <c r="I88" s="187">
        <f t="shared" si="15"/>
        <v>0</v>
      </c>
      <c r="J88" s="187">
        <f t="shared" si="15"/>
        <v>0</v>
      </c>
      <c r="N88" s="166"/>
      <c r="O88" s="166"/>
      <c r="P88" s="166"/>
      <c r="Q88" s="166"/>
      <c r="R88" s="166"/>
      <c r="S88" s="166"/>
      <c r="T88" s="166"/>
      <c r="U88" s="166"/>
      <c r="V88" s="166"/>
      <c r="W88" s="166"/>
      <c r="X88" s="166"/>
      <c r="Z88" s="4"/>
    </row>
    <row r="89" spans="2:26" ht="12.75">
      <c r="B89" s="63" t="s">
        <v>32</v>
      </c>
      <c r="C89" s="187">
        <f t="shared" ref="C89:J89" si="16">+(C61/$C34)*100</f>
        <v>0</v>
      </c>
      <c r="D89" s="187">
        <f t="shared" si="16"/>
        <v>0</v>
      </c>
      <c r="E89" s="187">
        <f t="shared" si="16"/>
        <v>0</v>
      </c>
      <c r="F89" s="187">
        <f t="shared" si="16"/>
        <v>100</v>
      </c>
      <c r="G89" s="187">
        <f t="shared" si="16"/>
        <v>0</v>
      </c>
      <c r="H89" s="187">
        <f t="shared" si="16"/>
        <v>0</v>
      </c>
      <c r="I89" s="187">
        <f t="shared" si="16"/>
        <v>0</v>
      </c>
      <c r="J89" s="187">
        <f t="shared" si="16"/>
        <v>0</v>
      </c>
      <c r="Z89" s="4"/>
    </row>
    <row r="90" spans="2:26" ht="12.75">
      <c r="B90" s="209" t="s">
        <v>2940</v>
      </c>
      <c r="C90" s="295"/>
      <c r="D90" s="295"/>
      <c r="E90" s="295"/>
      <c r="F90" s="295"/>
      <c r="G90" s="295"/>
      <c r="H90" s="295"/>
      <c r="I90" s="295"/>
      <c r="J90" s="295"/>
      <c r="Z90" s="4"/>
    </row>
    <row r="91" spans="2:26" ht="12.75">
      <c r="Z91" s="4"/>
    </row>
    <row r="92" spans="2:26" ht="15.75" customHeight="1">
      <c r="B92" s="166"/>
      <c r="C92" s="63"/>
      <c r="D92" s="166"/>
      <c r="E92" s="166"/>
      <c r="F92" s="166"/>
      <c r="G92" s="166"/>
      <c r="H92" s="166"/>
      <c r="I92" s="166"/>
      <c r="J92" s="166"/>
    </row>
    <row r="93" spans="2:26" ht="15.75" customHeight="1">
      <c r="B93" s="2"/>
      <c r="C93" s="2"/>
      <c r="D93" s="2"/>
      <c r="E93" s="2"/>
      <c r="F93" s="2"/>
      <c r="G93" s="2"/>
      <c r="H93" s="2"/>
      <c r="I93" s="2"/>
      <c r="J93" s="2"/>
    </row>
    <row r="116" spans="2:2" ht="15.75" customHeight="1">
      <c r="B116" s="210" t="s">
        <v>2991</v>
      </c>
    </row>
    <row r="164" spans="1:18" s="166" customFormat="1" ht="15.75" customHeight="1">
      <c r="A164" s="51"/>
      <c r="B164" s="51"/>
    </row>
    <row r="165" spans="1:18" s="166" customFormat="1" ht="15.75" customHeight="1">
      <c r="A165" s="51"/>
      <c r="B165" s="51"/>
    </row>
    <row r="166" spans="1:18" s="166" customFormat="1" ht="12.75">
      <c r="A166" s="51"/>
      <c r="B166" s="51"/>
      <c r="C166" s="63"/>
      <c r="D166" s="63"/>
      <c r="E166" s="63"/>
      <c r="F166" s="63"/>
      <c r="G166" s="63"/>
      <c r="H166" s="63"/>
      <c r="I166" s="63"/>
      <c r="J166" s="63"/>
      <c r="K166" s="63"/>
      <c r="L166" s="63"/>
      <c r="M166" s="63"/>
      <c r="N166" s="63"/>
      <c r="O166" s="63"/>
      <c r="P166" s="63"/>
      <c r="Q166" s="63"/>
      <c r="R166" s="63"/>
    </row>
    <row r="167" spans="1:18" s="166" customFormat="1" ht="12.75">
      <c r="A167" s="51"/>
      <c r="B167" s="51"/>
      <c r="C167" s="63"/>
      <c r="D167" s="63"/>
      <c r="E167" s="63"/>
      <c r="F167" s="63"/>
      <c r="G167" s="63"/>
      <c r="H167" s="63"/>
      <c r="I167" s="63"/>
      <c r="J167" s="63"/>
      <c r="K167" s="63"/>
      <c r="L167" s="63"/>
      <c r="M167" s="63"/>
      <c r="N167" s="63"/>
      <c r="O167" s="63"/>
      <c r="P167" s="63"/>
      <c r="Q167" s="63"/>
      <c r="R167" s="63"/>
    </row>
    <row r="168" spans="1:18" s="166" customFormat="1" ht="15.75" customHeight="1">
      <c r="A168" s="51"/>
      <c r="B168" s="51"/>
    </row>
    <row r="169" spans="1:18" s="166" customFormat="1" ht="15.75" customHeight="1">
      <c r="A169" s="51"/>
      <c r="B169" s="51"/>
    </row>
    <row r="202" spans="3:10" ht="15.75" customHeight="1">
      <c r="C202" s="166"/>
      <c r="D202" s="166"/>
      <c r="E202" s="166"/>
      <c r="F202" s="166"/>
      <c r="G202" s="166"/>
      <c r="H202" s="166"/>
      <c r="I202" s="166"/>
      <c r="J202" s="166"/>
    </row>
    <row r="203" spans="3:10" ht="15.75" customHeight="1">
      <c r="C203" s="166"/>
      <c r="D203" s="166"/>
      <c r="E203" s="166"/>
      <c r="F203" s="166"/>
      <c r="G203" s="166"/>
      <c r="H203" s="166"/>
      <c r="I203" s="166"/>
      <c r="J203" s="166"/>
    </row>
    <row r="204" spans="3:10" ht="15.75" customHeight="1">
      <c r="C204" s="166"/>
      <c r="D204" s="166"/>
      <c r="E204" s="166"/>
      <c r="F204" s="166"/>
      <c r="G204" s="166"/>
      <c r="H204" s="166"/>
      <c r="I204" s="166"/>
      <c r="J204" s="166"/>
    </row>
    <row r="205" spans="3:10" ht="15.75" customHeight="1">
      <c r="C205" s="166"/>
      <c r="D205" s="166"/>
      <c r="E205" s="166"/>
      <c r="F205" s="166"/>
      <c r="G205" s="166"/>
      <c r="H205" s="166"/>
      <c r="I205" s="166"/>
      <c r="J205" s="166"/>
    </row>
    <row r="206" spans="3:10" ht="15.75" customHeight="1">
      <c r="C206" s="166"/>
      <c r="D206" s="166"/>
      <c r="E206" s="166"/>
      <c r="F206" s="166"/>
      <c r="G206" s="166"/>
      <c r="H206" s="166"/>
      <c r="I206" s="166"/>
      <c r="J206" s="166"/>
    </row>
    <row r="207" spans="3:10" ht="15.75" customHeight="1">
      <c r="C207" s="166"/>
      <c r="D207" s="166"/>
      <c r="E207" s="166"/>
      <c r="F207" s="166"/>
      <c r="G207" s="166"/>
      <c r="H207" s="166"/>
      <c r="I207" s="166"/>
      <c r="J207" s="166"/>
    </row>
    <row r="208" spans="3:10" ht="12.75">
      <c r="C208" s="166"/>
      <c r="D208" s="166"/>
      <c r="E208" s="166"/>
      <c r="F208" s="63"/>
      <c r="G208" s="63"/>
      <c r="H208" s="63"/>
      <c r="I208" s="63"/>
      <c r="J208" s="63"/>
    </row>
    <row r="209" spans="3:10" ht="12.75">
      <c r="C209" s="166"/>
      <c r="D209" s="166"/>
      <c r="E209" s="166"/>
      <c r="F209" s="63"/>
      <c r="G209" s="63"/>
      <c r="H209" s="63"/>
      <c r="I209" s="63"/>
      <c r="J209" s="63"/>
    </row>
    <row r="210" spans="3:10" ht="15.75" customHeight="1">
      <c r="C210" s="166"/>
      <c r="D210" s="166"/>
      <c r="E210" s="166"/>
      <c r="F210" s="166"/>
      <c r="G210" s="166"/>
      <c r="H210" s="166"/>
      <c r="I210" s="166"/>
      <c r="J210" s="166"/>
    </row>
    <row r="211" spans="3:10" ht="15.75" customHeight="1">
      <c r="C211" s="166"/>
      <c r="D211" s="166"/>
      <c r="E211" s="166"/>
      <c r="F211" s="166"/>
      <c r="G211" s="166"/>
      <c r="H211" s="166"/>
      <c r="I211" s="166"/>
      <c r="J211" s="166"/>
    </row>
    <row r="212" spans="3:10" ht="15.75" customHeight="1">
      <c r="C212" s="166"/>
      <c r="D212" s="166"/>
      <c r="E212" s="166"/>
      <c r="F212" s="166"/>
      <c r="G212" s="166"/>
      <c r="H212" s="166"/>
      <c r="I212" s="166"/>
      <c r="J212" s="166"/>
    </row>
    <row r="240" spans="1:18" ht="15.75" customHeight="1">
      <c r="A240" s="166"/>
      <c r="B240" s="166"/>
      <c r="C240" s="166"/>
      <c r="D240" s="166"/>
      <c r="E240" s="166"/>
      <c r="F240" s="166"/>
      <c r="G240" s="166"/>
      <c r="H240" s="166"/>
      <c r="I240" s="166"/>
      <c r="J240" s="166"/>
      <c r="K240" s="166"/>
      <c r="L240" s="166"/>
      <c r="M240" s="166"/>
      <c r="N240" s="166"/>
      <c r="O240" s="166"/>
      <c r="P240" s="166"/>
      <c r="Q240" s="166"/>
      <c r="R240" s="166"/>
    </row>
    <row r="241" spans="1:18" ht="15.75" customHeight="1">
      <c r="A241" s="166"/>
      <c r="B241" s="166"/>
      <c r="C241" s="166"/>
      <c r="D241" s="166"/>
      <c r="E241" s="166"/>
      <c r="F241" s="166"/>
      <c r="G241" s="166"/>
      <c r="H241" s="166"/>
      <c r="I241" s="166"/>
      <c r="J241" s="166"/>
      <c r="K241" s="166"/>
      <c r="L241" s="166"/>
      <c r="M241" s="166"/>
      <c r="N241" s="166"/>
      <c r="O241" s="166"/>
      <c r="P241" s="166"/>
      <c r="Q241" s="166"/>
      <c r="R241" s="166"/>
    </row>
    <row r="242" spans="1:18" ht="15.75" customHeight="1">
      <c r="A242" s="166"/>
      <c r="B242" s="166"/>
      <c r="C242" s="166"/>
      <c r="D242" s="166"/>
      <c r="E242" s="166"/>
      <c r="F242" s="166"/>
      <c r="G242" s="166"/>
      <c r="H242" s="166"/>
      <c r="I242" s="166"/>
      <c r="J242" s="166"/>
      <c r="K242" s="166"/>
      <c r="L242" s="166"/>
      <c r="M242" s="166"/>
      <c r="N242" s="166"/>
      <c r="O242" s="166"/>
      <c r="P242" s="166"/>
      <c r="Q242" s="166"/>
      <c r="R242" s="166"/>
    </row>
    <row r="243" spans="1:18" ht="15.75" customHeight="1">
      <c r="A243" s="166"/>
      <c r="B243" s="166"/>
      <c r="C243" s="166"/>
      <c r="D243" s="166"/>
      <c r="E243" s="166"/>
      <c r="F243" s="166"/>
      <c r="G243" s="166"/>
      <c r="H243" s="166"/>
      <c r="I243" s="166"/>
      <c r="J243" s="166"/>
      <c r="K243" s="166"/>
      <c r="L243" s="166"/>
      <c r="M243" s="166"/>
      <c r="N243" s="166"/>
      <c r="O243" s="166"/>
      <c r="P243" s="166"/>
      <c r="Q243" s="166"/>
      <c r="R243" s="166"/>
    </row>
    <row r="244" spans="1:18" ht="15.75" customHeight="1">
      <c r="A244" s="166"/>
      <c r="B244" s="166"/>
      <c r="C244" s="166"/>
      <c r="D244" s="166"/>
      <c r="E244" s="166"/>
      <c r="F244" s="166"/>
      <c r="G244" s="166"/>
      <c r="H244" s="166"/>
      <c r="I244" s="166"/>
      <c r="J244" s="166"/>
      <c r="K244" s="166"/>
      <c r="L244" s="166"/>
      <c r="M244" s="166"/>
      <c r="N244" s="166"/>
      <c r="O244" s="166"/>
      <c r="P244" s="166"/>
      <c r="Q244" s="166"/>
      <c r="R244" s="166"/>
    </row>
    <row r="245" spans="1:18" ht="15.75" customHeight="1">
      <c r="A245" s="166"/>
      <c r="B245" s="435"/>
      <c r="C245" s="435"/>
      <c r="D245" s="435"/>
      <c r="E245" s="435"/>
      <c r="F245" s="435"/>
      <c r="G245" s="435"/>
      <c r="H245" s="435"/>
      <c r="I245" s="435"/>
      <c r="J245" s="435"/>
      <c r="K245" s="435"/>
      <c r="L245" s="435"/>
      <c r="M245" s="435"/>
      <c r="N245" s="435"/>
      <c r="O245" s="435"/>
      <c r="P245" s="435"/>
      <c r="Q245" s="435"/>
      <c r="R245" s="435"/>
    </row>
    <row r="246" spans="1:18" ht="15.75" customHeight="1">
      <c r="A246" s="166"/>
      <c r="B246" s="435"/>
      <c r="C246" s="435"/>
      <c r="D246" s="435"/>
      <c r="E246" s="435"/>
      <c r="F246" s="435"/>
      <c r="G246" s="435"/>
      <c r="H246" s="435"/>
      <c r="I246" s="435"/>
      <c r="J246" s="435"/>
      <c r="K246" s="435"/>
      <c r="L246" s="435"/>
      <c r="M246" s="435"/>
      <c r="N246" s="435"/>
      <c r="O246" s="435"/>
      <c r="P246" s="435"/>
      <c r="Q246" s="435"/>
      <c r="R246" s="435"/>
    </row>
    <row r="247" spans="1:18" ht="15.75" customHeight="1">
      <c r="A247" s="166"/>
      <c r="B247" s="435"/>
      <c r="C247" s="435"/>
      <c r="D247" s="435"/>
      <c r="E247" s="435"/>
      <c r="F247" s="435"/>
      <c r="G247" s="435"/>
      <c r="H247" s="435"/>
      <c r="I247" s="435"/>
      <c r="J247" s="435"/>
      <c r="K247" s="435"/>
      <c r="L247" s="435"/>
      <c r="M247" s="435"/>
      <c r="N247" s="435"/>
      <c r="O247" s="435"/>
      <c r="P247" s="435"/>
      <c r="Q247" s="435"/>
      <c r="R247" s="435"/>
    </row>
    <row r="248" spans="1:18" ht="15.75" customHeight="1">
      <c r="A248" s="166"/>
      <c r="B248" s="435"/>
      <c r="C248" s="435"/>
      <c r="D248" s="435"/>
      <c r="E248" s="435"/>
      <c r="F248" s="435"/>
      <c r="G248" s="435"/>
      <c r="H248" s="435"/>
      <c r="I248" s="435"/>
      <c r="J248" s="435"/>
      <c r="K248" s="435"/>
      <c r="L248" s="435"/>
      <c r="M248" s="435"/>
      <c r="N248" s="435"/>
      <c r="O248" s="435"/>
      <c r="P248" s="435"/>
      <c r="Q248" s="435"/>
      <c r="R248" s="435"/>
    </row>
    <row r="249" spans="1:18" ht="15.75" customHeight="1">
      <c r="A249" s="166"/>
      <c r="B249" s="435"/>
      <c r="C249" s="435"/>
      <c r="D249" s="435"/>
      <c r="E249" s="435"/>
      <c r="F249" s="435"/>
      <c r="G249" s="435"/>
      <c r="H249" s="435"/>
      <c r="I249" s="435"/>
      <c r="J249" s="435"/>
      <c r="K249" s="435"/>
      <c r="L249" s="435"/>
      <c r="M249" s="435"/>
      <c r="N249" s="435"/>
      <c r="O249" s="435"/>
      <c r="P249" s="435"/>
      <c r="Q249" s="435"/>
      <c r="R249" s="435"/>
    </row>
    <row r="250" spans="1:18" ht="15.75" customHeight="1">
      <c r="A250" s="166"/>
      <c r="B250" s="435"/>
      <c r="C250" s="435"/>
      <c r="D250" s="435"/>
      <c r="E250" s="435"/>
      <c r="F250" s="435"/>
      <c r="G250" s="435"/>
      <c r="H250" s="435"/>
      <c r="I250" s="435"/>
      <c r="J250" s="435"/>
      <c r="K250" s="435"/>
      <c r="L250" s="435"/>
      <c r="M250" s="435"/>
      <c r="N250" s="435"/>
      <c r="O250" s="435"/>
      <c r="P250" s="435"/>
      <c r="Q250" s="435"/>
      <c r="R250" s="435"/>
    </row>
    <row r="251" spans="1:18" ht="15.75" customHeight="1">
      <c r="A251" s="166"/>
      <c r="B251" s="435"/>
      <c r="C251" s="435"/>
      <c r="D251" s="435"/>
      <c r="E251" s="435"/>
      <c r="F251" s="435"/>
      <c r="G251" s="435"/>
      <c r="H251" s="435"/>
      <c r="I251" s="435"/>
      <c r="J251" s="435"/>
      <c r="K251" s="435"/>
      <c r="L251" s="435"/>
      <c r="M251" s="435"/>
      <c r="N251" s="435"/>
      <c r="O251" s="435"/>
      <c r="P251" s="435"/>
      <c r="Q251" s="435"/>
      <c r="R251" s="435"/>
    </row>
    <row r="252" spans="1:18" ht="15.75" customHeight="1">
      <c r="A252" s="166"/>
      <c r="B252" s="435"/>
      <c r="C252" s="435"/>
      <c r="D252" s="435"/>
      <c r="E252" s="435"/>
      <c r="F252" s="435"/>
      <c r="G252" s="435"/>
      <c r="H252" s="435"/>
      <c r="I252" s="435"/>
      <c r="J252" s="435"/>
      <c r="K252" s="435"/>
      <c r="L252" s="435"/>
      <c r="M252" s="435"/>
      <c r="N252" s="435"/>
      <c r="O252" s="435"/>
      <c r="P252" s="435"/>
      <c r="Q252" s="435"/>
      <c r="R252" s="435"/>
    </row>
    <row r="253" spans="1:18" ht="15.75" customHeight="1">
      <c r="A253" s="166"/>
      <c r="B253" s="166"/>
      <c r="C253" s="166"/>
      <c r="D253" s="166"/>
      <c r="E253" s="166"/>
      <c r="F253" s="166"/>
      <c r="G253" s="166"/>
      <c r="H253" s="166"/>
      <c r="I253" s="166"/>
      <c r="J253" s="166"/>
      <c r="K253" s="166"/>
      <c r="L253" s="166"/>
      <c r="M253" s="166"/>
      <c r="N253" s="166"/>
      <c r="O253" s="166"/>
      <c r="P253" s="166"/>
      <c r="Q253" s="166"/>
      <c r="R253" s="166"/>
    </row>
    <row r="254" spans="1:18" ht="15.75" customHeight="1">
      <c r="A254" s="166"/>
      <c r="B254" s="166"/>
      <c r="C254" s="166"/>
      <c r="D254" s="166"/>
      <c r="E254" s="166"/>
      <c r="F254" s="166"/>
      <c r="G254" s="166"/>
      <c r="H254" s="166"/>
      <c r="I254" s="166"/>
      <c r="J254" s="166"/>
      <c r="K254" s="166"/>
      <c r="L254" s="166"/>
      <c r="M254" s="166"/>
      <c r="N254" s="166"/>
      <c r="O254" s="166"/>
      <c r="P254" s="166"/>
      <c r="Q254" s="166"/>
      <c r="R254" s="166"/>
    </row>
    <row r="255" spans="1:18" ht="15.75" customHeight="1">
      <c r="A255" s="166"/>
      <c r="B255" s="166"/>
      <c r="C255" s="166"/>
      <c r="D255" s="166"/>
      <c r="E255" s="166"/>
      <c r="F255" s="166"/>
      <c r="G255" s="166"/>
      <c r="H255" s="166"/>
      <c r="I255" s="166"/>
      <c r="J255" s="166"/>
      <c r="K255" s="166"/>
      <c r="L255" s="166"/>
      <c r="M255" s="166"/>
      <c r="N255" s="166"/>
      <c r="O255" s="166"/>
      <c r="P255" s="166"/>
      <c r="Q255" s="166"/>
      <c r="R255" s="166"/>
    </row>
    <row r="256" spans="1:18" ht="15.75" customHeight="1">
      <c r="A256" s="166"/>
      <c r="B256" s="435"/>
      <c r="C256" s="435"/>
      <c r="D256" s="435"/>
      <c r="E256" s="435"/>
      <c r="F256" s="435"/>
      <c r="G256" s="435"/>
      <c r="H256" s="435"/>
      <c r="I256" s="435"/>
      <c r="J256" s="166"/>
      <c r="K256" s="166"/>
      <c r="L256" s="166"/>
      <c r="M256" s="166"/>
      <c r="N256" s="166"/>
      <c r="O256" s="166"/>
      <c r="P256" s="166"/>
      <c r="Q256" s="166"/>
      <c r="R256" s="166"/>
    </row>
    <row r="257" spans="1:18" ht="15.75" customHeight="1">
      <c r="A257" s="166"/>
      <c r="B257" s="435"/>
      <c r="C257" s="435"/>
      <c r="D257" s="435"/>
      <c r="E257" s="435"/>
      <c r="F257" s="435"/>
      <c r="G257" s="435"/>
      <c r="H257" s="435"/>
      <c r="I257" s="435"/>
      <c r="J257" s="166"/>
      <c r="K257" s="166"/>
      <c r="L257" s="166"/>
      <c r="M257" s="166"/>
      <c r="N257" s="166"/>
      <c r="O257" s="166"/>
      <c r="P257" s="166"/>
      <c r="Q257" s="166"/>
      <c r="R257" s="166"/>
    </row>
    <row r="258" spans="1:18" ht="15.75" customHeight="1">
      <c r="A258" s="166"/>
      <c r="B258" s="435"/>
      <c r="C258" s="435"/>
      <c r="D258" s="435"/>
      <c r="E258" s="435"/>
      <c r="F258" s="435"/>
      <c r="G258" s="435"/>
      <c r="H258" s="435"/>
      <c r="I258" s="435"/>
      <c r="J258" s="166"/>
      <c r="K258" s="166"/>
      <c r="L258" s="166"/>
      <c r="M258" s="166"/>
      <c r="N258" s="166"/>
      <c r="O258" s="166"/>
      <c r="P258" s="166"/>
      <c r="Q258" s="166"/>
      <c r="R258" s="166"/>
    </row>
    <row r="259" spans="1:18" ht="15.75" customHeight="1">
      <c r="A259" s="166"/>
      <c r="B259" s="435"/>
      <c r="C259" s="435"/>
      <c r="D259" s="435"/>
      <c r="E259" s="435"/>
      <c r="F259" s="435"/>
      <c r="G259" s="435"/>
      <c r="H259" s="435"/>
      <c r="I259" s="435"/>
      <c r="J259" s="166"/>
      <c r="K259" s="166"/>
      <c r="L259" s="166"/>
      <c r="M259" s="166"/>
      <c r="N259" s="166"/>
      <c r="O259" s="166"/>
      <c r="P259" s="166"/>
      <c r="Q259" s="166"/>
      <c r="R259" s="166"/>
    </row>
    <row r="260" spans="1:18" ht="15.75" customHeight="1">
      <c r="A260" s="166"/>
      <c r="B260" s="435"/>
      <c r="C260" s="435"/>
      <c r="D260" s="435"/>
      <c r="E260" s="435"/>
      <c r="F260" s="435"/>
      <c r="G260" s="435"/>
      <c r="H260" s="435"/>
      <c r="I260" s="435"/>
      <c r="J260" s="166"/>
      <c r="K260" s="166"/>
      <c r="L260" s="166"/>
      <c r="M260" s="166"/>
      <c r="N260" s="166"/>
      <c r="O260" s="166"/>
      <c r="P260" s="166"/>
      <c r="Q260" s="166"/>
      <c r="R260" s="166"/>
    </row>
    <row r="261" spans="1:18" ht="15.75" customHeight="1">
      <c r="A261" s="166"/>
      <c r="B261" s="435"/>
      <c r="C261" s="435"/>
      <c r="D261" s="435"/>
      <c r="E261" s="435"/>
      <c r="F261" s="435"/>
      <c r="G261" s="435"/>
      <c r="H261" s="435"/>
      <c r="I261" s="435"/>
      <c r="J261" s="166"/>
      <c r="K261" s="166"/>
      <c r="L261" s="166"/>
      <c r="M261" s="166"/>
      <c r="N261" s="166"/>
      <c r="O261" s="166"/>
      <c r="P261" s="166"/>
      <c r="Q261" s="166"/>
      <c r="R261" s="166"/>
    </row>
    <row r="262" spans="1:18" ht="15.75" customHeight="1">
      <c r="A262" s="166"/>
      <c r="B262" s="435"/>
      <c r="C262" s="435"/>
      <c r="D262" s="435"/>
      <c r="E262" s="435"/>
      <c r="F262" s="435"/>
      <c r="G262" s="435"/>
      <c r="H262" s="435"/>
      <c r="I262" s="435"/>
      <c r="J262" s="166"/>
      <c r="K262" s="166"/>
      <c r="L262" s="166"/>
      <c r="M262" s="166"/>
      <c r="N262" s="166"/>
      <c r="O262" s="166"/>
      <c r="P262" s="166"/>
      <c r="Q262" s="166"/>
      <c r="R262" s="166"/>
    </row>
    <row r="263" spans="1:18" ht="15.75" customHeight="1">
      <c r="A263" s="166"/>
      <c r="B263" s="435"/>
      <c r="C263" s="435"/>
      <c r="D263" s="435"/>
      <c r="E263" s="435"/>
      <c r="F263" s="435"/>
      <c r="G263" s="435"/>
      <c r="H263" s="435"/>
      <c r="I263" s="435"/>
      <c r="J263" s="166"/>
      <c r="K263" s="166"/>
      <c r="L263" s="166"/>
      <c r="M263" s="166"/>
      <c r="N263" s="166"/>
      <c r="O263" s="166"/>
      <c r="P263" s="166"/>
      <c r="Q263" s="166"/>
      <c r="R263" s="166"/>
    </row>
    <row r="264" spans="1:18" ht="15.75" customHeight="1">
      <c r="A264" s="166"/>
      <c r="B264" s="435"/>
      <c r="C264" s="435"/>
      <c r="D264" s="435"/>
      <c r="E264" s="435"/>
      <c r="F264" s="435"/>
      <c r="G264" s="435"/>
      <c r="H264" s="435"/>
      <c r="I264" s="435"/>
      <c r="J264" s="166"/>
      <c r="K264" s="166"/>
      <c r="L264" s="166"/>
      <c r="M264" s="166"/>
      <c r="N264" s="166"/>
      <c r="O264" s="166"/>
      <c r="P264" s="166"/>
      <c r="Q264" s="166"/>
      <c r="R264" s="166"/>
    </row>
    <row r="265" spans="1:18" ht="15.75" customHeight="1">
      <c r="A265" s="166"/>
      <c r="B265" s="435"/>
      <c r="C265" s="435"/>
      <c r="D265" s="435"/>
      <c r="E265" s="435"/>
      <c r="F265" s="435"/>
      <c r="G265" s="435"/>
      <c r="H265" s="435"/>
      <c r="I265" s="435"/>
      <c r="J265" s="166"/>
      <c r="K265" s="166"/>
      <c r="L265" s="166"/>
      <c r="M265" s="166"/>
      <c r="N265" s="166"/>
      <c r="O265" s="166"/>
      <c r="P265" s="166"/>
      <c r="Q265" s="166"/>
      <c r="R265" s="166"/>
    </row>
    <row r="266" spans="1:18" ht="15.75" customHeight="1">
      <c r="A266" s="166"/>
      <c r="B266" s="435"/>
      <c r="C266" s="435"/>
      <c r="D266" s="435"/>
      <c r="E266" s="435"/>
      <c r="F266" s="435"/>
      <c r="G266" s="435"/>
      <c r="H266" s="435"/>
      <c r="I266" s="435"/>
      <c r="J266" s="166"/>
      <c r="K266" s="166"/>
      <c r="L266" s="166"/>
      <c r="M266" s="166"/>
      <c r="N266" s="166"/>
      <c r="O266" s="166"/>
      <c r="P266" s="166"/>
      <c r="Q266" s="166"/>
      <c r="R266" s="166"/>
    </row>
    <row r="267" spans="1:18" ht="15.75" customHeight="1">
      <c r="A267" s="166"/>
      <c r="B267" s="435"/>
      <c r="C267" s="435"/>
      <c r="D267" s="435"/>
      <c r="E267" s="435"/>
      <c r="F267" s="435"/>
      <c r="G267" s="435"/>
      <c r="H267" s="435"/>
      <c r="I267" s="435"/>
      <c r="J267" s="166"/>
      <c r="K267" s="166"/>
      <c r="L267" s="166"/>
      <c r="M267" s="166"/>
      <c r="N267" s="166"/>
      <c r="O267" s="166"/>
      <c r="P267" s="166"/>
      <c r="Q267" s="166"/>
      <c r="R267" s="166"/>
    </row>
    <row r="268" spans="1:18" ht="15.75" customHeight="1">
      <c r="A268" s="166"/>
      <c r="B268" s="435"/>
      <c r="C268" s="435"/>
      <c r="D268" s="435"/>
      <c r="E268" s="435"/>
      <c r="F268" s="435"/>
      <c r="G268" s="435"/>
      <c r="H268" s="435"/>
      <c r="I268" s="435"/>
      <c r="J268" s="166"/>
      <c r="K268" s="166"/>
      <c r="L268" s="166"/>
      <c r="M268" s="166"/>
      <c r="N268" s="166"/>
      <c r="O268" s="166"/>
      <c r="P268" s="166"/>
      <c r="Q268" s="166"/>
      <c r="R268" s="166"/>
    </row>
    <row r="269" spans="1:18" ht="15.75" customHeight="1">
      <c r="A269" s="166"/>
      <c r="B269" s="435"/>
      <c r="C269" s="435"/>
      <c r="D269" s="435"/>
      <c r="E269" s="435"/>
      <c r="F269" s="435"/>
      <c r="G269" s="435"/>
      <c r="H269" s="435"/>
      <c r="I269" s="435"/>
      <c r="J269" s="166"/>
      <c r="K269" s="166"/>
      <c r="L269" s="166"/>
      <c r="M269" s="166"/>
      <c r="N269" s="166"/>
      <c r="O269" s="166"/>
      <c r="P269" s="166"/>
      <c r="Q269" s="166"/>
      <c r="R269" s="166"/>
    </row>
    <row r="270" spans="1:18" ht="15.75" customHeight="1">
      <c r="A270" s="166"/>
      <c r="B270" s="435"/>
      <c r="C270" s="435"/>
      <c r="D270" s="435"/>
      <c r="E270" s="435"/>
      <c r="F270" s="435"/>
      <c r="G270" s="435"/>
      <c r="H270" s="435"/>
      <c r="I270" s="435"/>
      <c r="J270" s="166"/>
      <c r="K270" s="166"/>
      <c r="L270" s="166"/>
      <c r="M270" s="166"/>
      <c r="N270" s="166"/>
      <c r="O270" s="166"/>
      <c r="P270" s="166"/>
      <c r="Q270" s="166"/>
      <c r="R270" s="166"/>
    </row>
    <row r="271" spans="1:18" ht="15.75" customHeight="1">
      <c r="A271" s="166"/>
      <c r="B271" s="435"/>
      <c r="C271" s="435"/>
      <c r="D271" s="435"/>
      <c r="E271" s="435"/>
      <c r="F271" s="435"/>
      <c r="G271" s="435"/>
      <c r="H271" s="435"/>
      <c r="I271" s="435"/>
      <c r="J271" s="166"/>
      <c r="K271" s="166"/>
      <c r="L271" s="166"/>
      <c r="M271" s="166"/>
      <c r="N271" s="166"/>
      <c r="O271" s="166"/>
      <c r="P271" s="166"/>
      <c r="Q271" s="166"/>
      <c r="R271" s="166"/>
    </row>
    <row r="272" spans="1:18" ht="15.75" customHeight="1">
      <c r="A272" s="166"/>
      <c r="B272" s="435"/>
      <c r="C272" s="435"/>
      <c r="D272" s="435"/>
      <c r="E272" s="435"/>
      <c r="F272" s="435"/>
      <c r="G272" s="435"/>
      <c r="H272" s="435"/>
      <c r="I272" s="435"/>
      <c r="J272" s="166"/>
      <c r="K272" s="166"/>
      <c r="L272" s="166"/>
      <c r="M272" s="166"/>
      <c r="N272" s="166"/>
      <c r="O272" s="166"/>
      <c r="P272" s="166"/>
      <c r="Q272" s="166"/>
      <c r="R272" s="166"/>
    </row>
    <row r="273" spans="1:18" ht="15.75" customHeight="1">
      <c r="A273" s="166"/>
      <c r="B273" s="166"/>
      <c r="C273" s="166"/>
      <c r="D273" s="166"/>
      <c r="E273" s="166"/>
      <c r="F273" s="166"/>
      <c r="G273" s="166"/>
      <c r="H273" s="166"/>
      <c r="I273" s="166"/>
      <c r="J273" s="166"/>
      <c r="K273" s="166"/>
      <c r="L273" s="166"/>
      <c r="M273" s="166"/>
      <c r="N273" s="166"/>
      <c r="O273" s="166"/>
      <c r="P273" s="166"/>
      <c r="Q273" s="166"/>
      <c r="R273" s="166"/>
    </row>
    <row r="274" spans="1:18" ht="15.75" customHeight="1">
      <c r="A274" s="166"/>
      <c r="B274" s="166"/>
      <c r="C274" s="166"/>
      <c r="D274" s="166"/>
      <c r="E274" s="166"/>
      <c r="F274" s="166"/>
      <c r="G274" s="166"/>
      <c r="H274" s="166"/>
      <c r="I274" s="166"/>
      <c r="J274" s="166"/>
      <c r="K274" s="166"/>
      <c r="L274" s="166"/>
      <c r="M274" s="166"/>
      <c r="N274" s="166"/>
      <c r="O274" s="166"/>
      <c r="P274" s="166"/>
      <c r="Q274" s="166"/>
      <c r="R274" s="166"/>
    </row>
    <row r="275" spans="1:18" ht="15.75" customHeight="1">
      <c r="A275" s="166"/>
      <c r="B275" s="166"/>
      <c r="C275" s="166"/>
      <c r="D275" s="166"/>
      <c r="E275" s="166"/>
      <c r="F275" s="166"/>
      <c r="G275" s="166"/>
      <c r="H275" s="166"/>
      <c r="I275" s="166"/>
      <c r="J275" s="166"/>
      <c r="K275" s="166"/>
      <c r="L275" s="166"/>
      <c r="M275" s="166"/>
      <c r="N275" s="166"/>
      <c r="O275" s="166"/>
      <c r="P275" s="166"/>
      <c r="Q275" s="166"/>
      <c r="R275" s="166"/>
    </row>
    <row r="276" spans="1:18" ht="15.75" customHeight="1">
      <c r="B276" s="436"/>
    </row>
    <row r="277" spans="1:18" ht="15.75" customHeight="1">
      <c r="B277" s="436"/>
    </row>
    <row r="278" spans="1:18" ht="15.75" customHeight="1">
      <c r="B278" s="436"/>
    </row>
    <row r="279" spans="1:18" ht="15.75" customHeight="1">
      <c r="B279" s="436"/>
    </row>
    <row r="280" spans="1:18" ht="15.75" customHeight="1">
      <c r="B280" s="436"/>
    </row>
    <row r="281" spans="1:18" ht="15.75" customHeight="1">
      <c r="B281" s="436"/>
    </row>
    <row r="282" spans="1:18" ht="15.75" customHeight="1">
      <c r="B282" s="436"/>
    </row>
    <row r="283" spans="1:18" ht="15.75" customHeight="1">
      <c r="B283" s="436"/>
    </row>
  </sheetData>
  <mergeCells count="9">
    <mergeCell ref="B43:J43"/>
    <mergeCell ref="B67:J67"/>
    <mergeCell ref="B68:J68"/>
    <mergeCell ref="B11:D11"/>
    <mergeCell ref="B2:K2"/>
    <mergeCell ref="B3:K3"/>
    <mergeCell ref="B5:K5"/>
    <mergeCell ref="B12:D12"/>
    <mergeCell ref="B42:J4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90" zoomScaleNormal="90" workbookViewId="0">
      <selection activeCell="J45" sqref="J45"/>
    </sheetView>
  </sheetViews>
  <sheetFormatPr baseColWidth="10" defaultColWidth="14.42578125" defaultRowHeight="15.75" customHeight="1"/>
  <cols>
    <col min="1" max="1" width="7" customWidth="1"/>
    <col min="2" max="2" width="18.42578125" customWidth="1"/>
    <col min="4" max="4" width="5" customWidth="1"/>
    <col min="6" max="6" width="5.140625" customWidth="1"/>
  </cols>
  <sheetData>
    <row r="1" spans="1:16" s="241" customFormat="1" ht="15.75" customHeight="1"/>
    <row r="2" spans="1:16" s="241" customFormat="1" ht="15.75" customHeight="1">
      <c r="B2" s="573" t="s">
        <v>3093</v>
      </c>
      <c r="C2" s="573"/>
      <c r="D2" s="573"/>
      <c r="E2" s="573"/>
      <c r="F2" s="573"/>
      <c r="G2" s="573"/>
      <c r="H2" s="573"/>
      <c r="I2" s="573"/>
      <c r="J2" s="573"/>
      <c r="K2" s="573"/>
      <c r="L2" s="573"/>
      <c r="M2" s="573"/>
      <c r="N2" s="573"/>
      <c r="O2" s="442"/>
      <c r="P2" s="442"/>
    </row>
    <row r="3" spans="1:16" s="241" customFormat="1" ht="15.75" customHeight="1">
      <c r="B3" s="573" t="s">
        <v>3096</v>
      </c>
      <c r="C3" s="573"/>
      <c r="D3" s="573"/>
      <c r="E3" s="573"/>
      <c r="F3" s="573"/>
      <c r="G3" s="573"/>
      <c r="H3" s="573"/>
      <c r="I3" s="573"/>
      <c r="J3" s="573"/>
      <c r="K3" s="573"/>
      <c r="L3" s="573"/>
      <c r="M3" s="573"/>
      <c r="N3" s="573"/>
      <c r="O3" s="442"/>
      <c r="P3" s="442"/>
    </row>
    <row r="4" spans="1:16" s="241" customFormat="1" ht="15.75" customHeight="1">
      <c r="B4" s="49"/>
      <c r="C4" s="474"/>
      <c r="D4" s="514"/>
      <c r="M4" s="103"/>
    </row>
    <row r="5" spans="1:16" s="241" customFormat="1" ht="15.75" customHeight="1">
      <c r="B5" s="573" t="s">
        <v>3094</v>
      </c>
      <c r="C5" s="573"/>
      <c r="D5" s="573"/>
      <c r="E5" s="573"/>
      <c r="F5" s="573"/>
      <c r="G5" s="573"/>
      <c r="H5" s="573"/>
      <c r="I5" s="573"/>
      <c r="J5" s="573"/>
      <c r="K5" s="573"/>
      <c r="L5" s="573"/>
      <c r="M5" s="573"/>
      <c r="N5" s="573"/>
      <c r="O5" s="442"/>
      <c r="P5" s="442"/>
    </row>
    <row r="6" spans="1:16" s="241" customFormat="1" ht="15.75" customHeight="1">
      <c r="B6" s="515"/>
      <c r="C6" s="515"/>
      <c r="D6" s="495"/>
      <c r="E6" s="495"/>
      <c r="F6" s="495"/>
      <c r="G6" s="495"/>
      <c r="H6" s="495"/>
      <c r="I6" s="495"/>
      <c r="J6" s="495"/>
      <c r="K6" s="495"/>
      <c r="L6" s="495"/>
      <c r="M6" s="495"/>
      <c r="N6" s="495"/>
      <c r="O6" s="443"/>
      <c r="P6" s="443"/>
    </row>
    <row r="7" spans="1:16" s="241" customFormat="1" ht="15.75" customHeight="1"/>
    <row r="8" spans="1:16" s="241" customFormat="1" ht="15.75" customHeight="1">
      <c r="B8" s="467" t="s">
        <v>1008</v>
      </c>
    </row>
    <row r="9" spans="1:16" s="241" customFormat="1" ht="15.75" customHeight="1"/>
    <row r="10" spans="1:16" ht="12.75">
      <c r="A10" s="1"/>
      <c r="B10" s="1"/>
      <c r="C10" s="1"/>
      <c r="D10" s="1"/>
    </row>
    <row r="11" spans="1:16" s="140" customFormat="1" ht="31.5" customHeight="1">
      <c r="A11" s="4"/>
      <c r="B11" s="617" t="s">
        <v>2949</v>
      </c>
      <c r="C11" s="617"/>
      <c r="D11" s="617"/>
      <c r="E11" s="617"/>
      <c r="F11" s="617"/>
    </row>
    <row r="12" spans="1:16" s="140" customFormat="1" ht="14.25">
      <c r="A12" s="4"/>
      <c r="B12" s="614">
        <v>2014</v>
      </c>
      <c r="C12" s="614"/>
      <c r="D12" s="614"/>
      <c r="E12" s="614"/>
      <c r="F12" s="614"/>
    </row>
    <row r="13" spans="1:16" ht="12.75">
      <c r="A13" s="1"/>
      <c r="B13" s="199"/>
      <c r="C13" s="199"/>
      <c r="D13" s="199"/>
      <c r="E13" s="198"/>
      <c r="F13" s="198"/>
    </row>
    <row r="14" spans="1:16" ht="25.5" customHeight="1">
      <c r="A14" s="1"/>
      <c r="B14" s="448" t="s">
        <v>50</v>
      </c>
      <c r="C14" s="448" t="s">
        <v>1009</v>
      </c>
      <c r="D14" s="434" t="s">
        <v>2242</v>
      </c>
      <c r="E14" s="448" t="s">
        <v>2950</v>
      </c>
      <c r="F14" s="448" t="s">
        <v>2242</v>
      </c>
    </row>
    <row r="15" spans="1:16" ht="17.25" customHeight="1">
      <c r="A15" s="1"/>
      <c r="B15" s="166"/>
      <c r="C15" s="166"/>
      <c r="D15" s="166"/>
      <c r="E15" s="166"/>
      <c r="F15" s="166"/>
    </row>
    <row r="16" spans="1:16" ht="17.25" customHeight="1">
      <c r="A16" s="1"/>
      <c r="B16" s="166" t="s">
        <v>2931</v>
      </c>
      <c r="C16" s="456">
        <v>87</v>
      </c>
      <c r="D16" s="211">
        <f>+(C16/($C16+$E16))*100</f>
        <v>78.378378378378372</v>
      </c>
      <c r="E16" s="456">
        <v>24</v>
      </c>
      <c r="F16" s="211">
        <f>+(E16/($E16+$C16))*100</f>
        <v>21.621621621621621</v>
      </c>
    </row>
    <row r="17" spans="1:9" ht="17.25" customHeight="1">
      <c r="A17" s="1"/>
      <c r="B17" s="166"/>
      <c r="C17" s="166"/>
      <c r="D17" s="211"/>
      <c r="E17" s="166"/>
      <c r="F17" s="211"/>
    </row>
    <row r="18" spans="1:9" ht="17.25" customHeight="1">
      <c r="A18" s="1"/>
      <c r="B18" s="63" t="s">
        <v>22</v>
      </c>
      <c r="C18" s="456">
        <v>19</v>
      </c>
      <c r="D18" s="211">
        <f>+(C18/($C18+$E18))*100</f>
        <v>86.36363636363636</v>
      </c>
      <c r="E18" s="456">
        <v>3</v>
      </c>
      <c r="F18" s="211">
        <f>+(E18/($E18+$C18))*100</f>
        <v>13.636363636363635</v>
      </c>
    </row>
    <row r="19" spans="1:9" ht="17.25" customHeight="1">
      <c r="A19" s="1"/>
      <c r="B19" s="63" t="s">
        <v>17</v>
      </c>
      <c r="C19" s="456">
        <v>18</v>
      </c>
      <c r="D19" s="211">
        <f t="shared" ref="D19:D32" si="0">+(C19/($C19+$E19))*100</f>
        <v>94.73684210526315</v>
      </c>
      <c r="E19" s="456">
        <v>1</v>
      </c>
      <c r="F19" s="211">
        <f t="shared" ref="F19:F32" si="1">+(E19/($E19+$C19))*100</f>
        <v>5.2631578947368416</v>
      </c>
    </row>
    <row r="20" spans="1:9" ht="17.25" customHeight="1">
      <c r="A20" s="1"/>
      <c r="B20" s="63" t="s">
        <v>21</v>
      </c>
      <c r="C20" s="456">
        <v>12</v>
      </c>
      <c r="D20" s="211">
        <f t="shared" si="0"/>
        <v>100</v>
      </c>
      <c r="E20" s="456">
        <v>0</v>
      </c>
      <c r="F20" s="211">
        <f t="shared" si="1"/>
        <v>0</v>
      </c>
    </row>
    <row r="21" spans="1:9" ht="17.25" customHeight="1">
      <c r="A21" s="1"/>
      <c r="B21" s="63" t="s">
        <v>18</v>
      </c>
      <c r="C21" s="456">
        <v>7</v>
      </c>
      <c r="D21" s="211">
        <f t="shared" si="0"/>
        <v>63.636363636363633</v>
      </c>
      <c r="E21" s="456">
        <v>4</v>
      </c>
      <c r="F21" s="211">
        <f t="shared" si="1"/>
        <v>36.363636363636367</v>
      </c>
    </row>
    <row r="22" spans="1:9" ht="17.25" customHeight="1">
      <c r="A22" s="1"/>
      <c r="B22" s="63" t="s">
        <v>23</v>
      </c>
      <c r="C22" s="456">
        <v>6</v>
      </c>
      <c r="D22" s="211">
        <f t="shared" si="0"/>
        <v>85.714285714285708</v>
      </c>
      <c r="E22" s="456">
        <v>1</v>
      </c>
      <c r="F22" s="211">
        <f t="shared" si="1"/>
        <v>14.285714285714285</v>
      </c>
    </row>
    <row r="23" spans="1:9" ht="17.25" customHeight="1">
      <c r="A23" s="1"/>
      <c r="B23" s="63" t="s">
        <v>33</v>
      </c>
      <c r="C23" s="456">
        <v>5</v>
      </c>
      <c r="D23" s="211">
        <f t="shared" si="0"/>
        <v>83.333333333333343</v>
      </c>
      <c r="E23" s="456">
        <v>1</v>
      </c>
      <c r="F23" s="211">
        <f t="shared" si="1"/>
        <v>16.666666666666664</v>
      </c>
    </row>
    <row r="24" spans="1:9" ht="17.25" customHeight="1">
      <c r="A24" s="1"/>
      <c r="B24" s="63" t="s">
        <v>27</v>
      </c>
      <c r="C24" s="456">
        <v>4</v>
      </c>
      <c r="D24" s="211">
        <f t="shared" si="0"/>
        <v>80</v>
      </c>
      <c r="E24" s="456">
        <v>1</v>
      </c>
      <c r="F24" s="211">
        <f t="shared" si="1"/>
        <v>20</v>
      </c>
    </row>
    <row r="25" spans="1:9" ht="17.25" customHeight="1">
      <c r="A25" s="1"/>
      <c r="B25" s="63" t="s">
        <v>30</v>
      </c>
      <c r="C25" s="456">
        <v>3</v>
      </c>
      <c r="D25" s="211">
        <f t="shared" si="0"/>
        <v>60</v>
      </c>
      <c r="E25" s="456">
        <v>2</v>
      </c>
      <c r="F25" s="211">
        <f t="shared" si="1"/>
        <v>40</v>
      </c>
    </row>
    <row r="26" spans="1:9" ht="19.5" customHeight="1">
      <c r="A26" s="1"/>
      <c r="B26" s="63" t="s">
        <v>19</v>
      </c>
      <c r="C26" s="456">
        <v>2</v>
      </c>
      <c r="D26" s="211">
        <f t="shared" si="0"/>
        <v>25</v>
      </c>
      <c r="E26" s="456">
        <v>6</v>
      </c>
      <c r="F26" s="211">
        <f t="shared" si="1"/>
        <v>75</v>
      </c>
    </row>
    <row r="27" spans="1:9" ht="17.25" customHeight="1">
      <c r="A27" s="1"/>
      <c r="B27" s="63" t="s">
        <v>20</v>
      </c>
      <c r="C27" s="456">
        <v>6</v>
      </c>
      <c r="D27" s="211">
        <f t="shared" si="0"/>
        <v>66.666666666666657</v>
      </c>
      <c r="E27" s="456">
        <v>3</v>
      </c>
      <c r="F27" s="211">
        <f t="shared" si="1"/>
        <v>33.333333333333329</v>
      </c>
    </row>
    <row r="28" spans="1:9" ht="17.25" customHeight="1">
      <c r="A28" s="1"/>
      <c r="B28" s="63" t="s">
        <v>28</v>
      </c>
      <c r="C28" s="456">
        <v>1</v>
      </c>
      <c r="D28" s="211">
        <f t="shared" si="0"/>
        <v>100</v>
      </c>
      <c r="E28" s="456">
        <v>0</v>
      </c>
      <c r="F28" s="211">
        <f t="shared" si="1"/>
        <v>0</v>
      </c>
    </row>
    <row r="29" spans="1:9" ht="17.25" customHeight="1">
      <c r="A29" s="1"/>
      <c r="B29" s="63" t="s">
        <v>29</v>
      </c>
      <c r="C29" s="456">
        <v>1</v>
      </c>
      <c r="D29" s="211">
        <f t="shared" si="0"/>
        <v>100</v>
      </c>
      <c r="E29" s="456">
        <v>0</v>
      </c>
      <c r="F29" s="211">
        <f t="shared" si="1"/>
        <v>0</v>
      </c>
    </row>
    <row r="30" spans="1:9" ht="17.25" customHeight="1">
      <c r="A30" s="1"/>
      <c r="B30" s="63" t="s">
        <v>16</v>
      </c>
      <c r="C30" s="456">
        <v>1</v>
      </c>
      <c r="D30" s="211">
        <f t="shared" si="0"/>
        <v>33.333333333333329</v>
      </c>
      <c r="E30" s="456">
        <v>2</v>
      </c>
      <c r="F30" s="211">
        <f t="shared" si="1"/>
        <v>66.666666666666657</v>
      </c>
    </row>
    <row r="31" spans="1:9" ht="15.75" customHeight="1">
      <c r="B31" s="63" t="s">
        <v>31</v>
      </c>
      <c r="C31" s="456">
        <v>1</v>
      </c>
      <c r="D31" s="211">
        <f t="shared" si="0"/>
        <v>100</v>
      </c>
      <c r="E31" s="456">
        <v>0</v>
      </c>
      <c r="F31" s="211">
        <f t="shared" si="1"/>
        <v>0</v>
      </c>
    </row>
    <row r="32" spans="1:9" ht="12.75">
      <c r="B32" s="63" t="s">
        <v>32</v>
      </c>
      <c r="C32" s="456">
        <v>1</v>
      </c>
      <c r="D32" s="211">
        <f t="shared" si="0"/>
        <v>100</v>
      </c>
      <c r="E32" s="456">
        <v>0</v>
      </c>
      <c r="F32" s="211">
        <f t="shared" si="1"/>
        <v>0</v>
      </c>
      <c r="G32" s="185"/>
      <c r="H32" s="185"/>
      <c r="I32" s="185"/>
    </row>
    <row r="33" spans="1:9" ht="15.75" customHeight="1">
      <c r="B33" s="142" t="s">
        <v>947</v>
      </c>
      <c r="C33" s="360" t="s">
        <v>3040</v>
      </c>
      <c r="D33" s="360" t="s">
        <v>3040</v>
      </c>
      <c r="E33" s="360" t="s">
        <v>3040</v>
      </c>
      <c r="F33" s="360" t="s">
        <v>3040</v>
      </c>
      <c r="G33" s="63"/>
      <c r="H33" s="62"/>
      <c r="I33" s="62"/>
    </row>
    <row r="34" spans="1:9" ht="12.75">
      <c r="B34" s="209" t="s">
        <v>2940</v>
      </c>
      <c r="C34" s="230"/>
      <c r="D34" s="230"/>
      <c r="E34" s="228"/>
      <c r="F34" s="228"/>
      <c r="G34" s="63"/>
      <c r="H34" s="210" t="s">
        <v>2992</v>
      </c>
      <c r="I34" s="62"/>
    </row>
    <row r="35" spans="1:9" ht="12.75">
      <c r="B35" s="77"/>
      <c r="C35" s="96"/>
      <c r="G35" s="63"/>
      <c r="H35" s="62"/>
      <c r="I35" s="62"/>
    </row>
    <row r="36" spans="1:9" ht="12.75">
      <c r="A36" s="1"/>
      <c r="B36" s="185"/>
      <c r="C36" s="77"/>
      <c r="G36" s="63"/>
      <c r="H36" s="62"/>
      <c r="I36" s="62"/>
    </row>
    <row r="37" spans="1:9" ht="12.75">
      <c r="A37" s="1"/>
      <c r="B37" s="185"/>
      <c r="C37" s="77"/>
      <c r="G37" s="63"/>
      <c r="H37" s="62"/>
      <c r="I37" s="62"/>
    </row>
    <row r="38" spans="1:9" ht="15.75" customHeight="1">
      <c r="B38" s="62"/>
      <c r="C38" s="62"/>
      <c r="G38" s="63"/>
      <c r="H38" s="62"/>
      <c r="I38" s="62"/>
    </row>
    <row r="39" spans="1:9" ht="15.75" customHeight="1">
      <c r="B39" s="62"/>
      <c r="C39" s="62"/>
      <c r="G39" s="63"/>
      <c r="H39" s="62"/>
      <c r="I39" s="62"/>
    </row>
    <row r="40" spans="1:9" ht="12.75">
      <c r="A40" s="1"/>
      <c r="B40" s="1"/>
      <c r="C40" s="1"/>
      <c r="G40" s="63"/>
      <c r="H40" s="62"/>
      <c r="I40" s="62"/>
    </row>
    <row r="41" spans="1:9" ht="12.75">
      <c r="A41" s="1"/>
      <c r="B41" s="1"/>
      <c r="C41" s="1"/>
      <c r="G41" s="63"/>
      <c r="H41" s="62"/>
      <c r="I41" s="62"/>
    </row>
    <row r="42" spans="1:9" ht="12.75">
      <c r="A42" s="1"/>
      <c r="B42" s="1"/>
      <c r="C42" s="1"/>
      <c r="G42" s="63"/>
      <c r="H42" s="62"/>
      <c r="I42" s="62"/>
    </row>
    <row r="43" spans="1:9" ht="12.75">
      <c r="A43" s="1"/>
      <c r="B43" s="1"/>
      <c r="C43" s="1"/>
      <c r="G43" s="63"/>
      <c r="H43" s="62"/>
      <c r="I43" s="62"/>
    </row>
    <row r="44" spans="1:9" ht="12.75">
      <c r="A44" s="1"/>
      <c r="B44" s="1"/>
      <c r="C44" s="1"/>
      <c r="G44" s="63"/>
      <c r="H44" s="62"/>
      <c r="I44" s="62"/>
    </row>
    <row r="45" spans="1:9" ht="12.75">
      <c r="A45" s="1"/>
      <c r="B45" s="1"/>
      <c r="C45" s="1"/>
      <c r="G45" s="63"/>
      <c r="H45" s="62"/>
      <c r="I45" s="62"/>
    </row>
    <row r="46" spans="1:9" ht="12.75">
      <c r="A46" s="1"/>
      <c r="B46" s="1"/>
      <c r="C46" s="1"/>
      <c r="G46" s="63"/>
      <c r="H46" s="62"/>
      <c r="I46" s="62"/>
    </row>
    <row r="47" spans="1:9" ht="12.75">
      <c r="A47" s="1"/>
      <c r="B47" s="1"/>
      <c r="C47" s="1"/>
      <c r="G47" s="63"/>
      <c r="H47" s="62"/>
      <c r="I47" s="62"/>
    </row>
    <row r="48" spans="1:9" ht="12.75">
      <c r="A48" s="1"/>
      <c r="B48" s="1"/>
      <c r="C48" s="1"/>
      <c r="G48" s="63"/>
      <c r="H48" s="62"/>
      <c r="I48" s="62"/>
    </row>
    <row r="49" spans="1:9" ht="12.75">
      <c r="A49" s="1"/>
      <c r="B49" s="1"/>
      <c r="C49" s="1"/>
      <c r="G49" s="63"/>
      <c r="H49" s="62"/>
      <c r="I49" s="62"/>
    </row>
    <row r="50" spans="1:9" ht="12.75">
      <c r="A50" s="1"/>
      <c r="B50" s="1"/>
      <c r="C50" s="1"/>
      <c r="G50" s="62"/>
      <c r="H50" s="62"/>
      <c r="I50" s="62"/>
    </row>
    <row r="51" spans="1:9" ht="12.75">
      <c r="A51" s="1"/>
      <c r="B51" s="1"/>
      <c r="C51" s="1"/>
    </row>
    <row r="52" spans="1:9" ht="12.75">
      <c r="A52" s="1"/>
      <c r="B52" s="1"/>
      <c r="C52" s="1"/>
    </row>
    <row r="53" spans="1:9" ht="12.75">
      <c r="A53" s="1"/>
      <c r="B53" s="210" t="s">
        <v>2992</v>
      </c>
      <c r="C53" s="1"/>
    </row>
    <row r="54" spans="1:9" ht="12.75">
      <c r="A54" s="1"/>
      <c r="B54" s="1"/>
      <c r="C54" s="1"/>
    </row>
    <row r="55" spans="1:9" ht="12.75">
      <c r="A55" s="1"/>
      <c r="C55" s="1"/>
    </row>
    <row r="56" spans="1:9" ht="12.75">
      <c r="A56" s="1"/>
      <c r="B56" s="1"/>
      <c r="C56" s="1"/>
    </row>
    <row r="57" spans="1:9" ht="12.75">
      <c r="A57" s="1"/>
      <c r="B57" s="1"/>
      <c r="C57" s="1"/>
    </row>
  </sheetData>
  <sortState ref="B9:D24">
    <sortCondition descending="1" ref="C6:C21"/>
  </sortState>
  <mergeCells count="5">
    <mergeCell ref="B12:F12"/>
    <mergeCell ref="B2:N2"/>
    <mergeCell ref="B3:N3"/>
    <mergeCell ref="B5:N5"/>
    <mergeCell ref="B11:F11"/>
  </mergeCells>
  <pageMargins left="0.7" right="0.7" top="0.75" bottom="0.75" header="0.3" footer="0.3"/>
  <pageSetup scale="4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0"/>
  <sheetViews>
    <sheetView showGridLines="0" topLeftCell="A22" workbookViewId="0">
      <selection activeCell="D12" sqref="D12"/>
    </sheetView>
  </sheetViews>
  <sheetFormatPr baseColWidth="10" defaultRowHeight="12.75"/>
  <cols>
    <col min="1" max="1" width="11.42578125" style="125"/>
    <col min="2" max="2" width="16.140625" style="125" customWidth="1"/>
    <col min="3" max="3" width="25" style="125" customWidth="1"/>
    <col min="4" max="4" width="93.140625" style="125" customWidth="1"/>
    <col min="5" max="16384" width="11.42578125" style="125"/>
  </cols>
  <sheetData>
    <row r="2" spans="2:11" ht="15.75">
      <c r="B2" s="595" t="s">
        <v>3093</v>
      </c>
      <c r="C2" s="595"/>
      <c r="D2" s="595"/>
      <c r="E2" s="595"/>
      <c r="F2" s="481"/>
      <c r="G2" s="481"/>
    </row>
    <row r="3" spans="2:11" ht="15.75">
      <c r="B3" s="573" t="s">
        <v>3096</v>
      </c>
      <c r="C3" s="573"/>
      <c r="D3" s="573"/>
      <c r="E3" s="573"/>
      <c r="F3" s="442"/>
      <c r="G3" s="442"/>
    </row>
    <row r="4" spans="2:11" ht="15">
      <c r="B4" s="91"/>
      <c r="C4" s="91"/>
      <c r="D4" s="91"/>
      <c r="E4" s="91"/>
      <c r="F4" s="91"/>
      <c r="G4" s="91"/>
    </row>
    <row r="5" spans="2:11" ht="15.75">
      <c r="B5" s="573" t="s">
        <v>3094</v>
      </c>
      <c r="C5" s="573"/>
      <c r="D5" s="573"/>
      <c r="E5" s="573"/>
      <c r="F5" s="442"/>
      <c r="G5" s="442"/>
    </row>
    <row r="6" spans="2:11">
      <c r="B6" s="422"/>
      <c r="C6" s="493"/>
      <c r="D6" s="493"/>
      <c r="E6" s="420"/>
      <c r="F6" s="420"/>
      <c r="G6" s="420"/>
    </row>
    <row r="7" spans="2:11">
      <c r="B7" s="498"/>
      <c r="C7" s="499"/>
      <c r="D7" s="499"/>
      <c r="E7" s="499"/>
      <c r="F7" s="554"/>
      <c r="G7" s="554"/>
      <c r="H7" s="286"/>
      <c r="I7" s="286"/>
      <c r="J7" s="286"/>
      <c r="K7" s="286"/>
    </row>
    <row r="8" spans="2:11">
      <c r="B8" s="497"/>
      <c r="C8" s="493"/>
      <c r="D8" s="493"/>
      <c r="E8" s="493"/>
      <c r="F8" s="493"/>
      <c r="G8" s="493"/>
    </row>
    <row r="9" spans="2:11" ht="30" customHeight="1">
      <c r="B9" s="591" t="s">
        <v>3283</v>
      </c>
      <c r="C9" s="591"/>
      <c r="D9" s="493"/>
      <c r="E9" s="493"/>
      <c r="F9" s="493"/>
      <c r="G9" s="493"/>
    </row>
    <row r="10" spans="2:11">
      <c r="B10" s="593" t="s">
        <v>3281</v>
      </c>
      <c r="C10" s="594"/>
      <c r="D10" s="544" t="s">
        <v>3225</v>
      </c>
      <c r="E10" s="493"/>
      <c r="F10" s="493"/>
      <c r="G10" s="493"/>
    </row>
    <row r="11" spans="2:11" ht="38.25">
      <c r="B11" s="586" t="s">
        <v>3319</v>
      </c>
      <c r="C11" s="586"/>
      <c r="D11" s="557" t="s">
        <v>3320</v>
      </c>
      <c r="E11" s="493"/>
      <c r="F11" s="493"/>
      <c r="G11" s="493"/>
    </row>
    <row r="12" spans="2:11" ht="81.75" customHeight="1">
      <c r="B12" s="596" t="s">
        <v>3321</v>
      </c>
      <c r="C12" s="597"/>
      <c r="D12" s="476" t="s">
        <v>3322</v>
      </c>
      <c r="E12" s="493"/>
      <c r="F12" s="493"/>
      <c r="G12" s="493"/>
    </row>
    <row r="13" spans="2:11" ht="71.25" customHeight="1">
      <c r="B13" s="603" t="s">
        <v>3294</v>
      </c>
      <c r="C13" s="604"/>
      <c r="D13" s="557" t="s">
        <v>3325</v>
      </c>
    </row>
    <row r="14" spans="2:11" ht="15.75" customHeight="1">
      <c r="B14" s="556"/>
      <c r="C14" s="556"/>
      <c r="D14" s="340"/>
    </row>
    <row r="15" spans="2:11" ht="15.75" customHeight="1">
      <c r="B15" s="602" t="s">
        <v>3280</v>
      </c>
      <c r="C15" s="602"/>
      <c r="D15" s="602"/>
    </row>
    <row r="16" spans="2:11" ht="15.75" customHeight="1">
      <c r="B16" s="555"/>
      <c r="C16" s="555"/>
      <c r="D16" s="340"/>
    </row>
    <row r="17" spans="2:4" ht="17.25" customHeight="1">
      <c r="B17" s="589" t="s">
        <v>3282</v>
      </c>
      <c r="C17" s="590"/>
      <c r="D17" s="544" t="s">
        <v>3225</v>
      </c>
    </row>
    <row r="18" spans="2:4" ht="89.25">
      <c r="B18" s="588" t="s">
        <v>3326</v>
      </c>
      <c r="C18" s="588"/>
      <c r="D18" s="272" t="s">
        <v>3226</v>
      </c>
    </row>
    <row r="19" spans="2:4" ht="63.75">
      <c r="B19" s="588" t="s">
        <v>3327</v>
      </c>
      <c r="C19" s="588"/>
      <c r="D19" s="272" t="s">
        <v>3227</v>
      </c>
    </row>
    <row r="20" spans="2:4" ht="25.5">
      <c r="B20" s="588" t="s">
        <v>3328</v>
      </c>
      <c r="C20" s="588"/>
      <c r="D20" s="272" t="s">
        <v>3228</v>
      </c>
    </row>
    <row r="21" spans="2:4" ht="38.25">
      <c r="B21" s="588" t="s">
        <v>3329</v>
      </c>
      <c r="C21" s="588"/>
      <c r="D21" s="272" t="s">
        <v>3229</v>
      </c>
    </row>
    <row r="23" spans="2:4" ht="25.5" customHeight="1">
      <c r="B23" s="592" t="s">
        <v>3330</v>
      </c>
      <c r="C23" s="592"/>
      <c r="D23" s="592"/>
    </row>
    <row r="25" spans="2:4">
      <c r="B25" s="593" t="s">
        <v>3282</v>
      </c>
      <c r="C25" s="594"/>
      <c r="D25" s="559" t="s">
        <v>3225</v>
      </c>
    </row>
    <row r="26" spans="2:4" ht="76.5">
      <c r="B26" s="586" t="s">
        <v>3331</v>
      </c>
      <c r="C26" s="586"/>
      <c r="D26" s="561" t="s">
        <v>3332</v>
      </c>
    </row>
    <row r="27" spans="2:4">
      <c r="B27" s="587"/>
      <c r="C27" s="587"/>
      <c r="D27" s="558"/>
    </row>
    <row r="28" spans="2:4">
      <c r="B28" s="493"/>
      <c r="C28" s="493"/>
      <c r="D28" s="560"/>
    </row>
    <row r="29" spans="2:4" ht="25.5" customHeight="1">
      <c r="B29" s="601" t="s">
        <v>3279</v>
      </c>
      <c r="C29" s="601"/>
      <c r="D29" s="601"/>
    </row>
    <row r="31" spans="2:4">
      <c r="B31" s="544" t="s">
        <v>3278</v>
      </c>
      <c r="C31" s="544" t="s">
        <v>3277</v>
      </c>
      <c r="D31" s="544" t="s">
        <v>3225</v>
      </c>
    </row>
    <row r="32" spans="2:4" ht="76.5">
      <c r="B32" s="598" t="s">
        <v>1969</v>
      </c>
      <c r="C32" s="272" t="s">
        <v>3231</v>
      </c>
      <c r="D32" s="272" t="s">
        <v>3232</v>
      </c>
    </row>
    <row r="33" spans="2:4" ht="38.25">
      <c r="B33" s="599"/>
      <c r="C33" s="272" t="s">
        <v>3233</v>
      </c>
      <c r="D33" s="272" t="s">
        <v>3234</v>
      </c>
    </row>
    <row r="34" spans="2:4" ht="63.75">
      <c r="B34" s="600"/>
      <c r="C34" s="272" t="s">
        <v>3235</v>
      </c>
      <c r="D34" s="272" t="s">
        <v>3236</v>
      </c>
    </row>
    <row r="35" spans="2:4" ht="51">
      <c r="B35" s="598" t="s">
        <v>2040</v>
      </c>
      <c r="C35" s="272" t="s">
        <v>3237</v>
      </c>
      <c r="D35" s="272" t="s">
        <v>3238</v>
      </c>
    </row>
    <row r="36" spans="2:4" ht="51">
      <c r="B36" s="599"/>
      <c r="C36" s="272" t="s">
        <v>3239</v>
      </c>
      <c r="D36" s="272" t="s">
        <v>3240</v>
      </c>
    </row>
    <row r="37" spans="2:4" ht="76.5">
      <c r="B37" s="599"/>
      <c r="C37" s="272" t="s">
        <v>3241</v>
      </c>
      <c r="D37" s="272" t="s">
        <v>3242</v>
      </c>
    </row>
    <row r="38" spans="2:4" ht="38.25">
      <c r="B38" s="599"/>
      <c r="C38" s="272" t="s">
        <v>3243</v>
      </c>
      <c r="D38" s="272" t="s">
        <v>3244</v>
      </c>
    </row>
    <row r="39" spans="2:4" ht="76.5">
      <c r="B39" s="599"/>
      <c r="C39" s="272" t="s">
        <v>1897</v>
      </c>
      <c r="D39" s="272" t="s">
        <v>3245</v>
      </c>
    </row>
    <row r="40" spans="2:4" ht="38.25">
      <c r="B40" s="599"/>
      <c r="C40" s="272" t="s">
        <v>3246</v>
      </c>
      <c r="D40" s="272" t="s">
        <v>3247</v>
      </c>
    </row>
    <row r="41" spans="2:4" ht="38.25">
      <c r="B41" s="599"/>
      <c r="C41" s="272" t="s">
        <v>3248</v>
      </c>
      <c r="D41" s="272" t="s">
        <v>3249</v>
      </c>
    </row>
    <row r="42" spans="2:4" ht="51">
      <c r="B42" s="599"/>
      <c r="C42" s="272" t="s">
        <v>2041</v>
      </c>
      <c r="D42" s="272" t="s">
        <v>3250</v>
      </c>
    </row>
    <row r="43" spans="2:4" ht="51">
      <c r="B43" s="599"/>
      <c r="C43" s="272" t="s">
        <v>3251</v>
      </c>
      <c r="D43" s="272" t="s">
        <v>3252</v>
      </c>
    </row>
    <row r="44" spans="2:4" ht="51">
      <c r="B44" s="599"/>
      <c r="C44" s="272" t="s">
        <v>3253</v>
      </c>
      <c r="D44" s="272" t="s">
        <v>3254</v>
      </c>
    </row>
    <row r="45" spans="2:4" ht="38.25">
      <c r="B45" s="600"/>
      <c r="C45" s="272" t="s">
        <v>2097</v>
      </c>
      <c r="D45" s="272" t="s">
        <v>3255</v>
      </c>
    </row>
    <row r="46" spans="2:4" ht="38.25">
      <c r="B46" s="598" t="s">
        <v>719</v>
      </c>
      <c r="C46" s="272" t="s">
        <v>3256</v>
      </c>
      <c r="D46" s="272" t="s">
        <v>3257</v>
      </c>
    </row>
    <row r="47" spans="2:4" ht="51">
      <c r="B47" s="599"/>
      <c r="C47" s="272" t="s">
        <v>5</v>
      </c>
      <c r="D47" s="272" t="s">
        <v>3258</v>
      </c>
    </row>
    <row r="48" spans="2:4" ht="51">
      <c r="B48" s="599"/>
      <c r="C48" s="272" t="s">
        <v>1981</v>
      </c>
      <c r="D48" s="272" t="s">
        <v>3259</v>
      </c>
    </row>
    <row r="49" spans="2:4" ht="38.25">
      <c r="B49" s="599"/>
      <c r="C49" s="272" t="s">
        <v>1974</v>
      </c>
      <c r="D49" s="272" t="s">
        <v>3260</v>
      </c>
    </row>
    <row r="50" spans="2:4" ht="51">
      <c r="B50" s="599"/>
      <c r="C50" s="272" t="s">
        <v>2012</v>
      </c>
      <c r="D50" s="272" t="s">
        <v>3261</v>
      </c>
    </row>
    <row r="51" spans="2:4" ht="51">
      <c r="B51" s="599"/>
      <c r="C51" s="272" t="s">
        <v>2025</v>
      </c>
      <c r="D51" s="272" t="s">
        <v>3262</v>
      </c>
    </row>
    <row r="52" spans="2:4" ht="51">
      <c r="B52" s="599"/>
      <c r="C52" s="272" t="s">
        <v>3263</v>
      </c>
      <c r="D52" s="272" t="s">
        <v>3264</v>
      </c>
    </row>
    <row r="53" spans="2:4" ht="63.75">
      <c r="B53" s="599"/>
      <c r="C53" s="272" t="s">
        <v>2114</v>
      </c>
      <c r="D53" s="272" t="s">
        <v>3265</v>
      </c>
    </row>
    <row r="54" spans="2:4" ht="63.75">
      <c r="B54" s="599"/>
      <c r="C54" s="272" t="s">
        <v>22</v>
      </c>
      <c r="D54" s="272" t="s">
        <v>3266</v>
      </c>
    </row>
    <row r="55" spans="2:4" ht="51">
      <c r="B55" s="599"/>
      <c r="C55" s="272" t="s">
        <v>2031</v>
      </c>
      <c r="D55" s="272" t="s">
        <v>3267</v>
      </c>
    </row>
    <row r="56" spans="2:4" ht="38.25">
      <c r="B56" s="600"/>
      <c r="C56" s="272" t="s">
        <v>3268</v>
      </c>
      <c r="D56" s="272" t="s">
        <v>3269</v>
      </c>
    </row>
    <row r="57" spans="2:4" ht="38.25">
      <c r="B57" s="598" t="s">
        <v>1985</v>
      </c>
      <c r="C57" s="272" t="s">
        <v>3270</v>
      </c>
      <c r="D57" s="272" t="s">
        <v>3271</v>
      </c>
    </row>
    <row r="58" spans="2:4" ht="38.25">
      <c r="B58" s="599"/>
      <c r="C58" s="272" t="s">
        <v>1996</v>
      </c>
      <c r="D58" s="272" t="s">
        <v>3272</v>
      </c>
    </row>
    <row r="59" spans="2:4" ht="38.25">
      <c r="B59" s="599"/>
      <c r="C59" s="272" t="s">
        <v>3273</v>
      </c>
      <c r="D59" s="272" t="s">
        <v>3274</v>
      </c>
    </row>
    <row r="60" spans="2:4" ht="38.25">
      <c r="B60" s="600"/>
      <c r="C60" s="272" t="s">
        <v>3275</v>
      </c>
      <c r="D60" s="272" t="s">
        <v>3276</v>
      </c>
    </row>
  </sheetData>
  <mergeCells count="23">
    <mergeCell ref="B2:E2"/>
    <mergeCell ref="B3:E3"/>
    <mergeCell ref="B11:C11"/>
    <mergeCell ref="B12:C12"/>
    <mergeCell ref="B57:B60"/>
    <mergeCell ref="B29:D29"/>
    <mergeCell ref="B15:D15"/>
    <mergeCell ref="B18:C18"/>
    <mergeCell ref="B10:C10"/>
    <mergeCell ref="B5:E5"/>
    <mergeCell ref="B13:C13"/>
    <mergeCell ref="B32:B34"/>
    <mergeCell ref="B35:B45"/>
    <mergeCell ref="B46:B56"/>
    <mergeCell ref="B19:C19"/>
    <mergeCell ref="B20:C20"/>
    <mergeCell ref="B26:C26"/>
    <mergeCell ref="B27:C27"/>
    <mergeCell ref="B21:C21"/>
    <mergeCell ref="B17:C17"/>
    <mergeCell ref="B9:C9"/>
    <mergeCell ref="B23:D23"/>
    <mergeCell ref="B25:C2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20"/>
  <sheetViews>
    <sheetView showGridLines="0" workbookViewId="0">
      <pane xSplit="1" ySplit="13" topLeftCell="B14" activePane="bottomRight" state="frozen"/>
      <selection pane="topRight" activeCell="B1" sqref="B1"/>
      <selection pane="bottomLeft" activeCell="A14" sqref="A14"/>
      <selection pane="bottomRight" activeCell="C35" sqref="C35"/>
    </sheetView>
  </sheetViews>
  <sheetFormatPr baseColWidth="10" defaultRowHeight="12.75"/>
  <cols>
    <col min="1" max="1" width="5.42578125" customWidth="1"/>
    <col min="2" max="2" width="16.5703125" customWidth="1"/>
    <col min="3" max="3" width="42.140625" customWidth="1"/>
    <col min="4" max="4" width="20.5703125" bestFit="1" customWidth="1"/>
    <col min="5" max="5" width="32.85546875" customWidth="1"/>
    <col min="6" max="6" width="48.85546875" customWidth="1"/>
  </cols>
  <sheetData>
    <row r="1" spans="2:14" s="241" customFormat="1"/>
    <row r="2" spans="2:14" s="241" customFormat="1" ht="15.75">
      <c r="B2" s="573" t="s">
        <v>3093</v>
      </c>
      <c r="C2" s="573"/>
      <c r="D2" s="573"/>
      <c r="E2" s="573"/>
      <c r="F2" s="573"/>
      <c r="G2" s="442"/>
      <c r="H2" s="442"/>
      <c r="I2" s="442"/>
      <c r="J2" s="442"/>
      <c r="K2" s="442"/>
      <c r="L2" s="442"/>
      <c r="M2" s="442"/>
      <c r="N2" s="442"/>
    </row>
    <row r="3" spans="2:14" s="241" customFormat="1" ht="15.75">
      <c r="B3" s="573" t="s">
        <v>3096</v>
      </c>
      <c r="C3" s="573"/>
      <c r="D3" s="573"/>
      <c r="E3" s="573"/>
      <c r="F3" s="573"/>
      <c r="G3" s="442"/>
      <c r="H3" s="442"/>
      <c r="I3" s="442"/>
      <c r="J3" s="442"/>
      <c r="K3" s="442"/>
      <c r="L3" s="442"/>
      <c r="M3" s="442"/>
      <c r="N3" s="442"/>
    </row>
    <row r="4" spans="2:14" s="241" customFormat="1" ht="15">
      <c r="B4" s="49"/>
      <c r="C4" s="474"/>
      <c r="D4" s="514"/>
      <c r="G4" s="71"/>
      <c r="H4" s="71"/>
      <c r="I4" s="71"/>
      <c r="J4" s="71"/>
      <c r="K4" s="71"/>
      <c r="L4" s="71"/>
      <c r="M4" s="516"/>
      <c r="N4" s="71"/>
    </row>
    <row r="5" spans="2:14" s="241" customFormat="1" ht="15.75">
      <c r="B5" s="573" t="s">
        <v>3094</v>
      </c>
      <c r="C5" s="573"/>
      <c r="D5" s="573"/>
      <c r="E5" s="573"/>
      <c r="F5" s="573"/>
      <c r="G5" s="442"/>
      <c r="H5" s="442"/>
      <c r="I5" s="442"/>
      <c r="J5" s="442"/>
      <c r="K5" s="442"/>
      <c r="L5" s="442"/>
      <c r="M5" s="442"/>
      <c r="N5" s="442"/>
    </row>
    <row r="6" spans="2:14" s="241" customFormat="1">
      <c r="B6" s="515"/>
      <c r="C6" s="515"/>
      <c r="D6" s="495"/>
      <c r="E6" s="495"/>
      <c r="F6" s="495"/>
      <c r="G6" s="443"/>
      <c r="H6" s="443"/>
      <c r="I6" s="443"/>
      <c r="J6" s="443"/>
      <c r="K6" s="443"/>
      <c r="L6" s="443"/>
      <c r="M6" s="443"/>
      <c r="N6" s="443"/>
    </row>
    <row r="7" spans="2:14" s="241" customFormat="1">
      <c r="G7" s="71"/>
      <c r="H7" s="71"/>
      <c r="I7" s="71"/>
      <c r="J7" s="71"/>
      <c r="K7" s="71"/>
      <c r="L7" s="71"/>
      <c r="M7" s="71"/>
      <c r="N7" s="71"/>
    </row>
    <row r="8" spans="2:14" ht="15" customHeight="1">
      <c r="B8" s="620" t="s">
        <v>2252</v>
      </c>
      <c r="C8" s="620"/>
      <c r="D8" s="620"/>
      <c r="E8" s="620"/>
      <c r="F8" s="620"/>
      <c r="G8" s="71"/>
      <c r="H8" s="71"/>
      <c r="I8" s="71"/>
      <c r="J8" s="71"/>
      <c r="K8" s="71"/>
      <c r="L8" s="71"/>
      <c r="M8" s="71"/>
      <c r="N8" s="71"/>
    </row>
    <row r="9" spans="2:14" s="126" customFormat="1">
      <c r="G9" s="71"/>
      <c r="H9" s="71"/>
      <c r="I9" s="71"/>
      <c r="J9" s="71"/>
      <c r="K9" s="71"/>
      <c r="L9" s="71"/>
      <c r="M9" s="71"/>
      <c r="N9" s="71"/>
    </row>
    <row r="10" spans="2:14" s="140" customFormat="1" ht="14.25">
      <c r="B10" s="615" t="s">
        <v>3208</v>
      </c>
      <c r="C10" s="615"/>
      <c r="D10" s="615"/>
      <c r="E10" s="615"/>
      <c r="F10" s="615"/>
      <c r="G10" s="71"/>
      <c r="H10" s="71"/>
      <c r="I10" s="71"/>
      <c r="J10" s="71"/>
      <c r="K10" s="71"/>
      <c r="L10" s="71"/>
      <c r="M10" s="71"/>
      <c r="N10" s="71"/>
    </row>
    <row r="11" spans="2:14" s="140" customFormat="1" ht="14.25">
      <c r="B11" s="615">
        <v>2014</v>
      </c>
      <c r="C11" s="615"/>
      <c r="D11" s="615"/>
      <c r="E11" s="615"/>
      <c r="F11" s="615"/>
      <c r="G11" s="71"/>
      <c r="H11" s="71"/>
      <c r="I11" s="71"/>
      <c r="J11" s="71"/>
      <c r="K11" s="71"/>
      <c r="L11" s="71"/>
      <c r="M11" s="71"/>
      <c r="N11" s="71"/>
    </row>
    <row r="12" spans="2:14" s="140" customFormat="1">
      <c r="G12" s="71"/>
      <c r="H12" s="71"/>
      <c r="I12" s="71"/>
      <c r="J12" s="71"/>
      <c r="K12" s="71"/>
      <c r="L12" s="71"/>
      <c r="M12" s="71"/>
      <c r="N12" s="71"/>
    </row>
    <row r="13" spans="2:14" s="51" customFormat="1">
      <c r="B13" s="434" t="s">
        <v>50</v>
      </c>
      <c r="C13" s="434" t="s">
        <v>26</v>
      </c>
      <c r="D13" s="434" t="s">
        <v>2952</v>
      </c>
      <c r="E13" s="434" t="s">
        <v>2808</v>
      </c>
      <c r="F13" s="434" t="s">
        <v>2315</v>
      </c>
      <c r="G13" s="2"/>
      <c r="H13" s="2"/>
      <c r="I13" s="2"/>
      <c r="J13" s="2"/>
      <c r="K13" s="2"/>
      <c r="L13" s="2"/>
      <c r="M13" s="2"/>
      <c r="N13" s="2"/>
    </row>
    <row r="14" spans="2:14">
      <c r="B14" s="197" t="s">
        <v>18</v>
      </c>
      <c r="C14" s="197" t="s">
        <v>154</v>
      </c>
      <c r="D14" s="151" t="s">
        <v>2316</v>
      </c>
      <c r="E14" s="197" t="s">
        <v>2317</v>
      </c>
      <c r="F14" s="197" t="s">
        <v>2318</v>
      </c>
      <c r="G14" s="71"/>
      <c r="H14" s="71"/>
      <c r="I14" s="71"/>
      <c r="J14" s="71"/>
      <c r="K14" s="71"/>
      <c r="L14" s="71"/>
      <c r="M14" s="71"/>
      <c r="N14" s="71"/>
    </row>
    <row r="15" spans="2:14">
      <c r="B15" s="197" t="s">
        <v>22</v>
      </c>
      <c r="C15" s="197" t="s">
        <v>814</v>
      </c>
      <c r="D15" s="151" t="s">
        <v>2316</v>
      </c>
      <c r="E15" s="197" t="s">
        <v>2317</v>
      </c>
      <c r="F15" s="197" t="s">
        <v>2319</v>
      </c>
      <c r="G15" s="71"/>
      <c r="H15" s="71"/>
      <c r="I15" s="71"/>
      <c r="J15" s="71"/>
      <c r="K15" s="71"/>
      <c r="L15" s="71"/>
      <c r="M15" s="71"/>
      <c r="N15" s="71"/>
    </row>
    <row r="16" spans="2:14">
      <c r="B16" s="197" t="s">
        <v>17</v>
      </c>
      <c r="C16" s="197" t="s">
        <v>461</v>
      </c>
      <c r="D16" s="151" t="s">
        <v>2316</v>
      </c>
      <c r="E16" s="197" t="s">
        <v>2320</v>
      </c>
      <c r="F16" s="197" t="s">
        <v>2321</v>
      </c>
      <c r="G16" s="71"/>
      <c r="H16" s="71"/>
      <c r="I16" s="71"/>
      <c r="J16" s="71"/>
      <c r="K16" s="71"/>
      <c r="L16" s="71"/>
      <c r="M16" s="71"/>
      <c r="N16" s="71"/>
    </row>
    <row r="17" spans="2:14">
      <c r="B17" s="197" t="s">
        <v>17</v>
      </c>
      <c r="C17" s="197" t="s">
        <v>471</v>
      </c>
      <c r="D17" s="151" t="s">
        <v>2316</v>
      </c>
      <c r="E17" s="197" t="s">
        <v>2320</v>
      </c>
      <c r="F17" s="197" t="s">
        <v>2321</v>
      </c>
      <c r="G17" s="71"/>
      <c r="H17" s="71"/>
      <c r="I17" s="71"/>
      <c r="J17" s="71"/>
      <c r="K17" s="71"/>
      <c r="L17" s="71"/>
      <c r="M17" s="71"/>
      <c r="N17" s="71"/>
    </row>
    <row r="18" spans="2:14">
      <c r="B18" s="197" t="s">
        <v>17</v>
      </c>
      <c r="C18" s="197" t="s">
        <v>472</v>
      </c>
      <c r="D18" s="151" t="s">
        <v>2316</v>
      </c>
      <c r="E18" s="197" t="s">
        <v>2320</v>
      </c>
      <c r="F18" s="197" t="s">
        <v>2321</v>
      </c>
    </row>
    <row r="19" spans="2:14">
      <c r="B19" s="197" t="s">
        <v>21</v>
      </c>
      <c r="C19" s="197" t="s">
        <v>751</v>
      </c>
      <c r="D19" s="151" t="s">
        <v>2316</v>
      </c>
      <c r="E19" s="197" t="s">
        <v>2322</v>
      </c>
      <c r="F19" s="197" t="s">
        <v>2322</v>
      </c>
    </row>
    <row r="20" spans="2:14">
      <c r="B20" s="197" t="s">
        <v>21</v>
      </c>
      <c r="C20" s="197" t="s">
        <v>213</v>
      </c>
      <c r="D20" s="151" t="s">
        <v>2316</v>
      </c>
      <c r="E20" s="197" t="s">
        <v>2322</v>
      </c>
      <c r="F20" s="197" t="s">
        <v>2323</v>
      </c>
    </row>
    <row r="21" spans="2:14">
      <c r="B21" s="197" t="s">
        <v>17</v>
      </c>
      <c r="C21" s="197" t="s">
        <v>511</v>
      </c>
      <c r="D21" s="151" t="s">
        <v>2316</v>
      </c>
      <c r="E21" s="197" t="s">
        <v>2322</v>
      </c>
      <c r="F21" s="197" t="s">
        <v>2322</v>
      </c>
    </row>
    <row r="22" spans="2:14">
      <c r="B22" s="197" t="s">
        <v>17</v>
      </c>
      <c r="C22" s="197" t="s">
        <v>525</v>
      </c>
      <c r="D22" s="151" t="s">
        <v>2316</v>
      </c>
      <c r="E22" s="197" t="s">
        <v>2324</v>
      </c>
      <c r="F22" s="197" t="s">
        <v>2325</v>
      </c>
    </row>
    <row r="23" spans="2:14">
      <c r="B23" s="197" t="s">
        <v>17</v>
      </c>
      <c r="C23" s="197" t="s">
        <v>525</v>
      </c>
      <c r="D23" s="151" t="s">
        <v>2316</v>
      </c>
      <c r="E23" s="197" t="s">
        <v>2326</v>
      </c>
      <c r="F23" s="197" t="s">
        <v>2327</v>
      </c>
    </row>
    <row r="24" spans="2:14">
      <c r="B24" s="197" t="s">
        <v>19</v>
      </c>
      <c r="C24" s="197" t="s">
        <v>662</v>
      </c>
      <c r="D24" s="151" t="s">
        <v>2316</v>
      </c>
      <c r="E24" s="197" t="s">
        <v>2322</v>
      </c>
      <c r="F24" s="197" t="s">
        <v>2328</v>
      </c>
    </row>
    <row r="25" spans="2:14">
      <c r="B25" s="197" t="s">
        <v>33</v>
      </c>
      <c r="C25" s="197" t="s">
        <v>897</v>
      </c>
      <c r="D25" s="151" t="s">
        <v>2316</v>
      </c>
      <c r="E25" s="197" t="s">
        <v>2322</v>
      </c>
      <c r="F25" s="197" t="s">
        <v>2329</v>
      </c>
    </row>
    <row r="26" spans="2:14">
      <c r="B26" s="197" t="s">
        <v>33</v>
      </c>
      <c r="C26" s="197" t="s">
        <v>897</v>
      </c>
      <c r="D26" s="151" t="s">
        <v>2316</v>
      </c>
      <c r="E26" s="197" t="s">
        <v>2324</v>
      </c>
      <c r="F26" s="197" t="s">
        <v>2330</v>
      </c>
    </row>
    <row r="27" spans="2:14">
      <c r="B27" s="197" t="s">
        <v>33</v>
      </c>
      <c r="C27" s="197" t="s">
        <v>897</v>
      </c>
      <c r="D27" s="151" t="s">
        <v>2316</v>
      </c>
      <c r="E27" s="197" t="s">
        <v>2331</v>
      </c>
      <c r="F27" s="197" t="s">
        <v>2332</v>
      </c>
    </row>
    <row r="28" spans="2:14">
      <c r="B28" s="197" t="s">
        <v>33</v>
      </c>
      <c r="C28" s="197" t="s">
        <v>897</v>
      </c>
      <c r="D28" s="151" t="s">
        <v>2316</v>
      </c>
      <c r="E28" s="197" t="s">
        <v>2326</v>
      </c>
      <c r="F28" s="197" t="s">
        <v>2327</v>
      </c>
    </row>
    <row r="29" spans="2:14">
      <c r="B29" s="197" t="s">
        <v>33</v>
      </c>
      <c r="C29" s="197" t="s">
        <v>2304</v>
      </c>
      <c r="D29" s="151" t="s">
        <v>2316</v>
      </c>
      <c r="E29" s="197" t="s">
        <v>2324</v>
      </c>
      <c r="F29" s="197" t="s">
        <v>2325</v>
      </c>
    </row>
    <row r="30" spans="2:14">
      <c r="B30" s="197" t="s">
        <v>33</v>
      </c>
      <c r="C30" s="197" t="s">
        <v>275</v>
      </c>
      <c r="D30" s="151" t="s">
        <v>2316</v>
      </c>
      <c r="E30" s="197" t="s">
        <v>2324</v>
      </c>
      <c r="F30" s="197" t="s">
        <v>2333</v>
      </c>
    </row>
    <row r="31" spans="2:14">
      <c r="B31" s="197" t="s">
        <v>19</v>
      </c>
      <c r="C31" s="197" t="s">
        <v>629</v>
      </c>
      <c r="D31" s="151" t="s">
        <v>2316</v>
      </c>
      <c r="E31" s="197" t="s">
        <v>2324</v>
      </c>
      <c r="F31" s="197" t="s">
        <v>2325</v>
      </c>
    </row>
    <row r="32" spans="2:14">
      <c r="B32" s="197" t="s">
        <v>19</v>
      </c>
      <c r="C32" s="197" t="s">
        <v>629</v>
      </c>
      <c r="D32" s="151" t="s">
        <v>2316</v>
      </c>
      <c r="E32" s="197" t="s">
        <v>2331</v>
      </c>
      <c r="F32" s="197" t="s">
        <v>2334</v>
      </c>
    </row>
    <row r="33" spans="2:6">
      <c r="B33" s="197" t="s">
        <v>19</v>
      </c>
      <c r="C33" s="197" t="s">
        <v>629</v>
      </c>
      <c r="D33" s="151" t="s">
        <v>2316</v>
      </c>
      <c r="E33" s="197" t="s">
        <v>2326</v>
      </c>
      <c r="F33" s="197" t="s">
        <v>2335</v>
      </c>
    </row>
    <row r="34" spans="2:6">
      <c r="B34" s="197" t="s">
        <v>19</v>
      </c>
      <c r="C34" s="197" t="s">
        <v>181</v>
      </c>
      <c r="D34" s="151" t="s">
        <v>2316</v>
      </c>
      <c r="E34" s="197" t="s">
        <v>2324</v>
      </c>
      <c r="F34" s="197" t="s">
        <v>2325</v>
      </c>
    </row>
    <row r="35" spans="2:6">
      <c r="B35" s="197" t="s">
        <v>19</v>
      </c>
      <c r="C35" s="197" t="s">
        <v>181</v>
      </c>
      <c r="D35" s="151" t="s">
        <v>2316</v>
      </c>
      <c r="E35" s="197" t="s">
        <v>2331</v>
      </c>
      <c r="F35" s="197" t="s">
        <v>2334</v>
      </c>
    </row>
    <row r="36" spans="2:6">
      <c r="B36" s="197" t="s">
        <v>19</v>
      </c>
      <c r="C36" s="197" t="s">
        <v>181</v>
      </c>
      <c r="D36" s="151" t="s">
        <v>2316</v>
      </c>
      <c r="E36" s="197" t="s">
        <v>2326</v>
      </c>
      <c r="F36" s="197" t="s">
        <v>2335</v>
      </c>
    </row>
    <row r="37" spans="2:6">
      <c r="B37" s="197" t="s">
        <v>27</v>
      </c>
      <c r="C37" s="197" t="s">
        <v>145</v>
      </c>
      <c r="D37" s="151" t="s">
        <v>2316</v>
      </c>
      <c r="E37" s="197" t="s">
        <v>2322</v>
      </c>
      <c r="F37" s="197" t="s">
        <v>2322</v>
      </c>
    </row>
    <row r="38" spans="2:6">
      <c r="B38" s="197" t="s">
        <v>30</v>
      </c>
      <c r="C38" s="197" t="s">
        <v>611</v>
      </c>
      <c r="D38" s="151" t="s">
        <v>2316</v>
      </c>
      <c r="E38" s="197" t="s">
        <v>2322</v>
      </c>
      <c r="F38" s="197" t="s">
        <v>2336</v>
      </c>
    </row>
    <row r="39" spans="2:6">
      <c r="B39" s="197" t="s">
        <v>22</v>
      </c>
      <c r="C39" s="197" t="s">
        <v>229</v>
      </c>
      <c r="D39" s="151" t="s">
        <v>2316</v>
      </c>
      <c r="E39" s="197" t="s">
        <v>2337</v>
      </c>
      <c r="F39" s="197" t="s">
        <v>2337</v>
      </c>
    </row>
    <row r="40" spans="2:6">
      <c r="B40" s="197" t="s">
        <v>22</v>
      </c>
      <c r="C40" s="197" t="s">
        <v>229</v>
      </c>
      <c r="D40" s="151" t="s">
        <v>2316</v>
      </c>
      <c r="E40" s="197" t="s">
        <v>2338</v>
      </c>
      <c r="F40" s="197" t="s">
        <v>2339</v>
      </c>
    </row>
    <row r="41" spans="2:6">
      <c r="B41" s="197" t="s">
        <v>22</v>
      </c>
      <c r="C41" s="197" t="s">
        <v>233</v>
      </c>
      <c r="D41" s="151" t="s">
        <v>2316</v>
      </c>
      <c r="E41" s="197" t="s">
        <v>2322</v>
      </c>
      <c r="F41" s="197" t="s">
        <v>2340</v>
      </c>
    </row>
    <row r="42" spans="2:6">
      <c r="B42" s="197" t="s">
        <v>22</v>
      </c>
      <c r="C42" s="197" t="s">
        <v>821</v>
      </c>
      <c r="D42" s="151" t="s">
        <v>2316</v>
      </c>
      <c r="E42" s="197" t="s">
        <v>2324</v>
      </c>
      <c r="F42" s="197" t="s">
        <v>2325</v>
      </c>
    </row>
    <row r="43" spans="2:6">
      <c r="B43" s="197" t="s">
        <v>22</v>
      </c>
      <c r="C43" s="197" t="s">
        <v>835</v>
      </c>
      <c r="D43" s="151" t="s">
        <v>2316</v>
      </c>
      <c r="E43" s="197" t="s">
        <v>2324</v>
      </c>
      <c r="F43" s="197" t="s">
        <v>2325</v>
      </c>
    </row>
    <row r="44" spans="2:6">
      <c r="B44" s="197" t="s">
        <v>22</v>
      </c>
      <c r="C44" s="197" t="s">
        <v>852</v>
      </c>
      <c r="D44" s="151" t="s">
        <v>2316</v>
      </c>
      <c r="E44" s="197" t="s">
        <v>2322</v>
      </c>
      <c r="F44" s="197" t="s">
        <v>2322</v>
      </c>
    </row>
    <row r="45" spans="2:6">
      <c r="B45" s="197" t="s">
        <v>16</v>
      </c>
      <c r="C45" s="197" t="s">
        <v>449</v>
      </c>
      <c r="D45" s="151" t="s">
        <v>2316</v>
      </c>
      <c r="E45" s="197" t="s">
        <v>2324</v>
      </c>
      <c r="F45" s="197" t="s">
        <v>2341</v>
      </c>
    </row>
    <row r="46" spans="2:6">
      <c r="B46" s="197" t="s">
        <v>16</v>
      </c>
      <c r="C46" s="197" t="s">
        <v>449</v>
      </c>
      <c r="D46" s="151" t="s">
        <v>2316</v>
      </c>
      <c r="E46" s="197" t="s">
        <v>2326</v>
      </c>
      <c r="F46" s="197" t="s">
        <v>2335</v>
      </c>
    </row>
    <row r="47" spans="2:6">
      <c r="B47" s="197" t="s">
        <v>30</v>
      </c>
      <c r="C47" s="197" t="s">
        <v>622</v>
      </c>
      <c r="D47" s="151" t="s">
        <v>2316</v>
      </c>
      <c r="E47" s="197" t="s">
        <v>2322</v>
      </c>
      <c r="F47" s="197" t="s">
        <v>2342</v>
      </c>
    </row>
    <row r="48" spans="2:6">
      <c r="B48" s="197" t="s">
        <v>33</v>
      </c>
      <c r="C48" s="197" t="s">
        <v>2305</v>
      </c>
      <c r="D48" s="151" t="s">
        <v>2316</v>
      </c>
      <c r="E48" s="197" t="s">
        <v>2324</v>
      </c>
      <c r="F48" s="197" t="s">
        <v>2325</v>
      </c>
    </row>
    <row r="49" spans="2:6">
      <c r="B49" s="197" t="s">
        <v>33</v>
      </c>
      <c r="C49" s="197" t="s">
        <v>2305</v>
      </c>
      <c r="D49" s="151" t="s">
        <v>2316</v>
      </c>
      <c r="E49" s="197" t="s">
        <v>2326</v>
      </c>
      <c r="F49" s="197" t="s">
        <v>2327</v>
      </c>
    </row>
    <row r="50" spans="2:6">
      <c r="B50" s="197" t="s">
        <v>33</v>
      </c>
      <c r="C50" s="197" t="s">
        <v>884</v>
      </c>
      <c r="D50" s="151" t="s">
        <v>2316</v>
      </c>
      <c r="E50" s="197" t="s">
        <v>2331</v>
      </c>
      <c r="F50" s="197" t="s">
        <v>2343</v>
      </c>
    </row>
    <row r="51" spans="2:6">
      <c r="B51" s="197" t="s">
        <v>18</v>
      </c>
      <c r="C51" s="197" t="s">
        <v>164</v>
      </c>
      <c r="D51" s="151" t="s">
        <v>2316</v>
      </c>
      <c r="E51" s="197" t="s">
        <v>2324</v>
      </c>
      <c r="F51" s="197" t="s">
        <v>2325</v>
      </c>
    </row>
    <row r="52" spans="2:6">
      <c r="B52" s="197" t="s">
        <v>18</v>
      </c>
      <c r="C52" s="197" t="s">
        <v>164</v>
      </c>
      <c r="D52" s="151" t="s">
        <v>2316</v>
      </c>
      <c r="E52" s="197" t="s">
        <v>2344</v>
      </c>
      <c r="F52" s="197" t="s">
        <v>2345</v>
      </c>
    </row>
    <row r="53" spans="2:6">
      <c r="B53" s="197" t="s">
        <v>18</v>
      </c>
      <c r="C53" s="197" t="s">
        <v>568</v>
      </c>
      <c r="D53" s="151" t="s">
        <v>2316</v>
      </c>
      <c r="E53" s="197" t="s">
        <v>2317</v>
      </c>
      <c r="F53" s="197" t="s">
        <v>2346</v>
      </c>
    </row>
    <row r="54" spans="2:6">
      <c r="B54" s="197" t="s">
        <v>18</v>
      </c>
      <c r="C54" s="197" t="s">
        <v>595</v>
      </c>
      <c r="D54" s="151" t="s">
        <v>2316</v>
      </c>
      <c r="E54" s="197" t="s">
        <v>2324</v>
      </c>
      <c r="F54" s="197" t="s">
        <v>2325</v>
      </c>
    </row>
    <row r="55" spans="2:6">
      <c r="B55" s="197" t="s">
        <v>18</v>
      </c>
      <c r="C55" s="197" t="s">
        <v>595</v>
      </c>
      <c r="D55" s="151" t="s">
        <v>2316</v>
      </c>
      <c r="E55" s="197" t="s">
        <v>2347</v>
      </c>
      <c r="F55" s="197" t="s">
        <v>2347</v>
      </c>
    </row>
    <row r="56" spans="2:6">
      <c r="B56" s="197" t="s">
        <v>16</v>
      </c>
      <c r="C56" s="197" t="s">
        <v>455</v>
      </c>
      <c r="D56" s="151" t="s">
        <v>2316</v>
      </c>
      <c r="E56" s="197" t="s">
        <v>2324</v>
      </c>
      <c r="F56" s="197" t="s">
        <v>2348</v>
      </c>
    </row>
    <row r="57" spans="2:6">
      <c r="B57" s="197" t="s">
        <v>16</v>
      </c>
      <c r="C57" s="197" t="s">
        <v>455</v>
      </c>
      <c r="D57" s="151" t="s">
        <v>2316</v>
      </c>
      <c r="E57" s="197" t="s">
        <v>2322</v>
      </c>
      <c r="F57" s="197" t="s">
        <v>2349</v>
      </c>
    </row>
    <row r="58" spans="2:6">
      <c r="B58" s="197" t="s">
        <v>16</v>
      </c>
      <c r="C58" s="197" t="s">
        <v>455</v>
      </c>
      <c r="D58" s="151" t="s">
        <v>2316</v>
      </c>
      <c r="E58" s="197" t="s">
        <v>2350</v>
      </c>
      <c r="F58" s="197" t="s">
        <v>2351</v>
      </c>
    </row>
    <row r="59" spans="2:6">
      <c r="B59" s="197" t="s">
        <v>16</v>
      </c>
      <c r="C59" s="197" t="s">
        <v>455</v>
      </c>
      <c r="D59" s="151" t="s">
        <v>2316</v>
      </c>
      <c r="E59" s="197" t="s">
        <v>2352</v>
      </c>
      <c r="F59" s="197" t="s">
        <v>2353</v>
      </c>
    </row>
    <row r="60" spans="2:6">
      <c r="B60" s="197" t="s">
        <v>33</v>
      </c>
      <c r="C60" s="197" t="s">
        <v>890</v>
      </c>
      <c r="D60" s="151" t="s">
        <v>2316</v>
      </c>
      <c r="E60" s="197" t="s">
        <v>2324</v>
      </c>
      <c r="F60" s="197" t="s">
        <v>2354</v>
      </c>
    </row>
    <row r="61" spans="2:6">
      <c r="B61" s="197" t="s">
        <v>27</v>
      </c>
      <c r="C61" s="197" t="s">
        <v>425</v>
      </c>
      <c r="D61" s="151" t="s">
        <v>2316</v>
      </c>
      <c r="E61" s="197" t="s">
        <v>2326</v>
      </c>
      <c r="F61" s="197" t="s">
        <v>2355</v>
      </c>
    </row>
    <row r="62" spans="2:6">
      <c r="B62" s="197" t="s">
        <v>27</v>
      </c>
      <c r="C62" s="197" t="s">
        <v>425</v>
      </c>
      <c r="D62" s="151" t="s">
        <v>2316</v>
      </c>
      <c r="E62" s="197" t="s">
        <v>2331</v>
      </c>
      <c r="F62" s="197" t="s">
        <v>2334</v>
      </c>
    </row>
    <row r="63" spans="2:6">
      <c r="B63" s="197" t="s">
        <v>21</v>
      </c>
      <c r="C63" s="197" t="s">
        <v>708</v>
      </c>
      <c r="D63" s="151" t="s">
        <v>2316</v>
      </c>
      <c r="E63" s="197" t="s">
        <v>2324</v>
      </c>
      <c r="F63" s="197" t="s">
        <v>2356</v>
      </c>
    </row>
    <row r="64" spans="2:6">
      <c r="B64" s="197" t="s">
        <v>21</v>
      </c>
      <c r="C64" s="197" t="s">
        <v>708</v>
      </c>
      <c r="D64" s="151" t="s">
        <v>2316</v>
      </c>
      <c r="E64" s="197" t="s">
        <v>2322</v>
      </c>
      <c r="F64" s="197" t="s">
        <v>2322</v>
      </c>
    </row>
    <row r="65" spans="2:6">
      <c r="B65" s="197" t="s">
        <v>21</v>
      </c>
      <c r="C65" s="197" t="s">
        <v>713</v>
      </c>
      <c r="D65" s="151" t="s">
        <v>2316</v>
      </c>
      <c r="E65" s="197" t="s">
        <v>2322</v>
      </c>
      <c r="F65" s="197" t="s">
        <v>2322</v>
      </c>
    </row>
    <row r="66" spans="2:6">
      <c r="B66" s="197" t="s">
        <v>21</v>
      </c>
      <c r="C66" s="197" t="s">
        <v>713</v>
      </c>
      <c r="D66" s="151" t="s">
        <v>2316</v>
      </c>
      <c r="E66" s="197" t="s">
        <v>2357</v>
      </c>
      <c r="F66" s="197" t="s">
        <v>2358</v>
      </c>
    </row>
    <row r="67" spans="2:6">
      <c r="B67" s="197" t="s">
        <v>21</v>
      </c>
      <c r="C67" s="197" t="s">
        <v>718</v>
      </c>
      <c r="D67" s="151" t="s">
        <v>2316</v>
      </c>
      <c r="E67" s="197" t="s">
        <v>2324</v>
      </c>
      <c r="F67" s="197" t="s">
        <v>2356</v>
      </c>
    </row>
    <row r="68" spans="2:6">
      <c r="B68" s="197" t="s">
        <v>21</v>
      </c>
      <c r="C68" s="197" t="s">
        <v>718</v>
      </c>
      <c r="D68" s="151" t="s">
        <v>2316</v>
      </c>
      <c r="E68" s="197" t="s">
        <v>2359</v>
      </c>
      <c r="F68" s="197" t="s">
        <v>2360</v>
      </c>
    </row>
    <row r="69" spans="2:6">
      <c r="B69" s="197" t="s">
        <v>20</v>
      </c>
      <c r="C69" s="197" t="s">
        <v>2306</v>
      </c>
      <c r="D69" s="151" t="s">
        <v>2316</v>
      </c>
      <c r="E69" s="197" t="s">
        <v>2322</v>
      </c>
      <c r="F69" s="197" t="s">
        <v>2322</v>
      </c>
    </row>
    <row r="70" spans="2:6">
      <c r="B70" s="197" t="s">
        <v>20</v>
      </c>
      <c r="C70" s="197" t="s">
        <v>1928</v>
      </c>
      <c r="D70" s="151" t="s">
        <v>2316</v>
      </c>
      <c r="E70" s="197" t="s">
        <v>2322</v>
      </c>
      <c r="F70" s="197" t="s">
        <v>2322</v>
      </c>
    </row>
    <row r="71" spans="2:6">
      <c r="B71" s="197" t="s">
        <v>20</v>
      </c>
      <c r="C71" s="197" t="s">
        <v>2307</v>
      </c>
      <c r="D71" s="151" t="s">
        <v>2316</v>
      </c>
      <c r="E71" s="197" t="s">
        <v>2361</v>
      </c>
      <c r="F71" s="197" t="s">
        <v>2361</v>
      </c>
    </row>
    <row r="72" spans="2:6">
      <c r="B72" s="197" t="s">
        <v>20</v>
      </c>
      <c r="C72" s="197" t="s">
        <v>2307</v>
      </c>
      <c r="D72" s="151" t="s">
        <v>2316</v>
      </c>
      <c r="E72" s="197" t="s">
        <v>2344</v>
      </c>
      <c r="F72" s="197" t="s">
        <v>2362</v>
      </c>
    </row>
    <row r="73" spans="2:6">
      <c r="B73" s="197" t="s">
        <v>20</v>
      </c>
      <c r="C73" s="197" t="s">
        <v>2307</v>
      </c>
      <c r="D73" s="151" t="s">
        <v>2316</v>
      </c>
      <c r="E73" s="197" t="s">
        <v>2326</v>
      </c>
      <c r="F73" s="197" t="s">
        <v>2335</v>
      </c>
    </row>
    <row r="74" spans="2:6">
      <c r="B74" s="197" t="s">
        <v>20</v>
      </c>
      <c r="C74" s="197" t="s">
        <v>1945</v>
      </c>
      <c r="D74" s="151" t="s">
        <v>2316</v>
      </c>
      <c r="E74" s="197" t="s">
        <v>2363</v>
      </c>
      <c r="F74" s="197" t="s">
        <v>2363</v>
      </c>
    </row>
    <row r="75" spans="2:6">
      <c r="B75" s="197" t="s">
        <v>17</v>
      </c>
      <c r="C75" s="197" t="s">
        <v>501</v>
      </c>
      <c r="D75" s="151" t="s">
        <v>2316</v>
      </c>
      <c r="E75" s="197" t="s">
        <v>2322</v>
      </c>
      <c r="F75" s="197" t="s">
        <v>2364</v>
      </c>
    </row>
    <row r="76" spans="2:6">
      <c r="B76" s="197" t="s">
        <v>22</v>
      </c>
      <c r="C76" s="197" t="s">
        <v>233</v>
      </c>
      <c r="D76" s="151" t="s">
        <v>2316</v>
      </c>
      <c r="E76" s="197" t="s">
        <v>2317</v>
      </c>
      <c r="F76" s="197" t="s">
        <v>2365</v>
      </c>
    </row>
    <row r="77" spans="2:6">
      <c r="B77" s="197" t="s">
        <v>18</v>
      </c>
      <c r="C77" s="197" t="s">
        <v>2308</v>
      </c>
      <c r="D77" s="151" t="s">
        <v>2316</v>
      </c>
      <c r="E77" s="197" t="s">
        <v>2317</v>
      </c>
      <c r="F77" s="197" t="s">
        <v>2366</v>
      </c>
    </row>
    <row r="78" spans="2:6">
      <c r="B78" s="197" t="s">
        <v>20</v>
      </c>
      <c r="C78" s="197" t="s">
        <v>2306</v>
      </c>
      <c r="D78" s="151" t="s">
        <v>2367</v>
      </c>
      <c r="E78" s="197" t="s">
        <v>2368</v>
      </c>
      <c r="F78" s="197" t="s">
        <v>2369</v>
      </c>
    </row>
    <row r="79" spans="2:6">
      <c r="B79" s="197" t="s">
        <v>23</v>
      </c>
      <c r="C79" s="197" t="s">
        <v>912</v>
      </c>
      <c r="D79" s="151" t="s">
        <v>2367</v>
      </c>
      <c r="E79" s="197" t="s">
        <v>2370</v>
      </c>
      <c r="F79" s="197" t="s">
        <v>2370</v>
      </c>
    </row>
    <row r="80" spans="2:6">
      <c r="B80" s="197" t="s">
        <v>21</v>
      </c>
      <c r="C80" s="197" t="s">
        <v>203</v>
      </c>
      <c r="D80" s="151" t="s">
        <v>2367</v>
      </c>
      <c r="E80" s="197" t="s">
        <v>2368</v>
      </c>
      <c r="F80" s="197" t="s">
        <v>2368</v>
      </c>
    </row>
    <row r="81" spans="2:6">
      <c r="B81" s="197" t="s">
        <v>21</v>
      </c>
      <c r="C81" s="197" t="s">
        <v>203</v>
      </c>
      <c r="D81" s="151" t="s">
        <v>2367</v>
      </c>
      <c r="E81" s="197" t="s">
        <v>2370</v>
      </c>
      <c r="F81" s="197" t="s">
        <v>2371</v>
      </c>
    </row>
    <row r="82" spans="2:6">
      <c r="B82" s="197" t="s">
        <v>21</v>
      </c>
      <c r="C82" s="197" t="s">
        <v>728</v>
      </c>
      <c r="D82" s="151" t="s">
        <v>2367</v>
      </c>
      <c r="E82" s="197" t="s">
        <v>2368</v>
      </c>
      <c r="F82" s="197" t="s">
        <v>2368</v>
      </c>
    </row>
    <row r="83" spans="2:6">
      <c r="B83" s="197" t="s">
        <v>21</v>
      </c>
      <c r="C83" s="197" t="s">
        <v>728</v>
      </c>
      <c r="D83" s="151" t="s">
        <v>2367</v>
      </c>
      <c r="E83" s="197" t="s">
        <v>2370</v>
      </c>
      <c r="F83" s="197" t="s">
        <v>2371</v>
      </c>
    </row>
    <row r="84" spans="2:6">
      <c r="B84" s="197" t="s">
        <v>21</v>
      </c>
      <c r="C84" s="197" t="s">
        <v>2309</v>
      </c>
      <c r="D84" s="151" t="s">
        <v>2367</v>
      </c>
      <c r="E84" s="197" t="s">
        <v>2368</v>
      </c>
      <c r="F84" s="197" t="s">
        <v>2368</v>
      </c>
    </row>
    <row r="85" spans="2:6">
      <c r="B85" s="197" t="s">
        <v>21</v>
      </c>
      <c r="C85" s="197" t="s">
        <v>2309</v>
      </c>
      <c r="D85" s="151" t="s">
        <v>2367</v>
      </c>
      <c r="E85" s="197" t="s">
        <v>2370</v>
      </c>
      <c r="F85" s="197" t="s">
        <v>2371</v>
      </c>
    </row>
    <row r="86" spans="2:6">
      <c r="B86" s="197" t="s">
        <v>21</v>
      </c>
      <c r="C86" s="197" t="s">
        <v>740</v>
      </c>
      <c r="D86" s="151" t="s">
        <v>2367</v>
      </c>
      <c r="E86" s="197" t="s">
        <v>2368</v>
      </c>
      <c r="F86" s="197" t="s">
        <v>2368</v>
      </c>
    </row>
    <row r="87" spans="2:6">
      <c r="B87" s="197" t="s">
        <v>27</v>
      </c>
      <c r="C87" s="197" t="s">
        <v>145</v>
      </c>
      <c r="D87" s="151" t="s">
        <v>2367</v>
      </c>
      <c r="E87" s="197" t="s">
        <v>2368</v>
      </c>
      <c r="F87" s="197" t="s">
        <v>2368</v>
      </c>
    </row>
    <row r="88" spans="2:6">
      <c r="B88" s="197" t="s">
        <v>18</v>
      </c>
      <c r="C88" s="197" t="s">
        <v>154</v>
      </c>
      <c r="D88" s="151" t="s">
        <v>2367</v>
      </c>
      <c r="E88" s="197" t="s">
        <v>2372</v>
      </c>
      <c r="F88" s="197" t="s">
        <v>2372</v>
      </c>
    </row>
    <row r="89" spans="2:6">
      <c r="B89" s="197" t="s">
        <v>22</v>
      </c>
      <c r="C89" s="197" t="s">
        <v>233</v>
      </c>
      <c r="D89" s="151" t="s">
        <v>2367</v>
      </c>
      <c r="E89" s="197" t="s">
        <v>2370</v>
      </c>
      <c r="F89" s="197" t="s">
        <v>2373</v>
      </c>
    </row>
    <row r="90" spans="2:6">
      <c r="B90" s="197" t="s">
        <v>16</v>
      </c>
      <c r="C90" s="197" t="s">
        <v>449</v>
      </c>
      <c r="D90" s="151" t="s">
        <v>2367</v>
      </c>
      <c r="E90" s="197" t="s">
        <v>2374</v>
      </c>
      <c r="F90" s="197" t="s">
        <v>2374</v>
      </c>
    </row>
    <row r="91" spans="2:6">
      <c r="B91" s="197" t="s">
        <v>21</v>
      </c>
      <c r="C91" s="197" t="s">
        <v>713</v>
      </c>
      <c r="D91" s="151" t="s">
        <v>2367</v>
      </c>
      <c r="E91" s="197" t="s">
        <v>2370</v>
      </c>
      <c r="F91" s="197" t="s">
        <v>2370</v>
      </c>
    </row>
    <row r="92" spans="2:6">
      <c r="B92" s="197" t="s">
        <v>20</v>
      </c>
      <c r="C92" s="197" t="s">
        <v>2306</v>
      </c>
      <c r="D92" s="151" t="s">
        <v>2367</v>
      </c>
      <c r="E92" s="197" t="s">
        <v>2370</v>
      </c>
      <c r="F92" s="197" t="s">
        <v>2375</v>
      </c>
    </row>
    <row r="93" spans="2:6">
      <c r="B93" s="197" t="s">
        <v>20</v>
      </c>
      <c r="C93" s="197" t="s">
        <v>1945</v>
      </c>
      <c r="D93" s="151" t="s">
        <v>2367</v>
      </c>
      <c r="E93" s="197" t="s">
        <v>2368</v>
      </c>
      <c r="F93" s="197" t="s">
        <v>2368</v>
      </c>
    </row>
    <row r="94" spans="2:6">
      <c r="B94" s="197" t="s">
        <v>20</v>
      </c>
      <c r="C94" s="197" t="s">
        <v>1945</v>
      </c>
      <c r="D94" s="151" t="s">
        <v>2367</v>
      </c>
      <c r="E94" s="197" t="s">
        <v>2370</v>
      </c>
      <c r="F94" s="197" t="s">
        <v>2371</v>
      </c>
    </row>
    <row r="95" spans="2:6">
      <c r="B95" s="197" t="s">
        <v>27</v>
      </c>
      <c r="C95" s="197" t="s">
        <v>145</v>
      </c>
      <c r="D95" s="151" t="s">
        <v>2367</v>
      </c>
      <c r="E95" s="197" t="s">
        <v>2370</v>
      </c>
      <c r="F95" s="197" t="s">
        <v>2370</v>
      </c>
    </row>
    <row r="96" spans="2:6">
      <c r="B96" s="197" t="s">
        <v>21</v>
      </c>
      <c r="C96" s="197" t="s">
        <v>740</v>
      </c>
      <c r="D96" s="151" t="s">
        <v>2367</v>
      </c>
      <c r="E96" s="197" t="s">
        <v>2370</v>
      </c>
      <c r="F96" s="197" t="s">
        <v>2370</v>
      </c>
    </row>
    <row r="97" spans="2:6">
      <c r="B97" s="197" t="s">
        <v>18</v>
      </c>
      <c r="C97" s="197" t="s">
        <v>2308</v>
      </c>
      <c r="D97" s="151" t="s">
        <v>2367</v>
      </c>
      <c r="E97" s="197" t="s">
        <v>2370</v>
      </c>
      <c r="F97" s="197" t="s">
        <v>2371</v>
      </c>
    </row>
    <row r="98" spans="2:6">
      <c r="B98" s="197" t="s">
        <v>21</v>
      </c>
      <c r="C98" s="197" t="s">
        <v>708</v>
      </c>
      <c r="D98" s="151" t="s">
        <v>2376</v>
      </c>
      <c r="E98" s="197" t="s">
        <v>2377</v>
      </c>
      <c r="F98" s="197" t="s">
        <v>2378</v>
      </c>
    </row>
    <row r="99" spans="2:6">
      <c r="B99" s="197" t="s">
        <v>21</v>
      </c>
      <c r="C99" s="197" t="s">
        <v>718</v>
      </c>
      <c r="D99" s="151" t="s">
        <v>2376</v>
      </c>
      <c r="E99" s="197" t="s">
        <v>2377</v>
      </c>
      <c r="F99" s="197" t="s">
        <v>2378</v>
      </c>
    </row>
    <row r="100" spans="2:6">
      <c r="B100" s="197" t="s">
        <v>20</v>
      </c>
      <c r="C100" s="197" t="s">
        <v>2306</v>
      </c>
      <c r="D100" s="151" t="s">
        <v>2376</v>
      </c>
      <c r="E100" s="197" t="s">
        <v>2379</v>
      </c>
      <c r="F100" s="197" t="s">
        <v>2380</v>
      </c>
    </row>
    <row r="101" spans="2:6">
      <c r="B101" s="197" t="s">
        <v>21</v>
      </c>
      <c r="C101" s="197" t="s">
        <v>744</v>
      </c>
      <c r="D101" s="151" t="s">
        <v>2376</v>
      </c>
      <c r="E101" s="197" t="s">
        <v>2379</v>
      </c>
      <c r="F101" s="197" t="s">
        <v>2381</v>
      </c>
    </row>
    <row r="102" spans="2:6">
      <c r="B102" s="197" t="s">
        <v>22</v>
      </c>
      <c r="C102" s="197" t="s">
        <v>852</v>
      </c>
      <c r="D102" s="151" t="s">
        <v>2376</v>
      </c>
      <c r="E102" s="197" t="s">
        <v>2382</v>
      </c>
      <c r="F102" s="197" t="s">
        <v>2382</v>
      </c>
    </row>
    <row r="103" spans="2:6">
      <c r="B103" s="197" t="s">
        <v>22</v>
      </c>
      <c r="C103" s="197" t="s">
        <v>862</v>
      </c>
      <c r="D103" s="151" t="s">
        <v>2376</v>
      </c>
      <c r="E103" s="197" t="s">
        <v>2383</v>
      </c>
      <c r="F103" s="197" t="s">
        <v>2384</v>
      </c>
    </row>
    <row r="104" spans="2:6">
      <c r="B104" s="197" t="s">
        <v>22</v>
      </c>
      <c r="C104" s="197" t="s">
        <v>265</v>
      </c>
      <c r="D104" s="151" t="s">
        <v>2376</v>
      </c>
      <c r="E104" s="197" t="s">
        <v>2383</v>
      </c>
      <c r="F104" s="197" t="s">
        <v>2385</v>
      </c>
    </row>
    <row r="105" spans="2:6">
      <c r="B105" s="197" t="s">
        <v>21</v>
      </c>
      <c r="C105" s="197" t="s">
        <v>703</v>
      </c>
      <c r="D105" s="151" t="s">
        <v>2376</v>
      </c>
      <c r="E105" s="197" t="s">
        <v>2386</v>
      </c>
      <c r="F105" s="197" t="s">
        <v>2387</v>
      </c>
    </row>
    <row r="106" spans="2:6">
      <c r="B106" s="197" t="s">
        <v>22</v>
      </c>
      <c r="C106" s="197" t="s">
        <v>216</v>
      </c>
      <c r="D106" s="151" t="s">
        <v>2376</v>
      </c>
      <c r="E106" s="197" t="s">
        <v>2386</v>
      </c>
      <c r="F106" s="197" t="s">
        <v>2386</v>
      </c>
    </row>
    <row r="107" spans="2:6">
      <c r="B107" s="197" t="s">
        <v>21</v>
      </c>
      <c r="C107" s="197" t="s">
        <v>708</v>
      </c>
      <c r="D107" s="151" t="s">
        <v>2376</v>
      </c>
      <c r="E107" s="197" t="s">
        <v>2386</v>
      </c>
      <c r="F107" s="197" t="s">
        <v>2386</v>
      </c>
    </row>
    <row r="108" spans="2:6">
      <c r="B108" s="197" t="s">
        <v>21</v>
      </c>
      <c r="C108" s="197" t="s">
        <v>718</v>
      </c>
      <c r="D108" s="151" t="s">
        <v>2376</v>
      </c>
      <c r="E108" s="197" t="s">
        <v>2386</v>
      </c>
      <c r="F108" s="197" t="s">
        <v>2386</v>
      </c>
    </row>
    <row r="109" spans="2:6">
      <c r="B109" s="197" t="s">
        <v>21</v>
      </c>
      <c r="C109" s="197" t="s">
        <v>203</v>
      </c>
      <c r="D109" s="151" t="s">
        <v>2376</v>
      </c>
      <c r="E109" s="197" t="s">
        <v>2386</v>
      </c>
      <c r="F109" s="197" t="s">
        <v>2386</v>
      </c>
    </row>
    <row r="110" spans="2:6">
      <c r="B110" s="197" t="s">
        <v>21</v>
      </c>
      <c r="C110" s="197" t="s">
        <v>728</v>
      </c>
      <c r="D110" s="151" t="s">
        <v>2376</v>
      </c>
      <c r="E110" s="197" t="s">
        <v>2386</v>
      </c>
      <c r="F110" s="197" t="s">
        <v>2386</v>
      </c>
    </row>
    <row r="111" spans="2:6">
      <c r="B111" s="197" t="s">
        <v>21</v>
      </c>
      <c r="C111" s="197" t="s">
        <v>2309</v>
      </c>
      <c r="D111" s="151" t="s">
        <v>2376</v>
      </c>
      <c r="E111" s="197" t="s">
        <v>2386</v>
      </c>
      <c r="F111" s="197" t="s">
        <v>2386</v>
      </c>
    </row>
    <row r="112" spans="2:6">
      <c r="B112" s="197" t="s">
        <v>33</v>
      </c>
      <c r="C112" s="197" t="s">
        <v>275</v>
      </c>
      <c r="D112" s="151" t="s">
        <v>2388</v>
      </c>
      <c r="E112" s="197" t="s">
        <v>2389</v>
      </c>
      <c r="F112" s="197" t="s">
        <v>2390</v>
      </c>
    </row>
    <row r="113" spans="2:6">
      <c r="B113" s="197" t="s">
        <v>17</v>
      </c>
      <c r="C113" s="197" t="s">
        <v>461</v>
      </c>
      <c r="D113" s="151" t="s">
        <v>2388</v>
      </c>
      <c r="E113" s="197" t="s">
        <v>2391</v>
      </c>
      <c r="F113" s="197" t="s">
        <v>2392</v>
      </c>
    </row>
    <row r="114" spans="2:6">
      <c r="B114" s="197" t="s">
        <v>17</v>
      </c>
      <c r="C114" s="197" t="s">
        <v>461</v>
      </c>
      <c r="D114" s="151" t="s">
        <v>2388</v>
      </c>
      <c r="E114" s="197" t="s">
        <v>2393</v>
      </c>
      <c r="F114" s="197" t="s">
        <v>2394</v>
      </c>
    </row>
    <row r="115" spans="2:6">
      <c r="B115" s="197" t="s">
        <v>17</v>
      </c>
      <c r="C115" s="197" t="s">
        <v>461</v>
      </c>
      <c r="D115" s="151" t="s">
        <v>2388</v>
      </c>
      <c r="E115" s="197" t="s">
        <v>2389</v>
      </c>
      <c r="F115" s="197" t="s">
        <v>2390</v>
      </c>
    </row>
    <row r="116" spans="2:6">
      <c r="B116" s="197" t="s">
        <v>17</v>
      </c>
      <c r="C116" s="197" t="s">
        <v>461</v>
      </c>
      <c r="D116" s="151" t="s">
        <v>2388</v>
      </c>
      <c r="E116" s="197" t="s">
        <v>2395</v>
      </c>
      <c r="F116" s="197" t="s">
        <v>2396</v>
      </c>
    </row>
    <row r="117" spans="2:6">
      <c r="B117" s="197" t="s">
        <v>23</v>
      </c>
      <c r="C117" s="197" t="s">
        <v>912</v>
      </c>
      <c r="D117" s="151" t="s">
        <v>2388</v>
      </c>
      <c r="E117" s="197" t="s">
        <v>2391</v>
      </c>
      <c r="F117" s="197" t="s">
        <v>2397</v>
      </c>
    </row>
    <row r="118" spans="2:6">
      <c r="B118" s="197" t="s">
        <v>23</v>
      </c>
      <c r="C118" s="197" t="s">
        <v>912</v>
      </c>
      <c r="D118" s="151" t="s">
        <v>2398</v>
      </c>
      <c r="E118" s="197" t="s">
        <v>29</v>
      </c>
      <c r="F118" s="197" t="s">
        <v>2399</v>
      </c>
    </row>
    <row r="119" spans="2:6">
      <c r="B119" s="197" t="s">
        <v>23</v>
      </c>
      <c r="C119" s="197" t="s">
        <v>912</v>
      </c>
      <c r="D119" s="151" t="s">
        <v>2388</v>
      </c>
      <c r="E119" s="197" t="s">
        <v>2393</v>
      </c>
      <c r="F119" s="197" t="s">
        <v>2400</v>
      </c>
    </row>
    <row r="120" spans="2:6">
      <c r="B120" s="197" t="s">
        <v>23</v>
      </c>
      <c r="C120" s="197" t="s">
        <v>918</v>
      </c>
      <c r="D120" s="151" t="s">
        <v>2388</v>
      </c>
      <c r="E120" s="197" t="s">
        <v>2393</v>
      </c>
      <c r="F120" s="197" t="s">
        <v>2393</v>
      </c>
    </row>
    <row r="121" spans="2:6">
      <c r="B121" s="197" t="s">
        <v>23</v>
      </c>
      <c r="C121" s="197" t="s">
        <v>918</v>
      </c>
      <c r="D121" s="151" t="s">
        <v>2388</v>
      </c>
      <c r="E121" s="197" t="s">
        <v>2391</v>
      </c>
      <c r="F121" s="197" t="s">
        <v>2401</v>
      </c>
    </row>
    <row r="122" spans="2:6">
      <c r="B122" s="197" t="s">
        <v>23</v>
      </c>
      <c r="C122" s="197" t="s">
        <v>927</v>
      </c>
      <c r="D122" s="151" t="s">
        <v>2388</v>
      </c>
      <c r="E122" s="197" t="s">
        <v>2391</v>
      </c>
      <c r="F122" s="197" t="s">
        <v>2391</v>
      </c>
    </row>
    <row r="123" spans="2:6">
      <c r="B123" s="197" t="s">
        <v>23</v>
      </c>
      <c r="C123" s="197" t="s">
        <v>927</v>
      </c>
      <c r="D123" s="151" t="s">
        <v>2388</v>
      </c>
      <c r="E123" s="197" t="s">
        <v>2393</v>
      </c>
      <c r="F123" s="197" t="s">
        <v>2402</v>
      </c>
    </row>
    <row r="124" spans="2:6">
      <c r="B124" s="197" t="s">
        <v>23</v>
      </c>
      <c r="C124" s="197" t="s">
        <v>931</v>
      </c>
      <c r="D124" s="151" t="s">
        <v>2388</v>
      </c>
      <c r="E124" s="197" t="s">
        <v>2391</v>
      </c>
      <c r="F124" s="197" t="s">
        <v>2403</v>
      </c>
    </row>
    <row r="125" spans="2:6">
      <c r="B125" s="197" t="s">
        <v>23</v>
      </c>
      <c r="C125" s="197" t="s">
        <v>931</v>
      </c>
      <c r="D125" s="151" t="s">
        <v>2388</v>
      </c>
      <c r="E125" s="197" t="s">
        <v>2395</v>
      </c>
      <c r="F125" s="197" t="s">
        <v>2404</v>
      </c>
    </row>
    <row r="126" spans="2:6">
      <c r="B126" s="197" t="s">
        <v>23</v>
      </c>
      <c r="C126" s="197" t="s">
        <v>934</v>
      </c>
      <c r="D126" s="151" t="s">
        <v>2388</v>
      </c>
      <c r="E126" s="197" t="s">
        <v>2391</v>
      </c>
      <c r="F126" s="197" t="s">
        <v>2391</v>
      </c>
    </row>
    <row r="127" spans="2:6">
      <c r="B127" s="197" t="s">
        <v>23</v>
      </c>
      <c r="C127" s="197" t="s">
        <v>934</v>
      </c>
      <c r="D127" s="151" t="s">
        <v>2388</v>
      </c>
      <c r="E127" s="197" t="s">
        <v>2393</v>
      </c>
      <c r="F127" s="197" t="s">
        <v>2402</v>
      </c>
    </row>
    <row r="128" spans="2:6">
      <c r="B128" s="197" t="s">
        <v>23</v>
      </c>
      <c r="C128" s="197" t="s">
        <v>938</v>
      </c>
      <c r="D128" s="151" t="s">
        <v>2388</v>
      </c>
      <c r="E128" s="197" t="s">
        <v>2393</v>
      </c>
      <c r="F128" s="197" t="s">
        <v>2393</v>
      </c>
    </row>
    <row r="129" spans="2:6">
      <c r="B129" s="197" t="s">
        <v>23</v>
      </c>
      <c r="C129" s="197" t="s">
        <v>938</v>
      </c>
      <c r="D129" s="151" t="s">
        <v>2388</v>
      </c>
      <c r="E129" s="197" t="s">
        <v>2391</v>
      </c>
      <c r="F129" s="197" t="s">
        <v>2401</v>
      </c>
    </row>
    <row r="130" spans="2:6">
      <c r="B130" s="197" t="s">
        <v>23</v>
      </c>
      <c r="C130" s="197" t="s">
        <v>938</v>
      </c>
      <c r="D130" s="151" t="s">
        <v>2388</v>
      </c>
      <c r="E130" s="197" t="s">
        <v>2395</v>
      </c>
      <c r="F130" s="197" t="s">
        <v>2405</v>
      </c>
    </row>
    <row r="131" spans="2:6">
      <c r="B131" s="197" t="s">
        <v>21</v>
      </c>
      <c r="C131" s="197" t="s">
        <v>744</v>
      </c>
      <c r="D131" s="151" t="s">
        <v>2388</v>
      </c>
      <c r="E131" s="197" t="s">
        <v>2391</v>
      </c>
      <c r="F131" s="197" t="s">
        <v>2397</v>
      </c>
    </row>
    <row r="132" spans="2:6">
      <c r="B132" s="197" t="s">
        <v>17</v>
      </c>
      <c r="C132" s="197" t="s">
        <v>466</v>
      </c>
      <c r="D132" s="151" t="s">
        <v>2388</v>
      </c>
      <c r="E132" s="197" t="s">
        <v>2393</v>
      </c>
      <c r="F132" s="197" t="s">
        <v>2393</v>
      </c>
    </row>
    <row r="133" spans="2:6">
      <c r="B133" s="197" t="s">
        <v>17</v>
      </c>
      <c r="C133" s="197" t="s">
        <v>466</v>
      </c>
      <c r="D133" s="151" t="s">
        <v>2388</v>
      </c>
      <c r="E133" s="197" t="s">
        <v>2391</v>
      </c>
      <c r="F133" s="197" t="s">
        <v>2401</v>
      </c>
    </row>
    <row r="134" spans="2:6">
      <c r="B134" s="197" t="s">
        <v>17</v>
      </c>
      <c r="C134" s="197" t="s">
        <v>466</v>
      </c>
      <c r="D134" s="151" t="s">
        <v>2388</v>
      </c>
      <c r="E134" s="197" t="s">
        <v>2395</v>
      </c>
      <c r="F134" s="197" t="s">
        <v>2405</v>
      </c>
    </row>
    <row r="135" spans="2:6">
      <c r="B135" s="197" t="s">
        <v>17</v>
      </c>
      <c r="C135" s="197" t="s">
        <v>471</v>
      </c>
      <c r="D135" s="151" t="s">
        <v>2388</v>
      </c>
      <c r="E135" s="197" t="s">
        <v>2391</v>
      </c>
      <c r="F135" s="197" t="s">
        <v>2392</v>
      </c>
    </row>
    <row r="136" spans="2:6">
      <c r="B136" s="197" t="s">
        <v>17</v>
      </c>
      <c r="C136" s="197" t="s">
        <v>471</v>
      </c>
      <c r="D136" s="151" t="s">
        <v>2388</v>
      </c>
      <c r="E136" s="197" t="s">
        <v>2393</v>
      </c>
      <c r="F136" s="197" t="s">
        <v>2394</v>
      </c>
    </row>
    <row r="137" spans="2:6">
      <c r="B137" s="197" t="s">
        <v>17</v>
      </c>
      <c r="C137" s="197" t="s">
        <v>471</v>
      </c>
      <c r="D137" s="151" t="s">
        <v>2388</v>
      </c>
      <c r="E137" s="197" t="s">
        <v>2389</v>
      </c>
      <c r="F137" s="197" t="s">
        <v>2390</v>
      </c>
    </row>
    <row r="138" spans="2:6">
      <c r="B138" s="197" t="s">
        <v>17</v>
      </c>
      <c r="C138" s="197" t="s">
        <v>471</v>
      </c>
      <c r="D138" s="151" t="s">
        <v>2388</v>
      </c>
      <c r="E138" s="197" t="s">
        <v>2395</v>
      </c>
      <c r="F138" s="197" t="s">
        <v>2396</v>
      </c>
    </row>
    <row r="139" spans="2:6">
      <c r="B139" s="197" t="s">
        <v>17</v>
      </c>
      <c r="C139" s="197" t="s">
        <v>472</v>
      </c>
      <c r="D139" s="151" t="s">
        <v>2388</v>
      </c>
      <c r="E139" s="197" t="s">
        <v>2391</v>
      </c>
      <c r="F139" s="197" t="s">
        <v>2392</v>
      </c>
    </row>
    <row r="140" spans="2:6">
      <c r="B140" s="197" t="s">
        <v>17</v>
      </c>
      <c r="C140" s="197" t="s">
        <v>472</v>
      </c>
      <c r="D140" s="151" t="s">
        <v>2388</v>
      </c>
      <c r="E140" s="197" t="s">
        <v>2393</v>
      </c>
      <c r="F140" s="197" t="s">
        <v>2394</v>
      </c>
    </row>
    <row r="141" spans="2:6">
      <c r="B141" s="197" t="s">
        <v>17</v>
      </c>
      <c r="C141" s="197" t="s">
        <v>472</v>
      </c>
      <c r="D141" s="151" t="s">
        <v>2388</v>
      </c>
      <c r="E141" s="197" t="s">
        <v>2389</v>
      </c>
      <c r="F141" s="197" t="s">
        <v>2390</v>
      </c>
    </row>
    <row r="142" spans="2:6">
      <c r="B142" s="197" t="s">
        <v>17</v>
      </c>
      <c r="C142" s="197" t="s">
        <v>472</v>
      </c>
      <c r="D142" s="151" t="s">
        <v>2388</v>
      </c>
      <c r="E142" s="197" t="s">
        <v>2395</v>
      </c>
      <c r="F142" s="197" t="s">
        <v>2396</v>
      </c>
    </row>
    <row r="143" spans="2:6">
      <c r="B143" s="197" t="s">
        <v>21</v>
      </c>
      <c r="C143" s="197" t="s">
        <v>751</v>
      </c>
      <c r="D143" s="151" t="s">
        <v>2388</v>
      </c>
      <c r="E143" s="197" t="s">
        <v>2393</v>
      </c>
      <c r="F143" s="197" t="s">
        <v>2406</v>
      </c>
    </row>
    <row r="144" spans="2:6">
      <c r="B144" s="197" t="s">
        <v>21</v>
      </c>
      <c r="C144" s="197" t="s">
        <v>751</v>
      </c>
      <c r="D144" s="151" t="s">
        <v>2388</v>
      </c>
      <c r="E144" s="197" t="s">
        <v>2391</v>
      </c>
      <c r="F144" s="197" t="s">
        <v>2407</v>
      </c>
    </row>
    <row r="145" spans="2:6">
      <c r="B145" s="197" t="s">
        <v>17</v>
      </c>
      <c r="C145" s="197" t="s">
        <v>474</v>
      </c>
      <c r="D145" s="151" t="s">
        <v>2388</v>
      </c>
      <c r="E145" s="197" t="s">
        <v>2391</v>
      </c>
      <c r="F145" s="197" t="s">
        <v>2408</v>
      </c>
    </row>
    <row r="146" spans="2:6">
      <c r="B146" s="197" t="s">
        <v>17</v>
      </c>
      <c r="C146" s="197" t="s">
        <v>474</v>
      </c>
      <c r="D146" s="151" t="s">
        <v>2388</v>
      </c>
      <c r="E146" s="197" t="s">
        <v>2393</v>
      </c>
      <c r="F146" s="197" t="s">
        <v>2409</v>
      </c>
    </row>
    <row r="147" spans="2:6">
      <c r="B147" s="197" t="s">
        <v>17</v>
      </c>
      <c r="C147" s="197" t="s">
        <v>479</v>
      </c>
      <c r="D147" s="151" t="s">
        <v>2388</v>
      </c>
      <c r="E147" s="197" t="s">
        <v>2391</v>
      </c>
      <c r="F147" s="197" t="s">
        <v>2408</v>
      </c>
    </row>
    <row r="148" spans="2:6">
      <c r="B148" s="197" t="s">
        <v>17</v>
      </c>
      <c r="C148" s="197" t="s">
        <v>479</v>
      </c>
      <c r="D148" s="151" t="s">
        <v>2388</v>
      </c>
      <c r="E148" s="197" t="s">
        <v>2393</v>
      </c>
      <c r="F148" s="197" t="s">
        <v>2409</v>
      </c>
    </row>
    <row r="149" spans="2:6">
      <c r="B149" s="197" t="s">
        <v>17</v>
      </c>
      <c r="C149" s="197" t="s">
        <v>487</v>
      </c>
      <c r="D149" s="151" t="s">
        <v>2388</v>
      </c>
      <c r="E149" s="197" t="s">
        <v>2391</v>
      </c>
      <c r="F149" s="197" t="s">
        <v>2410</v>
      </c>
    </row>
    <row r="150" spans="2:6">
      <c r="B150" s="197" t="s">
        <v>17</v>
      </c>
      <c r="C150" s="197" t="s">
        <v>490</v>
      </c>
      <c r="D150" s="151" t="s">
        <v>2388</v>
      </c>
      <c r="E150" s="197" t="s">
        <v>2391</v>
      </c>
      <c r="F150" s="197" t="s">
        <v>2410</v>
      </c>
    </row>
    <row r="151" spans="2:6">
      <c r="B151" s="197" t="s">
        <v>17</v>
      </c>
      <c r="C151" s="197" t="s">
        <v>497</v>
      </c>
      <c r="D151" s="151" t="s">
        <v>2388</v>
      </c>
      <c r="E151" s="197" t="s">
        <v>2393</v>
      </c>
      <c r="F151" s="197" t="s">
        <v>2393</v>
      </c>
    </row>
    <row r="152" spans="2:6">
      <c r="B152" s="197" t="s">
        <v>17</v>
      </c>
      <c r="C152" s="197" t="s">
        <v>497</v>
      </c>
      <c r="D152" s="151" t="s">
        <v>2388</v>
      </c>
      <c r="E152" s="197" t="s">
        <v>2391</v>
      </c>
      <c r="F152" s="197" t="s">
        <v>2401</v>
      </c>
    </row>
    <row r="153" spans="2:6">
      <c r="B153" s="197" t="s">
        <v>17</v>
      </c>
      <c r="C153" s="197" t="s">
        <v>497</v>
      </c>
      <c r="D153" s="151" t="s">
        <v>2388</v>
      </c>
      <c r="E153" s="197" t="s">
        <v>2395</v>
      </c>
      <c r="F153" s="197" t="s">
        <v>2411</v>
      </c>
    </row>
    <row r="154" spans="2:6">
      <c r="B154" s="197" t="s">
        <v>17</v>
      </c>
      <c r="C154" s="197" t="s">
        <v>507</v>
      </c>
      <c r="D154" s="151" t="s">
        <v>2388</v>
      </c>
      <c r="E154" s="197" t="s">
        <v>2391</v>
      </c>
      <c r="F154" s="197" t="s">
        <v>2408</v>
      </c>
    </row>
    <row r="155" spans="2:6">
      <c r="B155" s="197" t="s">
        <v>17</v>
      </c>
      <c r="C155" s="197" t="s">
        <v>507</v>
      </c>
      <c r="D155" s="151" t="s">
        <v>2388</v>
      </c>
      <c r="E155" s="197" t="s">
        <v>2393</v>
      </c>
      <c r="F155" s="197" t="s">
        <v>2409</v>
      </c>
    </row>
    <row r="156" spans="2:6">
      <c r="B156" s="197" t="s">
        <v>17</v>
      </c>
      <c r="C156" s="197" t="s">
        <v>518</v>
      </c>
      <c r="D156" s="151" t="s">
        <v>2388</v>
      </c>
      <c r="E156" s="197" t="s">
        <v>2391</v>
      </c>
      <c r="F156" s="197" t="s">
        <v>2391</v>
      </c>
    </row>
    <row r="157" spans="2:6">
      <c r="B157" s="197" t="s">
        <v>17</v>
      </c>
      <c r="C157" s="197" t="s">
        <v>525</v>
      </c>
      <c r="D157" s="151" t="s">
        <v>2388</v>
      </c>
      <c r="E157" s="197" t="s">
        <v>2391</v>
      </c>
      <c r="F157" s="197" t="s">
        <v>2391</v>
      </c>
    </row>
    <row r="158" spans="2:6">
      <c r="B158" s="197" t="s">
        <v>17</v>
      </c>
      <c r="C158" s="197" t="s">
        <v>525</v>
      </c>
      <c r="D158" s="151" t="s">
        <v>2388</v>
      </c>
      <c r="E158" s="197" t="s">
        <v>2393</v>
      </c>
      <c r="F158" s="197" t="s">
        <v>2402</v>
      </c>
    </row>
    <row r="159" spans="2:6">
      <c r="B159" s="197" t="s">
        <v>17</v>
      </c>
      <c r="C159" s="197" t="s">
        <v>525</v>
      </c>
      <c r="D159" s="151" t="s">
        <v>2388</v>
      </c>
      <c r="E159" s="197" t="s">
        <v>2395</v>
      </c>
      <c r="F159" s="197" t="s">
        <v>2411</v>
      </c>
    </row>
    <row r="160" spans="2:6">
      <c r="B160" s="197" t="s">
        <v>17</v>
      </c>
      <c r="C160" s="197" t="s">
        <v>537</v>
      </c>
      <c r="D160" s="151" t="s">
        <v>2388</v>
      </c>
      <c r="E160" s="197" t="s">
        <v>2393</v>
      </c>
      <c r="F160" s="197" t="s">
        <v>2393</v>
      </c>
    </row>
    <row r="161" spans="2:6">
      <c r="B161" s="197" t="s">
        <v>17</v>
      </c>
      <c r="C161" s="197" t="s">
        <v>537</v>
      </c>
      <c r="D161" s="151" t="s">
        <v>2388</v>
      </c>
      <c r="E161" s="197" t="s">
        <v>2391</v>
      </c>
      <c r="F161" s="197" t="s">
        <v>2401</v>
      </c>
    </row>
    <row r="162" spans="2:6">
      <c r="B162" s="197" t="s">
        <v>17</v>
      </c>
      <c r="C162" s="197" t="s">
        <v>537</v>
      </c>
      <c r="D162" s="151" t="s">
        <v>2388</v>
      </c>
      <c r="E162" s="197" t="s">
        <v>2395</v>
      </c>
      <c r="F162" s="197" t="s">
        <v>2411</v>
      </c>
    </row>
    <row r="163" spans="2:6">
      <c r="B163" s="197" t="s">
        <v>17</v>
      </c>
      <c r="C163" s="197" t="s">
        <v>2310</v>
      </c>
      <c r="D163" s="151" t="s">
        <v>2388</v>
      </c>
      <c r="E163" s="197" t="s">
        <v>2393</v>
      </c>
      <c r="F163" s="197" t="s">
        <v>2393</v>
      </c>
    </row>
    <row r="164" spans="2:6">
      <c r="B164" s="197" t="s">
        <v>17</v>
      </c>
      <c r="C164" s="197" t="s">
        <v>2310</v>
      </c>
      <c r="D164" s="151" t="s">
        <v>2388</v>
      </c>
      <c r="E164" s="197" t="s">
        <v>2391</v>
      </c>
      <c r="F164" s="197" t="s">
        <v>2401</v>
      </c>
    </row>
    <row r="165" spans="2:6">
      <c r="B165" s="197" t="s">
        <v>17</v>
      </c>
      <c r="C165" s="197" t="s">
        <v>2310</v>
      </c>
      <c r="D165" s="151" t="s">
        <v>2388</v>
      </c>
      <c r="E165" s="197" t="s">
        <v>2395</v>
      </c>
      <c r="F165" s="197" t="s">
        <v>2411</v>
      </c>
    </row>
    <row r="166" spans="2:6">
      <c r="B166" s="197" t="s">
        <v>33</v>
      </c>
      <c r="C166" s="197" t="s">
        <v>2304</v>
      </c>
      <c r="D166" s="151" t="s">
        <v>2388</v>
      </c>
      <c r="E166" s="197" t="s">
        <v>2393</v>
      </c>
      <c r="F166" s="197" t="s">
        <v>2393</v>
      </c>
    </row>
    <row r="167" spans="2:6">
      <c r="B167" s="197" t="s">
        <v>33</v>
      </c>
      <c r="C167" s="197" t="s">
        <v>2304</v>
      </c>
      <c r="D167" s="151" t="s">
        <v>2388</v>
      </c>
      <c r="E167" s="197" t="s">
        <v>2391</v>
      </c>
      <c r="F167" s="197" t="s">
        <v>2401</v>
      </c>
    </row>
    <row r="168" spans="2:6">
      <c r="B168" s="197" t="s">
        <v>33</v>
      </c>
      <c r="C168" s="197" t="s">
        <v>2304</v>
      </c>
      <c r="D168" s="151" t="s">
        <v>2388</v>
      </c>
      <c r="E168" s="197" t="s">
        <v>2395</v>
      </c>
      <c r="F168" s="197" t="s">
        <v>2411</v>
      </c>
    </row>
    <row r="169" spans="2:6">
      <c r="B169" s="197" t="s">
        <v>33</v>
      </c>
      <c r="C169" s="197" t="s">
        <v>275</v>
      </c>
      <c r="D169" s="151" t="s">
        <v>2388</v>
      </c>
      <c r="E169" s="197" t="s">
        <v>2393</v>
      </c>
      <c r="F169" s="197" t="s">
        <v>2393</v>
      </c>
    </row>
    <row r="170" spans="2:6">
      <c r="B170" s="197" t="s">
        <v>33</v>
      </c>
      <c r="C170" s="197" t="s">
        <v>275</v>
      </c>
      <c r="D170" s="151" t="s">
        <v>2388</v>
      </c>
      <c r="E170" s="197" t="s">
        <v>2412</v>
      </c>
      <c r="F170" s="197" t="s">
        <v>2413</v>
      </c>
    </row>
    <row r="171" spans="2:6">
      <c r="B171" s="197" t="s">
        <v>19</v>
      </c>
      <c r="C171" s="197" t="s">
        <v>629</v>
      </c>
      <c r="D171" s="151" t="s">
        <v>2388</v>
      </c>
      <c r="E171" s="197" t="s">
        <v>2389</v>
      </c>
      <c r="F171" s="197" t="s">
        <v>2414</v>
      </c>
    </row>
    <row r="172" spans="2:6">
      <c r="B172" s="197" t="s">
        <v>19</v>
      </c>
      <c r="C172" s="197" t="s">
        <v>629</v>
      </c>
      <c r="D172" s="151" t="s">
        <v>2388</v>
      </c>
      <c r="E172" s="197" t="s">
        <v>2393</v>
      </c>
      <c r="F172" s="197" t="s">
        <v>2402</v>
      </c>
    </row>
    <row r="173" spans="2:6">
      <c r="B173" s="197" t="s">
        <v>19</v>
      </c>
      <c r="C173" s="197" t="s">
        <v>629</v>
      </c>
      <c r="D173" s="151" t="s">
        <v>2388</v>
      </c>
      <c r="E173" s="197" t="s">
        <v>2412</v>
      </c>
      <c r="F173" s="197" t="s">
        <v>2413</v>
      </c>
    </row>
    <row r="174" spans="2:6">
      <c r="B174" s="197" t="s">
        <v>19</v>
      </c>
      <c r="C174" s="197" t="s">
        <v>629</v>
      </c>
      <c r="D174" s="151" t="s">
        <v>2388</v>
      </c>
      <c r="E174" s="197" t="s">
        <v>2395</v>
      </c>
      <c r="F174" s="197" t="s">
        <v>2411</v>
      </c>
    </row>
    <row r="175" spans="2:6">
      <c r="B175" s="197" t="s">
        <v>19</v>
      </c>
      <c r="C175" s="197" t="s">
        <v>181</v>
      </c>
      <c r="D175" s="151" t="s">
        <v>2388</v>
      </c>
      <c r="E175" s="197" t="s">
        <v>2389</v>
      </c>
      <c r="F175" s="197" t="s">
        <v>2414</v>
      </c>
    </row>
    <row r="176" spans="2:6">
      <c r="B176" s="197" t="s">
        <v>19</v>
      </c>
      <c r="C176" s="197" t="s">
        <v>181</v>
      </c>
      <c r="D176" s="151" t="s">
        <v>2388</v>
      </c>
      <c r="E176" s="197" t="s">
        <v>2393</v>
      </c>
      <c r="F176" s="197" t="s">
        <v>2402</v>
      </c>
    </row>
    <row r="177" spans="2:6">
      <c r="B177" s="197" t="s">
        <v>19</v>
      </c>
      <c r="C177" s="197" t="s">
        <v>181</v>
      </c>
      <c r="D177" s="151" t="s">
        <v>2388</v>
      </c>
      <c r="E177" s="197" t="s">
        <v>2412</v>
      </c>
      <c r="F177" s="197" t="s">
        <v>2413</v>
      </c>
    </row>
    <row r="178" spans="2:6">
      <c r="B178" s="197" t="s">
        <v>19</v>
      </c>
      <c r="C178" s="197" t="s">
        <v>181</v>
      </c>
      <c r="D178" s="151" t="s">
        <v>2388</v>
      </c>
      <c r="E178" s="197" t="s">
        <v>2395</v>
      </c>
      <c r="F178" s="197" t="s">
        <v>2411</v>
      </c>
    </row>
    <row r="179" spans="2:6">
      <c r="B179" s="197" t="s">
        <v>32</v>
      </c>
      <c r="C179" s="197" t="s">
        <v>198</v>
      </c>
      <c r="D179" s="151" t="s">
        <v>2388</v>
      </c>
      <c r="E179" s="197" t="s">
        <v>2391</v>
      </c>
      <c r="F179" s="197" t="s">
        <v>2415</v>
      </c>
    </row>
    <row r="180" spans="2:6">
      <c r="B180" s="197" t="s">
        <v>32</v>
      </c>
      <c r="C180" s="197" t="s">
        <v>198</v>
      </c>
      <c r="D180" s="151" t="s">
        <v>2398</v>
      </c>
      <c r="E180" s="197" t="s">
        <v>29</v>
      </c>
      <c r="F180" s="197" t="s">
        <v>2416</v>
      </c>
    </row>
    <row r="181" spans="2:6">
      <c r="B181" s="197" t="s">
        <v>27</v>
      </c>
      <c r="C181" s="197" t="s">
        <v>402</v>
      </c>
      <c r="D181" s="151" t="s">
        <v>2388</v>
      </c>
      <c r="E181" s="197" t="s">
        <v>2391</v>
      </c>
      <c r="F181" s="197" t="s">
        <v>2397</v>
      </c>
    </row>
    <row r="182" spans="2:6">
      <c r="B182" s="197" t="s">
        <v>27</v>
      </c>
      <c r="C182" s="197" t="s">
        <v>402</v>
      </c>
      <c r="D182" s="151" t="s">
        <v>2388</v>
      </c>
      <c r="E182" s="197" t="s">
        <v>2393</v>
      </c>
      <c r="F182" s="197" t="s">
        <v>2400</v>
      </c>
    </row>
    <row r="183" spans="2:6">
      <c r="B183" s="197" t="s">
        <v>27</v>
      </c>
      <c r="C183" s="197" t="s">
        <v>402</v>
      </c>
      <c r="D183" s="151" t="s">
        <v>2388</v>
      </c>
      <c r="E183" s="197" t="s">
        <v>2395</v>
      </c>
      <c r="F183" s="197" t="s">
        <v>2411</v>
      </c>
    </row>
    <row r="184" spans="2:6">
      <c r="B184" s="197" t="s">
        <v>16</v>
      </c>
      <c r="C184" s="197" t="s">
        <v>443</v>
      </c>
      <c r="D184" s="151" t="s">
        <v>2388</v>
      </c>
      <c r="E184" s="197" t="s">
        <v>2391</v>
      </c>
      <c r="F184" s="197" t="s">
        <v>2403</v>
      </c>
    </row>
    <row r="185" spans="2:6">
      <c r="B185" s="197" t="s">
        <v>18</v>
      </c>
      <c r="C185" s="197" t="s">
        <v>154</v>
      </c>
      <c r="D185" s="151" t="s">
        <v>2388</v>
      </c>
      <c r="E185" s="197" t="s">
        <v>2393</v>
      </c>
      <c r="F185" s="197" t="s">
        <v>2393</v>
      </c>
    </row>
    <row r="186" spans="2:6">
      <c r="B186" s="197" t="s">
        <v>18</v>
      </c>
      <c r="C186" s="197" t="s">
        <v>154</v>
      </c>
      <c r="D186" s="151" t="s">
        <v>2388</v>
      </c>
      <c r="E186" s="197" t="s">
        <v>2391</v>
      </c>
      <c r="F186" s="197" t="s">
        <v>2401</v>
      </c>
    </row>
    <row r="187" spans="2:6">
      <c r="B187" s="197" t="s">
        <v>22</v>
      </c>
      <c r="C187" s="197" t="s">
        <v>779</v>
      </c>
      <c r="D187" s="151" t="s">
        <v>2388</v>
      </c>
      <c r="E187" s="197" t="s">
        <v>2391</v>
      </c>
      <c r="F187" s="197" t="s">
        <v>2391</v>
      </c>
    </row>
    <row r="188" spans="2:6">
      <c r="B188" s="197" t="s">
        <v>22</v>
      </c>
      <c r="C188" s="197" t="s">
        <v>794</v>
      </c>
      <c r="D188" s="151" t="s">
        <v>2388</v>
      </c>
      <c r="E188" s="197" t="s">
        <v>2395</v>
      </c>
      <c r="F188" s="197" t="s">
        <v>2395</v>
      </c>
    </row>
    <row r="189" spans="2:6">
      <c r="B189" s="197" t="s">
        <v>22</v>
      </c>
      <c r="C189" s="197" t="s">
        <v>794</v>
      </c>
      <c r="D189" s="151" t="s">
        <v>2388</v>
      </c>
      <c r="E189" s="197" t="s">
        <v>2393</v>
      </c>
      <c r="F189" s="197" t="s">
        <v>2402</v>
      </c>
    </row>
    <row r="190" spans="2:6">
      <c r="B190" s="197" t="s">
        <v>22</v>
      </c>
      <c r="C190" s="197" t="s">
        <v>794</v>
      </c>
      <c r="D190" s="151" t="s">
        <v>2388</v>
      </c>
      <c r="E190" s="197" t="s">
        <v>2391</v>
      </c>
      <c r="F190" s="197" t="s">
        <v>2401</v>
      </c>
    </row>
    <row r="191" spans="2:6">
      <c r="B191" s="197" t="s">
        <v>22</v>
      </c>
      <c r="C191" s="197" t="s">
        <v>233</v>
      </c>
      <c r="D191" s="151" t="s">
        <v>2388</v>
      </c>
      <c r="E191" s="197" t="s">
        <v>2389</v>
      </c>
      <c r="F191" s="197" t="s">
        <v>2414</v>
      </c>
    </row>
    <row r="192" spans="2:6">
      <c r="B192" s="197" t="s">
        <v>22</v>
      </c>
      <c r="C192" s="197" t="s">
        <v>233</v>
      </c>
      <c r="D192" s="151" t="s">
        <v>2417</v>
      </c>
      <c r="E192" s="197" t="s">
        <v>2418</v>
      </c>
      <c r="F192" s="197" t="s">
        <v>2419</v>
      </c>
    </row>
    <row r="193" spans="2:6">
      <c r="B193" s="197" t="s">
        <v>22</v>
      </c>
      <c r="C193" s="197" t="s">
        <v>233</v>
      </c>
      <c r="D193" s="151" t="s">
        <v>2388</v>
      </c>
      <c r="E193" s="197" t="s">
        <v>2420</v>
      </c>
      <c r="F193" s="197" t="s">
        <v>2421</v>
      </c>
    </row>
    <row r="194" spans="2:6">
      <c r="B194" s="197" t="s">
        <v>22</v>
      </c>
      <c r="C194" s="197" t="s">
        <v>233</v>
      </c>
      <c r="D194" s="151" t="s">
        <v>2422</v>
      </c>
      <c r="E194" s="197" t="s">
        <v>2423</v>
      </c>
      <c r="F194" s="197" t="s">
        <v>2424</v>
      </c>
    </row>
    <row r="195" spans="2:6">
      <c r="B195" s="197" t="s">
        <v>22</v>
      </c>
      <c r="C195" s="197" t="s">
        <v>243</v>
      </c>
      <c r="D195" s="151" t="s">
        <v>2388</v>
      </c>
      <c r="E195" s="197" t="s">
        <v>2391</v>
      </c>
      <c r="F195" s="197" t="s">
        <v>2391</v>
      </c>
    </row>
    <row r="196" spans="2:6">
      <c r="B196" s="197" t="s">
        <v>22</v>
      </c>
      <c r="C196" s="197" t="s">
        <v>243</v>
      </c>
      <c r="D196" s="151" t="s">
        <v>2388</v>
      </c>
      <c r="E196" s="197" t="s">
        <v>2393</v>
      </c>
      <c r="F196" s="197" t="s">
        <v>2402</v>
      </c>
    </row>
    <row r="197" spans="2:6">
      <c r="B197" s="197" t="s">
        <v>22</v>
      </c>
      <c r="C197" s="197" t="s">
        <v>821</v>
      </c>
      <c r="D197" s="151" t="s">
        <v>2388</v>
      </c>
      <c r="E197" s="197" t="s">
        <v>2393</v>
      </c>
      <c r="F197" s="197" t="s">
        <v>2425</v>
      </c>
    </row>
    <row r="198" spans="2:6">
      <c r="B198" s="197" t="s">
        <v>22</v>
      </c>
      <c r="C198" s="197" t="s">
        <v>821</v>
      </c>
      <c r="D198" s="151" t="s">
        <v>2388</v>
      </c>
      <c r="E198" s="197" t="s">
        <v>2391</v>
      </c>
      <c r="F198" s="197" t="s">
        <v>2401</v>
      </c>
    </row>
    <row r="199" spans="2:6">
      <c r="B199" s="197" t="s">
        <v>22</v>
      </c>
      <c r="C199" s="197" t="s">
        <v>821</v>
      </c>
      <c r="D199" s="151" t="s">
        <v>2388</v>
      </c>
      <c r="E199" s="197" t="s">
        <v>2426</v>
      </c>
      <c r="F199" s="197" t="s">
        <v>2427</v>
      </c>
    </row>
    <row r="200" spans="2:6">
      <c r="B200" s="197" t="s">
        <v>22</v>
      </c>
      <c r="C200" s="197" t="s">
        <v>835</v>
      </c>
      <c r="D200" s="151" t="s">
        <v>2388</v>
      </c>
      <c r="E200" s="197" t="s">
        <v>2391</v>
      </c>
      <c r="F200" s="197" t="s">
        <v>2391</v>
      </c>
    </row>
    <row r="201" spans="2:6">
      <c r="B201" s="197" t="s">
        <v>22</v>
      </c>
      <c r="C201" s="197" t="s">
        <v>847</v>
      </c>
      <c r="D201" s="151" t="s">
        <v>2388</v>
      </c>
      <c r="E201" s="197" t="s">
        <v>2391</v>
      </c>
      <c r="F201" s="197" t="s">
        <v>2401</v>
      </c>
    </row>
    <row r="202" spans="2:6">
      <c r="B202" s="197" t="s">
        <v>22</v>
      </c>
      <c r="C202" s="197" t="s">
        <v>852</v>
      </c>
      <c r="D202" s="151" t="s">
        <v>2388</v>
      </c>
      <c r="E202" s="197" t="s">
        <v>2391</v>
      </c>
      <c r="F202" s="197" t="s">
        <v>2391</v>
      </c>
    </row>
    <row r="203" spans="2:6">
      <c r="B203" s="197" t="s">
        <v>22</v>
      </c>
      <c r="C203" s="197" t="s">
        <v>852</v>
      </c>
      <c r="D203" s="151" t="s">
        <v>2388</v>
      </c>
      <c r="E203" s="197" t="s">
        <v>2395</v>
      </c>
      <c r="F203" s="197" t="s">
        <v>2428</v>
      </c>
    </row>
    <row r="204" spans="2:6">
      <c r="B204" s="197" t="s">
        <v>22</v>
      </c>
      <c r="C204" s="197" t="s">
        <v>862</v>
      </c>
      <c r="D204" s="151" t="s">
        <v>2388</v>
      </c>
      <c r="E204" s="197" t="s">
        <v>2393</v>
      </c>
      <c r="F204" s="197" t="s">
        <v>2393</v>
      </c>
    </row>
    <row r="205" spans="2:6">
      <c r="B205" s="197" t="s">
        <v>22</v>
      </c>
      <c r="C205" s="197" t="s">
        <v>862</v>
      </c>
      <c r="D205" s="151" t="s">
        <v>2388</v>
      </c>
      <c r="E205" s="197" t="s">
        <v>2391</v>
      </c>
      <c r="F205" s="197" t="s">
        <v>2401</v>
      </c>
    </row>
    <row r="206" spans="2:6">
      <c r="B206" s="197" t="s">
        <v>20</v>
      </c>
      <c r="C206" s="197" t="s">
        <v>683</v>
      </c>
      <c r="D206" s="151" t="s">
        <v>2388</v>
      </c>
      <c r="E206" s="197" t="s">
        <v>2395</v>
      </c>
      <c r="F206" s="197" t="s">
        <v>2429</v>
      </c>
    </row>
    <row r="207" spans="2:6">
      <c r="B207" s="197" t="s">
        <v>20</v>
      </c>
      <c r="C207" s="197" t="s">
        <v>683</v>
      </c>
      <c r="D207" s="151" t="s">
        <v>2388</v>
      </c>
      <c r="E207" s="197" t="s">
        <v>2391</v>
      </c>
      <c r="F207" s="197" t="s">
        <v>2430</v>
      </c>
    </row>
    <row r="208" spans="2:6">
      <c r="B208" s="197" t="s">
        <v>16</v>
      </c>
      <c r="C208" s="197" t="s">
        <v>449</v>
      </c>
      <c r="D208" s="151" t="s">
        <v>2388</v>
      </c>
      <c r="E208" s="197" t="s">
        <v>2391</v>
      </c>
      <c r="F208" s="197" t="s">
        <v>2391</v>
      </c>
    </row>
    <row r="209" spans="2:6">
      <c r="B209" s="197" t="s">
        <v>16</v>
      </c>
      <c r="C209" s="197" t="s">
        <v>449</v>
      </c>
      <c r="D209" s="151" t="s">
        <v>2388</v>
      </c>
      <c r="E209" s="197" t="s">
        <v>2395</v>
      </c>
      <c r="F209" s="197" t="s">
        <v>2431</v>
      </c>
    </row>
    <row r="210" spans="2:6">
      <c r="B210" s="197" t="s">
        <v>21</v>
      </c>
      <c r="C210" s="197" t="s">
        <v>703</v>
      </c>
      <c r="D210" s="151" t="s">
        <v>2388</v>
      </c>
      <c r="E210" s="197" t="s">
        <v>2393</v>
      </c>
      <c r="F210" s="197" t="s">
        <v>2393</v>
      </c>
    </row>
    <row r="211" spans="2:6">
      <c r="B211" s="197" t="s">
        <v>21</v>
      </c>
      <c r="C211" s="197" t="s">
        <v>703</v>
      </c>
      <c r="D211" s="151" t="s">
        <v>2388</v>
      </c>
      <c r="E211" s="197" t="s">
        <v>2395</v>
      </c>
      <c r="F211" s="197" t="s">
        <v>2411</v>
      </c>
    </row>
    <row r="212" spans="2:6">
      <c r="B212" s="197" t="s">
        <v>30</v>
      </c>
      <c r="C212" s="197" t="s">
        <v>622</v>
      </c>
      <c r="D212" s="151" t="s">
        <v>2388</v>
      </c>
      <c r="E212" s="197" t="s">
        <v>2393</v>
      </c>
      <c r="F212" s="197" t="s">
        <v>2393</v>
      </c>
    </row>
    <row r="213" spans="2:6">
      <c r="B213" s="197" t="s">
        <v>30</v>
      </c>
      <c r="C213" s="197" t="s">
        <v>622</v>
      </c>
      <c r="D213" s="151" t="s">
        <v>2388</v>
      </c>
      <c r="E213" s="197" t="s">
        <v>2391</v>
      </c>
      <c r="F213" s="197" t="s">
        <v>2401</v>
      </c>
    </row>
    <row r="214" spans="2:6">
      <c r="B214" s="197" t="s">
        <v>30</v>
      </c>
      <c r="C214" s="197" t="s">
        <v>622</v>
      </c>
      <c r="D214" s="151" t="s">
        <v>2388</v>
      </c>
      <c r="E214" s="197" t="s">
        <v>2395</v>
      </c>
      <c r="F214" s="197" t="s">
        <v>2405</v>
      </c>
    </row>
    <row r="215" spans="2:6">
      <c r="B215" s="197" t="s">
        <v>27</v>
      </c>
      <c r="C215" s="197" t="s">
        <v>419</v>
      </c>
      <c r="D215" s="151" t="s">
        <v>2388</v>
      </c>
      <c r="E215" s="197" t="s">
        <v>2395</v>
      </c>
      <c r="F215" s="197" t="s">
        <v>2395</v>
      </c>
    </row>
    <row r="216" spans="2:6">
      <c r="B216" s="197" t="s">
        <v>27</v>
      </c>
      <c r="C216" s="197" t="s">
        <v>419</v>
      </c>
      <c r="D216" s="151" t="s">
        <v>2388</v>
      </c>
      <c r="E216" s="197" t="s">
        <v>2391</v>
      </c>
      <c r="F216" s="197" t="s">
        <v>2401</v>
      </c>
    </row>
    <row r="217" spans="2:6">
      <c r="B217" s="197" t="s">
        <v>33</v>
      </c>
      <c r="C217" s="197" t="s">
        <v>2305</v>
      </c>
      <c r="D217" s="151" t="s">
        <v>2388</v>
      </c>
      <c r="E217" s="197" t="s">
        <v>2391</v>
      </c>
      <c r="F217" s="197" t="s">
        <v>2391</v>
      </c>
    </row>
    <row r="218" spans="2:6">
      <c r="B218" s="197" t="s">
        <v>33</v>
      </c>
      <c r="C218" s="197" t="s">
        <v>2305</v>
      </c>
      <c r="D218" s="151" t="s">
        <v>2388</v>
      </c>
      <c r="E218" s="197" t="s">
        <v>2395</v>
      </c>
      <c r="F218" s="197" t="s">
        <v>2432</v>
      </c>
    </row>
    <row r="219" spans="2:6">
      <c r="B219" s="197" t="s">
        <v>33</v>
      </c>
      <c r="C219" s="197" t="s">
        <v>884</v>
      </c>
      <c r="D219" s="151" t="s">
        <v>2388</v>
      </c>
      <c r="E219" s="197" t="s">
        <v>2391</v>
      </c>
      <c r="F219" s="197" t="s">
        <v>2408</v>
      </c>
    </row>
    <row r="220" spans="2:6">
      <c r="B220" s="197" t="s">
        <v>18</v>
      </c>
      <c r="C220" s="197" t="s">
        <v>164</v>
      </c>
      <c r="D220" s="151" t="s">
        <v>2388</v>
      </c>
      <c r="E220" s="197" t="s">
        <v>2391</v>
      </c>
      <c r="F220" s="197" t="s">
        <v>2391</v>
      </c>
    </row>
    <row r="221" spans="2:6">
      <c r="B221" s="197" t="s">
        <v>18</v>
      </c>
      <c r="C221" s="197" t="s">
        <v>164</v>
      </c>
      <c r="D221" s="151" t="s">
        <v>2388</v>
      </c>
      <c r="E221" s="197" t="s">
        <v>2395</v>
      </c>
      <c r="F221" s="197" t="s">
        <v>2395</v>
      </c>
    </row>
    <row r="222" spans="2:6">
      <c r="B222" s="197" t="s">
        <v>18</v>
      </c>
      <c r="C222" s="197" t="s">
        <v>2311</v>
      </c>
      <c r="D222" s="151" t="s">
        <v>2388</v>
      </c>
      <c r="E222" s="197" t="s">
        <v>2391</v>
      </c>
      <c r="F222" s="197" t="s">
        <v>2391</v>
      </c>
    </row>
    <row r="223" spans="2:6">
      <c r="B223" s="197" t="s">
        <v>18</v>
      </c>
      <c r="C223" s="197" t="s">
        <v>2311</v>
      </c>
      <c r="D223" s="151" t="s">
        <v>2388</v>
      </c>
      <c r="E223" s="197" t="s">
        <v>2395</v>
      </c>
      <c r="F223" s="197" t="s">
        <v>2411</v>
      </c>
    </row>
    <row r="224" spans="2:6">
      <c r="B224" s="197" t="s">
        <v>18</v>
      </c>
      <c r="C224" s="197" t="s">
        <v>578</v>
      </c>
      <c r="D224" s="151" t="s">
        <v>2388</v>
      </c>
      <c r="E224" s="197" t="s">
        <v>2391</v>
      </c>
      <c r="F224" s="197" t="s">
        <v>2391</v>
      </c>
    </row>
    <row r="225" spans="2:6">
      <c r="B225" s="197" t="s">
        <v>18</v>
      </c>
      <c r="C225" s="197" t="s">
        <v>578</v>
      </c>
      <c r="D225" s="151" t="s">
        <v>2388</v>
      </c>
      <c r="E225" s="197" t="s">
        <v>2395</v>
      </c>
      <c r="F225" s="197" t="s">
        <v>2395</v>
      </c>
    </row>
    <row r="226" spans="2:6">
      <c r="B226" s="197" t="s">
        <v>18</v>
      </c>
      <c r="C226" s="197" t="s">
        <v>585</v>
      </c>
      <c r="D226" s="151" t="s">
        <v>2388</v>
      </c>
      <c r="E226" s="197" t="s">
        <v>2391</v>
      </c>
      <c r="F226" s="197" t="s">
        <v>2397</v>
      </c>
    </row>
    <row r="227" spans="2:6">
      <c r="B227" s="197" t="s">
        <v>18</v>
      </c>
      <c r="C227" s="197" t="s">
        <v>585</v>
      </c>
      <c r="D227" s="151" t="s">
        <v>2388</v>
      </c>
      <c r="E227" s="197" t="s">
        <v>2395</v>
      </c>
      <c r="F227" s="197" t="s">
        <v>2431</v>
      </c>
    </row>
    <row r="228" spans="2:6">
      <c r="B228" s="197" t="s">
        <v>18</v>
      </c>
      <c r="C228" s="197" t="s">
        <v>585</v>
      </c>
      <c r="D228" s="151" t="s">
        <v>2388</v>
      </c>
      <c r="E228" s="197" t="s">
        <v>2393</v>
      </c>
      <c r="F228" s="197" t="s">
        <v>2433</v>
      </c>
    </row>
    <row r="229" spans="2:6">
      <c r="B229" s="197" t="s">
        <v>18</v>
      </c>
      <c r="C229" s="197" t="s">
        <v>169</v>
      </c>
      <c r="D229" s="151" t="s">
        <v>2388</v>
      </c>
      <c r="E229" s="197" t="s">
        <v>2391</v>
      </c>
      <c r="F229" s="197" t="s">
        <v>2391</v>
      </c>
    </row>
    <row r="230" spans="2:6">
      <c r="B230" s="197" t="s">
        <v>18</v>
      </c>
      <c r="C230" s="197" t="s">
        <v>595</v>
      </c>
      <c r="D230" s="151" t="s">
        <v>2388</v>
      </c>
      <c r="E230" s="197" t="s">
        <v>2391</v>
      </c>
      <c r="F230" s="197" t="s">
        <v>2391</v>
      </c>
    </row>
    <row r="231" spans="2:6">
      <c r="B231" s="197" t="s">
        <v>18</v>
      </c>
      <c r="C231" s="197" t="s">
        <v>595</v>
      </c>
      <c r="D231" s="151" t="s">
        <v>2388</v>
      </c>
      <c r="E231" s="197" t="s">
        <v>2395</v>
      </c>
      <c r="F231" s="197" t="s">
        <v>2395</v>
      </c>
    </row>
    <row r="232" spans="2:6">
      <c r="B232" s="197" t="s">
        <v>19</v>
      </c>
      <c r="C232" s="197" t="s">
        <v>2312</v>
      </c>
      <c r="D232" s="151" t="s">
        <v>2434</v>
      </c>
      <c r="E232" s="197" t="s">
        <v>2435</v>
      </c>
      <c r="F232" s="197" t="s">
        <v>2435</v>
      </c>
    </row>
    <row r="233" spans="2:6">
      <c r="B233" s="197" t="s">
        <v>28</v>
      </c>
      <c r="C233" s="197" t="s">
        <v>150</v>
      </c>
      <c r="D233" s="151" t="s">
        <v>2388</v>
      </c>
      <c r="E233" s="197" t="s">
        <v>2393</v>
      </c>
      <c r="F233" s="197" t="s">
        <v>2393</v>
      </c>
    </row>
    <row r="234" spans="2:6">
      <c r="B234" s="197" t="s">
        <v>20</v>
      </c>
      <c r="C234" s="197" t="s">
        <v>190</v>
      </c>
      <c r="D234" s="151" t="s">
        <v>2388</v>
      </c>
      <c r="E234" s="197" t="s">
        <v>2391</v>
      </c>
      <c r="F234" s="197" t="s">
        <v>2397</v>
      </c>
    </row>
    <row r="235" spans="2:6">
      <c r="B235" s="197" t="s">
        <v>33</v>
      </c>
      <c r="C235" s="197" t="s">
        <v>890</v>
      </c>
      <c r="D235" s="151" t="s">
        <v>2388</v>
      </c>
      <c r="E235" s="197" t="s">
        <v>2391</v>
      </c>
      <c r="F235" s="197" t="s">
        <v>2397</v>
      </c>
    </row>
    <row r="236" spans="2:6">
      <c r="B236" s="197" t="s">
        <v>27</v>
      </c>
      <c r="C236" s="197" t="s">
        <v>425</v>
      </c>
      <c r="D236" s="151" t="s">
        <v>2388</v>
      </c>
      <c r="E236" s="197" t="s">
        <v>2395</v>
      </c>
      <c r="F236" s="197" t="s">
        <v>2395</v>
      </c>
    </row>
    <row r="237" spans="2:6">
      <c r="B237" s="197" t="s">
        <v>27</v>
      </c>
      <c r="C237" s="197" t="s">
        <v>425</v>
      </c>
      <c r="D237" s="151" t="s">
        <v>2388</v>
      </c>
      <c r="E237" s="197" t="s">
        <v>2391</v>
      </c>
      <c r="F237" s="197" t="s">
        <v>2401</v>
      </c>
    </row>
    <row r="238" spans="2:6">
      <c r="B238" s="197" t="s">
        <v>21</v>
      </c>
      <c r="C238" s="197" t="s">
        <v>708</v>
      </c>
      <c r="D238" s="151" t="s">
        <v>2388</v>
      </c>
      <c r="E238" s="197" t="s">
        <v>2391</v>
      </c>
      <c r="F238" s="197" t="s">
        <v>2436</v>
      </c>
    </row>
    <row r="239" spans="2:6">
      <c r="B239" s="197" t="s">
        <v>21</v>
      </c>
      <c r="C239" s="197" t="s">
        <v>708</v>
      </c>
      <c r="D239" s="151" t="s">
        <v>2388</v>
      </c>
      <c r="E239" s="197" t="s">
        <v>2393</v>
      </c>
      <c r="F239" s="197" t="s">
        <v>2437</v>
      </c>
    </row>
    <row r="240" spans="2:6">
      <c r="B240" s="197" t="s">
        <v>21</v>
      </c>
      <c r="C240" s="197" t="s">
        <v>718</v>
      </c>
      <c r="D240" s="151" t="s">
        <v>2388</v>
      </c>
      <c r="E240" s="197" t="s">
        <v>2391</v>
      </c>
      <c r="F240" s="197" t="s">
        <v>2397</v>
      </c>
    </row>
    <row r="241" spans="2:6">
      <c r="B241" s="197" t="s">
        <v>21</v>
      </c>
      <c r="C241" s="197" t="s">
        <v>718</v>
      </c>
      <c r="D241" s="151" t="s">
        <v>2388</v>
      </c>
      <c r="E241" s="197" t="s">
        <v>2393</v>
      </c>
      <c r="F241" s="197" t="s">
        <v>2400</v>
      </c>
    </row>
    <row r="242" spans="2:6">
      <c r="B242" s="197" t="s">
        <v>20</v>
      </c>
      <c r="C242" s="197" t="s">
        <v>2306</v>
      </c>
      <c r="D242" s="151" t="s">
        <v>2388</v>
      </c>
      <c r="E242" s="197" t="s">
        <v>2391</v>
      </c>
      <c r="F242" s="197" t="s">
        <v>2438</v>
      </c>
    </row>
    <row r="243" spans="2:6">
      <c r="B243" s="197" t="s">
        <v>20</v>
      </c>
      <c r="C243" s="197" t="s">
        <v>2306</v>
      </c>
      <c r="D243" s="151" t="s">
        <v>2388</v>
      </c>
      <c r="E243" s="197" t="s">
        <v>2393</v>
      </c>
      <c r="F243" s="197" t="s">
        <v>2402</v>
      </c>
    </row>
    <row r="244" spans="2:6">
      <c r="B244" s="197" t="s">
        <v>20</v>
      </c>
      <c r="C244" s="197" t="s">
        <v>2306</v>
      </c>
      <c r="D244" s="151" t="s">
        <v>2388</v>
      </c>
      <c r="E244" s="197" t="s">
        <v>2389</v>
      </c>
      <c r="F244" s="197" t="s">
        <v>2439</v>
      </c>
    </row>
    <row r="245" spans="2:6">
      <c r="B245" s="197" t="s">
        <v>20</v>
      </c>
      <c r="C245" s="197" t="s">
        <v>2306</v>
      </c>
      <c r="D245" s="151" t="s">
        <v>2388</v>
      </c>
      <c r="E245" s="197" t="s">
        <v>2391</v>
      </c>
      <c r="F245" s="197" t="s">
        <v>2440</v>
      </c>
    </row>
    <row r="246" spans="2:6">
      <c r="B246" s="197" t="s">
        <v>20</v>
      </c>
      <c r="C246" s="197" t="s">
        <v>2306</v>
      </c>
      <c r="D246" s="151" t="s">
        <v>2388</v>
      </c>
      <c r="E246" s="197" t="s">
        <v>2395</v>
      </c>
      <c r="F246" s="197" t="s">
        <v>2411</v>
      </c>
    </row>
    <row r="247" spans="2:6">
      <c r="B247" s="197" t="s">
        <v>20</v>
      </c>
      <c r="C247" s="197" t="s">
        <v>2306</v>
      </c>
      <c r="D247" s="151" t="s">
        <v>2398</v>
      </c>
      <c r="E247" s="197" t="s">
        <v>29</v>
      </c>
      <c r="F247" s="197" t="s">
        <v>2399</v>
      </c>
    </row>
    <row r="248" spans="2:6">
      <c r="B248" s="197" t="s">
        <v>20</v>
      </c>
      <c r="C248" s="197" t="s">
        <v>1928</v>
      </c>
      <c r="D248" s="151" t="s">
        <v>2388</v>
      </c>
      <c r="E248" s="197" t="s">
        <v>2391</v>
      </c>
      <c r="F248" s="197" t="s">
        <v>2391</v>
      </c>
    </row>
    <row r="249" spans="2:6">
      <c r="B249" s="197" t="s">
        <v>20</v>
      </c>
      <c r="C249" s="197" t="s">
        <v>1928</v>
      </c>
      <c r="D249" s="151" t="s">
        <v>2388</v>
      </c>
      <c r="E249" s="197" t="s">
        <v>2395</v>
      </c>
      <c r="F249" s="197" t="s">
        <v>2411</v>
      </c>
    </row>
    <row r="250" spans="2:6">
      <c r="B250" s="197" t="s">
        <v>20</v>
      </c>
      <c r="C250" s="197" t="s">
        <v>1928</v>
      </c>
      <c r="D250" s="151" t="s">
        <v>2388</v>
      </c>
      <c r="E250" s="197" t="s">
        <v>2391</v>
      </c>
      <c r="F250" s="197" t="s">
        <v>2401</v>
      </c>
    </row>
    <row r="251" spans="2:6">
      <c r="B251" s="197" t="s">
        <v>20</v>
      </c>
      <c r="C251" s="197" t="s">
        <v>1933</v>
      </c>
      <c r="D251" s="151" t="s">
        <v>2388</v>
      </c>
      <c r="E251" s="197" t="s">
        <v>2391</v>
      </c>
      <c r="F251" s="197" t="s">
        <v>2441</v>
      </c>
    </row>
    <row r="252" spans="2:6">
      <c r="B252" s="197" t="s">
        <v>20</v>
      </c>
      <c r="C252" s="197" t="s">
        <v>1933</v>
      </c>
      <c r="D252" s="151" t="s">
        <v>2388</v>
      </c>
      <c r="E252" s="197" t="s">
        <v>2393</v>
      </c>
      <c r="F252" s="197" t="s">
        <v>2406</v>
      </c>
    </row>
    <row r="253" spans="2:6">
      <c r="B253" s="197" t="s">
        <v>20</v>
      </c>
      <c r="C253" s="197" t="s">
        <v>2307</v>
      </c>
      <c r="D253" s="151" t="s">
        <v>2388</v>
      </c>
      <c r="E253" s="197" t="s">
        <v>2391</v>
      </c>
      <c r="F253" s="197" t="s">
        <v>2442</v>
      </c>
    </row>
    <row r="254" spans="2:6">
      <c r="B254" s="197" t="s">
        <v>20</v>
      </c>
      <c r="C254" s="197" t="s">
        <v>2307</v>
      </c>
      <c r="D254" s="151" t="s">
        <v>2388</v>
      </c>
      <c r="E254" s="197" t="s">
        <v>2391</v>
      </c>
      <c r="F254" s="197" t="s">
        <v>2438</v>
      </c>
    </row>
    <row r="255" spans="2:6">
      <c r="B255" s="197" t="s">
        <v>20</v>
      </c>
      <c r="C255" s="197" t="s">
        <v>2307</v>
      </c>
      <c r="D255" s="151" t="s">
        <v>2388</v>
      </c>
      <c r="E255" s="197" t="s">
        <v>2395</v>
      </c>
      <c r="F255" s="197" t="s">
        <v>2443</v>
      </c>
    </row>
    <row r="256" spans="2:6">
      <c r="B256" s="197" t="s">
        <v>20</v>
      </c>
      <c r="C256" s="197" t="s">
        <v>1945</v>
      </c>
      <c r="D256" s="151" t="s">
        <v>2388</v>
      </c>
      <c r="E256" s="197" t="s">
        <v>2391</v>
      </c>
      <c r="F256" s="197" t="s">
        <v>2444</v>
      </c>
    </row>
    <row r="257" spans="2:6">
      <c r="B257" s="197" t="s">
        <v>20</v>
      </c>
      <c r="C257" s="197" t="s">
        <v>1945</v>
      </c>
      <c r="D257" s="151" t="s">
        <v>2388</v>
      </c>
      <c r="E257" s="197" t="s">
        <v>2391</v>
      </c>
      <c r="F257" s="197" t="s">
        <v>2445</v>
      </c>
    </row>
    <row r="258" spans="2:6">
      <c r="B258" s="197" t="s">
        <v>19</v>
      </c>
      <c r="C258" s="197" t="s">
        <v>629</v>
      </c>
      <c r="D258" s="151" t="s">
        <v>2388</v>
      </c>
      <c r="E258" s="197" t="s">
        <v>2389</v>
      </c>
      <c r="F258" s="197" t="s">
        <v>2446</v>
      </c>
    </row>
    <row r="259" spans="2:6">
      <c r="B259" s="197" t="s">
        <v>19</v>
      </c>
      <c r="C259" s="197" t="s">
        <v>181</v>
      </c>
      <c r="D259" s="151" t="s">
        <v>2388</v>
      </c>
      <c r="E259" s="197" t="s">
        <v>2389</v>
      </c>
      <c r="F259" s="197" t="s">
        <v>2446</v>
      </c>
    </row>
    <row r="260" spans="2:6">
      <c r="B260" s="197" t="s">
        <v>20</v>
      </c>
      <c r="C260" s="197" t="s">
        <v>1928</v>
      </c>
      <c r="D260" s="151" t="s">
        <v>2388</v>
      </c>
      <c r="E260" s="197" t="s">
        <v>2389</v>
      </c>
      <c r="F260" s="197" t="s">
        <v>2447</v>
      </c>
    </row>
    <row r="261" spans="2:6">
      <c r="B261" s="197" t="s">
        <v>20</v>
      </c>
      <c r="C261" s="197" t="s">
        <v>1945</v>
      </c>
      <c r="D261" s="151" t="s">
        <v>2448</v>
      </c>
      <c r="E261" s="197" t="s">
        <v>2449</v>
      </c>
      <c r="F261" s="197" t="s">
        <v>2449</v>
      </c>
    </row>
    <row r="262" spans="2:6">
      <c r="B262" s="197" t="s">
        <v>21</v>
      </c>
      <c r="C262" s="197" t="s">
        <v>203</v>
      </c>
      <c r="D262" s="151" t="s">
        <v>2388</v>
      </c>
      <c r="E262" s="197" t="s">
        <v>2391</v>
      </c>
      <c r="F262" s="197" t="s">
        <v>2397</v>
      </c>
    </row>
    <row r="263" spans="2:6">
      <c r="B263" s="197" t="s">
        <v>21</v>
      </c>
      <c r="C263" s="197" t="s">
        <v>728</v>
      </c>
      <c r="D263" s="151" t="s">
        <v>2388</v>
      </c>
      <c r="E263" s="197" t="s">
        <v>2391</v>
      </c>
      <c r="F263" s="197" t="s">
        <v>2397</v>
      </c>
    </row>
    <row r="264" spans="2:6">
      <c r="B264" s="197" t="s">
        <v>21</v>
      </c>
      <c r="C264" s="197" t="s">
        <v>2309</v>
      </c>
      <c r="D264" s="151" t="s">
        <v>2388</v>
      </c>
      <c r="E264" s="197" t="s">
        <v>2391</v>
      </c>
      <c r="F264" s="197" t="s">
        <v>2397</v>
      </c>
    </row>
    <row r="265" spans="2:6">
      <c r="B265" s="197" t="s">
        <v>21</v>
      </c>
      <c r="C265" s="197" t="s">
        <v>203</v>
      </c>
      <c r="D265" s="151" t="s">
        <v>2388</v>
      </c>
      <c r="E265" s="197" t="s">
        <v>2395</v>
      </c>
      <c r="F265" s="197" t="s">
        <v>2431</v>
      </c>
    </row>
    <row r="266" spans="2:6">
      <c r="B266" s="197" t="s">
        <v>21</v>
      </c>
      <c r="C266" s="197" t="s">
        <v>728</v>
      </c>
      <c r="D266" s="151" t="s">
        <v>2388</v>
      </c>
      <c r="E266" s="197" t="s">
        <v>2395</v>
      </c>
      <c r="F266" s="197" t="s">
        <v>2431</v>
      </c>
    </row>
    <row r="267" spans="2:6">
      <c r="B267" s="197" t="s">
        <v>21</v>
      </c>
      <c r="C267" s="197" t="s">
        <v>2309</v>
      </c>
      <c r="D267" s="151" t="s">
        <v>2388</v>
      </c>
      <c r="E267" s="197" t="s">
        <v>2395</v>
      </c>
      <c r="F267" s="197" t="s">
        <v>2431</v>
      </c>
    </row>
    <row r="268" spans="2:6">
      <c r="B268" s="197" t="s">
        <v>21</v>
      </c>
      <c r="C268" s="197" t="s">
        <v>203</v>
      </c>
      <c r="D268" s="151" t="s">
        <v>2388</v>
      </c>
      <c r="E268" s="197" t="s">
        <v>2393</v>
      </c>
      <c r="F268" s="197" t="s">
        <v>2433</v>
      </c>
    </row>
    <row r="269" spans="2:6">
      <c r="B269" s="197" t="s">
        <v>21</v>
      </c>
      <c r="C269" s="197" t="s">
        <v>728</v>
      </c>
      <c r="D269" s="151" t="s">
        <v>2388</v>
      </c>
      <c r="E269" s="197" t="s">
        <v>2393</v>
      </c>
      <c r="F269" s="197" t="s">
        <v>2433</v>
      </c>
    </row>
    <row r="270" spans="2:6">
      <c r="B270" s="197" t="s">
        <v>21</v>
      </c>
      <c r="C270" s="197" t="s">
        <v>2309</v>
      </c>
      <c r="D270" s="151" t="s">
        <v>2388</v>
      </c>
      <c r="E270" s="197" t="s">
        <v>2393</v>
      </c>
      <c r="F270" s="197" t="s">
        <v>2433</v>
      </c>
    </row>
    <row r="271" spans="2:6">
      <c r="B271" s="197" t="s">
        <v>20</v>
      </c>
      <c r="C271" s="197" t="s">
        <v>683</v>
      </c>
      <c r="D271" s="151" t="s">
        <v>2388</v>
      </c>
      <c r="E271" s="197" t="s">
        <v>2450</v>
      </c>
      <c r="F271" s="197" t="s">
        <v>2450</v>
      </c>
    </row>
    <row r="272" spans="2:6">
      <c r="B272" s="197" t="s">
        <v>30</v>
      </c>
      <c r="C272" s="197" t="s">
        <v>622</v>
      </c>
      <c r="D272" s="151" t="s">
        <v>2388</v>
      </c>
      <c r="E272" s="197" t="s">
        <v>2395</v>
      </c>
      <c r="F272" s="197" t="s">
        <v>2451</v>
      </c>
    </row>
    <row r="273" spans="2:6">
      <c r="B273" s="197" t="s">
        <v>28</v>
      </c>
      <c r="C273" s="197" t="s">
        <v>150</v>
      </c>
      <c r="D273" s="151" t="s">
        <v>2388</v>
      </c>
      <c r="E273" s="197" t="s">
        <v>2395</v>
      </c>
      <c r="F273" s="197" t="s">
        <v>2395</v>
      </c>
    </row>
    <row r="274" spans="2:6">
      <c r="B274" s="197" t="s">
        <v>22</v>
      </c>
      <c r="C274" s="197" t="s">
        <v>261</v>
      </c>
      <c r="D274" s="151" t="s">
        <v>2417</v>
      </c>
      <c r="E274" s="197" t="s">
        <v>2452</v>
      </c>
      <c r="F274" s="197" t="s">
        <v>2453</v>
      </c>
    </row>
    <row r="275" spans="2:6">
      <c r="B275" s="197" t="s">
        <v>20</v>
      </c>
      <c r="C275" s="197" t="s">
        <v>683</v>
      </c>
      <c r="D275" s="151" t="s">
        <v>2417</v>
      </c>
      <c r="E275" s="197" t="s">
        <v>2452</v>
      </c>
      <c r="F275" s="197" t="s">
        <v>2454</v>
      </c>
    </row>
    <row r="276" spans="2:6">
      <c r="B276" s="197" t="s">
        <v>22</v>
      </c>
      <c r="C276" s="197" t="s">
        <v>265</v>
      </c>
      <c r="D276" s="151" t="s">
        <v>2417</v>
      </c>
      <c r="E276" s="197" t="s">
        <v>2452</v>
      </c>
      <c r="F276" s="197" t="s">
        <v>2455</v>
      </c>
    </row>
    <row r="277" spans="2:6">
      <c r="B277" s="197" t="s">
        <v>20</v>
      </c>
      <c r="C277" s="197" t="s">
        <v>2306</v>
      </c>
      <c r="D277" s="151" t="s">
        <v>2417</v>
      </c>
      <c r="E277" s="197" t="s">
        <v>2452</v>
      </c>
      <c r="F277" s="197" t="s">
        <v>2456</v>
      </c>
    </row>
    <row r="278" spans="2:6">
      <c r="B278" s="197" t="s">
        <v>17</v>
      </c>
      <c r="C278" s="197" t="s">
        <v>461</v>
      </c>
      <c r="D278" s="151" t="s">
        <v>2417</v>
      </c>
      <c r="E278" s="197" t="s">
        <v>2457</v>
      </c>
      <c r="F278" s="197" t="s">
        <v>2458</v>
      </c>
    </row>
    <row r="279" spans="2:6">
      <c r="B279" s="197" t="s">
        <v>17</v>
      </c>
      <c r="C279" s="197" t="s">
        <v>471</v>
      </c>
      <c r="D279" s="151" t="s">
        <v>2417</v>
      </c>
      <c r="E279" s="197" t="s">
        <v>2457</v>
      </c>
      <c r="F279" s="197" t="s">
        <v>2458</v>
      </c>
    </row>
    <row r="280" spans="2:6">
      <c r="B280" s="197" t="s">
        <v>17</v>
      </c>
      <c r="C280" s="197" t="s">
        <v>472</v>
      </c>
      <c r="D280" s="151" t="s">
        <v>2417</v>
      </c>
      <c r="E280" s="197" t="s">
        <v>2457</v>
      </c>
      <c r="F280" s="197" t="s">
        <v>2458</v>
      </c>
    </row>
    <row r="281" spans="2:6">
      <c r="B281" s="197" t="s">
        <v>21</v>
      </c>
      <c r="C281" s="197" t="s">
        <v>751</v>
      </c>
      <c r="D281" s="151" t="s">
        <v>2417</v>
      </c>
      <c r="E281" s="197" t="s">
        <v>2457</v>
      </c>
      <c r="F281" s="197" t="s">
        <v>2457</v>
      </c>
    </row>
    <row r="282" spans="2:6">
      <c r="B282" s="197" t="s">
        <v>17</v>
      </c>
      <c r="C282" s="197" t="s">
        <v>525</v>
      </c>
      <c r="D282" s="151" t="s">
        <v>2434</v>
      </c>
      <c r="E282" s="197" t="s">
        <v>2459</v>
      </c>
      <c r="F282" s="197" t="s">
        <v>2459</v>
      </c>
    </row>
    <row r="283" spans="2:6">
      <c r="B283" s="197" t="s">
        <v>19</v>
      </c>
      <c r="C283" s="197" t="s">
        <v>629</v>
      </c>
      <c r="D283" s="151" t="s">
        <v>2417</v>
      </c>
      <c r="E283" s="197" t="s">
        <v>2452</v>
      </c>
      <c r="F283" s="197" t="s">
        <v>2460</v>
      </c>
    </row>
    <row r="284" spans="2:6">
      <c r="B284" s="197" t="s">
        <v>19</v>
      </c>
      <c r="C284" s="197" t="s">
        <v>181</v>
      </c>
      <c r="D284" s="151" t="s">
        <v>2417</v>
      </c>
      <c r="E284" s="197" t="s">
        <v>2452</v>
      </c>
      <c r="F284" s="197" t="s">
        <v>2460</v>
      </c>
    </row>
    <row r="285" spans="2:6">
      <c r="B285" s="197" t="s">
        <v>27</v>
      </c>
      <c r="C285" s="197" t="s">
        <v>408</v>
      </c>
      <c r="D285" s="151" t="s">
        <v>2448</v>
      </c>
      <c r="E285" s="197" t="s">
        <v>2461</v>
      </c>
      <c r="F285" s="197" t="s">
        <v>2461</v>
      </c>
    </row>
    <row r="286" spans="2:6">
      <c r="B286" s="197" t="s">
        <v>27</v>
      </c>
      <c r="C286" s="197" t="s">
        <v>408</v>
      </c>
      <c r="D286" s="151" t="s">
        <v>2417</v>
      </c>
      <c r="E286" s="197" t="s">
        <v>2457</v>
      </c>
      <c r="F286" s="197" t="s">
        <v>2462</v>
      </c>
    </row>
    <row r="287" spans="2:6">
      <c r="B287" s="197" t="s">
        <v>22</v>
      </c>
      <c r="C287" s="197" t="s">
        <v>216</v>
      </c>
      <c r="D287" s="151" t="s">
        <v>2417</v>
      </c>
      <c r="E287" s="197" t="s">
        <v>2457</v>
      </c>
      <c r="F287" s="197" t="s">
        <v>2457</v>
      </c>
    </row>
    <row r="288" spans="2:6">
      <c r="B288" s="197" t="s">
        <v>21</v>
      </c>
      <c r="C288" s="197" t="s">
        <v>708</v>
      </c>
      <c r="D288" s="151" t="s">
        <v>2417</v>
      </c>
      <c r="E288" s="197" t="s">
        <v>2457</v>
      </c>
      <c r="F288" s="197" t="s">
        <v>2462</v>
      </c>
    </row>
    <row r="289" spans="2:6">
      <c r="B289" s="197" t="s">
        <v>21</v>
      </c>
      <c r="C289" s="197" t="s">
        <v>718</v>
      </c>
      <c r="D289" s="151" t="s">
        <v>2417</v>
      </c>
      <c r="E289" s="197" t="s">
        <v>2457</v>
      </c>
      <c r="F289" s="197" t="s">
        <v>2462</v>
      </c>
    </row>
    <row r="290" spans="2:6">
      <c r="B290" s="197" t="s">
        <v>20</v>
      </c>
      <c r="C290" s="197" t="s">
        <v>2306</v>
      </c>
      <c r="D290" s="151" t="s">
        <v>2417</v>
      </c>
      <c r="E290" s="197" t="s">
        <v>2463</v>
      </c>
      <c r="F290" s="197" t="s">
        <v>2463</v>
      </c>
    </row>
    <row r="291" spans="2:6">
      <c r="B291" s="197" t="s">
        <v>20</v>
      </c>
      <c r="C291" s="197" t="s">
        <v>2306</v>
      </c>
      <c r="D291" s="151" t="s">
        <v>2417</v>
      </c>
      <c r="E291" s="197" t="s">
        <v>2464</v>
      </c>
      <c r="F291" s="197" t="s">
        <v>2465</v>
      </c>
    </row>
    <row r="292" spans="2:6">
      <c r="B292" s="197" t="s">
        <v>20</v>
      </c>
      <c r="C292" s="197" t="s">
        <v>1928</v>
      </c>
      <c r="D292" s="151" t="s">
        <v>2434</v>
      </c>
      <c r="E292" s="197" t="s">
        <v>2435</v>
      </c>
      <c r="F292" s="197" t="s">
        <v>2466</v>
      </c>
    </row>
    <row r="293" spans="2:6">
      <c r="B293" s="197" t="s">
        <v>20</v>
      </c>
      <c r="C293" s="197" t="s">
        <v>2307</v>
      </c>
      <c r="D293" s="151" t="s">
        <v>2417</v>
      </c>
      <c r="E293" s="197" t="s">
        <v>2457</v>
      </c>
      <c r="F293" s="197" t="s">
        <v>2458</v>
      </c>
    </row>
    <row r="294" spans="2:6">
      <c r="B294" s="197" t="s">
        <v>23</v>
      </c>
      <c r="C294" s="197" t="s">
        <v>918</v>
      </c>
      <c r="D294" s="151" t="s">
        <v>2417</v>
      </c>
      <c r="E294" s="197" t="s">
        <v>2452</v>
      </c>
      <c r="F294" s="197" t="s">
        <v>2460</v>
      </c>
    </row>
    <row r="295" spans="2:6">
      <c r="B295" s="197" t="s">
        <v>23</v>
      </c>
      <c r="C295" s="197" t="s">
        <v>927</v>
      </c>
      <c r="D295" s="151" t="s">
        <v>2417</v>
      </c>
      <c r="E295" s="197" t="s">
        <v>2452</v>
      </c>
      <c r="F295" s="197" t="s">
        <v>2460</v>
      </c>
    </row>
    <row r="296" spans="2:6">
      <c r="B296" s="197" t="s">
        <v>23</v>
      </c>
      <c r="C296" s="197" t="s">
        <v>931</v>
      </c>
      <c r="D296" s="151" t="s">
        <v>2417</v>
      </c>
      <c r="E296" s="197" t="s">
        <v>2452</v>
      </c>
      <c r="F296" s="197" t="s">
        <v>2460</v>
      </c>
    </row>
    <row r="297" spans="2:6">
      <c r="B297" s="197" t="s">
        <v>32</v>
      </c>
      <c r="C297" s="197" t="s">
        <v>198</v>
      </c>
      <c r="D297" s="151" t="s">
        <v>2417</v>
      </c>
      <c r="E297" s="197" t="s">
        <v>2452</v>
      </c>
      <c r="F297" s="197" t="s">
        <v>2467</v>
      </c>
    </row>
    <row r="298" spans="2:6">
      <c r="B298" s="197" t="s">
        <v>30</v>
      </c>
      <c r="C298" s="197" t="s">
        <v>611</v>
      </c>
      <c r="D298" s="151" t="s">
        <v>2417</v>
      </c>
      <c r="E298" s="197" t="s">
        <v>2452</v>
      </c>
      <c r="F298" s="197" t="s">
        <v>2456</v>
      </c>
    </row>
    <row r="299" spans="2:6">
      <c r="B299" s="197" t="s">
        <v>18</v>
      </c>
      <c r="C299" s="197" t="s">
        <v>551</v>
      </c>
      <c r="D299" s="151" t="s">
        <v>2417</v>
      </c>
      <c r="E299" s="197" t="s">
        <v>2468</v>
      </c>
      <c r="F299" s="197" t="s">
        <v>2468</v>
      </c>
    </row>
    <row r="300" spans="2:6">
      <c r="B300" s="197" t="s">
        <v>22</v>
      </c>
      <c r="C300" s="197" t="s">
        <v>779</v>
      </c>
      <c r="D300" s="151" t="s">
        <v>2417</v>
      </c>
      <c r="E300" s="197" t="s">
        <v>2452</v>
      </c>
      <c r="F300" s="197" t="s">
        <v>2460</v>
      </c>
    </row>
    <row r="301" spans="2:6">
      <c r="B301" s="197" t="s">
        <v>22</v>
      </c>
      <c r="C301" s="197" t="s">
        <v>821</v>
      </c>
      <c r="D301" s="151" t="s">
        <v>2417</v>
      </c>
      <c r="E301" s="197" t="s">
        <v>2452</v>
      </c>
      <c r="F301" s="197" t="s">
        <v>2460</v>
      </c>
    </row>
    <row r="302" spans="2:6">
      <c r="B302" s="197" t="s">
        <v>22</v>
      </c>
      <c r="C302" s="197" t="s">
        <v>862</v>
      </c>
      <c r="D302" s="151" t="s">
        <v>2417</v>
      </c>
      <c r="E302" s="197" t="s">
        <v>2452</v>
      </c>
      <c r="F302" s="197" t="s">
        <v>2456</v>
      </c>
    </row>
    <row r="303" spans="2:6">
      <c r="B303" s="197" t="s">
        <v>20</v>
      </c>
      <c r="C303" s="197" t="s">
        <v>190</v>
      </c>
      <c r="D303" s="151" t="s">
        <v>2417</v>
      </c>
      <c r="E303" s="197" t="s">
        <v>2452</v>
      </c>
      <c r="F303" s="197" t="s">
        <v>2452</v>
      </c>
    </row>
    <row r="304" spans="2:6">
      <c r="B304" s="197" t="s">
        <v>27</v>
      </c>
      <c r="C304" s="197" t="s">
        <v>425</v>
      </c>
      <c r="D304" s="151" t="s">
        <v>2417</v>
      </c>
      <c r="E304" s="197" t="s">
        <v>2452</v>
      </c>
      <c r="F304" s="197" t="s">
        <v>2460</v>
      </c>
    </row>
    <row r="305" spans="2:6">
      <c r="B305" s="197" t="s">
        <v>20</v>
      </c>
      <c r="C305" s="197" t="s">
        <v>1928</v>
      </c>
      <c r="D305" s="151" t="s">
        <v>2417</v>
      </c>
      <c r="E305" s="197" t="s">
        <v>2452</v>
      </c>
      <c r="F305" s="197" t="s">
        <v>2460</v>
      </c>
    </row>
    <row r="306" spans="2:6">
      <c r="B306" s="197" t="s">
        <v>20</v>
      </c>
      <c r="C306" s="197" t="s">
        <v>1933</v>
      </c>
      <c r="D306" s="151" t="s">
        <v>2417</v>
      </c>
      <c r="E306" s="197" t="s">
        <v>2452</v>
      </c>
      <c r="F306" s="197" t="s">
        <v>2469</v>
      </c>
    </row>
    <row r="307" spans="2:6">
      <c r="B307" s="197" t="s">
        <v>20</v>
      </c>
      <c r="C307" s="197" t="s">
        <v>1945</v>
      </c>
      <c r="D307" s="151" t="s">
        <v>2417</v>
      </c>
      <c r="E307" s="197" t="s">
        <v>2452</v>
      </c>
      <c r="F307" s="197" t="s">
        <v>2456</v>
      </c>
    </row>
    <row r="308" spans="2:6">
      <c r="B308" s="197" t="s">
        <v>23</v>
      </c>
      <c r="C308" s="197" t="s">
        <v>912</v>
      </c>
      <c r="D308" s="151" t="s">
        <v>2398</v>
      </c>
      <c r="E308" s="197" t="s">
        <v>21</v>
      </c>
      <c r="F308" s="197" t="s">
        <v>2470</v>
      </c>
    </row>
    <row r="309" spans="2:6">
      <c r="B309" s="197" t="s">
        <v>23</v>
      </c>
      <c r="C309" s="197" t="s">
        <v>912</v>
      </c>
      <c r="D309" s="151" t="s">
        <v>2398</v>
      </c>
      <c r="E309" s="197" t="s">
        <v>20</v>
      </c>
      <c r="F309" s="197" t="s">
        <v>2471</v>
      </c>
    </row>
    <row r="310" spans="2:6">
      <c r="B310" s="197" t="s">
        <v>23</v>
      </c>
      <c r="C310" s="197" t="s">
        <v>918</v>
      </c>
      <c r="D310" s="151" t="s">
        <v>2398</v>
      </c>
      <c r="E310" s="197" t="s">
        <v>23</v>
      </c>
      <c r="F310" s="197" t="s">
        <v>2472</v>
      </c>
    </row>
    <row r="311" spans="2:6">
      <c r="B311" s="197" t="s">
        <v>23</v>
      </c>
      <c r="C311" s="197" t="s">
        <v>918</v>
      </c>
      <c r="D311" s="151" t="s">
        <v>2398</v>
      </c>
      <c r="E311" s="197" t="s">
        <v>21</v>
      </c>
      <c r="F311" s="197" t="s">
        <v>2473</v>
      </c>
    </row>
    <row r="312" spans="2:6">
      <c r="B312" s="197" t="s">
        <v>23</v>
      </c>
      <c r="C312" s="197" t="s">
        <v>918</v>
      </c>
      <c r="D312" s="151" t="s">
        <v>2398</v>
      </c>
      <c r="E312" s="197" t="s">
        <v>17</v>
      </c>
      <c r="F312" s="197" t="s">
        <v>2474</v>
      </c>
    </row>
    <row r="313" spans="2:6">
      <c r="B313" s="197" t="s">
        <v>23</v>
      </c>
      <c r="C313" s="197" t="s">
        <v>923</v>
      </c>
      <c r="D313" s="151" t="s">
        <v>2398</v>
      </c>
      <c r="E313" s="197" t="s">
        <v>23</v>
      </c>
      <c r="F313" s="197" t="s">
        <v>2472</v>
      </c>
    </row>
    <row r="314" spans="2:6">
      <c r="B314" s="197" t="s">
        <v>23</v>
      </c>
      <c r="C314" s="197" t="s">
        <v>923</v>
      </c>
      <c r="D314" s="151" t="s">
        <v>2398</v>
      </c>
      <c r="E314" s="197" t="s">
        <v>21</v>
      </c>
      <c r="F314" s="197" t="s">
        <v>2473</v>
      </c>
    </row>
    <row r="315" spans="2:6">
      <c r="B315" s="197" t="s">
        <v>23</v>
      </c>
      <c r="C315" s="197" t="s">
        <v>927</v>
      </c>
      <c r="D315" s="151" t="s">
        <v>2398</v>
      </c>
      <c r="E315" s="197" t="s">
        <v>23</v>
      </c>
      <c r="F315" s="197" t="s">
        <v>2472</v>
      </c>
    </row>
    <row r="316" spans="2:6">
      <c r="B316" s="197" t="s">
        <v>23</v>
      </c>
      <c r="C316" s="197" t="s">
        <v>927</v>
      </c>
      <c r="D316" s="151" t="s">
        <v>2398</v>
      </c>
      <c r="E316" s="197" t="s">
        <v>21</v>
      </c>
      <c r="F316" s="197" t="s">
        <v>2473</v>
      </c>
    </row>
    <row r="317" spans="2:6">
      <c r="B317" s="197" t="s">
        <v>23</v>
      </c>
      <c r="C317" s="197" t="s">
        <v>927</v>
      </c>
      <c r="D317" s="151" t="s">
        <v>2398</v>
      </c>
      <c r="E317" s="197" t="s">
        <v>17</v>
      </c>
      <c r="F317" s="197" t="s">
        <v>2474</v>
      </c>
    </row>
    <row r="318" spans="2:6">
      <c r="B318" s="197" t="s">
        <v>23</v>
      </c>
      <c r="C318" s="197" t="s">
        <v>931</v>
      </c>
      <c r="D318" s="151" t="s">
        <v>2398</v>
      </c>
      <c r="E318" s="197" t="s">
        <v>23</v>
      </c>
      <c r="F318" s="197" t="s">
        <v>2475</v>
      </c>
    </row>
    <row r="319" spans="2:6">
      <c r="B319" s="197" t="s">
        <v>23</v>
      </c>
      <c r="C319" s="197" t="s">
        <v>931</v>
      </c>
      <c r="D319" s="151" t="s">
        <v>2398</v>
      </c>
      <c r="E319" s="197" t="s">
        <v>21</v>
      </c>
      <c r="F319" s="197" t="s">
        <v>2473</v>
      </c>
    </row>
    <row r="320" spans="2:6">
      <c r="B320" s="197" t="s">
        <v>23</v>
      </c>
      <c r="C320" s="197" t="s">
        <v>934</v>
      </c>
      <c r="D320" s="151" t="s">
        <v>2398</v>
      </c>
      <c r="E320" s="197" t="s">
        <v>23</v>
      </c>
      <c r="F320" s="197" t="s">
        <v>2472</v>
      </c>
    </row>
    <row r="321" spans="2:6">
      <c r="B321" s="197" t="s">
        <v>23</v>
      </c>
      <c r="C321" s="197" t="s">
        <v>934</v>
      </c>
      <c r="D321" s="151" t="s">
        <v>2398</v>
      </c>
      <c r="E321" s="197" t="s">
        <v>21</v>
      </c>
      <c r="F321" s="197" t="s">
        <v>2473</v>
      </c>
    </row>
    <row r="322" spans="2:6">
      <c r="B322" s="197" t="s">
        <v>23</v>
      </c>
      <c r="C322" s="197" t="s">
        <v>934</v>
      </c>
      <c r="D322" s="151" t="s">
        <v>2398</v>
      </c>
      <c r="E322" s="197" t="s">
        <v>17</v>
      </c>
      <c r="F322" s="197" t="s">
        <v>2474</v>
      </c>
    </row>
    <row r="323" spans="2:6">
      <c r="B323" s="197" t="s">
        <v>21</v>
      </c>
      <c r="C323" s="197" t="s">
        <v>203</v>
      </c>
      <c r="D323" s="151" t="s">
        <v>2398</v>
      </c>
      <c r="E323" s="197" t="s">
        <v>21</v>
      </c>
      <c r="F323" s="197" t="s">
        <v>702</v>
      </c>
    </row>
    <row r="324" spans="2:6">
      <c r="B324" s="197" t="s">
        <v>21</v>
      </c>
      <c r="C324" s="197" t="s">
        <v>203</v>
      </c>
      <c r="D324" s="151" t="s">
        <v>2398</v>
      </c>
      <c r="E324" s="197" t="s">
        <v>21</v>
      </c>
      <c r="F324" s="197" t="s">
        <v>2476</v>
      </c>
    </row>
    <row r="325" spans="2:6">
      <c r="B325" s="197" t="s">
        <v>21</v>
      </c>
      <c r="C325" s="197" t="s">
        <v>728</v>
      </c>
      <c r="D325" s="151" t="s">
        <v>2398</v>
      </c>
      <c r="E325" s="197" t="s">
        <v>21</v>
      </c>
      <c r="F325" s="197" t="s">
        <v>702</v>
      </c>
    </row>
    <row r="326" spans="2:6">
      <c r="B326" s="197" t="s">
        <v>21</v>
      </c>
      <c r="C326" s="197" t="s">
        <v>728</v>
      </c>
      <c r="D326" s="151" t="s">
        <v>2398</v>
      </c>
      <c r="E326" s="197" t="s">
        <v>21</v>
      </c>
      <c r="F326" s="197" t="s">
        <v>2476</v>
      </c>
    </row>
    <row r="327" spans="2:6">
      <c r="B327" s="197" t="s">
        <v>21</v>
      </c>
      <c r="C327" s="197" t="s">
        <v>2309</v>
      </c>
      <c r="D327" s="151" t="s">
        <v>2398</v>
      </c>
      <c r="E327" s="197" t="s">
        <v>21</v>
      </c>
      <c r="F327" s="197" t="s">
        <v>702</v>
      </c>
    </row>
    <row r="328" spans="2:6">
      <c r="B328" s="197" t="s">
        <v>21</v>
      </c>
      <c r="C328" s="197" t="s">
        <v>2309</v>
      </c>
      <c r="D328" s="151" t="s">
        <v>2398</v>
      </c>
      <c r="E328" s="197" t="s">
        <v>21</v>
      </c>
      <c r="F328" s="197" t="s">
        <v>2476</v>
      </c>
    </row>
    <row r="329" spans="2:6">
      <c r="B329" s="197" t="s">
        <v>21</v>
      </c>
      <c r="C329" s="197" t="s">
        <v>208</v>
      </c>
      <c r="D329" s="151" t="s">
        <v>2398</v>
      </c>
      <c r="E329" s="197" t="s">
        <v>30</v>
      </c>
      <c r="F329" s="197" t="s">
        <v>2477</v>
      </c>
    </row>
    <row r="330" spans="2:6">
      <c r="B330" s="197" t="s">
        <v>21</v>
      </c>
      <c r="C330" s="197" t="s">
        <v>208</v>
      </c>
      <c r="D330" s="151" t="s">
        <v>2398</v>
      </c>
      <c r="E330" s="197" t="s">
        <v>18</v>
      </c>
      <c r="F330" s="197" t="s">
        <v>2478</v>
      </c>
    </row>
    <row r="331" spans="2:6">
      <c r="B331" s="197" t="s">
        <v>21</v>
      </c>
      <c r="C331" s="197" t="s">
        <v>208</v>
      </c>
      <c r="D331" s="151" t="s">
        <v>2398</v>
      </c>
      <c r="E331" s="197" t="s">
        <v>22</v>
      </c>
      <c r="F331" s="197" t="s">
        <v>2479</v>
      </c>
    </row>
    <row r="332" spans="2:6">
      <c r="B332" s="197" t="s">
        <v>21</v>
      </c>
      <c r="C332" s="197" t="s">
        <v>208</v>
      </c>
      <c r="D332" s="151" t="s">
        <v>2398</v>
      </c>
      <c r="E332" s="197" t="s">
        <v>27</v>
      </c>
      <c r="F332" s="197" t="s">
        <v>2480</v>
      </c>
    </row>
    <row r="333" spans="2:6">
      <c r="B333" s="197" t="s">
        <v>21</v>
      </c>
      <c r="C333" s="197" t="s">
        <v>208</v>
      </c>
      <c r="D333" s="151" t="s">
        <v>2398</v>
      </c>
      <c r="E333" s="197" t="s">
        <v>23</v>
      </c>
      <c r="F333" s="197" t="s">
        <v>2481</v>
      </c>
    </row>
    <row r="334" spans="2:6">
      <c r="B334" s="197" t="s">
        <v>21</v>
      </c>
      <c r="C334" s="197" t="s">
        <v>208</v>
      </c>
      <c r="D334" s="151" t="s">
        <v>2398</v>
      </c>
      <c r="E334" s="197" t="s">
        <v>16</v>
      </c>
      <c r="F334" s="197" t="s">
        <v>2482</v>
      </c>
    </row>
    <row r="335" spans="2:6">
      <c r="B335" s="197" t="s">
        <v>21</v>
      </c>
      <c r="C335" s="197" t="s">
        <v>208</v>
      </c>
      <c r="D335" s="151" t="s">
        <v>2398</v>
      </c>
      <c r="E335" s="197" t="s">
        <v>31</v>
      </c>
      <c r="F335" s="197" t="s">
        <v>2483</v>
      </c>
    </row>
    <row r="336" spans="2:6">
      <c r="B336" s="197" t="s">
        <v>21</v>
      </c>
      <c r="C336" s="197" t="s">
        <v>208</v>
      </c>
      <c r="D336" s="151" t="s">
        <v>2398</v>
      </c>
      <c r="E336" s="197" t="s">
        <v>33</v>
      </c>
      <c r="F336" s="197" t="s">
        <v>2484</v>
      </c>
    </row>
    <row r="337" spans="2:6">
      <c r="B337" s="197" t="s">
        <v>21</v>
      </c>
      <c r="C337" s="197" t="s">
        <v>208</v>
      </c>
      <c r="D337" s="151" t="s">
        <v>2398</v>
      </c>
      <c r="E337" s="197" t="s">
        <v>19</v>
      </c>
      <c r="F337" s="197" t="s">
        <v>2485</v>
      </c>
    </row>
    <row r="338" spans="2:6">
      <c r="B338" s="197" t="s">
        <v>21</v>
      </c>
      <c r="C338" s="197" t="s">
        <v>208</v>
      </c>
      <c r="D338" s="151" t="s">
        <v>2398</v>
      </c>
      <c r="E338" s="197" t="s">
        <v>947</v>
      </c>
      <c r="F338" s="197" t="s">
        <v>2486</v>
      </c>
    </row>
    <row r="339" spans="2:6">
      <c r="B339" s="197" t="s">
        <v>21</v>
      </c>
      <c r="C339" s="197" t="s">
        <v>208</v>
      </c>
      <c r="D339" s="151" t="s">
        <v>2398</v>
      </c>
      <c r="E339" s="197" t="s">
        <v>32</v>
      </c>
      <c r="F339" s="197" t="s">
        <v>2487</v>
      </c>
    </row>
    <row r="340" spans="2:6">
      <c r="B340" s="197" t="s">
        <v>21</v>
      </c>
      <c r="C340" s="197" t="s">
        <v>208</v>
      </c>
      <c r="D340" s="151" t="s">
        <v>2398</v>
      </c>
      <c r="E340" s="197" t="s">
        <v>2488</v>
      </c>
      <c r="F340" s="197" t="s">
        <v>2489</v>
      </c>
    </row>
    <row r="341" spans="2:6">
      <c r="B341" s="197" t="s">
        <v>21</v>
      </c>
      <c r="C341" s="197" t="s">
        <v>208</v>
      </c>
      <c r="D341" s="151" t="s">
        <v>2398</v>
      </c>
      <c r="E341" s="197" t="s">
        <v>29</v>
      </c>
      <c r="F341" s="197" t="s">
        <v>2490</v>
      </c>
    </row>
    <row r="342" spans="2:6">
      <c r="B342" s="197" t="s">
        <v>21</v>
      </c>
      <c r="C342" s="197" t="s">
        <v>208</v>
      </c>
      <c r="D342" s="151" t="s">
        <v>2398</v>
      </c>
      <c r="E342" s="197" t="s">
        <v>28</v>
      </c>
      <c r="F342" s="197" t="s">
        <v>2491</v>
      </c>
    </row>
    <row r="343" spans="2:6">
      <c r="B343" s="197" t="s">
        <v>21</v>
      </c>
      <c r="C343" s="197" t="s">
        <v>208</v>
      </c>
      <c r="D343" s="151" t="s">
        <v>2398</v>
      </c>
      <c r="E343" s="197" t="s">
        <v>20</v>
      </c>
      <c r="F343" s="197" t="s">
        <v>2492</v>
      </c>
    </row>
    <row r="344" spans="2:6">
      <c r="B344" s="197" t="s">
        <v>21</v>
      </c>
      <c r="C344" s="197" t="s">
        <v>208</v>
      </c>
      <c r="D344" s="151" t="s">
        <v>2398</v>
      </c>
      <c r="E344" s="197" t="s">
        <v>21</v>
      </c>
      <c r="F344" s="197" t="s">
        <v>2493</v>
      </c>
    </row>
    <row r="345" spans="2:6">
      <c r="B345" s="197" t="s">
        <v>21</v>
      </c>
      <c r="C345" s="197" t="s">
        <v>208</v>
      </c>
      <c r="D345" s="151" t="s">
        <v>2398</v>
      </c>
      <c r="E345" s="197" t="s">
        <v>17</v>
      </c>
      <c r="F345" s="197" t="s">
        <v>2494</v>
      </c>
    </row>
    <row r="346" spans="2:6">
      <c r="B346" s="197" t="s">
        <v>21</v>
      </c>
      <c r="C346" s="197" t="s">
        <v>740</v>
      </c>
      <c r="D346" s="151" t="s">
        <v>2398</v>
      </c>
      <c r="E346" s="197" t="s">
        <v>21</v>
      </c>
      <c r="F346" s="197" t="s">
        <v>702</v>
      </c>
    </row>
    <row r="347" spans="2:6">
      <c r="B347" s="197" t="s">
        <v>17</v>
      </c>
      <c r="C347" s="197" t="s">
        <v>466</v>
      </c>
      <c r="D347" s="151" t="s">
        <v>2398</v>
      </c>
      <c r="E347" s="197" t="s">
        <v>17</v>
      </c>
      <c r="F347" s="197" t="s">
        <v>2495</v>
      </c>
    </row>
    <row r="348" spans="2:6">
      <c r="B348" s="197" t="s">
        <v>21</v>
      </c>
      <c r="C348" s="197" t="s">
        <v>751</v>
      </c>
      <c r="D348" s="151" t="s">
        <v>2398</v>
      </c>
      <c r="E348" s="197" t="s">
        <v>21</v>
      </c>
      <c r="F348" s="197" t="s">
        <v>702</v>
      </c>
    </row>
    <row r="349" spans="2:6">
      <c r="B349" s="197" t="s">
        <v>21</v>
      </c>
      <c r="C349" s="197" t="s">
        <v>213</v>
      </c>
      <c r="D349" s="151" t="s">
        <v>2398</v>
      </c>
      <c r="E349" s="197" t="s">
        <v>21</v>
      </c>
      <c r="F349" s="197" t="s">
        <v>702</v>
      </c>
    </row>
    <row r="350" spans="2:6">
      <c r="B350" s="197" t="s">
        <v>17</v>
      </c>
      <c r="C350" s="197" t="s">
        <v>497</v>
      </c>
      <c r="D350" s="151" t="s">
        <v>2398</v>
      </c>
      <c r="E350" s="197" t="s">
        <v>17</v>
      </c>
      <c r="F350" s="197" t="s">
        <v>2495</v>
      </c>
    </row>
    <row r="351" spans="2:6">
      <c r="B351" s="197" t="s">
        <v>17</v>
      </c>
      <c r="C351" s="197" t="s">
        <v>511</v>
      </c>
      <c r="D351" s="151" t="s">
        <v>2398</v>
      </c>
      <c r="E351" s="197" t="s">
        <v>17</v>
      </c>
      <c r="F351" s="197" t="s">
        <v>2496</v>
      </c>
    </row>
    <row r="352" spans="2:6">
      <c r="B352" s="197" t="s">
        <v>17</v>
      </c>
      <c r="C352" s="197" t="s">
        <v>511</v>
      </c>
      <c r="D352" s="151" t="s">
        <v>2398</v>
      </c>
      <c r="E352" s="197" t="s">
        <v>17</v>
      </c>
      <c r="F352" s="197" t="s">
        <v>2497</v>
      </c>
    </row>
    <row r="353" spans="2:6">
      <c r="B353" s="197" t="s">
        <v>17</v>
      </c>
      <c r="C353" s="197" t="s">
        <v>511</v>
      </c>
      <c r="D353" s="151" t="s">
        <v>2398</v>
      </c>
      <c r="E353" s="197" t="s">
        <v>17</v>
      </c>
      <c r="F353" s="197" t="s">
        <v>2498</v>
      </c>
    </row>
    <row r="354" spans="2:6">
      <c r="B354" s="197" t="s">
        <v>17</v>
      </c>
      <c r="C354" s="197" t="s">
        <v>511</v>
      </c>
      <c r="D354" s="151" t="s">
        <v>2398</v>
      </c>
      <c r="E354" s="197" t="s">
        <v>17</v>
      </c>
      <c r="F354" s="197" t="s">
        <v>2499</v>
      </c>
    </row>
    <row r="355" spans="2:6">
      <c r="B355" s="197" t="s">
        <v>17</v>
      </c>
      <c r="C355" s="197" t="s">
        <v>518</v>
      </c>
      <c r="D355" s="151" t="s">
        <v>2398</v>
      </c>
      <c r="E355" s="197" t="s">
        <v>17</v>
      </c>
      <c r="F355" s="197" t="s">
        <v>2500</v>
      </c>
    </row>
    <row r="356" spans="2:6">
      <c r="B356" s="197" t="s">
        <v>17</v>
      </c>
      <c r="C356" s="197" t="s">
        <v>525</v>
      </c>
      <c r="D356" s="151" t="s">
        <v>2398</v>
      </c>
      <c r="E356" s="197" t="s">
        <v>17</v>
      </c>
      <c r="F356" s="197" t="s">
        <v>2501</v>
      </c>
    </row>
    <row r="357" spans="2:6">
      <c r="B357" s="197" t="s">
        <v>17</v>
      </c>
      <c r="C357" s="197" t="s">
        <v>525</v>
      </c>
      <c r="D357" s="151" t="s">
        <v>2398</v>
      </c>
      <c r="E357" s="197" t="s">
        <v>22</v>
      </c>
      <c r="F357" s="197" t="s">
        <v>2502</v>
      </c>
    </row>
    <row r="358" spans="2:6">
      <c r="B358" s="197" t="s">
        <v>17</v>
      </c>
      <c r="C358" s="197" t="s">
        <v>531</v>
      </c>
      <c r="D358" s="151" t="s">
        <v>2398</v>
      </c>
      <c r="E358" s="197" t="s">
        <v>17</v>
      </c>
      <c r="F358" s="197" t="s">
        <v>2503</v>
      </c>
    </row>
    <row r="359" spans="2:6">
      <c r="B359" s="197" t="s">
        <v>17</v>
      </c>
      <c r="C359" s="197" t="s">
        <v>537</v>
      </c>
      <c r="D359" s="151" t="s">
        <v>2398</v>
      </c>
      <c r="E359" s="197" t="s">
        <v>17</v>
      </c>
      <c r="F359" s="197" t="s">
        <v>2504</v>
      </c>
    </row>
    <row r="360" spans="2:6">
      <c r="B360" s="197" t="s">
        <v>17</v>
      </c>
      <c r="C360" s="197" t="s">
        <v>2310</v>
      </c>
      <c r="D360" s="151" t="s">
        <v>2398</v>
      </c>
      <c r="E360" s="197" t="s">
        <v>17</v>
      </c>
      <c r="F360" s="197" t="s">
        <v>2504</v>
      </c>
    </row>
    <row r="361" spans="2:6">
      <c r="B361" s="197" t="s">
        <v>19</v>
      </c>
      <c r="C361" s="197" t="s">
        <v>651</v>
      </c>
      <c r="D361" s="151" t="s">
        <v>2398</v>
      </c>
      <c r="E361" s="197" t="s">
        <v>19</v>
      </c>
      <c r="F361" s="197" t="s">
        <v>2505</v>
      </c>
    </row>
    <row r="362" spans="2:6">
      <c r="B362" s="197" t="s">
        <v>19</v>
      </c>
      <c r="C362" s="197" t="s">
        <v>657</v>
      </c>
      <c r="D362" s="151" t="s">
        <v>2398</v>
      </c>
      <c r="E362" s="197" t="s">
        <v>19</v>
      </c>
      <c r="F362" s="197" t="s">
        <v>2506</v>
      </c>
    </row>
    <row r="363" spans="2:6">
      <c r="B363" s="197" t="s">
        <v>19</v>
      </c>
      <c r="C363" s="197" t="s">
        <v>662</v>
      </c>
      <c r="D363" s="151" t="s">
        <v>2398</v>
      </c>
      <c r="E363" s="197" t="s">
        <v>19</v>
      </c>
      <c r="F363" s="197" t="s">
        <v>2506</v>
      </c>
    </row>
    <row r="364" spans="2:6">
      <c r="B364" s="197" t="s">
        <v>19</v>
      </c>
      <c r="C364" s="197" t="s">
        <v>667</v>
      </c>
      <c r="D364" s="151" t="s">
        <v>2398</v>
      </c>
      <c r="E364" s="197" t="s">
        <v>2507</v>
      </c>
      <c r="F364" s="197" t="s">
        <v>2508</v>
      </c>
    </row>
    <row r="365" spans="2:6">
      <c r="B365" s="197" t="s">
        <v>19</v>
      </c>
      <c r="C365" s="197" t="s">
        <v>667</v>
      </c>
      <c r="D365" s="151" t="s">
        <v>2398</v>
      </c>
      <c r="E365" s="197" t="s">
        <v>19</v>
      </c>
      <c r="F365" s="197" t="s">
        <v>2509</v>
      </c>
    </row>
    <row r="366" spans="2:6">
      <c r="B366" s="197" t="s">
        <v>33</v>
      </c>
      <c r="C366" s="197" t="s">
        <v>897</v>
      </c>
      <c r="D366" s="151" t="s">
        <v>2398</v>
      </c>
      <c r="E366" s="197" t="s">
        <v>33</v>
      </c>
      <c r="F366" s="197" t="s">
        <v>896</v>
      </c>
    </row>
    <row r="367" spans="2:6">
      <c r="B367" s="197" t="s">
        <v>33</v>
      </c>
      <c r="C367" s="197" t="s">
        <v>897</v>
      </c>
      <c r="D367" s="151" t="s">
        <v>2398</v>
      </c>
      <c r="E367" s="197" t="s">
        <v>21</v>
      </c>
      <c r="F367" s="197" t="s">
        <v>2473</v>
      </c>
    </row>
    <row r="368" spans="2:6">
      <c r="B368" s="197" t="s">
        <v>33</v>
      </c>
      <c r="C368" s="197" t="s">
        <v>2304</v>
      </c>
      <c r="D368" s="151" t="s">
        <v>2398</v>
      </c>
      <c r="E368" s="197" t="s">
        <v>17</v>
      </c>
      <c r="F368" s="197" t="s">
        <v>2510</v>
      </c>
    </row>
    <row r="369" spans="2:6">
      <c r="B369" s="197" t="s">
        <v>33</v>
      </c>
      <c r="C369" s="197" t="s">
        <v>2304</v>
      </c>
      <c r="D369" s="151" t="s">
        <v>2398</v>
      </c>
      <c r="E369" s="197" t="s">
        <v>22</v>
      </c>
      <c r="F369" s="197" t="s">
        <v>2511</v>
      </c>
    </row>
    <row r="370" spans="2:6">
      <c r="B370" s="197" t="s">
        <v>33</v>
      </c>
      <c r="C370" s="197" t="s">
        <v>2304</v>
      </c>
      <c r="D370" s="151" t="s">
        <v>2398</v>
      </c>
      <c r="E370" s="197" t="s">
        <v>31</v>
      </c>
      <c r="F370" s="197" t="s">
        <v>2512</v>
      </c>
    </row>
    <row r="371" spans="2:6">
      <c r="B371" s="197" t="s">
        <v>33</v>
      </c>
      <c r="C371" s="197" t="s">
        <v>2304</v>
      </c>
      <c r="D371" s="151" t="s">
        <v>2398</v>
      </c>
      <c r="E371" s="197" t="s">
        <v>21</v>
      </c>
      <c r="F371" s="197" t="s">
        <v>2473</v>
      </c>
    </row>
    <row r="372" spans="2:6">
      <c r="B372" s="197" t="s">
        <v>19</v>
      </c>
      <c r="C372" s="197" t="s">
        <v>629</v>
      </c>
      <c r="D372" s="151" t="s">
        <v>2398</v>
      </c>
      <c r="E372" s="197" t="s">
        <v>2507</v>
      </c>
      <c r="F372" s="197" t="s">
        <v>2508</v>
      </c>
    </row>
    <row r="373" spans="2:6">
      <c r="B373" s="197" t="s">
        <v>19</v>
      </c>
      <c r="C373" s="197" t="s">
        <v>629</v>
      </c>
      <c r="D373" s="151" t="s">
        <v>2398</v>
      </c>
      <c r="E373" s="197" t="s">
        <v>19</v>
      </c>
      <c r="F373" s="197" t="s">
        <v>2509</v>
      </c>
    </row>
    <row r="374" spans="2:6">
      <c r="B374" s="197" t="s">
        <v>19</v>
      </c>
      <c r="C374" s="197" t="s">
        <v>629</v>
      </c>
      <c r="D374" s="151" t="s">
        <v>2398</v>
      </c>
      <c r="E374" s="197" t="s">
        <v>19</v>
      </c>
      <c r="F374" s="197" t="s">
        <v>2513</v>
      </c>
    </row>
    <row r="375" spans="2:6">
      <c r="B375" s="197" t="s">
        <v>19</v>
      </c>
      <c r="C375" s="197" t="s">
        <v>629</v>
      </c>
      <c r="D375" s="151" t="s">
        <v>2398</v>
      </c>
      <c r="E375" s="197" t="s">
        <v>19</v>
      </c>
      <c r="F375" s="197" t="s">
        <v>2514</v>
      </c>
    </row>
    <row r="376" spans="2:6">
      <c r="B376" s="197" t="s">
        <v>19</v>
      </c>
      <c r="C376" s="197" t="s">
        <v>629</v>
      </c>
      <c r="D376" s="151" t="s">
        <v>2398</v>
      </c>
      <c r="E376" s="197" t="s">
        <v>19</v>
      </c>
      <c r="F376" s="197" t="s">
        <v>2515</v>
      </c>
    </row>
    <row r="377" spans="2:6">
      <c r="B377" s="197" t="s">
        <v>19</v>
      </c>
      <c r="C377" s="197" t="s">
        <v>629</v>
      </c>
      <c r="D377" s="151" t="s">
        <v>2398</v>
      </c>
      <c r="E377" s="197" t="s">
        <v>19</v>
      </c>
      <c r="F377" s="197" t="s">
        <v>2516</v>
      </c>
    </row>
    <row r="378" spans="2:6">
      <c r="B378" s="197" t="s">
        <v>19</v>
      </c>
      <c r="C378" s="197" t="s">
        <v>629</v>
      </c>
      <c r="D378" s="151" t="s">
        <v>2398</v>
      </c>
      <c r="E378" s="197" t="s">
        <v>22</v>
      </c>
      <c r="F378" s="197" t="s">
        <v>2502</v>
      </c>
    </row>
    <row r="379" spans="2:6">
      <c r="B379" s="197" t="s">
        <v>19</v>
      </c>
      <c r="C379" s="197" t="s">
        <v>629</v>
      </c>
      <c r="D379" s="151" t="s">
        <v>2398</v>
      </c>
      <c r="E379" s="197" t="s">
        <v>21</v>
      </c>
      <c r="F379" s="197" t="s">
        <v>2517</v>
      </c>
    </row>
    <row r="380" spans="2:6">
      <c r="B380" s="197" t="s">
        <v>19</v>
      </c>
      <c r="C380" s="197" t="s">
        <v>629</v>
      </c>
      <c r="D380" s="151" t="s">
        <v>2398</v>
      </c>
      <c r="E380" s="197" t="s">
        <v>21</v>
      </c>
      <c r="F380" s="197" t="s">
        <v>2518</v>
      </c>
    </row>
    <row r="381" spans="2:6">
      <c r="B381" s="197" t="s">
        <v>19</v>
      </c>
      <c r="C381" s="197" t="s">
        <v>629</v>
      </c>
      <c r="D381" s="151" t="s">
        <v>2398</v>
      </c>
      <c r="E381" s="197" t="s">
        <v>33</v>
      </c>
      <c r="F381" s="197" t="s">
        <v>2519</v>
      </c>
    </row>
    <row r="382" spans="2:6">
      <c r="B382" s="197" t="s">
        <v>19</v>
      </c>
      <c r="C382" s="197" t="s">
        <v>629</v>
      </c>
      <c r="D382" s="151" t="s">
        <v>2398</v>
      </c>
      <c r="E382" s="197" t="s">
        <v>27</v>
      </c>
      <c r="F382" s="197" t="s">
        <v>2520</v>
      </c>
    </row>
    <row r="383" spans="2:6">
      <c r="B383" s="197" t="s">
        <v>19</v>
      </c>
      <c r="C383" s="197" t="s">
        <v>629</v>
      </c>
      <c r="D383" s="151" t="s">
        <v>2398</v>
      </c>
      <c r="E383" s="197" t="s">
        <v>2521</v>
      </c>
      <c r="F383" s="197" t="s">
        <v>2522</v>
      </c>
    </row>
    <row r="384" spans="2:6">
      <c r="B384" s="197" t="s">
        <v>19</v>
      </c>
      <c r="C384" s="197" t="s">
        <v>181</v>
      </c>
      <c r="D384" s="151" t="s">
        <v>2398</v>
      </c>
      <c r="E384" s="197" t="s">
        <v>2507</v>
      </c>
      <c r="F384" s="197" t="s">
        <v>2508</v>
      </c>
    </row>
    <row r="385" spans="2:6">
      <c r="B385" s="197" t="s">
        <v>19</v>
      </c>
      <c r="C385" s="197" t="s">
        <v>181</v>
      </c>
      <c r="D385" s="151" t="s">
        <v>2398</v>
      </c>
      <c r="E385" s="197" t="s">
        <v>19</v>
      </c>
      <c r="F385" s="197" t="s">
        <v>2509</v>
      </c>
    </row>
    <row r="386" spans="2:6">
      <c r="B386" s="197" t="s">
        <v>19</v>
      </c>
      <c r="C386" s="197" t="s">
        <v>181</v>
      </c>
      <c r="D386" s="151" t="s">
        <v>2398</v>
      </c>
      <c r="E386" s="197" t="s">
        <v>19</v>
      </c>
      <c r="F386" s="197" t="s">
        <v>2513</v>
      </c>
    </row>
    <row r="387" spans="2:6">
      <c r="B387" s="197" t="s">
        <v>19</v>
      </c>
      <c r="C387" s="197" t="s">
        <v>181</v>
      </c>
      <c r="D387" s="151" t="s">
        <v>2398</v>
      </c>
      <c r="E387" s="197" t="s">
        <v>32</v>
      </c>
      <c r="F387" s="197" t="s">
        <v>2523</v>
      </c>
    </row>
    <row r="388" spans="2:6">
      <c r="B388" s="197" t="s">
        <v>19</v>
      </c>
      <c r="C388" s="197" t="s">
        <v>181</v>
      </c>
      <c r="D388" s="151" t="s">
        <v>2398</v>
      </c>
      <c r="E388" s="197" t="s">
        <v>19</v>
      </c>
      <c r="F388" s="197" t="s">
        <v>2524</v>
      </c>
    </row>
    <row r="389" spans="2:6">
      <c r="B389" s="197" t="s">
        <v>19</v>
      </c>
      <c r="C389" s="197" t="s">
        <v>181</v>
      </c>
      <c r="D389" s="151" t="s">
        <v>2398</v>
      </c>
      <c r="E389" s="197" t="s">
        <v>19</v>
      </c>
      <c r="F389" s="197" t="s">
        <v>2525</v>
      </c>
    </row>
    <row r="390" spans="2:6">
      <c r="B390" s="197" t="s">
        <v>19</v>
      </c>
      <c r="C390" s="197" t="s">
        <v>181</v>
      </c>
      <c r="D390" s="151" t="s">
        <v>2398</v>
      </c>
      <c r="E390" s="197" t="s">
        <v>22</v>
      </c>
      <c r="F390" s="197" t="s">
        <v>2502</v>
      </c>
    </row>
    <row r="391" spans="2:6">
      <c r="B391" s="197" t="s">
        <v>19</v>
      </c>
      <c r="C391" s="197" t="s">
        <v>181</v>
      </c>
      <c r="D391" s="151" t="s">
        <v>2398</v>
      </c>
      <c r="E391" s="197" t="s">
        <v>21</v>
      </c>
      <c r="F391" s="197" t="s">
        <v>2517</v>
      </c>
    </row>
    <row r="392" spans="2:6">
      <c r="B392" s="197" t="s">
        <v>19</v>
      </c>
      <c r="C392" s="197" t="s">
        <v>181</v>
      </c>
      <c r="D392" s="151" t="s">
        <v>2398</v>
      </c>
      <c r="E392" s="197" t="s">
        <v>21</v>
      </c>
      <c r="F392" s="197" t="s">
        <v>2518</v>
      </c>
    </row>
    <row r="393" spans="2:6">
      <c r="B393" s="197" t="s">
        <v>19</v>
      </c>
      <c r="C393" s="197" t="s">
        <v>181</v>
      </c>
      <c r="D393" s="151" t="s">
        <v>2398</v>
      </c>
      <c r="E393" s="197" t="s">
        <v>33</v>
      </c>
      <c r="F393" s="197" t="s">
        <v>2519</v>
      </c>
    </row>
    <row r="394" spans="2:6">
      <c r="B394" s="197" t="s">
        <v>19</v>
      </c>
      <c r="C394" s="197" t="s">
        <v>181</v>
      </c>
      <c r="D394" s="151" t="s">
        <v>2398</v>
      </c>
      <c r="E394" s="197" t="s">
        <v>27</v>
      </c>
      <c r="F394" s="197" t="s">
        <v>2520</v>
      </c>
    </row>
    <row r="395" spans="2:6">
      <c r="B395" s="197" t="s">
        <v>19</v>
      </c>
      <c r="C395" s="197" t="s">
        <v>181</v>
      </c>
      <c r="D395" s="151" t="s">
        <v>2398</v>
      </c>
      <c r="E395" s="197" t="s">
        <v>2521</v>
      </c>
      <c r="F395" s="197" t="s">
        <v>2521</v>
      </c>
    </row>
    <row r="396" spans="2:6">
      <c r="B396" s="197" t="s">
        <v>29</v>
      </c>
      <c r="C396" s="197" t="s">
        <v>437</v>
      </c>
      <c r="D396" s="151" t="s">
        <v>2398</v>
      </c>
      <c r="E396" s="197" t="s">
        <v>29</v>
      </c>
      <c r="F396" s="197" t="s">
        <v>2526</v>
      </c>
    </row>
    <row r="397" spans="2:6">
      <c r="B397" s="197" t="s">
        <v>31</v>
      </c>
      <c r="C397" s="197" t="s">
        <v>195</v>
      </c>
      <c r="D397" s="151" t="s">
        <v>2398</v>
      </c>
      <c r="E397" s="197" t="s">
        <v>31</v>
      </c>
      <c r="F397" s="197" t="s">
        <v>2527</v>
      </c>
    </row>
    <row r="398" spans="2:6">
      <c r="B398" s="197" t="s">
        <v>32</v>
      </c>
      <c r="C398" s="197" t="s">
        <v>198</v>
      </c>
      <c r="D398" s="151" t="s">
        <v>2398</v>
      </c>
      <c r="E398" s="197" t="s">
        <v>32</v>
      </c>
      <c r="F398" s="197" t="s">
        <v>2528</v>
      </c>
    </row>
    <row r="399" spans="2:6">
      <c r="B399" s="197" t="s">
        <v>27</v>
      </c>
      <c r="C399" s="197" t="s">
        <v>402</v>
      </c>
      <c r="D399" s="151" t="s">
        <v>2398</v>
      </c>
      <c r="E399" s="197" t="s">
        <v>27</v>
      </c>
      <c r="F399" s="197" t="s">
        <v>2529</v>
      </c>
    </row>
    <row r="400" spans="2:6">
      <c r="B400" s="197" t="s">
        <v>27</v>
      </c>
      <c r="C400" s="197" t="s">
        <v>145</v>
      </c>
      <c r="D400" s="151" t="s">
        <v>2398</v>
      </c>
      <c r="E400" s="197" t="s">
        <v>27</v>
      </c>
      <c r="F400" s="197" t="s">
        <v>2530</v>
      </c>
    </row>
    <row r="401" spans="2:6">
      <c r="B401" s="197" t="s">
        <v>20</v>
      </c>
      <c r="C401" s="197" t="s">
        <v>673</v>
      </c>
      <c r="D401" s="151" t="s">
        <v>2398</v>
      </c>
      <c r="E401" s="197" t="s">
        <v>20</v>
      </c>
      <c r="F401" s="197" t="s">
        <v>2531</v>
      </c>
    </row>
    <row r="402" spans="2:6">
      <c r="B402" s="197" t="s">
        <v>20</v>
      </c>
      <c r="C402" s="197" t="s">
        <v>679</v>
      </c>
      <c r="D402" s="151" t="s">
        <v>2398</v>
      </c>
      <c r="E402" s="197" t="s">
        <v>20</v>
      </c>
      <c r="F402" s="197" t="s">
        <v>678</v>
      </c>
    </row>
    <row r="403" spans="2:6">
      <c r="B403" s="197" t="s">
        <v>20</v>
      </c>
      <c r="C403" s="197" t="s">
        <v>679</v>
      </c>
      <c r="D403" s="151" t="s">
        <v>2398</v>
      </c>
      <c r="E403" s="197" t="s">
        <v>21</v>
      </c>
      <c r="F403" s="197" t="s">
        <v>2473</v>
      </c>
    </row>
    <row r="404" spans="2:6">
      <c r="B404" s="197" t="s">
        <v>16</v>
      </c>
      <c r="C404" s="197" t="s">
        <v>443</v>
      </c>
      <c r="D404" s="151" t="s">
        <v>2398</v>
      </c>
      <c r="E404" s="197" t="s">
        <v>16</v>
      </c>
      <c r="F404" s="197" t="s">
        <v>442</v>
      </c>
    </row>
    <row r="405" spans="2:6">
      <c r="B405" s="197" t="s">
        <v>30</v>
      </c>
      <c r="C405" s="197" t="s">
        <v>600</v>
      </c>
      <c r="D405" s="151" t="s">
        <v>2398</v>
      </c>
      <c r="E405" s="197" t="s">
        <v>30</v>
      </c>
      <c r="F405" s="197" t="s">
        <v>599</v>
      </c>
    </row>
    <row r="406" spans="2:6">
      <c r="B406" s="197" t="s">
        <v>30</v>
      </c>
      <c r="C406" s="197" t="s">
        <v>173</v>
      </c>
      <c r="D406" s="151" t="s">
        <v>2398</v>
      </c>
      <c r="E406" s="197" t="s">
        <v>30</v>
      </c>
      <c r="F406" s="197" t="s">
        <v>2477</v>
      </c>
    </row>
    <row r="407" spans="2:6">
      <c r="B407" s="197" t="s">
        <v>30</v>
      </c>
      <c r="C407" s="197" t="s">
        <v>173</v>
      </c>
      <c r="D407" s="151" t="s">
        <v>2398</v>
      </c>
      <c r="E407" s="197" t="s">
        <v>18</v>
      </c>
      <c r="F407" s="197" t="s">
        <v>2478</v>
      </c>
    </row>
    <row r="408" spans="2:6">
      <c r="B408" s="197" t="s">
        <v>30</v>
      </c>
      <c r="C408" s="197" t="s">
        <v>173</v>
      </c>
      <c r="D408" s="151" t="s">
        <v>2398</v>
      </c>
      <c r="E408" s="197" t="s">
        <v>22</v>
      </c>
      <c r="F408" s="197" t="s">
        <v>2479</v>
      </c>
    </row>
    <row r="409" spans="2:6">
      <c r="B409" s="197" t="s">
        <v>30</v>
      </c>
      <c r="C409" s="197" t="s">
        <v>173</v>
      </c>
      <c r="D409" s="151" t="s">
        <v>2398</v>
      </c>
      <c r="E409" s="197" t="s">
        <v>27</v>
      </c>
      <c r="F409" s="197" t="s">
        <v>2480</v>
      </c>
    </row>
    <row r="410" spans="2:6">
      <c r="B410" s="197" t="s">
        <v>30</v>
      </c>
      <c r="C410" s="197" t="s">
        <v>173</v>
      </c>
      <c r="D410" s="151" t="s">
        <v>2398</v>
      </c>
      <c r="E410" s="197" t="s">
        <v>23</v>
      </c>
      <c r="F410" s="197" t="s">
        <v>2481</v>
      </c>
    </row>
    <row r="411" spans="2:6">
      <c r="B411" s="197" t="s">
        <v>30</v>
      </c>
      <c r="C411" s="197" t="s">
        <v>173</v>
      </c>
      <c r="D411" s="151" t="s">
        <v>2398</v>
      </c>
      <c r="E411" s="197" t="s">
        <v>16</v>
      </c>
      <c r="F411" s="197" t="s">
        <v>2482</v>
      </c>
    </row>
    <row r="412" spans="2:6">
      <c r="B412" s="197" t="s">
        <v>30</v>
      </c>
      <c r="C412" s="197" t="s">
        <v>173</v>
      </c>
      <c r="D412" s="151" t="s">
        <v>2398</v>
      </c>
      <c r="E412" s="197" t="s">
        <v>31</v>
      </c>
      <c r="F412" s="197" t="s">
        <v>2483</v>
      </c>
    </row>
    <row r="413" spans="2:6">
      <c r="B413" s="197" t="s">
        <v>30</v>
      </c>
      <c r="C413" s="197" t="s">
        <v>173</v>
      </c>
      <c r="D413" s="151" t="s">
        <v>2398</v>
      </c>
      <c r="E413" s="197" t="s">
        <v>33</v>
      </c>
      <c r="F413" s="197" t="s">
        <v>2484</v>
      </c>
    </row>
    <row r="414" spans="2:6">
      <c r="B414" s="197" t="s">
        <v>30</v>
      </c>
      <c r="C414" s="197" t="s">
        <v>173</v>
      </c>
      <c r="D414" s="151" t="s">
        <v>2398</v>
      </c>
      <c r="E414" s="197" t="s">
        <v>19</v>
      </c>
      <c r="F414" s="197" t="s">
        <v>2485</v>
      </c>
    </row>
    <row r="415" spans="2:6">
      <c r="B415" s="197" t="s">
        <v>30</v>
      </c>
      <c r="C415" s="197" t="s">
        <v>173</v>
      </c>
      <c r="D415" s="151" t="s">
        <v>2398</v>
      </c>
      <c r="E415" s="197" t="s">
        <v>947</v>
      </c>
      <c r="F415" s="197" t="s">
        <v>2486</v>
      </c>
    </row>
    <row r="416" spans="2:6">
      <c r="B416" s="197" t="s">
        <v>30</v>
      </c>
      <c r="C416" s="197" t="s">
        <v>173</v>
      </c>
      <c r="D416" s="151" t="s">
        <v>2398</v>
      </c>
      <c r="E416" s="197" t="s">
        <v>32</v>
      </c>
      <c r="F416" s="197" t="s">
        <v>2487</v>
      </c>
    </row>
    <row r="417" spans="2:6">
      <c r="B417" s="197" t="s">
        <v>30</v>
      </c>
      <c r="C417" s="197" t="s">
        <v>173</v>
      </c>
      <c r="D417" s="151" t="s">
        <v>2398</v>
      </c>
      <c r="E417" s="197" t="s">
        <v>2488</v>
      </c>
      <c r="F417" s="197" t="s">
        <v>2489</v>
      </c>
    </row>
    <row r="418" spans="2:6">
      <c r="B418" s="197" t="s">
        <v>30</v>
      </c>
      <c r="C418" s="197" t="s">
        <v>173</v>
      </c>
      <c r="D418" s="151" t="s">
        <v>2398</v>
      </c>
      <c r="E418" s="197" t="s">
        <v>29</v>
      </c>
      <c r="F418" s="197" t="s">
        <v>2490</v>
      </c>
    </row>
    <row r="419" spans="2:6">
      <c r="B419" s="197" t="s">
        <v>30</v>
      </c>
      <c r="C419" s="197" t="s">
        <v>173</v>
      </c>
      <c r="D419" s="151" t="s">
        <v>2398</v>
      </c>
      <c r="E419" s="197" t="s">
        <v>28</v>
      </c>
      <c r="F419" s="197" t="s">
        <v>2491</v>
      </c>
    </row>
    <row r="420" spans="2:6">
      <c r="B420" s="197" t="s">
        <v>30</v>
      </c>
      <c r="C420" s="197" t="s">
        <v>173</v>
      </c>
      <c r="D420" s="151" t="s">
        <v>2398</v>
      </c>
      <c r="E420" s="197" t="s">
        <v>20</v>
      </c>
      <c r="F420" s="197" t="s">
        <v>2492</v>
      </c>
    </row>
    <row r="421" spans="2:6">
      <c r="B421" s="197" t="s">
        <v>30</v>
      </c>
      <c r="C421" s="197" t="s">
        <v>173</v>
      </c>
      <c r="D421" s="151" t="s">
        <v>2398</v>
      </c>
      <c r="E421" s="197" t="s">
        <v>21</v>
      </c>
      <c r="F421" s="197" t="s">
        <v>2493</v>
      </c>
    </row>
    <row r="422" spans="2:6">
      <c r="B422" s="197" t="s">
        <v>30</v>
      </c>
      <c r="C422" s="197" t="s">
        <v>173</v>
      </c>
      <c r="D422" s="151" t="s">
        <v>2398</v>
      </c>
      <c r="E422" s="197" t="s">
        <v>17</v>
      </c>
      <c r="F422" s="197" t="s">
        <v>2494</v>
      </c>
    </row>
    <row r="423" spans="2:6">
      <c r="B423" s="197" t="s">
        <v>30</v>
      </c>
      <c r="C423" s="197" t="s">
        <v>611</v>
      </c>
      <c r="D423" s="151" t="s">
        <v>2398</v>
      </c>
      <c r="E423" s="197" t="s">
        <v>30</v>
      </c>
      <c r="F423" s="197" t="s">
        <v>2532</v>
      </c>
    </row>
    <row r="424" spans="2:6">
      <c r="B424" s="197" t="s">
        <v>18</v>
      </c>
      <c r="C424" s="197" t="s">
        <v>154</v>
      </c>
      <c r="D424" s="151" t="s">
        <v>2398</v>
      </c>
      <c r="E424" s="197" t="s">
        <v>18</v>
      </c>
      <c r="F424" s="197" t="s">
        <v>2533</v>
      </c>
    </row>
    <row r="425" spans="2:6">
      <c r="B425" s="197" t="s">
        <v>22</v>
      </c>
      <c r="C425" s="197" t="s">
        <v>762</v>
      </c>
      <c r="D425" s="151" t="s">
        <v>2398</v>
      </c>
      <c r="E425" s="197" t="s">
        <v>22</v>
      </c>
      <c r="F425" s="197" t="s">
        <v>809</v>
      </c>
    </row>
    <row r="426" spans="2:6">
      <c r="B426" s="197" t="s">
        <v>22</v>
      </c>
      <c r="C426" s="197" t="s">
        <v>762</v>
      </c>
      <c r="D426" s="151" t="s">
        <v>2398</v>
      </c>
      <c r="E426" s="197" t="s">
        <v>22</v>
      </c>
      <c r="F426" s="197" t="s">
        <v>2534</v>
      </c>
    </row>
    <row r="427" spans="2:6">
      <c r="B427" s="197" t="s">
        <v>22</v>
      </c>
      <c r="C427" s="197" t="s">
        <v>216</v>
      </c>
      <c r="D427" s="151" t="s">
        <v>2398</v>
      </c>
      <c r="E427" s="197" t="s">
        <v>22</v>
      </c>
      <c r="F427" s="197" t="s">
        <v>2535</v>
      </c>
    </row>
    <row r="428" spans="2:6">
      <c r="B428" s="197" t="s">
        <v>22</v>
      </c>
      <c r="C428" s="197" t="s">
        <v>216</v>
      </c>
      <c r="D428" s="151" t="s">
        <v>2398</v>
      </c>
      <c r="E428" s="197" t="s">
        <v>22</v>
      </c>
      <c r="F428" s="197" t="s">
        <v>2536</v>
      </c>
    </row>
    <row r="429" spans="2:6">
      <c r="B429" s="197" t="s">
        <v>22</v>
      </c>
      <c r="C429" s="197" t="s">
        <v>221</v>
      </c>
      <c r="D429" s="151" t="s">
        <v>2398</v>
      </c>
      <c r="E429" s="197" t="s">
        <v>22</v>
      </c>
      <c r="F429" s="197" t="s">
        <v>2537</v>
      </c>
    </row>
    <row r="430" spans="2:6">
      <c r="B430" s="197" t="s">
        <v>22</v>
      </c>
      <c r="C430" s="197" t="s">
        <v>779</v>
      </c>
      <c r="D430" s="151" t="s">
        <v>2398</v>
      </c>
      <c r="E430" s="197" t="s">
        <v>22</v>
      </c>
      <c r="F430" s="197" t="s">
        <v>2538</v>
      </c>
    </row>
    <row r="431" spans="2:6">
      <c r="B431" s="197" t="s">
        <v>22</v>
      </c>
      <c r="C431" s="197" t="s">
        <v>779</v>
      </c>
      <c r="D431" s="151" t="s">
        <v>2398</v>
      </c>
      <c r="E431" s="197" t="s">
        <v>21</v>
      </c>
      <c r="F431" s="197" t="s">
        <v>2539</v>
      </c>
    </row>
    <row r="432" spans="2:6">
      <c r="B432" s="197" t="s">
        <v>22</v>
      </c>
      <c r="C432" s="197" t="s">
        <v>779</v>
      </c>
      <c r="D432" s="151" t="s">
        <v>2398</v>
      </c>
      <c r="E432" s="197" t="s">
        <v>17</v>
      </c>
      <c r="F432" s="197" t="s">
        <v>2474</v>
      </c>
    </row>
    <row r="433" spans="2:6">
      <c r="B433" s="197" t="s">
        <v>22</v>
      </c>
      <c r="C433" s="197" t="s">
        <v>225</v>
      </c>
      <c r="D433" s="151" t="s">
        <v>2398</v>
      </c>
      <c r="E433" s="197" t="s">
        <v>22</v>
      </c>
      <c r="F433" s="197" t="s">
        <v>2540</v>
      </c>
    </row>
    <row r="434" spans="2:6">
      <c r="B434" s="197" t="s">
        <v>22</v>
      </c>
      <c r="C434" s="197" t="s">
        <v>229</v>
      </c>
      <c r="D434" s="151" t="s">
        <v>2398</v>
      </c>
      <c r="E434" s="197" t="s">
        <v>22</v>
      </c>
      <c r="F434" s="197" t="s">
        <v>2541</v>
      </c>
    </row>
    <row r="435" spans="2:6">
      <c r="B435" s="197" t="s">
        <v>22</v>
      </c>
      <c r="C435" s="197" t="s">
        <v>233</v>
      </c>
      <c r="D435" s="151" t="s">
        <v>2398</v>
      </c>
      <c r="E435" s="197" t="s">
        <v>22</v>
      </c>
      <c r="F435" s="197" t="s">
        <v>2542</v>
      </c>
    </row>
    <row r="436" spans="2:6">
      <c r="B436" s="197" t="s">
        <v>22</v>
      </c>
      <c r="C436" s="197" t="s">
        <v>233</v>
      </c>
      <c r="D436" s="151" t="s">
        <v>2398</v>
      </c>
      <c r="E436" s="197" t="s">
        <v>22</v>
      </c>
      <c r="F436" s="197" t="s">
        <v>2543</v>
      </c>
    </row>
    <row r="437" spans="2:6">
      <c r="B437" s="197" t="s">
        <v>22</v>
      </c>
      <c r="C437" s="197" t="s">
        <v>233</v>
      </c>
      <c r="D437" s="151" t="s">
        <v>2398</v>
      </c>
      <c r="E437" s="197" t="s">
        <v>22</v>
      </c>
      <c r="F437" s="197" t="s">
        <v>2544</v>
      </c>
    </row>
    <row r="438" spans="2:6">
      <c r="B438" s="197" t="s">
        <v>22</v>
      </c>
      <c r="C438" s="197" t="s">
        <v>233</v>
      </c>
      <c r="D438" s="151" t="s">
        <v>2398</v>
      </c>
      <c r="E438" s="197" t="s">
        <v>22</v>
      </c>
      <c r="F438" s="197" t="s">
        <v>2545</v>
      </c>
    </row>
    <row r="439" spans="2:6">
      <c r="B439" s="197" t="s">
        <v>22</v>
      </c>
      <c r="C439" s="197" t="s">
        <v>233</v>
      </c>
      <c r="D439" s="151" t="s">
        <v>2398</v>
      </c>
      <c r="E439" s="197" t="s">
        <v>30</v>
      </c>
      <c r="F439" s="197" t="s">
        <v>2477</v>
      </c>
    </row>
    <row r="440" spans="2:6">
      <c r="B440" s="197" t="s">
        <v>22</v>
      </c>
      <c r="C440" s="197" t="s">
        <v>233</v>
      </c>
      <c r="D440" s="151" t="s">
        <v>2398</v>
      </c>
      <c r="E440" s="197" t="s">
        <v>18</v>
      </c>
      <c r="F440" s="197" t="s">
        <v>2478</v>
      </c>
    </row>
    <row r="441" spans="2:6">
      <c r="B441" s="197" t="s">
        <v>22</v>
      </c>
      <c r="C441" s="197" t="s">
        <v>233</v>
      </c>
      <c r="D441" s="151" t="s">
        <v>2398</v>
      </c>
      <c r="E441" s="197" t="s">
        <v>27</v>
      </c>
      <c r="F441" s="197" t="s">
        <v>2546</v>
      </c>
    </row>
    <row r="442" spans="2:6">
      <c r="B442" s="197" t="s">
        <v>22</v>
      </c>
      <c r="C442" s="197" t="s">
        <v>233</v>
      </c>
      <c r="D442" s="151" t="s">
        <v>2398</v>
      </c>
      <c r="E442" s="197" t="s">
        <v>23</v>
      </c>
      <c r="F442" s="197" t="s">
        <v>2481</v>
      </c>
    </row>
    <row r="443" spans="2:6">
      <c r="B443" s="197" t="s">
        <v>22</v>
      </c>
      <c r="C443" s="197" t="s">
        <v>233</v>
      </c>
      <c r="D443" s="151" t="s">
        <v>2398</v>
      </c>
      <c r="E443" s="197" t="s">
        <v>16</v>
      </c>
      <c r="F443" s="197" t="s">
        <v>2482</v>
      </c>
    </row>
    <row r="444" spans="2:6">
      <c r="B444" s="197" t="s">
        <v>22</v>
      </c>
      <c r="C444" s="197" t="s">
        <v>233</v>
      </c>
      <c r="D444" s="151" t="s">
        <v>2398</v>
      </c>
      <c r="E444" s="197" t="s">
        <v>31</v>
      </c>
      <c r="F444" s="197" t="s">
        <v>2483</v>
      </c>
    </row>
    <row r="445" spans="2:6">
      <c r="B445" s="197" t="s">
        <v>22</v>
      </c>
      <c r="C445" s="197" t="s">
        <v>233</v>
      </c>
      <c r="D445" s="151" t="s">
        <v>2398</v>
      </c>
      <c r="E445" s="197" t="s">
        <v>33</v>
      </c>
      <c r="F445" s="197" t="s">
        <v>2484</v>
      </c>
    </row>
    <row r="446" spans="2:6">
      <c r="B446" s="197" t="s">
        <v>22</v>
      </c>
      <c r="C446" s="197" t="s">
        <v>233</v>
      </c>
      <c r="D446" s="151" t="s">
        <v>2398</v>
      </c>
      <c r="E446" s="197" t="s">
        <v>19</v>
      </c>
      <c r="F446" s="197" t="s">
        <v>2485</v>
      </c>
    </row>
    <row r="447" spans="2:6">
      <c r="B447" s="197" t="s">
        <v>22</v>
      </c>
      <c r="C447" s="197" t="s">
        <v>233</v>
      </c>
      <c r="D447" s="151" t="s">
        <v>2398</v>
      </c>
      <c r="E447" s="197" t="s">
        <v>947</v>
      </c>
      <c r="F447" s="197" t="s">
        <v>2486</v>
      </c>
    </row>
    <row r="448" spans="2:6">
      <c r="B448" s="197" t="s">
        <v>22</v>
      </c>
      <c r="C448" s="197" t="s">
        <v>233</v>
      </c>
      <c r="D448" s="151" t="s">
        <v>2398</v>
      </c>
      <c r="E448" s="197" t="s">
        <v>32</v>
      </c>
      <c r="F448" s="197" t="s">
        <v>2487</v>
      </c>
    </row>
    <row r="449" spans="2:6">
      <c r="B449" s="197" t="s">
        <v>22</v>
      </c>
      <c r="C449" s="197" t="s">
        <v>233</v>
      </c>
      <c r="D449" s="151" t="s">
        <v>2398</v>
      </c>
      <c r="E449" s="197" t="s">
        <v>2488</v>
      </c>
      <c r="F449" s="197" t="s">
        <v>2489</v>
      </c>
    </row>
    <row r="450" spans="2:6">
      <c r="B450" s="197" t="s">
        <v>22</v>
      </c>
      <c r="C450" s="197" t="s">
        <v>233</v>
      </c>
      <c r="D450" s="151" t="s">
        <v>2398</v>
      </c>
      <c r="E450" s="197" t="s">
        <v>29</v>
      </c>
      <c r="F450" s="197" t="s">
        <v>2490</v>
      </c>
    </row>
    <row r="451" spans="2:6">
      <c r="B451" s="197" t="s">
        <v>22</v>
      </c>
      <c r="C451" s="197" t="s">
        <v>233</v>
      </c>
      <c r="D451" s="151" t="s">
        <v>2398</v>
      </c>
      <c r="E451" s="197" t="s">
        <v>28</v>
      </c>
      <c r="F451" s="197" t="s">
        <v>2491</v>
      </c>
    </row>
    <row r="452" spans="2:6">
      <c r="B452" s="197" t="s">
        <v>22</v>
      </c>
      <c r="C452" s="197" t="s">
        <v>233</v>
      </c>
      <c r="D452" s="151" t="s">
        <v>2398</v>
      </c>
      <c r="E452" s="197" t="s">
        <v>20</v>
      </c>
      <c r="F452" s="197" t="s">
        <v>2492</v>
      </c>
    </row>
    <row r="453" spans="2:6">
      <c r="B453" s="197" t="s">
        <v>22</v>
      </c>
      <c r="C453" s="197" t="s">
        <v>233</v>
      </c>
      <c r="D453" s="151" t="s">
        <v>2398</v>
      </c>
      <c r="E453" s="197" t="s">
        <v>21</v>
      </c>
      <c r="F453" s="197" t="s">
        <v>2493</v>
      </c>
    </row>
    <row r="454" spans="2:6">
      <c r="B454" s="197" t="s">
        <v>22</v>
      </c>
      <c r="C454" s="197" t="s">
        <v>233</v>
      </c>
      <c r="D454" s="151" t="s">
        <v>2398</v>
      </c>
      <c r="E454" s="197" t="s">
        <v>17</v>
      </c>
      <c r="F454" s="197" t="s">
        <v>2494</v>
      </c>
    </row>
    <row r="455" spans="2:6">
      <c r="B455" s="197" t="s">
        <v>22</v>
      </c>
      <c r="C455" s="197" t="s">
        <v>238</v>
      </c>
      <c r="D455" s="151" t="s">
        <v>2398</v>
      </c>
      <c r="E455" s="197" t="s">
        <v>22</v>
      </c>
      <c r="F455" s="197" t="s">
        <v>761</v>
      </c>
    </row>
    <row r="456" spans="2:6">
      <c r="B456" s="197" t="s">
        <v>22</v>
      </c>
      <c r="C456" s="197" t="s">
        <v>238</v>
      </c>
      <c r="D456" s="151" t="s">
        <v>2398</v>
      </c>
      <c r="E456" s="197" t="s">
        <v>22</v>
      </c>
      <c r="F456" s="197" t="s">
        <v>2547</v>
      </c>
    </row>
    <row r="457" spans="2:6">
      <c r="B457" s="197" t="s">
        <v>22</v>
      </c>
      <c r="C457" s="197" t="s">
        <v>243</v>
      </c>
      <c r="D457" s="151" t="s">
        <v>2398</v>
      </c>
      <c r="E457" s="197" t="s">
        <v>22</v>
      </c>
      <c r="F457" s="197" t="s">
        <v>761</v>
      </c>
    </row>
    <row r="458" spans="2:6">
      <c r="B458" s="197" t="s">
        <v>22</v>
      </c>
      <c r="C458" s="197" t="s">
        <v>814</v>
      </c>
      <c r="D458" s="151" t="s">
        <v>2398</v>
      </c>
      <c r="E458" s="197" t="s">
        <v>22</v>
      </c>
      <c r="F458" s="197" t="s">
        <v>2548</v>
      </c>
    </row>
    <row r="459" spans="2:6">
      <c r="B459" s="197" t="s">
        <v>22</v>
      </c>
      <c r="C459" s="197" t="s">
        <v>821</v>
      </c>
      <c r="D459" s="151" t="s">
        <v>2398</v>
      </c>
      <c r="E459" s="197" t="s">
        <v>22</v>
      </c>
      <c r="F459" s="197" t="s">
        <v>820</v>
      </c>
    </row>
    <row r="460" spans="2:6">
      <c r="B460" s="197" t="s">
        <v>22</v>
      </c>
      <c r="C460" s="197" t="s">
        <v>247</v>
      </c>
      <c r="D460" s="151" t="s">
        <v>2398</v>
      </c>
      <c r="E460" s="197" t="s">
        <v>22</v>
      </c>
      <c r="F460" s="197" t="s">
        <v>761</v>
      </c>
    </row>
    <row r="461" spans="2:6">
      <c r="B461" s="197" t="s">
        <v>22</v>
      </c>
      <c r="C461" s="197" t="s">
        <v>252</v>
      </c>
      <c r="D461" s="151" t="s">
        <v>2398</v>
      </c>
      <c r="E461" s="197" t="s">
        <v>22</v>
      </c>
      <c r="F461" s="197" t="s">
        <v>2549</v>
      </c>
    </row>
    <row r="462" spans="2:6">
      <c r="B462" s="197" t="s">
        <v>22</v>
      </c>
      <c r="C462" s="197" t="s">
        <v>835</v>
      </c>
      <c r="D462" s="151" t="s">
        <v>2398</v>
      </c>
      <c r="E462" s="197" t="s">
        <v>22</v>
      </c>
      <c r="F462" s="197" t="s">
        <v>773</v>
      </c>
    </row>
    <row r="463" spans="2:6">
      <c r="B463" s="197" t="s">
        <v>22</v>
      </c>
      <c r="C463" s="197" t="s">
        <v>256</v>
      </c>
      <c r="D463" s="151" t="s">
        <v>2398</v>
      </c>
      <c r="E463" s="197" t="s">
        <v>22</v>
      </c>
      <c r="F463" s="197" t="s">
        <v>2550</v>
      </c>
    </row>
    <row r="464" spans="2:6">
      <c r="B464" s="197" t="s">
        <v>22</v>
      </c>
      <c r="C464" s="197" t="s">
        <v>256</v>
      </c>
      <c r="D464" s="151" t="s">
        <v>2398</v>
      </c>
      <c r="E464" s="197" t="s">
        <v>22</v>
      </c>
      <c r="F464" s="197" t="s">
        <v>2551</v>
      </c>
    </row>
    <row r="465" spans="2:6">
      <c r="B465" s="197" t="s">
        <v>22</v>
      </c>
      <c r="C465" s="197" t="s">
        <v>847</v>
      </c>
      <c r="D465" s="151" t="s">
        <v>2434</v>
      </c>
      <c r="E465" s="197" t="s">
        <v>2552</v>
      </c>
      <c r="F465" s="197" t="s">
        <v>2553</v>
      </c>
    </row>
    <row r="466" spans="2:6">
      <c r="B466" s="197" t="s">
        <v>22</v>
      </c>
      <c r="C466" s="197" t="s">
        <v>852</v>
      </c>
      <c r="D466" s="151" t="s">
        <v>2398</v>
      </c>
      <c r="E466" s="197" t="s">
        <v>22</v>
      </c>
      <c r="F466" s="197" t="s">
        <v>2554</v>
      </c>
    </row>
    <row r="467" spans="2:6">
      <c r="B467" s="197" t="s">
        <v>22</v>
      </c>
      <c r="C467" s="197" t="s">
        <v>852</v>
      </c>
      <c r="D467" s="151" t="s">
        <v>2398</v>
      </c>
      <c r="E467" s="197" t="s">
        <v>21</v>
      </c>
      <c r="F467" s="197" t="s">
        <v>2555</v>
      </c>
    </row>
    <row r="468" spans="2:6">
      <c r="B468" s="197" t="s">
        <v>22</v>
      </c>
      <c r="C468" s="197" t="s">
        <v>852</v>
      </c>
      <c r="D468" s="151" t="s">
        <v>2398</v>
      </c>
      <c r="E468" s="197" t="s">
        <v>18</v>
      </c>
      <c r="F468" s="197" t="s">
        <v>2556</v>
      </c>
    </row>
    <row r="469" spans="2:6">
      <c r="B469" s="197" t="s">
        <v>22</v>
      </c>
      <c r="C469" s="197" t="s">
        <v>261</v>
      </c>
      <c r="D469" s="151" t="s">
        <v>2398</v>
      </c>
      <c r="E469" s="197" t="s">
        <v>22</v>
      </c>
      <c r="F469" s="197" t="s">
        <v>2557</v>
      </c>
    </row>
    <row r="470" spans="2:6">
      <c r="B470" s="197" t="s">
        <v>22</v>
      </c>
      <c r="C470" s="197" t="s">
        <v>862</v>
      </c>
      <c r="D470" s="151" t="s">
        <v>2398</v>
      </c>
      <c r="E470" s="197" t="s">
        <v>21</v>
      </c>
      <c r="F470" s="197" t="s">
        <v>2558</v>
      </c>
    </row>
    <row r="471" spans="2:6">
      <c r="B471" s="197" t="s">
        <v>16</v>
      </c>
      <c r="C471" s="197" t="s">
        <v>449</v>
      </c>
      <c r="D471" s="151" t="s">
        <v>2398</v>
      </c>
      <c r="E471" s="197" t="s">
        <v>16</v>
      </c>
      <c r="F471" s="197" t="s">
        <v>2559</v>
      </c>
    </row>
    <row r="472" spans="2:6">
      <c r="B472" s="197" t="s">
        <v>16</v>
      </c>
      <c r="C472" s="197" t="s">
        <v>449</v>
      </c>
      <c r="D472" s="151" t="s">
        <v>2398</v>
      </c>
      <c r="E472" s="197" t="s">
        <v>16</v>
      </c>
      <c r="F472" s="197" t="s">
        <v>2560</v>
      </c>
    </row>
    <row r="473" spans="2:6">
      <c r="B473" s="197" t="s">
        <v>18</v>
      </c>
      <c r="C473" s="197" t="s">
        <v>2308</v>
      </c>
      <c r="D473" s="151" t="s">
        <v>2398</v>
      </c>
      <c r="E473" s="197" t="s">
        <v>18</v>
      </c>
      <c r="F473" s="197" t="s">
        <v>2561</v>
      </c>
    </row>
    <row r="474" spans="2:6">
      <c r="B474" s="197" t="s">
        <v>18</v>
      </c>
      <c r="C474" s="197" t="s">
        <v>2308</v>
      </c>
      <c r="D474" s="151" t="s">
        <v>2398</v>
      </c>
      <c r="E474" s="197" t="s">
        <v>20</v>
      </c>
      <c r="F474" s="197" t="s">
        <v>2562</v>
      </c>
    </row>
    <row r="475" spans="2:6">
      <c r="B475" s="197" t="s">
        <v>21</v>
      </c>
      <c r="C475" s="197" t="s">
        <v>703</v>
      </c>
      <c r="D475" s="151" t="s">
        <v>2398</v>
      </c>
      <c r="E475" s="197" t="s">
        <v>23</v>
      </c>
      <c r="F475" s="197" t="s">
        <v>2475</v>
      </c>
    </row>
    <row r="476" spans="2:6">
      <c r="B476" s="197" t="s">
        <v>21</v>
      </c>
      <c r="C476" s="197" t="s">
        <v>703</v>
      </c>
      <c r="D476" s="151" t="s">
        <v>2398</v>
      </c>
      <c r="E476" s="197" t="s">
        <v>21</v>
      </c>
      <c r="F476" s="197" t="s">
        <v>2473</v>
      </c>
    </row>
    <row r="477" spans="2:6">
      <c r="B477" s="197" t="s">
        <v>30</v>
      </c>
      <c r="C477" s="197" t="s">
        <v>178</v>
      </c>
      <c r="D477" s="151" t="s">
        <v>2398</v>
      </c>
      <c r="E477" s="197" t="s">
        <v>30</v>
      </c>
      <c r="F477" s="197" t="s">
        <v>2477</v>
      </c>
    </row>
    <row r="478" spans="2:6">
      <c r="B478" s="197" t="s">
        <v>30</v>
      </c>
      <c r="C478" s="197" t="s">
        <v>178</v>
      </c>
      <c r="D478" s="151" t="s">
        <v>2398</v>
      </c>
      <c r="E478" s="197" t="s">
        <v>18</v>
      </c>
      <c r="F478" s="197" t="s">
        <v>2478</v>
      </c>
    </row>
    <row r="479" spans="2:6">
      <c r="B479" s="197" t="s">
        <v>30</v>
      </c>
      <c r="C479" s="197" t="s">
        <v>178</v>
      </c>
      <c r="D479" s="151" t="s">
        <v>2398</v>
      </c>
      <c r="E479" s="197" t="s">
        <v>22</v>
      </c>
      <c r="F479" s="197" t="s">
        <v>2479</v>
      </c>
    </row>
    <row r="480" spans="2:6">
      <c r="B480" s="197" t="s">
        <v>30</v>
      </c>
      <c r="C480" s="197" t="s">
        <v>178</v>
      </c>
      <c r="D480" s="151" t="s">
        <v>2398</v>
      </c>
      <c r="E480" s="197" t="s">
        <v>27</v>
      </c>
      <c r="F480" s="197" t="s">
        <v>2480</v>
      </c>
    </row>
    <row r="481" spans="2:6">
      <c r="B481" s="197" t="s">
        <v>30</v>
      </c>
      <c r="C481" s="197" t="s">
        <v>178</v>
      </c>
      <c r="D481" s="151" t="s">
        <v>2398</v>
      </c>
      <c r="E481" s="197" t="s">
        <v>23</v>
      </c>
      <c r="F481" s="197" t="s">
        <v>2481</v>
      </c>
    </row>
    <row r="482" spans="2:6">
      <c r="B482" s="197" t="s">
        <v>30</v>
      </c>
      <c r="C482" s="197" t="s">
        <v>178</v>
      </c>
      <c r="D482" s="151" t="s">
        <v>2398</v>
      </c>
      <c r="E482" s="197" t="s">
        <v>16</v>
      </c>
      <c r="F482" s="197" t="s">
        <v>2482</v>
      </c>
    </row>
    <row r="483" spans="2:6">
      <c r="B483" s="197" t="s">
        <v>30</v>
      </c>
      <c r="C483" s="197" t="s">
        <v>178</v>
      </c>
      <c r="D483" s="151" t="s">
        <v>2398</v>
      </c>
      <c r="E483" s="197" t="s">
        <v>31</v>
      </c>
      <c r="F483" s="197" t="s">
        <v>2483</v>
      </c>
    </row>
    <row r="484" spans="2:6">
      <c r="B484" s="197" t="s">
        <v>30</v>
      </c>
      <c r="C484" s="197" t="s">
        <v>178</v>
      </c>
      <c r="D484" s="151" t="s">
        <v>2398</v>
      </c>
      <c r="E484" s="197" t="s">
        <v>33</v>
      </c>
      <c r="F484" s="197" t="s">
        <v>2484</v>
      </c>
    </row>
    <row r="485" spans="2:6">
      <c r="B485" s="197" t="s">
        <v>30</v>
      </c>
      <c r="C485" s="197" t="s">
        <v>178</v>
      </c>
      <c r="D485" s="151" t="s">
        <v>2398</v>
      </c>
      <c r="E485" s="197" t="s">
        <v>19</v>
      </c>
      <c r="F485" s="197" t="s">
        <v>2485</v>
      </c>
    </row>
    <row r="486" spans="2:6">
      <c r="B486" s="197" t="s">
        <v>30</v>
      </c>
      <c r="C486" s="197" t="s">
        <v>178</v>
      </c>
      <c r="D486" s="151" t="s">
        <v>2398</v>
      </c>
      <c r="E486" s="197" t="s">
        <v>947</v>
      </c>
      <c r="F486" s="197" t="s">
        <v>2486</v>
      </c>
    </row>
    <row r="487" spans="2:6">
      <c r="B487" s="197" t="s">
        <v>30</v>
      </c>
      <c r="C487" s="197" t="s">
        <v>178</v>
      </c>
      <c r="D487" s="151" t="s">
        <v>2398</v>
      </c>
      <c r="E487" s="197" t="s">
        <v>32</v>
      </c>
      <c r="F487" s="197" t="s">
        <v>2487</v>
      </c>
    </row>
    <row r="488" spans="2:6">
      <c r="B488" s="197" t="s">
        <v>30</v>
      </c>
      <c r="C488" s="197" t="s">
        <v>178</v>
      </c>
      <c r="D488" s="151" t="s">
        <v>2398</v>
      </c>
      <c r="E488" s="197" t="s">
        <v>2488</v>
      </c>
      <c r="F488" s="197" t="s">
        <v>2489</v>
      </c>
    </row>
    <row r="489" spans="2:6">
      <c r="B489" s="197" t="s">
        <v>30</v>
      </c>
      <c r="C489" s="197" t="s">
        <v>178</v>
      </c>
      <c r="D489" s="151" t="s">
        <v>2398</v>
      </c>
      <c r="E489" s="197" t="s">
        <v>29</v>
      </c>
      <c r="F489" s="197" t="s">
        <v>2490</v>
      </c>
    </row>
    <row r="490" spans="2:6">
      <c r="B490" s="197" t="s">
        <v>30</v>
      </c>
      <c r="C490" s="197" t="s">
        <v>178</v>
      </c>
      <c r="D490" s="151" t="s">
        <v>2398</v>
      </c>
      <c r="E490" s="197" t="s">
        <v>28</v>
      </c>
      <c r="F490" s="197" t="s">
        <v>2491</v>
      </c>
    </row>
    <row r="491" spans="2:6">
      <c r="B491" s="197" t="s">
        <v>30</v>
      </c>
      <c r="C491" s="197" t="s">
        <v>178</v>
      </c>
      <c r="D491" s="151" t="s">
        <v>2398</v>
      </c>
      <c r="E491" s="197" t="s">
        <v>20</v>
      </c>
      <c r="F491" s="197" t="s">
        <v>2492</v>
      </c>
    </row>
    <row r="492" spans="2:6">
      <c r="B492" s="197" t="s">
        <v>30</v>
      </c>
      <c r="C492" s="197" t="s">
        <v>178</v>
      </c>
      <c r="D492" s="151" t="s">
        <v>2398</v>
      </c>
      <c r="E492" s="197" t="s">
        <v>21</v>
      </c>
      <c r="F492" s="197" t="s">
        <v>2493</v>
      </c>
    </row>
    <row r="493" spans="2:6">
      <c r="B493" s="197" t="s">
        <v>30</v>
      </c>
      <c r="C493" s="197" t="s">
        <v>178</v>
      </c>
      <c r="D493" s="151" t="s">
        <v>2398</v>
      </c>
      <c r="E493" s="197" t="s">
        <v>17</v>
      </c>
      <c r="F493" s="197" t="s">
        <v>2494</v>
      </c>
    </row>
    <row r="494" spans="2:6">
      <c r="B494" s="197" t="s">
        <v>30</v>
      </c>
      <c r="C494" s="197" t="s">
        <v>622</v>
      </c>
      <c r="D494" s="151" t="s">
        <v>2398</v>
      </c>
      <c r="E494" s="197" t="s">
        <v>30</v>
      </c>
      <c r="F494" s="197" t="s">
        <v>2477</v>
      </c>
    </row>
    <row r="495" spans="2:6">
      <c r="B495" s="197" t="s">
        <v>30</v>
      </c>
      <c r="C495" s="197" t="s">
        <v>622</v>
      </c>
      <c r="D495" s="151" t="s">
        <v>2398</v>
      </c>
      <c r="E495" s="197" t="s">
        <v>18</v>
      </c>
      <c r="F495" s="197" t="s">
        <v>2478</v>
      </c>
    </row>
    <row r="496" spans="2:6">
      <c r="B496" s="197" t="s">
        <v>30</v>
      </c>
      <c r="C496" s="197" t="s">
        <v>622</v>
      </c>
      <c r="D496" s="151" t="s">
        <v>2398</v>
      </c>
      <c r="E496" s="197" t="s">
        <v>22</v>
      </c>
      <c r="F496" s="197" t="s">
        <v>2479</v>
      </c>
    </row>
    <row r="497" spans="2:6">
      <c r="B497" s="197" t="s">
        <v>30</v>
      </c>
      <c r="C497" s="197" t="s">
        <v>622</v>
      </c>
      <c r="D497" s="151" t="s">
        <v>2398</v>
      </c>
      <c r="E497" s="197" t="s">
        <v>27</v>
      </c>
      <c r="F497" s="197" t="s">
        <v>2480</v>
      </c>
    </row>
    <row r="498" spans="2:6">
      <c r="B498" s="197" t="s">
        <v>30</v>
      </c>
      <c r="C498" s="197" t="s">
        <v>622</v>
      </c>
      <c r="D498" s="151" t="s">
        <v>2398</v>
      </c>
      <c r="E498" s="197" t="s">
        <v>23</v>
      </c>
      <c r="F498" s="197" t="s">
        <v>2481</v>
      </c>
    </row>
    <row r="499" spans="2:6">
      <c r="B499" s="197" t="s">
        <v>30</v>
      </c>
      <c r="C499" s="197" t="s">
        <v>622</v>
      </c>
      <c r="D499" s="151" t="s">
        <v>2398</v>
      </c>
      <c r="E499" s="197" t="s">
        <v>16</v>
      </c>
      <c r="F499" s="197" t="s">
        <v>2482</v>
      </c>
    </row>
    <row r="500" spans="2:6">
      <c r="B500" s="197" t="s">
        <v>30</v>
      </c>
      <c r="C500" s="197" t="s">
        <v>622</v>
      </c>
      <c r="D500" s="151" t="s">
        <v>2398</v>
      </c>
      <c r="E500" s="197" t="s">
        <v>31</v>
      </c>
      <c r="F500" s="197" t="s">
        <v>2483</v>
      </c>
    </row>
    <row r="501" spans="2:6">
      <c r="B501" s="197" t="s">
        <v>30</v>
      </c>
      <c r="C501" s="197" t="s">
        <v>622</v>
      </c>
      <c r="D501" s="151" t="s">
        <v>2398</v>
      </c>
      <c r="E501" s="197" t="s">
        <v>33</v>
      </c>
      <c r="F501" s="197" t="s">
        <v>2484</v>
      </c>
    </row>
    <row r="502" spans="2:6">
      <c r="B502" s="197" t="s">
        <v>30</v>
      </c>
      <c r="C502" s="197" t="s">
        <v>622</v>
      </c>
      <c r="D502" s="151" t="s">
        <v>2398</v>
      </c>
      <c r="E502" s="197" t="s">
        <v>19</v>
      </c>
      <c r="F502" s="197" t="s">
        <v>2485</v>
      </c>
    </row>
    <row r="503" spans="2:6">
      <c r="B503" s="197" t="s">
        <v>30</v>
      </c>
      <c r="C503" s="197" t="s">
        <v>622</v>
      </c>
      <c r="D503" s="151" t="s">
        <v>2398</v>
      </c>
      <c r="E503" s="197" t="s">
        <v>947</v>
      </c>
      <c r="F503" s="197" t="s">
        <v>2486</v>
      </c>
    </row>
    <row r="504" spans="2:6">
      <c r="B504" s="197" t="s">
        <v>30</v>
      </c>
      <c r="C504" s="197" t="s">
        <v>622</v>
      </c>
      <c r="D504" s="151" t="s">
        <v>2398</v>
      </c>
      <c r="E504" s="197" t="s">
        <v>32</v>
      </c>
      <c r="F504" s="197" t="s">
        <v>2487</v>
      </c>
    </row>
    <row r="505" spans="2:6">
      <c r="B505" s="197" t="s">
        <v>30</v>
      </c>
      <c r="C505" s="197" t="s">
        <v>622</v>
      </c>
      <c r="D505" s="151" t="s">
        <v>2398</v>
      </c>
      <c r="E505" s="197" t="s">
        <v>2488</v>
      </c>
      <c r="F505" s="197" t="s">
        <v>2489</v>
      </c>
    </row>
    <row r="506" spans="2:6">
      <c r="B506" s="197" t="s">
        <v>30</v>
      </c>
      <c r="C506" s="197" t="s">
        <v>622</v>
      </c>
      <c r="D506" s="151" t="s">
        <v>2398</v>
      </c>
      <c r="E506" s="197" t="s">
        <v>29</v>
      </c>
      <c r="F506" s="197" t="s">
        <v>2490</v>
      </c>
    </row>
    <row r="507" spans="2:6">
      <c r="B507" s="197" t="s">
        <v>30</v>
      </c>
      <c r="C507" s="197" t="s">
        <v>622</v>
      </c>
      <c r="D507" s="151" t="s">
        <v>2398</v>
      </c>
      <c r="E507" s="197" t="s">
        <v>28</v>
      </c>
      <c r="F507" s="197" t="s">
        <v>2491</v>
      </c>
    </row>
    <row r="508" spans="2:6">
      <c r="B508" s="197" t="s">
        <v>30</v>
      </c>
      <c r="C508" s="197" t="s">
        <v>622</v>
      </c>
      <c r="D508" s="151" t="s">
        <v>2398</v>
      </c>
      <c r="E508" s="197" t="s">
        <v>20</v>
      </c>
      <c r="F508" s="197" t="s">
        <v>2492</v>
      </c>
    </row>
    <row r="509" spans="2:6">
      <c r="B509" s="197" t="s">
        <v>30</v>
      </c>
      <c r="C509" s="197" t="s">
        <v>622</v>
      </c>
      <c r="D509" s="151" t="s">
        <v>2398</v>
      </c>
      <c r="E509" s="197" t="s">
        <v>21</v>
      </c>
      <c r="F509" s="197" t="s">
        <v>2493</v>
      </c>
    </row>
    <row r="510" spans="2:6">
      <c r="B510" s="197" t="s">
        <v>30</v>
      </c>
      <c r="C510" s="197" t="s">
        <v>622</v>
      </c>
      <c r="D510" s="151" t="s">
        <v>2398</v>
      </c>
      <c r="E510" s="197" t="s">
        <v>17</v>
      </c>
      <c r="F510" s="197" t="s">
        <v>2494</v>
      </c>
    </row>
    <row r="511" spans="2:6">
      <c r="B511" s="197" t="s">
        <v>27</v>
      </c>
      <c r="C511" s="197" t="s">
        <v>419</v>
      </c>
      <c r="D511" s="151" t="s">
        <v>2398</v>
      </c>
      <c r="E511" s="197" t="s">
        <v>30</v>
      </c>
      <c r="F511" s="197" t="s">
        <v>2477</v>
      </c>
    </row>
    <row r="512" spans="2:6">
      <c r="B512" s="197" t="s">
        <v>27</v>
      </c>
      <c r="C512" s="197" t="s">
        <v>419</v>
      </c>
      <c r="D512" s="151" t="s">
        <v>2398</v>
      </c>
      <c r="E512" s="197" t="s">
        <v>18</v>
      </c>
      <c r="F512" s="197" t="s">
        <v>2478</v>
      </c>
    </row>
    <row r="513" spans="2:6">
      <c r="B513" s="197" t="s">
        <v>27</v>
      </c>
      <c r="C513" s="197" t="s">
        <v>419</v>
      </c>
      <c r="D513" s="151" t="s">
        <v>2398</v>
      </c>
      <c r="E513" s="197" t="s">
        <v>22</v>
      </c>
      <c r="F513" s="197" t="s">
        <v>2479</v>
      </c>
    </row>
    <row r="514" spans="2:6">
      <c r="B514" s="197" t="s">
        <v>27</v>
      </c>
      <c r="C514" s="197" t="s">
        <v>419</v>
      </c>
      <c r="D514" s="151" t="s">
        <v>2398</v>
      </c>
      <c r="E514" s="197" t="s">
        <v>27</v>
      </c>
      <c r="F514" s="197" t="s">
        <v>2480</v>
      </c>
    </row>
    <row r="515" spans="2:6">
      <c r="B515" s="197" t="s">
        <v>27</v>
      </c>
      <c r="C515" s="197" t="s">
        <v>419</v>
      </c>
      <c r="D515" s="151" t="s">
        <v>2398</v>
      </c>
      <c r="E515" s="197" t="s">
        <v>23</v>
      </c>
      <c r="F515" s="197" t="s">
        <v>2481</v>
      </c>
    </row>
    <row r="516" spans="2:6">
      <c r="B516" s="197" t="s">
        <v>27</v>
      </c>
      <c r="C516" s="197" t="s">
        <v>419</v>
      </c>
      <c r="D516" s="151" t="s">
        <v>2398</v>
      </c>
      <c r="E516" s="197" t="s">
        <v>16</v>
      </c>
      <c r="F516" s="197" t="s">
        <v>2482</v>
      </c>
    </row>
    <row r="517" spans="2:6">
      <c r="B517" s="197" t="s">
        <v>27</v>
      </c>
      <c r="C517" s="197" t="s">
        <v>419</v>
      </c>
      <c r="D517" s="151" t="s">
        <v>2398</v>
      </c>
      <c r="E517" s="197" t="s">
        <v>31</v>
      </c>
      <c r="F517" s="197" t="s">
        <v>2483</v>
      </c>
    </row>
    <row r="518" spans="2:6">
      <c r="B518" s="197" t="s">
        <v>27</v>
      </c>
      <c r="C518" s="197" t="s">
        <v>419</v>
      </c>
      <c r="D518" s="151" t="s">
        <v>2398</v>
      </c>
      <c r="E518" s="197" t="s">
        <v>33</v>
      </c>
      <c r="F518" s="197" t="s">
        <v>2484</v>
      </c>
    </row>
    <row r="519" spans="2:6">
      <c r="B519" s="197" t="s">
        <v>27</v>
      </c>
      <c r="C519" s="197" t="s">
        <v>419</v>
      </c>
      <c r="D519" s="151" t="s">
        <v>2398</v>
      </c>
      <c r="E519" s="197" t="s">
        <v>19</v>
      </c>
      <c r="F519" s="197" t="s">
        <v>2485</v>
      </c>
    </row>
    <row r="520" spans="2:6">
      <c r="B520" s="197" t="s">
        <v>27</v>
      </c>
      <c r="C520" s="197" t="s">
        <v>419</v>
      </c>
      <c r="D520" s="151" t="s">
        <v>2398</v>
      </c>
      <c r="E520" s="197" t="s">
        <v>947</v>
      </c>
      <c r="F520" s="197" t="s">
        <v>2486</v>
      </c>
    </row>
    <row r="521" spans="2:6">
      <c r="B521" s="197" t="s">
        <v>27</v>
      </c>
      <c r="C521" s="197" t="s">
        <v>419</v>
      </c>
      <c r="D521" s="151" t="s">
        <v>2398</v>
      </c>
      <c r="E521" s="197" t="s">
        <v>32</v>
      </c>
      <c r="F521" s="197" t="s">
        <v>2487</v>
      </c>
    </row>
    <row r="522" spans="2:6">
      <c r="B522" s="197" t="s">
        <v>27</v>
      </c>
      <c r="C522" s="197" t="s">
        <v>419</v>
      </c>
      <c r="D522" s="151" t="s">
        <v>2398</v>
      </c>
      <c r="E522" s="197" t="s">
        <v>2488</v>
      </c>
      <c r="F522" s="197" t="s">
        <v>2489</v>
      </c>
    </row>
    <row r="523" spans="2:6">
      <c r="B523" s="197" t="s">
        <v>27</v>
      </c>
      <c r="C523" s="197" t="s">
        <v>419</v>
      </c>
      <c r="D523" s="151" t="s">
        <v>2398</v>
      </c>
      <c r="E523" s="197" t="s">
        <v>29</v>
      </c>
      <c r="F523" s="197" t="s">
        <v>2490</v>
      </c>
    </row>
    <row r="524" spans="2:6">
      <c r="B524" s="197" t="s">
        <v>27</v>
      </c>
      <c r="C524" s="197" t="s">
        <v>419</v>
      </c>
      <c r="D524" s="151" t="s">
        <v>2398</v>
      </c>
      <c r="E524" s="197" t="s">
        <v>28</v>
      </c>
      <c r="F524" s="197" t="s">
        <v>2491</v>
      </c>
    </row>
    <row r="525" spans="2:6">
      <c r="B525" s="197" t="s">
        <v>27</v>
      </c>
      <c r="C525" s="197" t="s">
        <v>419</v>
      </c>
      <c r="D525" s="151" t="s">
        <v>2398</v>
      </c>
      <c r="E525" s="197" t="s">
        <v>20</v>
      </c>
      <c r="F525" s="197" t="s">
        <v>2492</v>
      </c>
    </row>
    <row r="526" spans="2:6">
      <c r="B526" s="197" t="s">
        <v>27</v>
      </c>
      <c r="C526" s="197" t="s">
        <v>419</v>
      </c>
      <c r="D526" s="151" t="s">
        <v>2398</v>
      </c>
      <c r="E526" s="197" t="s">
        <v>21</v>
      </c>
      <c r="F526" s="197" t="s">
        <v>2493</v>
      </c>
    </row>
    <row r="527" spans="2:6">
      <c r="B527" s="197" t="s">
        <v>27</v>
      </c>
      <c r="C527" s="197" t="s">
        <v>419</v>
      </c>
      <c r="D527" s="151" t="s">
        <v>2398</v>
      </c>
      <c r="E527" s="197" t="s">
        <v>17</v>
      </c>
      <c r="F527" s="197" t="s">
        <v>2494</v>
      </c>
    </row>
    <row r="528" spans="2:6">
      <c r="B528" s="197" t="s">
        <v>33</v>
      </c>
      <c r="C528" s="197" t="s">
        <v>2305</v>
      </c>
      <c r="D528" s="151" t="s">
        <v>2398</v>
      </c>
      <c r="E528" s="197" t="s">
        <v>33</v>
      </c>
      <c r="F528" s="197" t="s">
        <v>2563</v>
      </c>
    </row>
    <row r="529" spans="2:6">
      <c r="B529" s="197" t="s">
        <v>33</v>
      </c>
      <c r="C529" s="197" t="s">
        <v>884</v>
      </c>
      <c r="D529" s="151" t="s">
        <v>2398</v>
      </c>
      <c r="E529" s="197" t="s">
        <v>33</v>
      </c>
      <c r="F529" s="197" t="s">
        <v>2564</v>
      </c>
    </row>
    <row r="530" spans="2:6">
      <c r="B530" s="197" t="s">
        <v>18</v>
      </c>
      <c r="C530" s="197" t="s">
        <v>164</v>
      </c>
      <c r="D530" s="151" t="s">
        <v>2398</v>
      </c>
      <c r="E530" s="197" t="s">
        <v>18</v>
      </c>
      <c r="F530" s="197" t="s">
        <v>2565</v>
      </c>
    </row>
    <row r="531" spans="2:6">
      <c r="B531" s="197" t="s">
        <v>18</v>
      </c>
      <c r="C531" s="197" t="s">
        <v>164</v>
      </c>
      <c r="D531" s="151" t="s">
        <v>2398</v>
      </c>
      <c r="E531" s="197" t="s">
        <v>18</v>
      </c>
      <c r="F531" s="197" t="s">
        <v>2566</v>
      </c>
    </row>
    <row r="532" spans="2:6">
      <c r="B532" s="197" t="s">
        <v>18</v>
      </c>
      <c r="C532" s="197" t="s">
        <v>568</v>
      </c>
      <c r="D532" s="151" t="s">
        <v>2398</v>
      </c>
      <c r="E532" s="197" t="s">
        <v>18</v>
      </c>
      <c r="F532" s="197" t="s">
        <v>2567</v>
      </c>
    </row>
    <row r="533" spans="2:6">
      <c r="B533" s="197" t="s">
        <v>18</v>
      </c>
      <c r="C533" s="197" t="s">
        <v>2311</v>
      </c>
      <c r="D533" s="151" t="s">
        <v>2316</v>
      </c>
      <c r="E533" s="197" t="s">
        <v>2317</v>
      </c>
      <c r="F533" s="197" t="s">
        <v>2568</v>
      </c>
    </row>
    <row r="534" spans="2:6">
      <c r="B534" s="197" t="s">
        <v>18</v>
      </c>
      <c r="C534" s="197" t="s">
        <v>2311</v>
      </c>
      <c r="D534" s="151" t="s">
        <v>2398</v>
      </c>
      <c r="E534" s="197" t="s">
        <v>18</v>
      </c>
      <c r="F534" s="197" t="s">
        <v>2569</v>
      </c>
    </row>
    <row r="535" spans="2:6">
      <c r="B535" s="197" t="s">
        <v>18</v>
      </c>
      <c r="C535" s="197" t="s">
        <v>2311</v>
      </c>
      <c r="D535" s="151" t="s">
        <v>2398</v>
      </c>
      <c r="E535" s="197" t="s">
        <v>21</v>
      </c>
      <c r="F535" s="197" t="s">
        <v>2473</v>
      </c>
    </row>
    <row r="536" spans="2:6">
      <c r="B536" s="197" t="s">
        <v>18</v>
      </c>
      <c r="C536" s="197" t="s">
        <v>578</v>
      </c>
      <c r="D536" s="151" t="s">
        <v>2398</v>
      </c>
      <c r="E536" s="197" t="s">
        <v>18</v>
      </c>
      <c r="F536" s="197" t="s">
        <v>550</v>
      </c>
    </row>
    <row r="537" spans="2:6">
      <c r="B537" s="197" t="s">
        <v>18</v>
      </c>
      <c r="C537" s="197" t="s">
        <v>2313</v>
      </c>
      <c r="D537" s="151" t="s">
        <v>2316</v>
      </c>
      <c r="E537" s="197" t="s">
        <v>2317</v>
      </c>
      <c r="F537" s="197" t="s">
        <v>2317</v>
      </c>
    </row>
    <row r="538" spans="2:6">
      <c r="B538" s="197" t="s">
        <v>18</v>
      </c>
      <c r="C538" s="197" t="s">
        <v>585</v>
      </c>
      <c r="D538" s="151" t="s">
        <v>2398</v>
      </c>
      <c r="E538" s="197" t="s">
        <v>18</v>
      </c>
      <c r="F538" s="197" t="s">
        <v>2570</v>
      </c>
    </row>
    <row r="539" spans="2:6">
      <c r="B539" s="197" t="s">
        <v>18</v>
      </c>
      <c r="C539" s="197" t="s">
        <v>585</v>
      </c>
      <c r="D539" s="151" t="s">
        <v>2398</v>
      </c>
      <c r="E539" s="197" t="s">
        <v>2507</v>
      </c>
      <c r="F539" s="197" t="s">
        <v>2571</v>
      </c>
    </row>
    <row r="540" spans="2:6">
      <c r="B540" s="197" t="s">
        <v>18</v>
      </c>
      <c r="C540" s="197" t="s">
        <v>585</v>
      </c>
      <c r="D540" s="151" t="s">
        <v>2398</v>
      </c>
      <c r="E540" s="197" t="s">
        <v>22</v>
      </c>
      <c r="F540" s="197" t="s">
        <v>2572</v>
      </c>
    </row>
    <row r="541" spans="2:6">
      <c r="B541" s="197" t="s">
        <v>18</v>
      </c>
      <c r="C541" s="197" t="s">
        <v>585</v>
      </c>
      <c r="D541" s="151" t="s">
        <v>2398</v>
      </c>
      <c r="E541" s="197" t="s">
        <v>21</v>
      </c>
      <c r="F541" s="197" t="s">
        <v>2473</v>
      </c>
    </row>
    <row r="542" spans="2:6">
      <c r="B542" s="197" t="s">
        <v>18</v>
      </c>
      <c r="C542" s="197" t="s">
        <v>169</v>
      </c>
      <c r="D542" s="151" t="s">
        <v>2398</v>
      </c>
      <c r="E542" s="197" t="s">
        <v>18</v>
      </c>
      <c r="F542" s="197" t="s">
        <v>2570</v>
      </c>
    </row>
    <row r="543" spans="2:6">
      <c r="B543" s="197" t="s">
        <v>18</v>
      </c>
      <c r="C543" s="197" t="s">
        <v>595</v>
      </c>
      <c r="D543" s="151" t="s">
        <v>2398</v>
      </c>
      <c r="E543" s="197" t="s">
        <v>18</v>
      </c>
      <c r="F543" s="197" t="s">
        <v>2573</v>
      </c>
    </row>
    <row r="544" spans="2:6">
      <c r="B544" s="197" t="s">
        <v>18</v>
      </c>
      <c r="C544" s="197" t="s">
        <v>595</v>
      </c>
      <c r="D544" s="151" t="s">
        <v>2398</v>
      </c>
      <c r="E544" s="197" t="s">
        <v>18</v>
      </c>
      <c r="F544" s="197" t="s">
        <v>2574</v>
      </c>
    </row>
    <row r="545" spans="2:6">
      <c r="B545" s="197" t="s">
        <v>19</v>
      </c>
      <c r="C545" s="197" t="s">
        <v>600</v>
      </c>
      <c r="D545" s="151" t="s">
        <v>2398</v>
      </c>
      <c r="E545" s="197" t="s">
        <v>19</v>
      </c>
      <c r="F545" s="197" t="s">
        <v>2575</v>
      </c>
    </row>
    <row r="546" spans="2:6">
      <c r="B546" s="197" t="s">
        <v>19</v>
      </c>
      <c r="C546" s="197" t="s">
        <v>2312</v>
      </c>
      <c r="D546" s="151" t="s">
        <v>2398</v>
      </c>
      <c r="E546" s="197" t="s">
        <v>19</v>
      </c>
      <c r="F546" s="197" t="s">
        <v>2576</v>
      </c>
    </row>
    <row r="547" spans="2:6">
      <c r="B547" s="197" t="s">
        <v>19</v>
      </c>
      <c r="C547" s="197" t="s">
        <v>2312</v>
      </c>
      <c r="D547" s="151" t="s">
        <v>2398</v>
      </c>
      <c r="E547" s="197" t="s">
        <v>19</v>
      </c>
      <c r="F547" s="197" t="s">
        <v>2577</v>
      </c>
    </row>
    <row r="548" spans="2:6">
      <c r="B548" s="197" t="s">
        <v>19</v>
      </c>
      <c r="C548" s="197" t="s">
        <v>2312</v>
      </c>
      <c r="D548" s="151" t="s">
        <v>2398</v>
      </c>
      <c r="E548" s="197" t="s">
        <v>19</v>
      </c>
      <c r="F548" s="197" t="s">
        <v>2578</v>
      </c>
    </row>
    <row r="549" spans="2:6">
      <c r="B549" s="197" t="s">
        <v>19</v>
      </c>
      <c r="C549" s="197" t="s">
        <v>2312</v>
      </c>
      <c r="D549" s="151" t="s">
        <v>2398</v>
      </c>
      <c r="E549" s="197" t="s">
        <v>19</v>
      </c>
      <c r="F549" s="197" t="s">
        <v>2579</v>
      </c>
    </row>
    <row r="550" spans="2:6">
      <c r="B550" s="197" t="s">
        <v>28</v>
      </c>
      <c r="C550" s="197" t="s">
        <v>150</v>
      </c>
      <c r="D550" s="151" t="s">
        <v>2398</v>
      </c>
      <c r="E550" s="197" t="s">
        <v>2488</v>
      </c>
      <c r="F550" s="197" t="s">
        <v>2580</v>
      </c>
    </row>
    <row r="551" spans="2:6">
      <c r="B551" s="197" t="s">
        <v>22</v>
      </c>
      <c r="C551" s="197" t="s">
        <v>265</v>
      </c>
      <c r="D551" s="151" t="s">
        <v>2398</v>
      </c>
      <c r="E551" s="197" t="s">
        <v>22</v>
      </c>
      <c r="F551" s="197" t="s">
        <v>2581</v>
      </c>
    </row>
    <row r="552" spans="2:6">
      <c r="B552" s="197" t="s">
        <v>22</v>
      </c>
      <c r="C552" s="197" t="s">
        <v>270</v>
      </c>
      <c r="D552" s="151" t="s">
        <v>2398</v>
      </c>
      <c r="E552" s="197" t="s">
        <v>22</v>
      </c>
      <c r="F552" s="197" t="s">
        <v>2582</v>
      </c>
    </row>
    <row r="553" spans="2:6">
      <c r="B553" s="197" t="s">
        <v>22</v>
      </c>
      <c r="C553" s="197" t="s">
        <v>270</v>
      </c>
      <c r="D553" s="151" t="s">
        <v>2398</v>
      </c>
      <c r="E553" s="197" t="s">
        <v>2583</v>
      </c>
      <c r="F553" s="197" t="s">
        <v>2583</v>
      </c>
    </row>
    <row r="554" spans="2:6">
      <c r="B554" s="197" t="s">
        <v>20</v>
      </c>
      <c r="C554" s="197" t="s">
        <v>190</v>
      </c>
      <c r="D554" s="151" t="s">
        <v>2398</v>
      </c>
      <c r="E554" s="197" t="s">
        <v>20</v>
      </c>
      <c r="F554" s="197" t="s">
        <v>2584</v>
      </c>
    </row>
    <row r="555" spans="2:6">
      <c r="B555" s="197" t="s">
        <v>20</v>
      </c>
      <c r="C555" s="197" t="s">
        <v>190</v>
      </c>
      <c r="D555" s="151" t="s">
        <v>2398</v>
      </c>
      <c r="E555" s="197" t="s">
        <v>20</v>
      </c>
      <c r="F555" s="197" t="s">
        <v>2585</v>
      </c>
    </row>
    <row r="556" spans="2:6">
      <c r="B556" s="197" t="s">
        <v>20</v>
      </c>
      <c r="C556" s="197" t="s">
        <v>190</v>
      </c>
      <c r="D556" s="151" t="s">
        <v>2398</v>
      </c>
      <c r="E556" s="197" t="s">
        <v>29</v>
      </c>
      <c r="F556" s="197" t="s">
        <v>2586</v>
      </c>
    </row>
    <row r="557" spans="2:6">
      <c r="B557" s="197" t="s">
        <v>33</v>
      </c>
      <c r="C557" s="197" t="s">
        <v>890</v>
      </c>
      <c r="D557" s="151" t="s">
        <v>2398</v>
      </c>
      <c r="E557" s="197" t="s">
        <v>33</v>
      </c>
      <c r="F557" s="197" t="s">
        <v>2587</v>
      </c>
    </row>
    <row r="558" spans="2:6">
      <c r="B558" s="197" t="s">
        <v>33</v>
      </c>
      <c r="C558" s="197" t="s">
        <v>890</v>
      </c>
      <c r="D558" s="151" t="s">
        <v>2398</v>
      </c>
      <c r="E558" s="197" t="s">
        <v>19</v>
      </c>
      <c r="F558" s="197" t="s">
        <v>2588</v>
      </c>
    </row>
    <row r="559" spans="2:6">
      <c r="B559" s="197" t="s">
        <v>33</v>
      </c>
      <c r="C559" s="197" t="s">
        <v>890</v>
      </c>
      <c r="D559" s="151" t="s">
        <v>2398</v>
      </c>
      <c r="E559" s="197" t="s">
        <v>29</v>
      </c>
      <c r="F559" s="197" t="s">
        <v>2586</v>
      </c>
    </row>
    <row r="560" spans="2:6">
      <c r="B560" s="197" t="s">
        <v>27</v>
      </c>
      <c r="C560" s="197" t="s">
        <v>425</v>
      </c>
      <c r="D560" s="151" t="s">
        <v>2398</v>
      </c>
      <c r="E560" s="197" t="s">
        <v>27</v>
      </c>
      <c r="F560" s="197" t="s">
        <v>2589</v>
      </c>
    </row>
    <row r="561" spans="2:6">
      <c r="B561" s="197" t="s">
        <v>27</v>
      </c>
      <c r="C561" s="197" t="s">
        <v>425</v>
      </c>
      <c r="D561" s="151" t="s">
        <v>2398</v>
      </c>
      <c r="E561" s="197" t="s">
        <v>19</v>
      </c>
      <c r="F561" s="197" t="s">
        <v>2590</v>
      </c>
    </row>
    <row r="562" spans="2:6">
      <c r="B562" s="197" t="s">
        <v>27</v>
      </c>
      <c r="C562" s="197" t="s">
        <v>425</v>
      </c>
      <c r="D562" s="151" t="s">
        <v>2398</v>
      </c>
      <c r="E562" s="197" t="s">
        <v>20</v>
      </c>
      <c r="F562" s="197" t="s">
        <v>2591</v>
      </c>
    </row>
    <row r="563" spans="2:6">
      <c r="B563" s="197" t="s">
        <v>27</v>
      </c>
      <c r="C563" s="197" t="s">
        <v>425</v>
      </c>
      <c r="D563" s="151" t="s">
        <v>2398</v>
      </c>
      <c r="E563" s="197" t="s">
        <v>30</v>
      </c>
      <c r="F563" s="197" t="s">
        <v>2592</v>
      </c>
    </row>
    <row r="564" spans="2:6">
      <c r="B564" s="197" t="s">
        <v>21</v>
      </c>
      <c r="C564" s="197" t="s">
        <v>708</v>
      </c>
      <c r="D564" s="151" t="s">
        <v>2398</v>
      </c>
      <c r="E564" s="197" t="s">
        <v>30</v>
      </c>
      <c r="F564" s="197" t="s">
        <v>2477</v>
      </c>
    </row>
    <row r="565" spans="2:6">
      <c r="B565" s="197" t="s">
        <v>21</v>
      </c>
      <c r="C565" s="197" t="s">
        <v>708</v>
      </c>
      <c r="D565" s="151" t="s">
        <v>2398</v>
      </c>
      <c r="E565" s="197" t="s">
        <v>18</v>
      </c>
      <c r="F565" s="197" t="s">
        <v>2478</v>
      </c>
    </row>
    <row r="566" spans="2:6">
      <c r="B566" s="197" t="s">
        <v>21</v>
      </c>
      <c r="C566" s="197" t="s">
        <v>708</v>
      </c>
      <c r="D566" s="151" t="s">
        <v>2398</v>
      </c>
      <c r="E566" s="197" t="s">
        <v>22</v>
      </c>
      <c r="F566" s="197" t="s">
        <v>2479</v>
      </c>
    </row>
    <row r="567" spans="2:6">
      <c r="B567" s="197" t="s">
        <v>21</v>
      </c>
      <c r="C567" s="197" t="s">
        <v>708</v>
      </c>
      <c r="D567" s="151" t="s">
        <v>2398</v>
      </c>
      <c r="E567" s="197" t="s">
        <v>27</v>
      </c>
      <c r="F567" s="197" t="s">
        <v>2480</v>
      </c>
    </row>
    <row r="568" spans="2:6">
      <c r="B568" s="197" t="s">
        <v>21</v>
      </c>
      <c r="C568" s="197" t="s">
        <v>708</v>
      </c>
      <c r="D568" s="151" t="s">
        <v>2398</v>
      </c>
      <c r="E568" s="197" t="s">
        <v>23</v>
      </c>
      <c r="F568" s="197" t="s">
        <v>2481</v>
      </c>
    </row>
    <row r="569" spans="2:6">
      <c r="B569" s="197" t="s">
        <v>21</v>
      </c>
      <c r="C569" s="197" t="s">
        <v>708</v>
      </c>
      <c r="D569" s="151" t="s">
        <v>2398</v>
      </c>
      <c r="E569" s="197" t="s">
        <v>16</v>
      </c>
      <c r="F569" s="197" t="s">
        <v>2482</v>
      </c>
    </row>
    <row r="570" spans="2:6">
      <c r="B570" s="197" t="s">
        <v>21</v>
      </c>
      <c r="C570" s="197" t="s">
        <v>708</v>
      </c>
      <c r="D570" s="151" t="s">
        <v>2398</v>
      </c>
      <c r="E570" s="197" t="s">
        <v>31</v>
      </c>
      <c r="F570" s="197" t="s">
        <v>2483</v>
      </c>
    </row>
    <row r="571" spans="2:6">
      <c r="B571" s="197" t="s">
        <v>21</v>
      </c>
      <c r="C571" s="197" t="s">
        <v>708</v>
      </c>
      <c r="D571" s="151" t="s">
        <v>2398</v>
      </c>
      <c r="E571" s="197" t="s">
        <v>33</v>
      </c>
      <c r="F571" s="197" t="s">
        <v>2484</v>
      </c>
    </row>
    <row r="572" spans="2:6">
      <c r="B572" s="197" t="s">
        <v>21</v>
      </c>
      <c r="C572" s="197" t="s">
        <v>708</v>
      </c>
      <c r="D572" s="151" t="s">
        <v>2398</v>
      </c>
      <c r="E572" s="197" t="s">
        <v>19</v>
      </c>
      <c r="F572" s="197" t="s">
        <v>2485</v>
      </c>
    </row>
    <row r="573" spans="2:6">
      <c r="B573" s="197" t="s">
        <v>21</v>
      </c>
      <c r="C573" s="197" t="s">
        <v>708</v>
      </c>
      <c r="D573" s="151" t="s">
        <v>2398</v>
      </c>
      <c r="E573" s="197" t="s">
        <v>947</v>
      </c>
      <c r="F573" s="197" t="s">
        <v>2486</v>
      </c>
    </row>
    <row r="574" spans="2:6">
      <c r="B574" s="197" t="s">
        <v>21</v>
      </c>
      <c r="C574" s="197" t="s">
        <v>708</v>
      </c>
      <c r="D574" s="151" t="s">
        <v>2398</v>
      </c>
      <c r="E574" s="197" t="s">
        <v>32</v>
      </c>
      <c r="F574" s="197" t="s">
        <v>2487</v>
      </c>
    </row>
    <row r="575" spans="2:6">
      <c r="B575" s="197" t="s">
        <v>21</v>
      </c>
      <c r="C575" s="197" t="s">
        <v>708</v>
      </c>
      <c r="D575" s="151" t="s">
        <v>2398</v>
      </c>
      <c r="E575" s="197" t="s">
        <v>2488</v>
      </c>
      <c r="F575" s="197" t="s">
        <v>2489</v>
      </c>
    </row>
    <row r="576" spans="2:6">
      <c r="B576" s="197" t="s">
        <v>21</v>
      </c>
      <c r="C576" s="197" t="s">
        <v>708</v>
      </c>
      <c r="D576" s="151" t="s">
        <v>2398</v>
      </c>
      <c r="E576" s="197" t="s">
        <v>29</v>
      </c>
      <c r="F576" s="197" t="s">
        <v>2490</v>
      </c>
    </row>
    <row r="577" spans="2:6">
      <c r="B577" s="197" t="s">
        <v>21</v>
      </c>
      <c r="C577" s="197" t="s">
        <v>708</v>
      </c>
      <c r="D577" s="151" t="s">
        <v>2398</v>
      </c>
      <c r="E577" s="197" t="s">
        <v>28</v>
      </c>
      <c r="F577" s="197" t="s">
        <v>2491</v>
      </c>
    </row>
    <row r="578" spans="2:6">
      <c r="B578" s="197" t="s">
        <v>21</v>
      </c>
      <c r="C578" s="197" t="s">
        <v>708</v>
      </c>
      <c r="D578" s="151" t="s">
        <v>2398</v>
      </c>
      <c r="E578" s="197" t="s">
        <v>20</v>
      </c>
      <c r="F578" s="197" t="s">
        <v>2492</v>
      </c>
    </row>
    <row r="579" spans="2:6">
      <c r="B579" s="197" t="s">
        <v>21</v>
      </c>
      <c r="C579" s="197" t="s">
        <v>708</v>
      </c>
      <c r="D579" s="151" t="s">
        <v>2398</v>
      </c>
      <c r="E579" s="197" t="s">
        <v>21</v>
      </c>
      <c r="F579" s="197" t="s">
        <v>2493</v>
      </c>
    </row>
    <row r="580" spans="2:6">
      <c r="B580" s="197" t="s">
        <v>21</v>
      </c>
      <c r="C580" s="197" t="s">
        <v>708</v>
      </c>
      <c r="D580" s="151" t="s">
        <v>2398</v>
      </c>
      <c r="E580" s="197" t="s">
        <v>17</v>
      </c>
      <c r="F580" s="197" t="s">
        <v>2494</v>
      </c>
    </row>
    <row r="581" spans="2:6">
      <c r="B581" s="197" t="s">
        <v>21</v>
      </c>
      <c r="C581" s="197" t="s">
        <v>713</v>
      </c>
      <c r="D581" s="151" t="s">
        <v>2398</v>
      </c>
      <c r="E581" s="197" t="s">
        <v>30</v>
      </c>
      <c r="F581" s="197" t="s">
        <v>2477</v>
      </c>
    </row>
    <row r="582" spans="2:6">
      <c r="B582" s="197" t="s">
        <v>21</v>
      </c>
      <c r="C582" s="197" t="s">
        <v>713</v>
      </c>
      <c r="D582" s="151" t="s">
        <v>2398</v>
      </c>
      <c r="E582" s="197" t="s">
        <v>18</v>
      </c>
      <c r="F582" s="197" t="s">
        <v>2478</v>
      </c>
    </row>
    <row r="583" spans="2:6">
      <c r="B583" s="197" t="s">
        <v>21</v>
      </c>
      <c r="C583" s="197" t="s">
        <v>713</v>
      </c>
      <c r="D583" s="151" t="s">
        <v>2398</v>
      </c>
      <c r="E583" s="197" t="s">
        <v>22</v>
      </c>
      <c r="F583" s="197" t="s">
        <v>2479</v>
      </c>
    </row>
    <row r="584" spans="2:6">
      <c r="B584" s="197" t="s">
        <v>21</v>
      </c>
      <c r="C584" s="197" t="s">
        <v>713</v>
      </c>
      <c r="D584" s="151" t="s">
        <v>2398</v>
      </c>
      <c r="E584" s="197" t="s">
        <v>27</v>
      </c>
      <c r="F584" s="197" t="s">
        <v>2480</v>
      </c>
    </row>
    <row r="585" spans="2:6">
      <c r="B585" s="197" t="s">
        <v>21</v>
      </c>
      <c r="C585" s="197" t="s">
        <v>713</v>
      </c>
      <c r="D585" s="151" t="s">
        <v>2398</v>
      </c>
      <c r="E585" s="197" t="s">
        <v>23</v>
      </c>
      <c r="F585" s="197" t="s">
        <v>2481</v>
      </c>
    </row>
    <row r="586" spans="2:6">
      <c r="B586" s="197" t="s">
        <v>21</v>
      </c>
      <c r="C586" s="197" t="s">
        <v>713</v>
      </c>
      <c r="D586" s="151" t="s">
        <v>2398</v>
      </c>
      <c r="E586" s="197" t="s">
        <v>16</v>
      </c>
      <c r="F586" s="197" t="s">
        <v>2482</v>
      </c>
    </row>
    <row r="587" spans="2:6">
      <c r="B587" s="197" t="s">
        <v>21</v>
      </c>
      <c r="C587" s="197" t="s">
        <v>713</v>
      </c>
      <c r="D587" s="151" t="s">
        <v>2398</v>
      </c>
      <c r="E587" s="197" t="s">
        <v>31</v>
      </c>
      <c r="F587" s="197" t="s">
        <v>2483</v>
      </c>
    </row>
    <row r="588" spans="2:6">
      <c r="B588" s="197" t="s">
        <v>21</v>
      </c>
      <c r="C588" s="197" t="s">
        <v>713</v>
      </c>
      <c r="D588" s="151" t="s">
        <v>2398</v>
      </c>
      <c r="E588" s="197" t="s">
        <v>33</v>
      </c>
      <c r="F588" s="197" t="s">
        <v>2484</v>
      </c>
    </row>
    <row r="589" spans="2:6">
      <c r="B589" s="197" t="s">
        <v>21</v>
      </c>
      <c r="C589" s="197" t="s">
        <v>713</v>
      </c>
      <c r="D589" s="151" t="s">
        <v>2398</v>
      </c>
      <c r="E589" s="197" t="s">
        <v>19</v>
      </c>
      <c r="F589" s="197" t="s">
        <v>2485</v>
      </c>
    </row>
    <row r="590" spans="2:6">
      <c r="B590" s="197" t="s">
        <v>21</v>
      </c>
      <c r="C590" s="197" t="s">
        <v>713</v>
      </c>
      <c r="D590" s="151" t="s">
        <v>2398</v>
      </c>
      <c r="E590" s="197" t="s">
        <v>947</v>
      </c>
      <c r="F590" s="197" t="s">
        <v>2486</v>
      </c>
    </row>
    <row r="591" spans="2:6">
      <c r="B591" s="197" t="s">
        <v>21</v>
      </c>
      <c r="C591" s="197" t="s">
        <v>713</v>
      </c>
      <c r="D591" s="151" t="s">
        <v>2398</v>
      </c>
      <c r="E591" s="197" t="s">
        <v>32</v>
      </c>
      <c r="F591" s="197" t="s">
        <v>2487</v>
      </c>
    </row>
    <row r="592" spans="2:6">
      <c r="B592" s="197" t="s">
        <v>21</v>
      </c>
      <c r="C592" s="197" t="s">
        <v>713</v>
      </c>
      <c r="D592" s="151" t="s">
        <v>2398</v>
      </c>
      <c r="E592" s="197" t="s">
        <v>2488</v>
      </c>
      <c r="F592" s="197" t="s">
        <v>2489</v>
      </c>
    </row>
    <row r="593" spans="2:6">
      <c r="B593" s="197" t="s">
        <v>21</v>
      </c>
      <c r="C593" s="197" t="s">
        <v>713</v>
      </c>
      <c r="D593" s="151" t="s">
        <v>2398</v>
      </c>
      <c r="E593" s="197" t="s">
        <v>29</v>
      </c>
      <c r="F593" s="197" t="s">
        <v>2490</v>
      </c>
    </row>
    <row r="594" spans="2:6">
      <c r="B594" s="197" t="s">
        <v>21</v>
      </c>
      <c r="C594" s="197" t="s">
        <v>713</v>
      </c>
      <c r="D594" s="151" t="s">
        <v>2398</v>
      </c>
      <c r="E594" s="197" t="s">
        <v>28</v>
      </c>
      <c r="F594" s="197" t="s">
        <v>2491</v>
      </c>
    </row>
    <row r="595" spans="2:6">
      <c r="B595" s="197" t="s">
        <v>21</v>
      </c>
      <c r="C595" s="197" t="s">
        <v>713</v>
      </c>
      <c r="D595" s="151" t="s">
        <v>2398</v>
      </c>
      <c r="E595" s="197" t="s">
        <v>20</v>
      </c>
      <c r="F595" s="197" t="s">
        <v>2492</v>
      </c>
    </row>
    <row r="596" spans="2:6">
      <c r="B596" s="197" t="s">
        <v>21</v>
      </c>
      <c r="C596" s="197" t="s">
        <v>713</v>
      </c>
      <c r="D596" s="151" t="s">
        <v>2398</v>
      </c>
      <c r="E596" s="197" t="s">
        <v>21</v>
      </c>
      <c r="F596" s="197" t="s">
        <v>2493</v>
      </c>
    </row>
    <row r="597" spans="2:6">
      <c r="B597" s="197" t="s">
        <v>21</v>
      </c>
      <c r="C597" s="197" t="s">
        <v>713</v>
      </c>
      <c r="D597" s="151" t="s">
        <v>2398</v>
      </c>
      <c r="E597" s="197" t="s">
        <v>17</v>
      </c>
      <c r="F597" s="197" t="s">
        <v>2494</v>
      </c>
    </row>
    <row r="598" spans="2:6">
      <c r="B598" s="197" t="s">
        <v>21</v>
      </c>
      <c r="C598" s="197" t="s">
        <v>718</v>
      </c>
      <c r="D598" s="151" t="s">
        <v>2398</v>
      </c>
      <c r="E598" s="197" t="s">
        <v>30</v>
      </c>
      <c r="F598" s="197" t="s">
        <v>2477</v>
      </c>
    </row>
    <row r="599" spans="2:6">
      <c r="B599" s="197" t="s">
        <v>21</v>
      </c>
      <c r="C599" s="197" t="s">
        <v>718</v>
      </c>
      <c r="D599" s="151" t="s">
        <v>2398</v>
      </c>
      <c r="E599" s="197" t="s">
        <v>18</v>
      </c>
      <c r="F599" s="197" t="s">
        <v>2478</v>
      </c>
    </row>
    <row r="600" spans="2:6">
      <c r="B600" s="197" t="s">
        <v>21</v>
      </c>
      <c r="C600" s="197" t="s">
        <v>718</v>
      </c>
      <c r="D600" s="151" t="s">
        <v>2398</v>
      </c>
      <c r="E600" s="197" t="s">
        <v>22</v>
      </c>
      <c r="F600" s="197" t="s">
        <v>2479</v>
      </c>
    </row>
    <row r="601" spans="2:6">
      <c r="B601" s="197" t="s">
        <v>21</v>
      </c>
      <c r="C601" s="197" t="s">
        <v>718</v>
      </c>
      <c r="D601" s="151" t="s">
        <v>2398</v>
      </c>
      <c r="E601" s="197" t="s">
        <v>27</v>
      </c>
      <c r="F601" s="197" t="s">
        <v>2480</v>
      </c>
    </row>
    <row r="602" spans="2:6">
      <c r="B602" s="197" t="s">
        <v>21</v>
      </c>
      <c r="C602" s="197" t="s">
        <v>718</v>
      </c>
      <c r="D602" s="151" t="s">
        <v>2398</v>
      </c>
      <c r="E602" s="197" t="s">
        <v>23</v>
      </c>
      <c r="F602" s="197" t="s">
        <v>2481</v>
      </c>
    </row>
    <row r="603" spans="2:6">
      <c r="B603" s="197" t="s">
        <v>21</v>
      </c>
      <c r="C603" s="197" t="s">
        <v>718</v>
      </c>
      <c r="D603" s="151" t="s">
        <v>2398</v>
      </c>
      <c r="E603" s="197" t="s">
        <v>16</v>
      </c>
      <c r="F603" s="197" t="s">
        <v>2482</v>
      </c>
    </row>
    <row r="604" spans="2:6">
      <c r="B604" s="197" t="s">
        <v>21</v>
      </c>
      <c r="C604" s="197" t="s">
        <v>718</v>
      </c>
      <c r="D604" s="151" t="s">
        <v>2398</v>
      </c>
      <c r="E604" s="197" t="s">
        <v>31</v>
      </c>
      <c r="F604" s="197" t="s">
        <v>2483</v>
      </c>
    </row>
    <row r="605" spans="2:6">
      <c r="B605" s="197" t="s">
        <v>21</v>
      </c>
      <c r="C605" s="197" t="s">
        <v>718</v>
      </c>
      <c r="D605" s="151" t="s">
        <v>2398</v>
      </c>
      <c r="E605" s="197" t="s">
        <v>33</v>
      </c>
      <c r="F605" s="197" t="s">
        <v>2484</v>
      </c>
    </row>
    <row r="606" spans="2:6">
      <c r="B606" s="197" t="s">
        <v>21</v>
      </c>
      <c r="C606" s="197" t="s">
        <v>718</v>
      </c>
      <c r="D606" s="151" t="s">
        <v>2398</v>
      </c>
      <c r="E606" s="197" t="s">
        <v>19</v>
      </c>
      <c r="F606" s="197" t="s">
        <v>2485</v>
      </c>
    </row>
    <row r="607" spans="2:6">
      <c r="B607" s="197" t="s">
        <v>21</v>
      </c>
      <c r="C607" s="197" t="s">
        <v>718</v>
      </c>
      <c r="D607" s="151" t="s">
        <v>2398</v>
      </c>
      <c r="E607" s="197" t="s">
        <v>947</v>
      </c>
      <c r="F607" s="197" t="s">
        <v>2486</v>
      </c>
    </row>
    <row r="608" spans="2:6">
      <c r="B608" s="197" t="s">
        <v>21</v>
      </c>
      <c r="C608" s="197" t="s">
        <v>718</v>
      </c>
      <c r="D608" s="151" t="s">
        <v>2398</v>
      </c>
      <c r="E608" s="197" t="s">
        <v>32</v>
      </c>
      <c r="F608" s="197" t="s">
        <v>2487</v>
      </c>
    </row>
    <row r="609" spans="2:6">
      <c r="B609" s="197" t="s">
        <v>21</v>
      </c>
      <c r="C609" s="197" t="s">
        <v>718</v>
      </c>
      <c r="D609" s="151" t="s">
        <v>2398</v>
      </c>
      <c r="E609" s="197" t="s">
        <v>2488</v>
      </c>
      <c r="F609" s="197" t="s">
        <v>2489</v>
      </c>
    </row>
    <row r="610" spans="2:6">
      <c r="B610" s="197" t="s">
        <v>21</v>
      </c>
      <c r="C610" s="197" t="s">
        <v>718</v>
      </c>
      <c r="D610" s="151" t="s">
        <v>2398</v>
      </c>
      <c r="E610" s="197" t="s">
        <v>29</v>
      </c>
      <c r="F610" s="197" t="s">
        <v>2490</v>
      </c>
    </row>
    <row r="611" spans="2:6">
      <c r="B611" s="197" t="s">
        <v>21</v>
      </c>
      <c r="C611" s="197" t="s">
        <v>718</v>
      </c>
      <c r="D611" s="151" t="s">
        <v>2398</v>
      </c>
      <c r="E611" s="197" t="s">
        <v>28</v>
      </c>
      <c r="F611" s="197" t="s">
        <v>2491</v>
      </c>
    </row>
    <row r="612" spans="2:6">
      <c r="B612" s="197" t="s">
        <v>21</v>
      </c>
      <c r="C612" s="197" t="s">
        <v>718</v>
      </c>
      <c r="D612" s="151" t="s">
        <v>2398</v>
      </c>
      <c r="E612" s="197" t="s">
        <v>20</v>
      </c>
      <c r="F612" s="197" t="s">
        <v>2492</v>
      </c>
    </row>
    <row r="613" spans="2:6">
      <c r="B613" s="197" t="s">
        <v>21</v>
      </c>
      <c r="C613" s="197" t="s">
        <v>718</v>
      </c>
      <c r="D613" s="151" t="s">
        <v>2398</v>
      </c>
      <c r="E613" s="197" t="s">
        <v>21</v>
      </c>
      <c r="F613" s="197" t="s">
        <v>2493</v>
      </c>
    </row>
    <row r="614" spans="2:6">
      <c r="B614" s="197" t="s">
        <v>21</v>
      </c>
      <c r="C614" s="197" t="s">
        <v>718</v>
      </c>
      <c r="D614" s="151" t="s">
        <v>2398</v>
      </c>
      <c r="E614" s="197" t="s">
        <v>17</v>
      </c>
      <c r="F614" s="197" t="s">
        <v>2494</v>
      </c>
    </row>
    <row r="615" spans="2:6">
      <c r="B615" s="197" t="s">
        <v>20</v>
      </c>
      <c r="C615" s="197" t="s">
        <v>2306</v>
      </c>
      <c r="D615" s="151" t="s">
        <v>2398</v>
      </c>
      <c r="E615" s="197" t="s">
        <v>20</v>
      </c>
      <c r="F615" s="197" t="s">
        <v>672</v>
      </c>
    </row>
    <row r="616" spans="2:6">
      <c r="B616" s="197" t="s">
        <v>20</v>
      </c>
      <c r="C616" s="197" t="s">
        <v>1928</v>
      </c>
      <c r="D616" s="151" t="s">
        <v>2398</v>
      </c>
      <c r="E616" s="197" t="s">
        <v>21</v>
      </c>
      <c r="F616" s="197" t="s">
        <v>2470</v>
      </c>
    </row>
    <row r="617" spans="2:6">
      <c r="B617" s="197" t="s">
        <v>20</v>
      </c>
      <c r="C617" s="197" t="s">
        <v>1928</v>
      </c>
      <c r="D617" s="151" t="s">
        <v>2398</v>
      </c>
      <c r="E617" s="197" t="s">
        <v>29</v>
      </c>
      <c r="F617" s="197" t="s">
        <v>2593</v>
      </c>
    </row>
    <row r="618" spans="2:6">
      <c r="B618" s="197" t="s">
        <v>20</v>
      </c>
      <c r="C618" s="197" t="s">
        <v>1928</v>
      </c>
      <c r="D618" s="151" t="s">
        <v>2398</v>
      </c>
      <c r="E618" s="197" t="s">
        <v>32</v>
      </c>
      <c r="F618" s="197" t="s">
        <v>2594</v>
      </c>
    </row>
    <row r="619" spans="2:6">
      <c r="B619" s="197" t="s">
        <v>20</v>
      </c>
      <c r="C619" s="197" t="s">
        <v>1933</v>
      </c>
      <c r="D619" s="151" t="s">
        <v>2398</v>
      </c>
      <c r="E619" s="197" t="s">
        <v>20</v>
      </c>
      <c r="F619" s="197" t="s">
        <v>2595</v>
      </c>
    </row>
    <row r="620" spans="2:6">
      <c r="B620" s="197" t="s">
        <v>20</v>
      </c>
      <c r="C620" s="197" t="s">
        <v>1933</v>
      </c>
      <c r="D620" s="151" t="s">
        <v>2398</v>
      </c>
      <c r="E620" s="197" t="s">
        <v>20</v>
      </c>
      <c r="F620" s="197" t="s">
        <v>2596</v>
      </c>
    </row>
    <row r="621" spans="2:6">
      <c r="B621" s="197" t="s">
        <v>20</v>
      </c>
      <c r="C621" s="197" t="s">
        <v>1933</v>
      </c>
      <c r="D621" s="151" t="s">
        <v>2398</v>
      </c>
      <c r="E621" s="197" t="s">
        <v>20</v>
      </c>
      <c r="F621" s="197" t="s">
        <v>2597</v>
      </c>
    </row>
    <row r="622" spans="2:6">
      <c r="B622" s="197" t="s">
        <v>20</v>
      </c>
      <c r="C622" s="197" t="s">
        <v>1933</v>
      </c>
      <c r="D622" s="151" t="s">
        <v>2398</v>
      </c>
      <c r="E622" s="197" t="s">
        <v>30</v>
      </c>
      <c r="F622" s="197" t="s">
        <v>2598</v>
      </c>
    </row>
    <row r="623" spans="2:6">
      <c r="B623" s="197" t="s">
        <v>20</v>
      </c>
      <c r="C623" s="197" t="s">
        <v>1933</v>
      </c>
      <c r="D623" s="151" t="s">
        <v>2398</v>
      </c>
      <c r="E623" s="197" t="s">
        <v>18</v>
      </c>
      <c r="F623" s="197" t="s">
        <v>2478</v>
      </c>
    </row>
    <row r="624" spans="2:6">
      <c r="B624" s="197" t="s">
        <v>20</v>
      </c>
      <c r="C624" s="197" t="s">
        <v>1933</v>
      </c>
      <c r="D624" s="151" t="s">
        <v>2398</v>
      </c>
      <c r="E624" s="197" t="s">
        <v>22</v>
      </c>
      <c r="F624" s="197" t="s">
        <v>2479</v>
      </c>
    </row>
    <row r="625" spans="2:6">
      <c r="B625" s="197" t="s">
        <v>20</v>
      </c>
      <c r="C625" s="197" t="s">
        <v>1933</v>
      </c>
      <c r="D625" s="151" t="s">
        <v>2398</v>
      </c>
      <c r="E625" s="197" t="s">
        <v>27</v>
      </c>
      <c r="F625" s="197" t="s">
        <v>2480</v>
      </c>
    </row>
    <row r="626" spans="2:6">
      <c r="B626" s="197" t="s">
        <v>20</v>
      </c>
      <c r="C626" s="197" t="s">
        <v>1933</v>
      </c>
      <c r="D626" s="151" t="s">
        <v>2398</v>
      </c>
      <c r="E626" s="197" t="s">
        <v>23</v>
      </c>
      <c r="F626" s="197" t="s">
        <v>2481</v>
      </c>
    </row>
    <row r="627" spans="2:6">
      <c r="B627" s="197" t="s">
        <v>20</v>
      </c>
      <c r="C627" s="197" t="s">
        <v>1933</v>
      </c>
      <c r="D627" s="151" t="s">
        <v>2398</v>
      </c>
      <c r="E627" s="197" t="s">
        <v>16</v>
      </c>
      <c r="F627" s="197" t="s">
        <v>2482</v>
      </c>
    </row>
    <row r="628" spans="2:6">
      <c r="B628" s="197" t="s">
        <v>20</v>
      </c>
      <c r="C628" s="197" t="s">
        <v>1933</v>
      </c>
      <c r="D628" s="151" t="s">
        <v>2398</v>
      </c>
      <c r="E628" s="197" t="s">
        <v>31</v>
      </c>
      <c r="F628" s="197" t="s">
        <v>2483</v>
      </c>
    </row>
    <row r="629" spans="2:6">
      <c r="B629" s="197" t="s">
        <v>20</v>
      </c>
      <c r="C629" s="197" t="s">
        <v>1933</v>
      </c>
      <c r="D629" s="151" t="s">
        <v>2398</v>
      </c>
      <c r="E629" s="197" t="s">
        <v>33</v>
      </c>
      <c r="F629" s="197" t="s">
        <v>2484</v>
      </c>
    </row>
    <row r="630" spans="2:6">
      <c r="B630" s="197" t="s">
        <v>20</v>
      </c>
      <c r="C630" s="197" t="s">
        <v>1933</v>
      </c>
      <c r="D630" s="151" t="s">
        <v>2398</v>
      </c>
      <c r="E630" s="197" t="s">
        <v>19</v>
      </c>
      <c r="F630" s="197" t="s">
        <v>2485</v>
      </c>
    </row>
    <row r="631" spans="2:6">
      <c r="B631" s="197" t="s">
        <v>20</v>
      </c>
      <c r="C631" s="197" t="s">
        <v>1933</v>
      </c>
      <c r="D631" s="151" t="s">
        <v>2398</v>
      </c>
      <c r="E631" s="197" t="s">
        <v>947</v>
      </c>
      <c r="F631" s="197" t="s">
        <v>2486</v>
      </c>
    </row>
    <row r="632" spans="2:6">
      <c r="B632" s="197" t="s">
        <v>20</v>
      </c>
      <c r="C632" s="197" t="s">
        <v>1933</v>
      </c>
      <c r="D632" s="151" t="s">
        <v>2398</v>
      </c>
      <c r="E632" s="197" t="s">
        <v>32</v>
      </c>
      <c r="F632" s="197" t="s">
        <v>2487</v>
      </c>
    </row>
    <row r="633" spans="2:6">
      <c r="B633" s="197" t="s">
        <v>20</v>
      </c>
      <c r="C633" s="197" t="s">
        <v>1933</v>
      </c>
      <c r="D633" s="151" t="s">
        <v>2398</v>
      </c>
      <c r="E633" s="197" t="s">
        <v>2488</v>
      </c>
      <c r="F633" s="197" t="s">
        <v>2489</v>
      </c>
    </row>
    <row r="634" spans="2:6">
      <c r="B634" s="197" t="s">
        <v>20</v>
      </c>
      <c r="C634" s="197" t="s">
        <v>1933</v>
      </c>
      <c r="D634" s="151" t="s">
        <v>2398</v>
      </c>
      <c r="E634" s="197" t="s">
        <v>29</v>
      </c>
      <c r="F634" s="197" t="s">
        <v>2490</v>
      </c>
    </row>
    <row r="635" spans="2:6">
      <c r="B635" s="197" t="s">
        <v>20</v>
      </c>
      <c r="C635" s="197" t="s">
        <v>1933</v>
      </c>
      <c r="D635" s="151" t="s">
        <v>2398</v>
      </c>
      <c r="E635" s="197" t="s">
        <v>28</v>
      </c>
      <c r="F635" s="197" t="s">
        <v>2491</v>
      </c>
    </row>
    <row r="636" spans="2:6">
      <c r="B636" s="197" t="s">
        <v>20</v>
      </c>
      <c r="C636" s="197" t="s">
        <v>1933</v>
      </c>
      <c r="D636" s="151" t="s">
        <v>2398</v>
      </c>
      <c r="E636" s="197" t="s">
        <v>21</v>
      </c>
      <c r="F636" s="197" t="s">
        <v>2493</v>
      </c>
    </row>
    <row r="637" spans="2:6">
      <c r="B637" s="197" t="s">
        <v>20</v>
      </c>
      <c r="C637" s="197" t="s">
        <v>1933</v>
      </c>
      <c r="D637" s="151" t="s">
        <v>2398</v>
      </c>
      <c r="E637" s="197" t="s">
        <v>17</v>
      </c>
      <c r="F637" s="197" t="s">
        <v>2494</v>
      </c>
    </row>
    <row r="638" spans="2:6">
      <c r="B638" s="197" t="s">
        <v>20</v>
      </c>
      <c r="C638" s="197" t="s">
        <v>2307</v>
      </c>
      <c r="D638" s="151" t="s">
        <v>2398</v>
      </c>
      <c r="E638" s="197" t="s">
        <v>30</v>
      </c>
      <c r="F638" s="197" t="s">
        <v>2477</v>
      </c>
    </row>
    <row r="639" spans="2:6">
      <c r="B639" s="197" t="s">
        <v>20</v>
      </c>
      <c r="C639" s="197" t="s">
        <v>2307</v>
      </c>
      <c r="D639" s="151" t="s">
        <v>2398</v>
      </c>
      <c r="E639" s="197" t="s">
        <v>18</v>
      </c>
      <c r="F639" s="197" t="s">
        <v>2478</v>
      </c>
    </row>
    <row r="640" spans="2:6">
      <c r="B640" s="197" t="s">
        <v>20</v>
      </c>
      <c r="C640" s="197" t="s">
        <v>2307</v>
      </c>
      <c r="D640" s="151" t="s">
        <v>2398</v>
      </c>
      <c r="E640" s="197" t="s">
        <v>22</v>
      </c>
      <c r="F640" s="197" t="s">
        <v>2479</v>
      </c>
    </row>
    <row r="641" spans="2:6">
      <c r="B641" s="197" t="s">
        <v>20</v>
      </c>
      <c r="C641" s="197" t="s">
        <v>2307</v>
      </c>
      <c r="D641" s="151" t="s">
        <v>2398</v>
      </c>
      <c r="E641" s="197" t="s">
        <v>27</v>
      </c>
      <c r="F641" s="197" t="s">
        <v>2480</v>
      </c>
    </row>
    <row r="642" spans="2:6">
      <c r="B642" s="197" t="s">
        <v>20</v>
      </c>
      <c r="C642" s="197" t="s">
        <v>2307</v>
      </c>
      <c r="D642" s="151" t="s">
        <v>2398</v>
      </c>
      <c r="E642" s="197" t="s">
        <v>23</v>
      </c>
      <c r="F642" s="197" t="s">
        <v>2481</v>
      </c>
    </row>
    <row r="643" spans="2:6">
      <c r="B643" s="197" t="s">
        <v>20</v>
      </c>
      <c r="C643" s="197" t="s">
        <v>2307</v>
      </c>
      <c r="D643" s="151" t="s">
        <v>2398</v>
      </c>
      <c r="E643" s="197" t="s">
        <v>16</v>
      </c>
      <c r="F643" s="197" t="s">
        <v>2482</v>
      </c>
    </row>
    <row r="644" spans="2:6">
      <c r="B644" s="197" t="s">
        <v>20</v>
      </c>
      <c r="C644" s="197" t="s">
        <v>2307</v>
      </c>
      <c r="D644" s="151" t="s">
        <v>2398</v>
      </c>
      <c r="E644" s="197" t="s">
        <v>31</v>
      </c>
      <c r="F644" s="197" t="s">
        <v>2483</v>
      </c>
    </row>
    <row r="645" spans="2:6">
      <c r="B645" s="197" t="s">
        <v>20</v>
      </c>
      <c r="C645" s="197" t="s">
        <v>2307</v>
      </c>
      <c r="D645" s="151" t="s">
        <v>2398</v>
      </c>
      <c r="E645" s="197" t="s">
        <v>33</v>
      </c>
      <c r="F645" s="197" t="s">
        <v>2484</v>
      </c>
    </row>
    <row r="646" spans="2:6">
      <c r="B646" s="197" t="s">
        <v>20</v>
      </c>
      <c r="C646" s="197" t="s">
        <v>2307</v>
      </c>
      <c r="D646" s="151" t="s">
        <v>2398</v>
      </c>
      <c r="E646" s="197" t="s">
        <v>19</v>
      </c>
      <c r="F646" s="197" t="s">
        <v>2485</v>
      </c>
    </row>
    <row r="647" spans="2:6">
      <c r="B647" s="197" t="s">
        <v>20</v>
      </c>
      <c r="C647" s="197" t="s">
        <v>2307</v>
      </c>
      <c r="D647" s="151" t="s">
        <v>2398</v>
      </c>
      <c r="E647" s="197" t="s">
        <v>947</v>
      </c>
      <c r="F647" s="197" t="s">
        <v>2486</v>
      </c>
    </row>
    <row r="648" spans="2:6">
      <c r="B648" s="197" t="s">
        <v>20</v>
      </c>
      <c r="C648" s="197" t="s">
        <v>2307</v>
      </c>
      <c r="D648" s="151" t="s">
        <v>2398</v>
      </c>
      <c r="E648" s="197" t="s">
        <v>32</v>
      </c>
      <c r="F648" s="197" t="s">
        <v>2487</v>
      </c>
    </row>
    <row r="649" spans="2:6">
      <c r="B649" s="197" t="s">
        <v>20</v>
      </c>
      <c r="C649" s="197" t="s">
        <v>2307</v>
      </c>
      <c r="D649" s="151" t="s">
        <v>2398</v>
      </c>
      <c r="E649" s="197" t="s">
        <v>2488</v>
      </c>
      <c r="F649" s="197" t="s">
        <v>2489</v>
      </c>
    </row>
    <row r="650" spans="2:6">
      <c r="B650" s="197" t="s">
        <v>20</v>
      </c>
      <c r="C650" s="197" t="s">
        <v>2307</v>
      </c>
      <c r="D650" s="151" t="s">
        <v>2398</v>
      </c>
      <c r="E650" s="197" t="s">
        <v>29</v>
      </c>
      <c r="F650" s="197" t="s">
        <v>2490</v>
      </c>
    </row>
    <row r="651" spans="2:6">
      <c r="B651" s="197" t="s">
        <v>20</v>
      </c>
      <c r="C651" s="197" t="s">
        <v>2307</v>
      </c>
      <c r="D651" s="151" t="s">
        <v>2398</v>
      </c>
      <c r="E651" s="197" t="s">
        <v>28</v>
      </c>
      <c r="F651" s="197" t="s">
        <v>2491</v>
      </c>
    </row>
    <row r="652" spans="2:6">
      <c r="B652" s="197" t="s">
        <v>20</v>
      </c>
      <c r="C652" s="197" t="s">
        <v>2307</v>
      </c>
      <c r="D652" s="151" t="s">
        <v>2398</v>
      </c>
      <c r="E652" s="197" t="s">
        <v>20</v>
      </c>
      <c r="F652" s="197" t="s">
        <v>2492</v>
      </c>
    </row>
    <row r="653" spans="2:6">
      <c r="B653" s="197" t="s">
        <v>20</v>
      </c>
      <c r="C653" s="197" t="s">
        <v>2307</v>
      </c>
      <c r="D653" s="151" t="s">
        <v>2398</v>
      </c>
      <c r="E653" s="197" t="s">
        <v>21</v>
      </c>
      <c r="F653" s="197" t="s">
        <v>2493</v>
      </c>
    </row>
    <row r="654" spans="2:6">
      <c r="B654" s="197" t="s">
        <v>20</v>
      </c>
      <c r="C654" s="197" t="s">
        <v>2307</v>
      </c>
      <c r="D654" s="151" t="s">
        <v>2398</v>
      </c>
      <c r="E654" s="197" t="s">
        <v>17</v>
      </c>
      <c r="F654" s="197" t="s">
        <v>2494</v>
      </c>
    </row>
    <row r="655" spans="2:6">
      <c r="B655" s="197" t="s">
        <v>20</v>
      </c>
      <c r="C655" s="197" t="s">
        <v>1945</v>
      </c>
      <c r="D655" s="151" t="s">
        <v>2398</v>
      </c>
      <c r="E655" s="197" t="s">
        <v>30</v>
      </c>
      <c r="F655" s="197" t="s">
        <v>2477</v>
      </c>
    </row>
    <row r="656" spans="2:6">
      <c r="B656" s="197" t="s">
        <v>20</v>
      </c>
      <c r="C656" s="197" t="s">
        <v>1945</v>
      </c>
      <c r="D656" s="151" t="s">
        <v>2398</v>
      </c>
      <c r="E656" s="197" t="s">
        <v>18</v>
      </c>
      <c r="F656" s="197" t="s">
        <v>2478</v>
      </c>
    </row>
    <row r="657" spans="2:6">
      <c r="B657" s="197" t="s">
        <v>20</v>
      </c>
      <c r="C657" s="197" t="s">
        <v>1945</v>
      </c>
      <c r="D657" s="151" t="s">
        <v>2398</v>
      </c>
      <c r="E657" s="197" t="s">
        <v>22</v>
      </c>
      <c r="F657" s="197" t="s">
        <v>2479</v>
      </c>
    </row>
    <row r="658" spans="2:6">
      <c r="B658" s="197" t="s">
        <v>20</v>
      </c>
      <c r="C658" s="197" t="s">
        <v>1945</v>
      </c>
      <c r="D658" s="151" t="s">
        <v>2398</v>
      </c>
      <c r="E658" s="197" t="s">
        <v>27</v>
      </c>
      <c r="F658" s="197" t="s">
        <v>2480</v>
      </c>
    </row>
    <row r="659" spans="2:6">
      <c r="B659" s="197" t="s">
        <v>20</v>
      </c>
      <c r="C659" s="197" t="s">
        <v>1945</v>
      </c>
      <c r="D659" s="151" t="s">
        <v>2398</v>
      </c>
      <c r="E659" s="197" t="s">
        <v>23</v>
      </c>
      <c r="F659" s="197" t="s">
        <v>2481</v>
      </c>
    </row>
    <row r="660" spans="2:6">
      <c r="B660" s="197" t="s">
        <v>20</v>
      </c>
      <c r="C660" s="197" t="s">
        <v>1945</v>
      </c>
      <c r="D660" s="151" t="s">
        <v>2398</v>
      </c>
      <c r="E660" s="197" t="s">
        <v>16</v>
      </c>
      <c r="F660" s="197" t="s">
        <v>2482</v>
      </c>
    </row>
    <row r="661" spans="2:6">
      <c r="B661" s="197" t="s">
        <v>20</v>
      </c>
      <c r="C661" s="197" t="s">
        <v>1945</v>
      </c>
      <c r="D661" s="151" t="s">
        <v>2398</v>
      </c>
      <c r="E661" s="197" t="s">
        <v>31</v>
      </c>
      <c r="F661" s="197" t="s">
        <v>2483</v>
      </c>
    </row>
    <row r="662" spans="2:6">
      <c r="B662" s="197" t="s">
        <v>20</v>
      </c>
      <c r="C662" s="197" t="s">
        <v>1945</v>
      </c>
      <c r="D662" s="151" t="s">
        <v>2398</v>
      </c>
      <c r="E662" s="197" t="s">
        <v>33</v>
      </c>
      <c r="F662" s="197" t="s">
        <v>2484</v>
      </c>
    </row>
    <row r="663" spans="2:6">
      <c r="B663" s="197" t="s">
        <v>20</v>
      </c>
      <c r="C663" s="197" t="s">
        <v>1945</v>
      </c>
      <c r="D663" s="151" t="s">
        <v>2398</v>
      </c>
      <c r="E663" s="197" t="s">
        <v>19</v>
      </c>
      <c r="F663" s="197" t="s">
        <v>2485</v>
      </c>
    </row>
    <row r="664" spans="2:6">
      <c r="B664" s="197" t="s">
        <v>20</v>
      </c>
      <c r="C664" s="197" t="s">
        <v>1945</v>
      </c>
      <c r="D664" s="151" t="s">
        <v>2398</v>
      </c>
      <c r="E664" s="197" t="s">
        <v>947</v>
      </c>
      <c r="F664" s="197" t="s">
        <v>2486</v>
      </c>
    </row>
    <row r="665" spans="2:6">
      <c r="B665" s="197" t="s">
        <v>20</v>
      </c>
      <c r="C665" s="197" t="s">
        <v>1945</v>
      </c>
      <c r="D665" s="151" t="s">
        <v>2398</v>
      </c>
      <c r="E665" s="197" t="s">
        <v>32</v>
      </c>
      <c r="F665" s="197" t="s">
        <v>2487</v>
      </c>
    </row>
    <row r="666" spans="2:6">
      <c r="B666" s="197" t="s">
        <v>20</v>
      </c>
      <c r="C666" s="197" t="s">
        <v>1945</v>
      </c>
      <c r="D666" s="151" t="s">
        <v>2398</v>
      </c>
      <c r="E666" s="197" t="s">
        <v>2488</v>
      </c>
      <c r="F666" s="197" t="s">
        <v>2489</v>
      </c>
    </row>
    <row r="667" spans="2:6">
      <c r="B667" s="197" t="s">
        <v>20</v>
      </c>
      <c r="C667" s="197" t="s">
        <v>1945</v>
      </c>
      <c r="D667" s="151" t="s">
        <v>2398</v>
      </c>
      <c r="E667" s="197" t="s">
        <v>29</v>
      </c>
      <c r="F667" s="197" t="s">
        <v>2490</v>
      </c>
    </row>
    <row r="668" spans="2:6">
      <c r="B668" s="197" t="s">
        <v>20</v>
      </c>
      <c r="C668" s="197" t="s">
        <v>1945</v>
      </c>
      <c r="D668" s="151" t="s">
        <v>2398</v>
      </c>
      <c r="E668" s="197" t="s">
        <v>28</v>
      </c>
      <c r="F668" s="197" t="s">
        <v>2491</v>
      </c>
    </row>
    <row r="669" spans="2:6">
      <c r="B669" s="197" t="s">
        <v>20</v>
      </c>
      <c r="C669" s="197" t="s">
        <v>1945</v>
      </c>
      <c r="D669" s="151" t="s">
        <v>2398</v>
      </c>
      <c r="E669" s="197" t="s">
        <v>20</v>
      </c>
      <c r="F669" s="197" t="s">
        <v>2492</v>
      </c>
    </row>
    <row r="670" spans="2:6">
      <c r="B670" s="197" t="s">
        <v>20</v>
      </c>
      <c r="C670" s="197" t="s">
        <v>1945</v>
      </c>
      <c r="D670" s="151" t="s">
        <v>2398</v>
      </c>
      <c r="E670" s="197" t="s">
        <v>21</v>
      </c>
      <c r="F670" s="197" t="s">
        <v>2493</v>
      </c>
    </row>
    <row r="671" spans="2:6">
      <c r="B671" s="197" t="s">
        <v>20</v>
      </c>
      <c r="C671" s="197" t="s">
        <v>1945</v>
      </c>
      <c r="D671" s="151" t="s">
        <v>2398</v>
      </c>
      <c r="E671" s="197" t="s">
        <v>17</v>
      </c>
      <c r="F671" s="197" t="s">
        <v>2494</v>
      </c>
    </row>
    <row r="672" spans="2:6">
      <c r="B672" s="197" t="s">
        <v>20</v>
      </c>
      <c r="C672" s="197" t="s">
        <v>1945</v>
      </c>
      <c r="D672" s="151" t="s">
        <v>2398</v>
      </c>
      <c r="E672" s="197" t="s">
        <v>23</v>
      </c>
      <c r="F672" s="197" t="s">
        <v>2599</v>
      </c>
    </row>
    <row r="673" spans="2:6">
      <c r="B673" s="197" t="s">
        <v>18</v>
      </c>
      <c r="C673" s="197" t="s">
        <v>585</v>
      </c>
      <c r="D673" s="151" t="s">
        <v>2398</v>
      </c>
      <c r="E673" s="197" t="s">
        <v>29</v>
      </c>
      <c r="F673" s="197" t="s">
        <v>2600</v>
      </c>
    </row>
    <row r="674" spans="2:6">
      <c r="B674" s="197" t="s">
        <v>20</v>
      </c>
      <c r="C674" s="197" t="s">
        <v>2307</v>
      </c>
      <c r="D674" s="151" t="s">
        <v>2398</v>
      </c>
      <c r="E674" s="197" t="s">
        <v>29</v>
      </c>
      <c r="F674" s="197" t="s">
        <v>2601</v>
      </c>
    </row>
    <row r="675" spans="2:6">
      <c r="B675" s="197" t="s">
        <v>17</v>
      </c>
      <c r="C675" s="197" t="s">
        <v>461</v>
      </c>
      <c r="D675" s="151" t="s">
        <v>2398</v>
      </c>
      <c r="E675" s="197" t="s">
        <v>21</v>
      </c>
      <c r="F675" s="197" t="s">
        <v>2602</v>
      </c>
    </row>
    <row r="676" spans="2:6">
      <c r="B676" s="197" t="s">
        <v>21</v>
      </c>
      <c r="C676" s="197" t="s">
        <v>744</v>
      </c>
      <c r="D676" s="151" t="s">
        <v>2398</v>
      </c>
      <c r="E676" s="197" t="s">
        <v>20</v>
      </c>
      <c r="F676" s="197" t="s">
        <v>2603</v>
      </c>
    </row>
    <row r="677" spans="2:6">
      <c r="B677" s="197" t="s">
        <v>17</v>
      </c>
      <c r="C677" s="197" t="s">
        <v>471</v>
      </c>
      <c r="D677" s="151" t="s">
        <v>2398</v>
      </c>
      <c r="E677" s="197" t="s">
        <v>21</v>
      </c>
      <c r="F677" s="197" t="s">
        <v>2602</v>
      </c>
    </row>
    <row r="678" spans="2:6">
      <c r="B678" s="197" t="s">
        <v>17</v>
      </c>
      <c r="C678" s="197" t="s">
        <v>472</v>
      </c>
      <c r="D678" s="151" t="s">
        <v>2398</v>
      </c>
      <c r="E678" s="197" t="s">
        <v>21</v>
      </c>
      <c r="F678" s="197" t="s">
        <v>2602</v>
      </c>
    </row>
    <row r="679" spans="2:6">
      <c r="B679" s="197" t="s">
        <v>17</v>
      </c>
      <c r="C679" s="197" t="s">
        <v>501</v>
      </c>
      <c r="D679" s="151" t="s">
        <v>2398</v>
      </c>
      <c r="E679" s="197" t="s">
        <v>21</v>
      </c>
      <c r="F679" s="197" t="s">
        <v>2558</v>
      </c>
    </row>
    <row r="680" spans="2:6">
      <c r="B680" s="197" t="s">
        <v>17</v>
      </c>
      <c r="C680" s="197" t="s">
        <v>511</v>
      </c>
      <c r="D680" s="151" t="s">
        <v>2398</v>
      </c>
      <c r="E680" s="197" t="s">
        <v>21</v>
      </c>
      <c r="F680" s="197" t="s">
        <v>2604</v>
      </c>
    </row>
    <row r="681" spans="2:6">
      <c r="B681" s="197" t="s">
        <v>27</v>
      </c>
      <c r="C681" s="197" t="s">
        <v>402</v>
      </c>
      <c r="D681" s="151" t="s">
        <v>2398</v>
      </c>
      <c r="E681" s="197" t="s">
        <v>21</v>
      </c>
      <c r="F681" s="197" t="s">
        <v>2470</v>
      </c>
    </row>
    <row r="682" spans="2:6">
      <c r="B682" s="197" t="s">
        <v>27</v>
      </c>
      <c r="C682" s="197" t="s">
        <v>408</v>
      </c>
      <c r="D682" s="151" t="s">
        <v>2398</v>
      </c>
      <c r="E682" s="197" t="s">
        <v>21</v>
      </c>
      <c r="F682" s="197" t="s">
        <v>2605</v>
      </c>
    </row>
    <row r="683" spans="2:6">
      <c r="B683" s="197" t="s">
        <v>22</v>
      </c>
      <c r="C683" s="197" t="s">
        <v>216</v>
      </c>
      <c r="D683" s="151" t="s">
        <v>2398</v>
      </c>
      <c r="E683" s="197" t="s">
        <v>17</v>
      </c>
      <c r="F683" s="197" t="s">
        <v>2510</v>
      </c>
    </row>
    <row r="684" spans="2:6">
      <c r="B684" s="197" t="s">
        <v>22</v>
      </c>
      <c r="C684" s="197" t="s">
        <v>216</v>
      </c>
      <c r="D684" s="151" t="s">
        <v>2398</v>
      </c>
      <c r="E684" s="197" t="s">
        <v>21</v>
      </c>
      <c r="F684" s="197" t="s">
        <v>2473</v>
      </c>
    </row>
    <row r="685" spans="2:6">
      <c r="B685" s="197" t="s">
        <v>22</v>
      </c>
      <c r="C685" s="197" t="s">
        <v>243</v>
      </c>
      <c r="D685" s="151" t="s">
        <v>2398</v>
      </c>
      <c r="E685" s="197" t="s">
        <v>21</v>
      </c>
      <c r="F685" s="197" t="s">
        <v>702</v>
      </c>
    </row>
    <row r="686" spans="2:6">
      <c r="B686" s="197" t="s">
        <v>33</v>
      </c>
      <c r="C686" s="197" t="s">
        <v>2305</v>
      </c>
      <c r="D686" s="151" t="s">
        <v>2398</v>
      </c>
      <c r="E686" s="197" t="s">
        <v>21</v>
      </c>
      <c r="F686" s="197" t="s">
        <v>702</v>
      </c>
    </row>
    <row r="687" spans="2:6">
      <c r="B687" s="197" t="s">
        <v>33</v>
      </c>
      <c r="C687" s="197" t="s">
        <v>884</v>
      </c>
      <c r="D687" s="151" t="s">
        <v>2398</v>
      </c>
      <c r="E687" s="197" t="s">
        <v>20</v>
      </c>
      <c r="F687" s="197" t="s">
        <v>2606</v>
      </c>
    </row>
    <row r="688" spans="2:6">
      <c r="B688" s="197" t="s">
        <v>18</v>
      </c>
      <c r="C688" s="197" t="s">
        <v>164</v>
      </c>
      <c r="D688" s="151" t="s">
        <v>2398</v>
      </c>
      <c r="E688" s="197" t="s">
        <v>21</v>
      </c>
      <c r="F688" s="197" t="s">
        <v>702</v>
      </c>
    </row>
    <row r="689" spans="2:6">
      <c r="B689" s="197" t="s">
        <v>18</v>
      </c>
      <c r="C689" s="197" t="s">
        <v>164</v>
      </c>
      <c r="D689" s="151" t="s">
        <v>2398</v>
      </c>
      <c r="E689" s="197" t="s">
        <v>20</v>
      </c>
      <c r="F689" s="197" t="s">
        <v>2591</v>
      </c>
    </row>
    <row r="690" spans="2:6">
      <c r="B690" s="197" t="s">
        <v>18</v>
      </c>
      <c r="C690" s="197" t="s">
        <v>164</v>
      </c>
      <c r="D690" s="151" t="s">
        <v>2398</v>
      </c>
      <c r="E690" s="197" t="s">
        <v>2488</v>
      </c>
      <c r="F690" s="197" t="s">
        <v>2607</v>
      </c>
    </row>
    <row r="691" spans="2:6">
      <c r="B691" s="197" t="s">
        <v>18</v>
      </c>
      <c r="C691" s="197" t="s">
        <v>595</v>
      </c>
      <c r="D691" s="151" t="s">
        <v>2398</v>
      </c>
      <c r="E691" s="197" t="s">
        <v>21</v>
      </c>
      <c r="F691" s="197" t="s">
        <v>2608</v>
      </c>
    </row>
    <row r="692" spans="2:6">
      <c r="B692" s="197" t="s">
        <v>33</v>
      </c>
      <c r="C692" s="197" t="s">
        <v>890</v>
      </c>
      <c r="D692" s="151" t="s">
        <v>2398</v>
      </c>
      <c r="E692" s="197" t="s">
        <v>17</v>
      </c>
      <c r="F692" s="197" t="s">
        <v>2510</v>
      </c>
    </row>
    <row r="693" spans="2:6">
      <c r="B693" s="197" t="s">
        <v>20</v>
      </c>
      <c r="C693" s="197" t="s">
        <v>2306</v>
      </c>
      <c r="D693" s="151" t="s">
        <v>2398</v>
      </c>
      <c r="E693" s="197" t="s">
        <v>21</v>
      </c>
      <c r="F693" s="197" t="s">
        <v>2609</v>
      </c>
    </row>
    <row r="694" spans="2:6">
      <c r="B694" s="197" t="s">
        <v>20</v>
      </c>
      <c r="C694" s="197" t="s">
        <v>2306</v>
      </c>
      <c r="D694" s="151" t="s">
        <v>2398</v>
      </c>
      <c r="E694" s="197" t="s">
        <v>17</v>
      </c>
      <c r="F694" s="197" t="s">
        <v>2610</v>
      </c>
    </row>
    <row r="695" spans="2:6">
      <c r="B695" s="197" t="s">
        <v>20</v>
      </c>
      <c r="C695" s="197" t="s">
        <v>1945</v>
      </c>
      <c r="D695" s="151" t="s">
        <v>2398</v>
      </c>
      <c r="E695" s="197" t="s">
        <v>21</v>
      </c>
      <c r="F695" s="197" t="s">
        <v>2611</v>
      </c>
    </row>
    <row r="696" spans="2:6">
      <c r="B696" s="197" t="s">
        <v>18</v>
      </c>
      <c r="C696" s="197" t="s">
        <v>595</v>
      </c>
      <c r="D696" s="151" t="s">
        <v>2398</v>
      </c>
      <c r="E696" s="197" t="s">
        <v>19</v>
      </c>
      <c r="F696" s="197" t="s">
        <v>2612</v>
      </c>
    </row>
    <row r="697" spans="2:6">
      <c r="B697" s="197" t="s">
        <v>17</v>
      </c>
      <c r="C697" s="197" t="s">
        <v>501</v>
      </c>
      <c r="D697" s="151" t="s">
        <v>2398</v>
      </c>
      <c r="E697" s="197" t="s">
        <v>947</v>
      </c>
      <c r="F697" s="197" t="s">
        <v>2613</v>
      </c>
    </row>
    <row r="698" spans="2:6">
      <c r="B698" s="197" t="s">
        <v>17</v>
      </c>
      <c r="C698" s="197" t="s">
        <v>501</v>
      </c>
      <c r="D698" s="151" t="s">
        <v>2398</v>
      </c>
      <c r="E698" s="197" t="s">
        <v>18</v>
      </c>
      <c r="F698" s="197" t="s">
        <v>2614</v>
      </c>
    </row>
    <row r="699" spans="2:6">
      <c r="B699" s="197" t="s">
        <v>29</v>
      </c>
      <c r="C699" s="197" t="s">
        <v>437</v>
      </c>
      <c r="D699" s="151" t="s">
        <v>2398</v>
      </c>
      <c r="E699" s="197" t="s">
        <v>30</v>
      </c>
      <c r="F699" s="197" t="s">
        <v>2477</v>
      </c>
    </row>
    <row r="700" spans="2:6">
      <c r="B700" s="197" t="s">
        <v>29</v>
      </c>
      <c r="C700" s="197" t="s">
        <v>437</v>
      </c>
      <c r="D700" s="151" t="s">
        <v>2398</v>
      </c>
      <c r="E700" s="197" t="s">
        <v>18</v>
      </c>
      <c r="F700" s="197" t="s">
        <v>2478</v>
      </c>
    </row>
    <row r="701" spans="2:6">
      <c r="B701" s="197" t="s">
        <v>29</v>
      </c>
      <c r="C701" s="197" t="s">
        <v>437</v>
      </c>
      <c r="D701" s="151" t="s">
        <v>2398</v>
      </c>
      <c r="E701" s="197" t="s">
        <v>22</v>
      </c>
      <c r="F701" s="197" t="s">
        <v>2479</v>
      </c>
    </row>
    <row r="702" spans="2:6">
      <c r="B702" s="197" t="s">
        <v>29</v>
      </c>
      <c r="C702" s="197" t="s">
        <v>437</v>
      </c>
      <c r="D702" s="151" t="s">
        <v>2398</v>
      </c>
      <c r="E702" s="197" t="s">
        <v>27</v>
      </c>
      <c r="F702" s="197" t="s">
        <v>2480</v>
      </c>
    </row>
    <row r="703" spans="2:6">
      <c r="B703" s="197" t="s">
        <v>29</v>
      </c>
      <c r="C703" s="197" t="s">
        <v>437</v>
      </c>
      <c r="D703" s="151" t="s">
        <v>2398</v>
      </c>
      <c r="E703" s="197" t="s">
        <v>23</v>
      </c>
      <c r="F703" s="197" t="s">
        <v>2481</v>
      </c>
    </row>
    <row r="704" spans="2:6">
      <c r="B704" s="197" t="s">
        <v>29</v>
      </c>
      <c r="C704" s="197" t="s">
        <v>437</v>
      </c>
      <c r="D704" s="151" t="s">
        <v>2398</v>
      </c>
      <c r="E704" s="197" t="s">
        <v>16</v>
      </c>
      <c r="F704" s="197" t="s">
        <v>2482</v>
      </c>
    </row>
    <row r="705" spans="2:6">
      <c r="B705" s="197" t="s">
        <v>29</v>
      </c>
      <c r="C705" s="197" t="s">
        <v>437</v>
      </c>
      <c r="D705" s="151" t="s">
        <v>2398</v>
      </c>
      <c r="E705" s="197" t="s">
        <v>31</v>
      </c>
      <c r="F705" s="197" t="s">
        <v>2483</v>
      </c>
    </row>
    <row r="706" spans="2:6">
      <c r="B706" s="197" t="s">
        <v>29</v>
      </c>
      <c r="C706" s="197" t="s">
        <v>437</v>
      </c>
      <c r="D706" s="151" t="s">
        <v>2398</v>
      </c>
      <c r="E706" s="197" t="s">
        <v>33</v>
      </c>
      <c r="F706" s="197" t="s">
        <v>2484</v>
      </c>
    </row>
    <row r="707" spans="2:6">
      <c r="B707" s="197" t="s">
        <v>29</v>
      </c>
      <c r="C707" s="197" t="s">
        <v>437</v>
      </c>
      <c r="D707" s="151" t="s">
        <v>2398</v>
      </c>
      <c r="E707" s="197" t="s">
        <v>19</v>
      </c>
      <c r="F707" s="197" t="s">
        <v>2485</v>
      </c>
    </row>
    <row r="708" spans="2:6">
      <c r="B708" s="197" t="s">
        <v>29</v>
      </c>
      <c r="C708" s="197" t="s">
        <v>437</v>
      </c>
      <c r="D708" s="151" t="s">
        <v>2398</v>
      </c>
      <c r="E708" s="197" t="s">
        <v>947</v>
      </c>
      <c r="F708" s="197" t="s">
        <v>2486</v>
      </c>
    </row>
    <row r="709" spans="2:6">
      <c r="B709" s="197" t="s">
        <v>29</v>
      </c>
      <c r="C709" s="197" t="s">
        <v>437</v>
      </c>
      <c r="D709" s="151" t="s">
        <v>2398</v>
      </c>
      <c r="E709" s="197" t="s">
        <v>32</v>
      </c>
      <c r="F709" s="197" t="s">
        <v>2487</v>
      </c>
    </row>
    <row r="710" spans="2:6">
      <c r="B710" s="197" t="s">
        <v>29</v>
      </c>
      <c r="C710" s="197" t="s">
        <v>437</v>
      </c>
      <c r="D710" s="151" t="s">
        <v>2398</v>
      </c>
      <c r="E710" s="197" t="s">
        <v>2488</v>
      </c>
      <c r="F710" s="197" t="s">
        <v>2489</v>
      </c>
    </row>
    <row r="711" spans="2:6">
      <c r="B711" s="197" t="s">
        <v>29</v>
      </c>
      <c r="C711" s="197" t="s">
        <v>437</v>
      </c>
      <c r="D711" s="151" t="s">
        <v>2398</v>
      </c>
      <c r="E711" s="197" t="s">
        <v>29</v>
      </c>
      <c r="F711" s="197" t="s">
        <v>2490</v>
      </c>
    </row>
    <row r="712" spans="2:6">
      <c r="B712" s="197" t="s">
        <v>29</v>
      </c>
      <c r="C712" s="197" t="s">
        <v>437</v>
      </c>
      <c r="D712" s="151" t="s">
        <v>2398</v>
      </c>
      <c r="E712" s="197" t="s">
        <v>28</v>
      </c>
      <c r="F712" s="197" t="s">
        <v>2491</v>
      </c>
    </row>
    <row r="713" spans="2:6">
      <c r="B713" s="197" t="s">
        <v>29</v>
      </c>
      <c r="C713" s="197" t="s">
        <v>437</v>
      </c>
      <c r="D713" s="151" t="s">
        <v>2398</v>
      </c>
      <c r="E713" s="197" t="s">
        <v>20</v>
      </c>
      <c r="F713" s="197" t="s">
        <v>2492</v>
      </c>
    </row>
    <row r="714" spans="2:6">
      <c r="B714" s="197" t="s">
        <v>29</v>
      </c>
      <c r="C714" s="197" t="s">
        <v>437</v>
      </c>
      <c r="D714" s="151" t="s">
        <v>2398</v>
      </c>
      <c r="E714" s="197" t="s">
        <v>21</v>
      </c>
      <c r="F714" s="197" t="s">
        <v>2493</v>
      </c>
    </row>
    <row r="715" spans="2:6">
      <c r="B715" s="197" t="s">
        <v>29</v>
      </c>
      <c r="C715" s="197" t="s">
        <v>437</v>
      </c>
      <c r="D715" s="151" t="s">
        <v>2398</v>
      </c>
      <c r="E715" s="197" t="s">
        <v>17</v>
      </c>
      <c r="F715" s="197" t="s">
        <v>2494</v>
      </c>
    </row>
    <row r="716" spans="2:6">
      <c r="B716" s="197" t="s">
        <v>22</v>
      </c>
      <c r="C716" s="197" t="s">
        <v>261</v>
      </c>
      <c r="D716" s="151" t="s">
        <v>2398</v>
      </c>
      <c r="E716" s="197" t="s">
        <v>18</v>
      </c>
      <c r="F716" s="197" t="s">
        <v>550</v>
      </c>
    </row>
    <row r="717" spans="2:6">
      <c r="B717" s="197" t="s">
        <v>33</v>
      </c>
      <c r="C717" s="197" t="s">
        <v>884</v>
      </c>
      <c r="D717" s="151" t="s">
        <v>2398</v>
      </c>
      <c r="E717" s="197" t="s">
        <v>33</v>
      </c>
      <c r="F717" s="197" t="s">
        <v>2615</v>
      </c>
    </row>
    <row r="718" spans="2:6">
      <c r="B718" s="197" t="s">
        <v>33</v>
      </c>
      <c r="C718" s="197" t="s">
        <v>275</v>
      </c>
      <c r="D718" s="151" t="s">
        <v>2422</v>
      </c>
      <c r="E718" s="197" t="s">
        <v>2616</v>
      </c>
      <c r="F718" s="197" t="s">
        <v>2617</v>
      </c>
    </row>
    <row r="719" spans="2:6">
      <c r="B719" s="197" t="s">
        <v>17</v>
      </c>
      <c r="C719" s="197" t="s">
        <v>461</v>
      </c>
      <c r="D719" s="151" t="s">
        <v>2422</v>
      </c>
      <c r="E719" s="197" t="s">
        <v>2618</v>
      </c>
      <c r="F719" s="197" t="s">
        <v>2619</v>
      </c>
    </row>
    <row r="720" spans="2:6">
      <c r="B720" s="197" t="s">
        <v>23</v>
      </c>
      <c r="C720" s="197" t="s">
        <v>912</v>
      </c>
      <c r="D720" s="151" t="s">
        <v>2422</v>
      </c>
      <c r="E720" s="197" t="s">
        <v>2620</v>
      </c>
      <c r="F720" s="197" t="s">
        <v>2621</v>
      </c>
    </row>
    <row r="721" spans="2:6">
      <c r="B721" s="197" t="s">
        <v>23</v>
      </c>
      <c r="C721" s="197" t="s">
        <v>938</v>
      </c>
      <c r="D721" s="151" t="s">
        <v>2422</v>
      </c>
      <c r="E721" s="197" t="s">
        <v>2620</v>
      </c>
      <c r="F721" s="197" t="s">
        <v>2622</v>
      </c>
    </row>
    <row r="722" spans="2:6">
      <c r="B722" s="197" t="s">
        <v>21</v>
      </c>
      <c r="C722" s="197" t="s">
        <v>744</v>
      </c>
      <c r="D722" s="151" t="s">
        <v>2422</v>
      </c>
      <c r="E722" s="197" t="s">
        <v>2620</v>
      </c>
      <c r="F722" s="197" t="s">
        <v>2623</v>
      </c>
    </row>
    <row r="723" spans="2:6">
      <c r="B723" s="197" t="s">
        <v>17</v>
      </c>
      <c r="C723" s="197" t="s">
        <v>466</v>
      </c>
      <c r="D723" s="151" t="s">
        <v>2422</v>
      </c>
      <c r="E723" s="197" t="s">
        <v>2618</v>
      </c>
      <c r="F723" s="197" t="s">
        <v>2619</v>
      </c>
    </row>
    <row r="724" spans="2:6">
      <c r="B724" s="197" t="s">
        <v>17</v>
      </c>
      <c r="C724" s="197" t="s">
        <v>471</v>
      </c>
      <c r="D724" s="151" t="s">
        <v>2422</v>
      </c>
      <c r="E724" s="197" t="s">
        <v>2618</v>
      </c>
      <c r="F724" s="197" t="s">
        <v>2619</v>
      </c>
    </row>
    <row r="725" spans="2:6">
      <c r="B725" s="197" t="s">
        <v>17</v>
      </c>
      <c r="C725" s="197" t="s">
        <v>472</v>
      </c>
      <c r="D725" s="151" t="s">
        <v>2422</v>
      </c>
      <c r="E725" s="197" t="s">
        <v>2618</v>
      </c>
      <c r="F725" s="197" t="s">
        <v>2619</v>
      </c>
    </row>
    <row r="726" spans="2:6">
      <c r="B726" s="197" t="s">
        <v>17</v>
      </c>
      <c r="C726" s="197" t="s">
        <v>474</v>
      </c>
      <c r="D726" s="151" t="s">
        <v>2422</v>
      </c>
      <c r="E726" s="197" t="s">
        <v>2618</v>
      </c>
      <c r="F726" s="197" t="s">
        <v>2619</v>
      </c>
    </row>
    <row r="727" spans="2:6">
      <c r="B727" s="197" t="s">
        <v>17</v>
      </c>
      <c r="C727" s="197" t="s">
        <v>479</v>
      </c>
      <c r="D727" s="151" t="s">
        <v>2422</v>
      </c>
      <c r="E727" s="197" t="s">
        <v>2618</v>
      </c>
      <c r="F727" s="197" t="s">
        <v>2619</v>
      </c>
    </row>
    <row r="728" spans="2:6">
      <c r="B728" s="197" t="s">
        <v>17</v>
      </c>
      <c r="C728" s="197" t="s">
        <v>482</v>
      </c>
      <c r="D728" s="151" t="s">
        <v>2422</v>
      </c>
      <c r="E728" s="197" t="s">
        <v>2618</v>
      </c>
      <c r="F728" s="197" t="s">
        <v>2624</v>
      </c>
    </row>
    <row r="729" spans="2:6">
      <c r="B729" s="197" t="s">
        <v>17</v>
      </c>
      <c r="C729" s="197" t="s">
        <v>487</v>
      </c>
      <c r="D729" s="151" t="s">
        <v>2422</v>
      </c>
      <c r="E729" s="197" t="s">
        <v>2618</v>
      </c>
      <c r="F729" s="197" t="s">
        <v>2624</v>
      </c>
    </row>
    <row r="730" spans="2:6">
      <c r="B730" s="197" t="s">
        <v>17</v>
      </c>
      <c r="C730" s="197" t="s">
        <v>490</v>
      </c>
      <c r="D730" s="151" t="s">
        <v>2422</v>
      </c>
      <c r="E730" s="197" t="s">
        <v>2618</v>
      </c>
      <c r="F730" s="197" t="s">
        <v>2624</v>
      </c>
    </row>
    <row r="731" spans="2:6">
      <c r="B731" s="197" t="s">
        <v>17</v>
      </c>
      <c r="C731" s="197" t="s">
        <v>497</v>
      </c>
      <c r="D731" s="151" t="s">
        <v>2422</v>
      </c>
      <c r="E731" s="197" t="s">
        <v>2618</v>
      </c>
      <c r="F731" s="197" t="s">
        <v>2619</v>
      </c>
    </row>
    <row r="732" spans="2:6">
      <c r="B732" s="197" t="s">
        <v>17</v>
      </c>
      <c r="C732" s="197" t="s">
        <v>507</v>
      </c>
      <c r="D732" s="151" t="s">
        <v>2422</v>
      </c>
      <c r="E732" s="197" t="s">
        <v>2618</v>
      </c>
      <c r="F732" s="197" t="s">
        <v>2619</v>
      </c>
    </row>
    <row r="733" spans="2:6">
      <c r="B733" s="197" t="s">
        <v>17</v>
      </c>
      <c r="C733" s="197" t="s">
        <v>525</v>
      </c>
      <c r="D733" s="151" t="s">
        <v>2422</v>
      </c>
      <c r="E733" s="197" t="s">
        <v>2618</v>
      </c>
      <c r="F733" s="197" t="s">
        <v>2619</v>
      </c>
    </row>
    <row r="734" spans="2:6">
      <c r="B734" s="197" t="s">
        <v>17</v>
      </c>
      <c r="C734" s="197" t="s">
        <v>525</v>
      </c>
      <c r="D734" s="151" t="s">
        <v>2422</v>
      </c>
      <c r="E734" s="197" t="s">
        <v>2625</v>
      </c>
      <c r="F734" s="197" t="s">
        <v>2626</v>
      </c>
    </row>
    <row r="735" spans="2:6">
      <c r="B735" s="197" t="s">
        <v>17</v>
      </c>
      <c r="C735" s="197" t="s">
        <v>537</v>
      </c>
      <c r="D735" s="151" t="s">
        <v>2422</v>
      </c>
      <c r="E735" s="197" t="s">
        <v>2618</v>
      </c>
      <c r="F735" s="197" t="s">
        <v>2619</v>
      </c>
    </row>
    <row r="736" spans="2:6">
      <c r="B736" s="197" t="s">
        <v>17</v>
      </c>
      <c r="C736" s="197" t="s">
        <v>2310</v>
      </c>
      <c r="D736" s="151" t="s">
        <v>2422</v>
      </c>
      <c r="E736" s="197" t="s">
        <v>2618</v>
      </c>
      <c r="F736" s="197" t="s">
        <v>2619</v>
      </c>
    </row>
    <row r="737" spans="2:6">
      <c r="B737" s="197" t="s">
        <v>33</v>
      </c>
      <c r="C737" s="197" t="s">
        <v>897</v>
      </c>
      <c r="D737" s="151" t="s">
        <v>2422</v>
      </c>
      <c r="E737" s="197" t="s">
        <v>2616</v>
      </c>
      <c r="F737" s="197" t="s">
        <v>2627</v>
      </c>
    </row>
    <row r="738" spans="2:6">
      <c r="B738" s="197" t="s">
        <v>19</v>
      </c>
      <c r="C738" s="197" t="s">
        <v>629</v>
      </c>
      <c r="D738" s="151" t="s">
        <v>2422</v>
      </c>
      <c r="E738" s="197" t="s">
        <v>2628</v>
      </c>
      <c r="F738" s="197" t="s">
        <v>2629</v>
      </c>
    </row>
    <row r="739" spans="2:6">
      <c r="B739" s="197" t="s">
        <v>19</v>
      </c>
      <c r="C739" s="197" t="s">
        <v>629</v>
      </c>
      <c r="D739" s="151" t="s">
        <v>2422</v>
      </c>
      <c r="E739" s="197" t="s">
        <v>2630</v>
      </c>
      <c r="F739" s="197" t="s">
        <v>2631</v>
      </c>
    </row>
    <row r="740" spans="2:6">
      <c r="B740" s="197" t="s">
        <v>19</v>
      </c>
      <c r="C740" s="197" t="s">
        <v>629</v>
      </c>
      <c r="D740" s="151" t="s">
        <v>2422</v>
      </c>
      <c r="E740" s="197" t="s">
        <v>2632</v>
      </c>
      <c r="F740" s="197" t="s">
        <v>2633</v>
      </c>
    </row>
    <row r="741" spans="2:6">
      <c r="B741" s="197" t="s">
        <v>19</v>
      </c>
      <c r="C741" s="197" t="s">
        <v>181</v>
      </c>
      <c r="D741" s="151" t="s">
        <v>2422</v>
      </c>
      <c r="E741" s="197" t="s">
        <v>2628</v>
      </c>
      <c r="F741" s="197" t="s">
        <v>2629</v>
      </c>
    </row>
    <row r="742" spans="2:6">
      <c r="B742" s="197" t="s">
        <v>19</v>
      </c>
      <c r="C742" s="197" t="s">
        <v>181</v>
      </c>
      <c r="D742" s="151" t="s">
        <v>2422</v>
      </c>
      <c r="E742" s="197" t="s">
        <v>2630</v>
      </c>
      <c r="F742" s="197" t="s">
        <v>2631</v>
      </c>
    </row>
    <row r="743" spans="2:6">
      <c r="B743" s="197" t="s">
        <v>19</v>
      </c>
      <c r="C743" s="197" t="s">
        <v>181</v>
      </c>
      <c r="D743" s="151" t="s">
        <v>2422</v>
      </c>
      <c r="E743" s="197" t="s">
        <v>2632</v>
      </c>
      <c r="F743" s="197" t="s">
        <v>2633</v>
      </c>
    </row>
    <row r="744" spans="2:6">
      <c r="B744" s="197" t="s">
        <v>32</v>
      </c>
      <c r="C744" s="197" t="s">
        <v>198</v>
      </c>
      <c r="D744" s="151" t="s">
        <v>2422</v>
      </c>
      <c r="E744" s="197" t="s">
        <v>2630</v>
      </c>
      <c r="F744" s="197" t="s">
        <v>2634</v>
      </c>
    </row>
    <row r="745" spans="2:6">
      <c r="B745" s="197" t="s">
        <v>27</v>
      </c>
      <c r="C745" s="197" t="s">
        <v>408</v>
      </c>
      <c r="D745" s="151" t="s">
        <v>2422</v>
      </c>
      <c r="E745" s="197" t="s">
        <v>2635</v>
      </c>
      <c r="F745" s="197" t="s">
        <v>2636</v>
      </c>
    </row>
    <row r="746" spans="2:6">
      <c r="B746" s="197" t="s">
        <v>27</v>
      </c>
      <c r="C746" s="197" t="s">
        <v>145</v>
      </c>
      <c r="D746" s="151" t="s">
        <v>2422</v>
      </c>
      <c r="E746" s="197" t="s">
        <v>2637</v>
      </c>
      <c r="F746" s="197" t="s">
        <v>2638</v>
      </c>
    </row>
    <row r="747" spans="2:6">
      <c r="B747" s="197" t="s">
        <v>16</v>
      </c>
      <c r="C747" s="197" t="s">
        <v>443</v>
      </c>
      <c r="D747" s="151" t="s">
        <v>2422</v>
      </c>
      <c r="E747" s="197" t="s">
        <v>2635</v>
      </c>
      <c r="F747" s="197" t="s">
        <v>2639</v>
      </c>
    </row>
    <row r="748" spans="2:6">
      <c r="B748" s="197" t="s">
        <v>30</v>
      </c>
      <c r="C748" s="197" t="s">
        <v>600</v>
      </c>
      <c r="D748" s="151" t="s">
        <v>2422</v>
      </c>
      <c r="E748" s="197" t="s">
        <v>2640</v>
      </c>
      <c r="F748" s="197" t="s">
        <v>2641</v>
      </c>
    </row>
    <row r="749" spans="2:6">
      <c r="B749" s="197" t="s">
        <v>18</v>
      </c>
      <c r="C749" s="197" t="s">
        <v>154</v>
      </c>
      <c r="D749" s="151" t="s">
        <v>2422</v>
      </c>
      <c r="E749" s="197" t="s">
        <v>2642</v>
      </c>
      <c r="F749" s="197" t="s">
        <v>2643</v>
      </c>
    </row>
    <row r="750" spans="2:6">
      <c r="B750" s="197" t="s">
        <v>18</v>
      </c>
      <c r="C750" s="197" t="s">
        <v>551</v>
      </c>
      <c r="D750" s="151" t="s">
        <v>2422</v>
      </c>
      <c r="E750" s="197" t="s">
        <v>2642</v>
      </c>
      <c r="F750" s="197" t="s">
        <v>2644</v>
      </c>
    </row>
    <row r="751" spans="2:6">
      <c r="B751" s="197" t="s">
        <v>22</v>
      </c>
      <c r="C751" s="197" t="s">
        <v>762</v>
      </c>
      <c r="D751" s="151" t="s">
        <v>2422</v>
      </c>
      <c r="E751" s="197" t="s">
        <v>2637</v>
      </c>
      <c r="F751" s="197" t="s">
        <v>2645</v>
      </c>
    </row>
    <row r="752" spans="2:6">
      <c r="B752" s="197" t="s">
        <v>22</v>
      </c>
      <c r="C752" s="197" t="s">
        <v>762</v>
      </c>
      <c r="D752" s="151" t="s">
        <v>2422</v>
      </c>
      <c r="E752" s="197" t="s">
        <v>2646</v>
      </c>
      <c r="F752" s="197" t="s">
        <v>2647</v>
      </c>
    </row>
    <row r="753" spans="2:6">
      <c r="B753" s="197" t="s">
        <v>22</v>
      </c>
      <c r="C753" s="197" t="s">
        <v>221</v>
      </c>
      <c r="D753" s="151" t="s">
        <v>2422</v>
      </c>
      <c r="E753" s="197" t="s">
        <v>2637</v>
      </c>
      <c r="F753" s="197" t="s">
        <v>2648</v>
      </c>
    </row>
    <row r="754" spans="2:6">
      <c r="B754" s="197" t="s">
        <v>22</v>
      </c>
      <c r="C754" s="197" t="s">
        <v>779</v>
      </c>
      <c r="D754" s="151" t="s">
        <v>2422</v>
      </c>
      <c r="E754" s="197" t="s">
        <v>2637</v>
      </c>
      <c r="F754" s="197" t="s">
        <v>2649</v>
      </c>
    </row>
    <row r="755" spans="2:6">
      <c r="B755" s="197" t="s">
        <v>22</v>
      </c>
      <c r="C755" s="197" t="s">
        <v>794</v>
      </c>
      <c r="D755" s="151" t="s">
        <v>2422</v>
      </c>
      <c r="E755" s="197" t="s">
        <v>2637</v>
      </c>
      <c r="F755" s="197" t="s">
        <v>2650</v>
      </c>
    </row>
    <row r="756" spans="2:6">
      <c r="B756" s="197" t="s">
        <v>22</v>
      </c>
      <c r="C756" s="197" t="s">
        <v>233</v>
      </c>
      <c r="D756" s="151" t="s">
        <v>2422</v>
      </c>
      <c r="E756" s="197" t="s">
        <v>2637</v>
      </c>
      <c r="F756" s="197" t="s">
        <v>2651</v>
      </c>
    </row>
    <row r="757" spans="2:6">
      <c r="B757" s="197" t="s">
        <v>22</v>
      </c>
      <c r="C757" s="197" t="s">
        <v>243</v>
      </c>
      <c r="D757" s="151" t="s">
        <v>2422</v>
      </c>
      <c r="E757" s="197" t="s">
        <v>2637</v>
      </c>
      <c r="F757" s="197" t="s">
        <v>2652</v>
      </c>
    </row>
    <row r="758" spans="2:6">
      <c r="B758" s="197" t="s">
        <v>22</v>
      </c>
      <c r="C758" s="197" t="s">
        <v>243</v>
      </c>
      <c r="D758" s="151" t="s">
        <v>2422</v>
      </c>
      <c r="E758" s="197" t="s">
        <v>2646</v>
      </c>
      <c r="F758" s="197" t="s">
        <v>2647</v>
      </c>
    </row>
    <row r="759" spans="2:6">
      <c r="B759" s="197" t="s">
        <v>22</v>
      </c>
      <c r="C759" s="197" t="s">
        <v>243</v>
      </c>
      <c r="D759" s="151" t="s">
        <v>2422</v>
      </c>
      <c r="E759" s="197" t="s">
        <v>2653</v>
      </c>
      <c r="F759" s="197" t="s">
        <v>2654</v>
      </c>
    </row>
    <row r="760" spans="2:6">
      <c r="B760" s="197" t="s">
        <v>22</v>
      </c>
      <c r="C760" s="197" t="s">
        <v>252</v>
      </c>
      <c r="D760" s="151" t="s">
        <v>2422</v>
      </c>
      <c r="E760" s="197" t="s">
        <v>2637</v>
      </c>
      <c r="F760" s="197" t="s">
        <v>2655</v>
      </c>
    </row>
    <row r="761" spans="2:6">
      <c r="B761" s="197" t="s">
        <v>22</v>
      </c>
      <c r="C761" s="197" t="s">
        <v>252</v>
      </c>
      <c r="D761" s="151" t="s">
        <v>2422</v>
      </c>
      <c r="E761" s="197" t="s">
        <v>2646</v>
      </c>
      <c r="F761" s="197" t="s">
        <v>2656</v>
      </c>
    </row>
    <row r="762" spans="2:6">
      <c r="B762" s="197" t="s">
        <v>22</v>
      </c>
      <c r="C762" s="197" t="s">
        <v>835</v>
      </c>
      <c r="D762" s="151" t="s">
        <v>2422</v>
      </c>
      <c r="E762" s="197" t="s">
        <v>2637</v>
      </c>
      <c r="F762" s="197" t="s">
        <v>2651</v>
      </c>
    </row>
    <row r="763" spans="2:6">
      <c r="B763" s="197" t="s">
        <v>22</v>
      </c>
      <c r="C763" s="197" t="s">
        <v>847</v>
      </c>
      <c r="D763" s="151" t="s">
        <v>2422</v>
      </c>
      <c r="E763" s="197" t="s">
        <v>2637</v>
      </c>
      <c r="F763" s="197" t="s">
        <v>2657</v>
      </c>
    </row>
    <row r="764" spans="2:6">
      <c r="B764" s="197" t="s">
        <v>22</v>
      </c>
      <c r="C764" s="197" t="s">
        <v>852</v>
      </c>
      <c r="D764" s="151" t="s">
        <v>2422</v>
      </c>
      <c r="E764" s="197" t="s">
        <v>2637</v>
      </c>
      <c r="F764" s="197" t="s">
        <v>2658</v>
      </c>
    </row>
    <row r="765" spans="2:6">
      <c r="B765" s="197" t="s">
        <v>22</v>
      </c>
      <c r="C765" s="197" t="s">
        <v>862</v>
      </c>
      <c r="D765" s="151" t="s">
        <v>2422</v>
      </c>
      <c r="E765" s="197" t="s">
        <v>2637</v>
      </c>
      <c r="F765" s="197" t="s">
        <v>2651</v>
      </c>
    </row>
    <row r="766" spans="2:6">
      <c r="B766" s="197" t="s">
        <v>16</v>
      </c>
      <c r="C766" s="197" t="s">
        <v>449</v>
      </c>
      <c r="D766" s="151" t="s">
        <v>2422</v>
      </c>
      <c r="E766" s="197" t="s">
        <v>2635</v>
      </c>
      <c r="F766" s="197" t="s">
        <v>2639</v>
      </c>
    </row>
    <row r="767" spans="2:6">
      <c r="B767" s="197" t="s">
        <v>18</v>
      </c>
      <c r="C767" s="197" t="s">
        <v>2308</v>
      </c>
      <c r="D767" s="151" t="s">
        <v>2422</v>
      </c>
      <c r="E767" s="197" t="s">
        <v>2642</v>
      </c>
      <c r="F767" s="197" t="s">
        <v>2659</v>
      </c>
    </row>
    <row r="768" spans="2:6">
      <c r="B768" s="197" t="s">
        <v>21</v>
      </c>
      <c r="C768" s="197" t="s">
        <v>703</v>
      </c>
      <c r="D768" s="151" t="s">
        <v>2422</v>
      </c>
      <c r="E768" s="197" t="s">
        <v>2620</v>
      </c>
      <c r="F768" s="197" t="s">
        <v>2621</v>
      </c>
    </row>
    <row r="769" spans="2:6">
      <c r="B769" s="197" t="s">
        <v>30</v>
      </c>
      <c r="C769" s="197" t="s">
        <v>622</v>
      </c>
      <c r="D769" s="151" t="s">
        <v>2422</v>
      </c>
      <c r="E769" s="197" t="s">
        <v>2628</v>
      </c>
      <c r="F769" s="197" t="s">
        <v>2629</v>
      </c>
    </row>
    <row r="770" spans="2:6">
      <c r="B770" s="197" t="s">
        <v>30</v>
      </c>
      <c r="C770" s="197" t="s">
        <v>622</v>
      </c>
      <c r="D770" s="151" t="s">
        <v>2422</v>
      </c>
      <c r="E770" s="197" t="s">
        <v>2620</v>
      </c>
      <c r="F770" s="197" t="s">
        <v>2660</v>
      </c>
    </row>
    <row r="771" spans="2:6">
      <c r="B771" s="197" t="s">
        <v>30</v>
      </c>
      <c r="C771" s="197" t="s">
        <v>622</v>
      </c>
      <c r="D771" s="151" t="s">
        <v>2422</v>
      </c>
      <c r="E771" s="197" t="s">
        <v>2637</v>
      </c>
      <c r="F771" s="197" t="s">
        <v>2661</v>
      </c>
    </row>
    <row r="772" spans="2:6">
      <c r="B772" s="197" t="s">
        <v>30</v>
      </c>
      <c r="C772" s="197" t="s">
        <v>622</v>
      </c>
      <c r="D772" s="151" t="s">
        <v>2422</v>
      </c>
      <c r="E772" s="197" t="s">
        <v>2662</v>
      </c>
      <c r="F772" s="197" t="s">
        <v>2663</v>
      </c>
    </row>
    <row r="773" spans="2:6">
      <c r="B773" s="197" t="s">
        <v>27</v>
      </c>
      <c r="C773" s="197" t="s">
        <v>419</v>
      </c>
      <c r="D773" s="151" t="s">
        <v>2422</v>
      </c>
      <c r="E773" s="197" t="s">
        <v>2628</v>
      </c>
      <c r="F773" s="197" t="s">
        <v>2664</v>
      </c>
    </row>
    <row r="774" spans="2:6">
      <c r="B774" s="197" t="s">
        <v>33</v>
      </c>
      <c r="C774" s="197" t="s">
        <v>884</v>
      </c>
      <c r="D774" s="151" t="s">
        <v>2422</v>
      </c>
      <c r="E774" s="197" t="s">
        <v>2665</v>
      </c>
      <c r="F774" s="197" t="s">
        <v>2665</v>
      </c>
    </row>
    <row r="775" spans="2:6">
      <c r="B775" s="197" t="s">
        <v>18</v>
      </c>
      <c r="C775" s="197" t="s">
        <v>164</v>
      </c>
      <c r="D775" s="151" t="s">
        <v>2422</v>
      </c>
      <c r="E775" s="197" t="s">
        <v>2642</v>
      </c>
      <c r="F775" s="197" t="s">
        <v>2666</v>
      </c>
    </row>
    <row r="776" spans="2:6">
      <c r="B776" s="197" t="s">
        <v>18</v>
      </c>
      <c r="C776" s="197" t="s">
        <v>568</v>
      </c>
      <c r="D776" s="151" t="s">
        <v>2422</v>
      </c>
      <c r="E776" s="197" t="s">
        <v>2642</v>
      </c>
      <c r="F776" s="197" t="s">
        <v>2666</v>
      </c>
    </row>
    <row r="777" spans="2:6">
      <c r="B777" s="197" t="s">
        <v>18</v>
      </c>
      <c r="C777" s="197" t="s">
        <v>2311</v>
      </c>
      <c r="D777" s="151" t="s">
        <v>2422</v>
      </c>
      <c r="E777" s="197" t="s">
        <v>2642</v>
      </c>
      <c r="F777" s="197" t="s">
        <v>2643</v>
      </c>
    </row>
    <row r="778" spans="2:6">
      <c r="B778" s="197" t="s">
        <v>18</v>
      </c>
      <c r="C778" s="197" t="s">
        <v>578</v>
      </c>
      <c r="D778" s="151" t="s">
        <v>2422</v>
      </c>
      <c r="E778" s="197" t="s">
        <v>2642</v>
      </c>
      <c r="F778" s="197" t="s">
        <v>2666</v>
      </c>
    </row>
    <row r="779" spans="2:6">
      <c r="B779" s="197" t="s">
        <v>18</v>
      </c>
      <c r="C779" s="197" t="s">
        <v>585</v>
      </c>
      <c r="D779" s="151" t="s">
        <v>2422</v>
      </c>
      <c r="E779" s="197" t="s">
        <v>2642</v>
      </c>
      <c r="F779" s="197" t="s">
        <v>2659</v>
      </c>
    </row>
    <row r="780" spans="2:6">
      <c r="B780" s="197" t="s">
        <v>18</v>
      </c>
      <c r="C780" s="197" t="s">
        <v>169</v>
      </c>
      <c r="D780" s="151" t="s">
        <v>2422</v>
      </c>
      <c r="E780" s="197" t="s">
        <v>2642</v>
      </c>
      <c r="F780" s="197" t="s">
        <v>2659</v>
      </c>
    </row>
    <row r="781" spans="2:6">
      <c r="B781" s="197" t="s">
        <v>18</v>
      </c>
      <c r="C781" s="197" t="s">
        <v>595</v>
      </c>
      <c r="D781" s="151" t="s">
        <v>2422</v>
      </c>
      <c r="E781" s="197" t="s">
        <v>2642</v>
      </c>
      <c r="F781" s="197" t="s">
        <v>2666</v>
      </c>
    </row>
    <row r="782" spans="2:6">
      <c r="B782" s="197" t="s">
        <v>22</v>
      </c>
      <c r="C782" s="197" t="s">
        <v>265</v>
      </c>
      <c r="D782" s="151" t="s">
        <v>2422</v>
      </c>
      <c r="E782" s="197" t="s">
        <v>2637</v>
      </c>
      <c r="F782" s="197" t="s">
        <v>2667</v>
      </c>
    </row>
    <row r="783" spans="2:6">
      <c r="B783" s="197" t="s">
        <v>33</v>
      </c>
      <c r="C783" s="197" t="s">
        <v>890</v>
      </c>
      <c r="D783" s="151" t="s">
        <v>2422</v>
      </c>
      <c r="E783" s="197" t="s">
        <v>2616</v>
      </c>
      <c r="F783" s="197" t="s">
        <v>2668</v>
      </c>
    </row>
    <row r="784" spans="2:6">
      <c r="B784" s="197" t="s">
        <v>20</v>
      </c>
      <c r="C784" s="197" t="s">
        <v>2306</v>
      </c>
      <c r="D784" s="151" t="s">
        <v>2422</v>
      </c>
      <c r="E784" s="197" t="s">
        <v>2669</v>
      </c>
      <c r="F784" s="197" t="s">
        <v>2669</v>
      </c>
    </row>
    <row r="785" spans="2:6">
      <c r="B785" s="197" t="s">
        <v>20</v>
      </c>
      <c r="C785" s="197" t="s">
        <v>2306</v>
      </c>
      <c r="D785" s="151" t="s">
        <v>2422</v>
      </c>
      <c r="E785" s="197" t="s">
        <v>2620</v>
      </c>
      <c r="F785" s="197" t="s">
        <v>2670</v>
      </c>
    </row>
    <row r="786" spans="2:6">
      <c r="B786" s="197" t="s">
        <v>20</v>
      </c>
      <c r="C786" s="197" t="s">
        <v>1945</v>
      </c>
      <c r="D786" s="151" t="s">
        <v>2422</v>
      </c>
      <c r="E786" s="197" t="s">
        <v>2669</v>
      </c>
      <c r="F786" s="197" t="s">
        <v>2669</v>
      </c>
    </row>
    <row r="787" spans="2:6">
      <c r="B787" s="197" t="s">
        <v>20</v>
      </c>
      <c r="C787" s="197" t="s">
        <v>1945</v>
      </c>
      <c r="D787" s="151" t="s">
        <v>2422</v>
      </c>
      <c r="E787" s="197" t="s">
        <v>2620</v>
      </c>
      <c r="F787" s="197" t="s">
        <v>2671</v>
      </c>
    </row>
    <row r="788" spans="2:6">
      <c r="B788" s="197" t="s">
        <v>20</v>
      </c>
      <c r="C788" s="197" t="s">
        <v>1945</v>
      </c>
      <c r="D788" s="151" t="s">
        <v>2422</v>
      </c>
      <c r="E788" s="197" t="s">
        <v>2642</v>
      </c>
      <c r="F788" s="197" t="s">
        <v>2672</v>
      </c>
    </row>
    <row r="789" spans="2:6">
      <c r="B789" s="197" t="s">
        <v>20</v>
      </c>
      <c r="C789" s="197" t="s">
        <v>1945</v>
      </c>
      <c r="D789" s="151" t="s">
        <v>2422</v>
      </c>
      <c r="E789" s="197" t="s">
        <v>2628</v>
      </c>
      <c r="F789" s="197" t="s">
        <v>2673</v>
      </c>
    </row>
    <row r="790" spans="2:6">
      <c r="B790" s="197" t="s">
        <v>22</v>
      </c>
      <c r="C790" s="197" t="s">
        <v>847</v>
      </c>
      <c r="D790" s="151" t="s">
        <v>2422</v>
      </c>
      <c r="E790" s="197" t="s">
        <v>2637</v>
      </c>
      <c r="F790" s="197" t="s">
        <v>2674</v>
      </c>
    </row>
    <row r="791" spans="2:6">
      <c r="B791" s="197" t="s">
        <v>22</v>
      </c>
      <c r="C791" s="197" t="s">
        <v>216</v>
      </c>
      <c r="D791" s="151" t="s">
        <v>2422</v>
      </c>
      <c r="E791" s="197" t="s">
        <v>2653</v>
      </c>
      <c r="F791" s="197" t="s">
        <v>2654</v>
      </c>
    </row>
    <row r="792" spans="2:6">
      <c r="B792" s="197" t="s">
        <v>20</v>
      </c>
      <c r="C792" s="197" t="s">
        <v>2307</v>
      </c>
      <c r="D792" s="151" t="s">
        <v>2422</v>
      </c>
      <c r="E792" s="197" t="s">
        <v>2675</v>
      </c>
      <c r="F792" s="197" t="s">
        <v>2675</v>
      </c>
    </row>
    <row r="793" spans="2:6">
      <c r="B793" s="197" t="s">
        <v>20</v>
      </c>
      <c r="C793" s="197" t="s">
        <v>2306</v>
      </c>
      <c r="D793" s="151" t="s">
        <v>2422</v>
      </c>
      <c r="E793" s="197" t="s">
        <v>2675</v>
      </c>
      <c r="F793" s="197" t="s">
        <v>2676</v>
      </c>
    </row>
    <row r="794" spans="2:6">
      <c r="B794" s="197" t="s">
        <v>20</v>
      </c>
      <c r="C794" s="197" t="s">
        <v>2306</v>
      </c>
      <c r="D794" s="151" t="s">
        <v>2422</v>
      </c>
      <c r="E794" s="197" t="s">
        <v>2677</v>
      </c>
      <c r="F794" s="197" t="s">
        <v>2678</v>
      </c>
    </row>
    <row r="795" spans="2:6">
      <c r="B795" s="197" t="s">
        <v>20</v>
      </c>
      <c r="C795" s="197" t="s">
        <v>1928</v>
      </c>
      <c r="D795" s="151" t="s">
        <v>2422</v>
      </c>
      <c r="E795" s="197" t="s">
        <v>2675</v>
      </c>
      <c r="F795" s="197" t="s">
        <v>2675</v>
      </c>
    </row>
    <row r="796" spans="2:6">
      <c r="B796" s="197" t="s">
        <v>21</v>
      </c>
      <c r="C796" s="197" t="s">
        <v>203</v>
      </c>
      <c r="D796" s="151" t="s">
        <v>2422</v>
      </c>
      <c r="E796" s="197" t="s">
        <v>2679</v>
      </c>
      <c r="F796" s="197" t="s">
        <v>2680</v>
      </c>
    </row>
    <row r="797" spans="2:6">
      <c r="B797" s="197" t="s">
        <v>21</v>
      </c>
      <c r="C797" s="197" t="s">
        <v>728</v>
      </c>
      <c r="D797" s="151" t="s">
        <v>2422</v>
      </c>
      <c r="E797" s="197" t="s">
        <v>2679</v>
      </c>
      <c r="F797" s="197" t="s">
        <v>2680</v>
      </c>
    </row>
    <row r="798" spans="2:6">
      <c r="B798" s="197" t="s">
        <v>21</v>
      </c>
      <c r="C798" s="197" t="s">
        <v>2309</v>
      </c>
      <c r="D798" s="151" t="s">
        <v>2422</v>
      </c>
      <c r="E798" s="197" t="s">
        <v>2679</v>
      </c>
      <c r="F798" s="197" t="s">
        <v>2680</v>
      </c>
    </row>
    <row r="799" spans="2:6">
      <c r="B799" s="197" t="s">
        <v>17</v>
      </c>
      <c r="C799" s="197" t="s">
        <v>482</v>
      </c>
      <c r="D799" s="151" t="s">
        <v>2422</v>
      </c>
      <c r="E799" s="197" t="s">
        <v>2625</v>
      </c>
      <c r="F799" s="197" t="s">
        <v>2625</v>
      </c>
    </row>
    <row r="800" spans="2:6">
      <c r="B800" s="197" t="s">
        <v>22</v>
      </c>
      <c r="C800" s="197" t="s">
        <v>233</v>
      </c>
      <c r="D800" s="151" t="s">
        <v>2422</v>
      </c>
      <c r="E800" s="197" t="s">
        <v>2646</v>
      </c>
      <c r="F800" s="197" t="s">
        <v>2681</v>
      </c>
    </row>
    <row r="801" spans="2:6">
      <c r="B801" s="197" t="s">
        <v>18</v>
      </c>
      <c r="C801" s="197" t="s">
        <v>2308</v>
      </c>
      <c r="D801" s="151" t="s">
        <v>2422</v>
      </c>
      <c r="E801" s="197" t="s">
        <v>2682</v>
      </c>
      <c r="F801" s="197" t="s">
        <v>2683</v>
      </c>
    </row>
    <row r="802" spans="2:6">
      <c r="B802" s="197" t="s">
        <v>18</v>
      </c>
      <c r="C802" s="197" t="s">
        <v>2308</v>
      </c>
      <c r="D802" s="151" t="s">
        <v>2422</v>
      </c>
      <c r="E802" s="197" t="s">
        <v>2684</v>
      </c>
      <c r="F802" s="197" t="s">
        <v>2685</v>
      </c>
    </row>
    <row r="803" spans="2:6">
      <c r="B803" s="197" t="s">
        <v>21</v>
      </c>
      <c r="C803" s="197" t="s">
        <v>703</v>
      </c>
      <c r="D803" s="151" t="s">
        <v>2422</v>
      </c>
      <c r="E803" s="197" t="s">
        <v>2686</v>
      </c>
      <c r="F803" s="197" t="s">
        <v>2687</v>
      </c>
    </row>
    <row r="804" spans="2:6">
      <c r="B804" s="197" t="s">
        <v>33</v>
      </c>
      <c r="C804" s="197" t="s">
        <v>884</v>
      </c>
      <c r="D804" s="151" t="s">
        <v>2422</v>
      </c>
      <c r="E804" s="197" t="s">
        <v>2688</v>
      </c>
      <c r="F804" s="197" t="s">
        <v>2688</v>
      </c>
    </row>
    <row r="805" spans="2:6">
      <c r="B805" s="197" t="s">
        <v>33</v>
      </c>
      <c r="C805" s="197" t="s">
        <v>2304</v>
      </c>
      <c r="D805" s="151" t="s">
        <v>2376</v>
      </c>
      <c r="E805" s="197" t="s">
        <v>2377</v>
      </c>
      <c r="F805" s="197" t="s">
        <v>2689</v>
      </c>
    </row>
    <row r="806" spans="2:6">
      <c r="B806" s="197" t="s">
        <v>33</v>
      </c>
      <c r="C806" s="197" t="s">
        <v>275</v>
      </c>
      <c r="D806" s="151" t="s">
        <v>2434</v>
      </c>
      <c r="E806" s="197" t="s">
        <v>2690</v>
      </c>
      <c r="F806" s="197" t="s">
        <v>2691</v>
      </c>
    </row>
    <row r="807" spans="2:6">
      <c r="B807" s="197" t="s">
        <v>30</v>
      </c>
      <c r="C807" s="197" t="s">
        <v>173</v>
      </c>
      <c r="D807" s="151" t="s">
        <v>2434</v>
      </c>
      <c r="E807" s="197" t="s">
        <v>2690</v>
      </c>
      <c r="F807" s="197" t="s">
        <v>2692</v>
      </c>
    </row>
    <row r="808" spans="2:6">
      <c r="B808" s="197" t="s">
        <v>22</v>
      </c>
      <c r="C808" s="197" t="s">
        <v>794</v>
      </c>
      <c r="D808" s="151" t="s">
        <v>2376</v>
      </c>
      <c r="E808" s="197" t="s">
        <v>2383</v>
      </c>
      <c r="F808" s="197" t="s">
        <v>2693</v>
      </c>
    </row>
    <row r="809" spans="2:6">
      <c r="B809" s="197" t="s">
        <v>22</v>
      </c>
      <c r="C809" s="197" t="s">
        <v>794</v>
      </c>
      <c r="D809" s="151" t="s">
        <v>2376</v>
      </c>
      <c r="E809" s="197" t="s">
        <v>2383</v>
      </c>
      <c r="F809" s="197" t="s">
        <v>2694</v>
      </c>
    </row>
    <row r="810" spans="2:6">
      <c r="B810" s="197" t="s">
        <v>22</v>
      </c>
      <c r="C810" s="197" t="s">
        <v>256</v>
      </c>
      <c r="D810" s="151" t="s">
        <v>2434</v>
      </c>
      <c r="E810" s="197" t="s">
        <v>2695</v>
      </c>
      <c r="F810" s="197" t="s">
        <v>2696</v>
      </c>
    </row>
    <row r="811" spans="2:6">
      <c r="B811" s="197" t="s">
        <v>22</v>
      </c>
      <c r="C811" s="197" t="s">
        <v>256</v>
      </c>
      <c r="D811" s="151" t="s">
        <v>2376</v>
      </c>
      <c r="E811" s="197" t="s">
        <v>2383</v>
      </c>
      <c r="F811" s="197" t="s">
        <v>2697</v>
      </c>
    </row>
    <row r="812" spans="2:6">
      <c r="B812" s="197" t="s">
        <v>22</v>
      </c>
      <c r="C812" s="197" t="s">
        <v>847</v>
      </c>
      <c r="D812" s="151" t="s">
        <v>2434</v>
      </c>
      <c r="E812" s="197" t="s">
        <v>2695</v>
      </c>
      <c r="F812" s="197" t="s">
        <v>2698</v>
      </c>
    </row>
    <row r="813" spans="2:6">
      <c r="B813" s="197" t="s">
        <v>22</v>
      </c>
      <c r="C813" s="197" t="s">
        <v>847</v>
      </c>
      <c r="D813" s="151" t="s">
        <v>2434</v>
      </c>
      <c r="E813" s="197" t="s">
        <v>2699</v>
      </c>
      <c r="F813" s="197" t="s">
        <v>2700</v>
      </c>
    </row>
    <row r="814" spans="2:6">
      <c r="B814" s="197" t="s">
        <v>22</v>
      </c>
      <c r="C814" s="197" t="s">
        <v>847</v>
      </c>
      <c r="D814" s="151" t="s">
        <v>2434</v>
      </c>
      <c r="E814" s="197" t="s">
        <v>2701</v>
      </c>
      <c r="F814" s="197" t="s">
        <v>2702</v>
      </c>
    </row>
    <row r="815" spans="2:6">
      <c r="B815" s="197" t="s">
        <v>22</v>
      </c>
      <c r="C815" s="197" t="s">
        <v>847</v>
      </c>
      <c r="D815" s="151" t="s">
        <v>2434</v>
      </c>
      <c r="E815" s="197" t="s">
        <v>2703</v>
      </c>
      <c r="F815" s="197" t="s">
        <v>2704</v>
      </c>
    </row>
    <row r="816" spans="2:6">
      <c r="B816" s="197" t="s">
        <v>22</v>
      </c>
      <c r="C816" s="197" t="s">
        <v>847</v>
      </c>
      <c r="D816" s="151" t="s">
        <v>2434</v>
      </c>
      <c r="E816" s="197" t="s">
        <v>2705</v>
      </c>
      <c r="F816" s="197" t="s">
        <v>2706</v>
      </c>
    </row>
    <row r="817" spans="2:6">
      <c r="B817" s="197" t="s">
        <v>22</v>
      </c>
      <c r="C817" s="197" t="s">
        <v>847</v>
      </c>
      <c r="D817" s="151" t="s">
        <v>2434</v>
      </c>
      <c r="E817" s="197" t="s">
        <v>2695</v>
      </c>
      <c r="F817" s="197" t="s">
        <v>2707</v>
      </c>
    </row>
    <row r="818" spans="2:6">
      <c r="B818" s="197" t="s">
        <v>22</v>
      </c>
      <c r="C818" s="197" t="s">
        <v>270</v>
      </c>
      <c r="D818" s="151" t="s">
        <v>2434</v>
      </c>
      <c r="E818" s="197" t="s">
        <v>2690</v>
      </c>
      <c r="F818" s="197" t="s">
        <v>2708</v>
      </c>
    </row>
    <row r="819" spans="2:6">
      <c r="B819" s="197" t="s">
        <v>20</v>
      </c>
      <c r="C819" s="197" t="s">
        <v>1945</v>
      </c>
      <c r="D819" s="151" t="s">
        <v>2376</v>
      </c>
      <c r="E819" s="197" t="s">
        <v>2383</v>
      </c>
      <c r="F819" s="197" t="s">
        <v>2709</v>
      </c>
    </row>
    <row r="820" spans="2:6">
      <c r="B820" s="197" t="s">
        <v>20</v>
      </c>
      <c r="C820" s="197" t="s">
        <v>1945</v>
      </c>
      <c r="D820" s="151" t="s">
        <v>2376</v>
      </c>
      <c r="E820" s="197" t="s">
        <v>2379</v>
      </c>
      <c r="F820" s="197" t="s">
        <v>2380</v>
      </c>
    </row>
    <row r="821" spans="2:6">
      <c r="B821" s="197" t="s">
        <v>20</v>
      </c>
      <c r="C821" s="197" t="s">
        <v>1945</v>
      </c>
      <c r="D821" s="151" t="s">
        <v>2376</v>
      </c>
      <c r="E821" s="197" t="s">
        <v>2377</v>
      </c>
      <c r="F821" s="197" t="s">
        <v>2689</v>
      </c>
    </row>
    <row r="822" spans="2:6">
      <c r="B822" s="197" t="s">
        <v>22</v>
      </c>
      <c r="C822" s="197" t="s">
        <v>252</v>
      </c>
      <c r="D822" s="151" t="s">
        <v>2434</v>
      </c>
      <c r="E822" s="197" t="s">
        <v>2710</v>
      </c>
      <c r="F822" s="197" t="s">
        <v>2710</v>
      </c>
    </row>
    <row r="823" spans="2:6">
      <c r="B823" s="197" t="s">
        <v>22</v>
      </c>
      <c r="C823" s="197" t="s">
        <v>847</v>
      </c>
      <c r="D823" s="151" t="s">
        <v>2434</v>
      </c>
      <c r="E823" s="197" t="s">
        <v>2710</v>
      </c>
      <c r="F823" s="197" t="s">
        <v>2710</v>
      </c>
    </row>
    <row r="824" spans="2:6">
      <c r="B824" s="197" t="s">
        <v>18</v>
      </c>
      <c r="C824" s="197" t="s">
        <v>164</v>
      </c>
      <c r="D824" s="151" t="s">
        <v>2434</v>
      </c>
      <c r="E824" s="197" t="s">
        <v>2711</v>
      </c>
      <c r="F824" s="197" t="s">
        <v>2711</v>
      </c>
    </row>
    <row r="825" spans="2:6">
      <c r="B825" s="197" t="s">
        <v>18</v>
      </c>
      <c r="C825" s="197" t="s">
        <v>595</v>
      </c>
      <c r="D825" s="151" t="s">
        <v>2434</v>
      </c>
      <c r="E825" s="197" t="s">
        <v>2712</v>
      </c>
      <c r="F825" s="197" t="s">
        <v>2712</v>
      </c>
    </row>
    <row r="826" spans="2:6">
      <c r="B826" s="197" t="s">
        <v>18</v>
      </c>
      <c r="C826" s="197" t="s">
        <v>595</v>
      </c>
      <c r="D826" s="151" t="s">
        <v>2434</v>
      </c>
      <c r="E826" s="197" t="s">
        <v>2711</v>
      </c>
      <c r="F826" s="197" t="s">
        <v>2711</v>
      </c>
    </row>
    <row r="827" spans="2:6">
      <c r="B827" s="197" t="s">
        <v>18</v>
      </c>
      <c r="C827" s="197" t="s">
        <v>595</v>
      </c>
      <c r="D827" s="151" t="s">
        <v>2434</v>
      </c>
      <c r="E827" s="197" t="s">
        <v>2713</v>
      </c>
      <c r="F827" s="197" t="s">
        <v>2713</v>
      </c>
    </row>
    <row r="828" spans="2:6">
      <c r="B828" s="197" t="s">
        <v>21</v>
      </c>
      <c r="C828" s="197" t="s">
        <v>713</v>
      </c>
      <c r="D828" s="151" t="s">
        <v>2434</v>
      </c>
      <c r="E828" s="197" t="s">
        <v>2714</v>
      </c>
      <c r="F828" s="197" t="s">
        <v>2714</v>
      </c>
    </row>
    <row r="829" spans="2:6">
      <c r="B829" s="197" t="s">
        <v>21</v>
      </c>
      <c r="C829" s="197" t="s">
        <v>713</v>
      </c>
      <c r="D829" s="151" t="s">
        <v>2434</v>
      </c>
      <c r="E829" s="197" t="s">
        <v>2715</v>
      </c>
      <c r="F829" s="197" t="s">
        <v>2716</v>
      </c>
    </row>
    <row r="830" spans="2:6">
      <c r="B830" s="197" t="s">
        <v>23</v>
      </c>
      <c r="C830" s="197" t="s">
        <v>938</v>
      </c>
      <c r="D830" s="151" t="s">
        <v>2434</v>
      </c>
      <c r="E830" s="197" t="s">
        <v>2717</v>
      </c>
      <c r="F830" s="197" t="s">
        <v>2718</v>
      </c>
    </row>
    <row r="831" spans="2:6">
      <c r="B831" s="197" t="s">
        <v>21</v>
      </c>
      <c r="C831" s="197" t="s">
        <v>203</v>
      </c>
      <c r="D831" s="151" t="s">
        <v>2434</v>
      </c>
      <c r="E831" s="197" t="s">
        <v>2719</v>
      </c>
      <c r="F831" s="197" t="s">
        <v>2719</v>
      </c>
    </row>
    <row r="832" spans="2:6">
      <c r="B832" s="197" t="s">
        <v>21</v>
      </c>
      <c r="C832" s="197" t="s">
        <v>203</v>
      </c>
      <c r="D832" s="151" t="s">
        <v>2434</v>
      </c>
      <c r="E832" s="197" t="s">
        <v>2690</v>
      </c>
      <c r="F832" s="197" t="s">
        <v>2720</v>
      </c>
    </row>
    <row r="833" spans="2:6">
      <c r="B833" s="197" t="s">
        <v>21</v>
      </c>
      <c r="C833" s="197" t="s">
        <v>203</v>
      </c>
      <c r="D833" s="151" t="s">
        <v>2434</v>
      </c>
      <c r="E833" s="197" t="s">
        <v>2721</v>
      </c>
      <c r="F833" s="197" t="s">
        <v>2722</v>
      </c>
    </row>
    <row r="834" spans="2:6">
      <c r="B834" s="197" t="s">
        <v>21</v>
      </c>
      <c r="C834" s="197" t="s">
        <v>203</v>
      </c>
      <c r="D834" s="151" t="s">
        <v>2434</v>
      </c>
      <c r="E834" s="197" t="s">
        <v>2723</v>
      </c>
      <c r="F834" s="197" t="s">
        <v>2724</v>
      </c>
    </row>
    <row r="835" spans="2:6">
      <c r="B835" s="197" t="s">
        <v>21</v>
      </c>
      <c r="C835" s="197" t="s">
        <v>728</v>
      </c>
      <c r="D835" s="151" t="s">
        <v>2434</v>
      </c>
      <c r="E835" s="197" t="s">
        <v>2719</v>
      </c>
      <c r="F835" s="197" t="s">
        <v>2719</v>
      </c>
    </row>
    <row r="836" spans="2:6">
      <c r="B836" s="197" t="s">
        <v>21</v>
      </c>
      <c r="C836" s="197" t="s">
        <v>728</v>
      </c>
      <c r="D836" s="151" t="s">
        <v>2434</v>
      </c>
      <c r="E836" s="197" t="s">
        <v>2690</v>
      </c>
      <c r="F836" s="197" t="s">
        <v>2720</v>
      </c>
    </row>
    <row r="837" spans="2:6">
      <c r="B837" s="197" t="s">
        <v>21</v>
      </c>
      <c r="C837" s="197" t="s">
        <v>728</v>
      </c>
      <c r="D837" s="151" t="s">
        <v>2434</v>
      </c>
      <c r="E837" s="197" t="s">
        <v>2721</v>
      </c>
      <c r="F837" s="197" t="s">
        <v>2722</v>
      </c>
    </row>
    <row r="838" spans="2:6">
      <c r="B838" s="197" t="s">
        <v>21</v>
      </c>
      <c r="C838" s="197" t="s">
        <v>728</v>
      </c>
      <c r="D838" s="151" t="s">
        <v>2434</v>
      </c>
      <c r="E838" s="197" t="s">
        <v>2723</v>
      </c>
      <c r="F838" s="197" t="s">
        <v>2724</v>
      </c>
    </row>
    <row r="839" spans="2:6">
      <c r="B839" s="197" t="s">
        <v>21</v>
      </c>
      <c r="C839" s="197" t="s">
        <v>2309</v>
      </c>
      <c r="D839" s="151" t="s">
        <v>2434</v>
      </c>
      <c r="E839" s="197" t="s">
        <v>2719</v>
      </c>
      <c r="F839" s="197" t="s">
        <v>2719</v>
      </c>
    </row>
    <row r="840" spans="2:6">
      <c r="B840" s="197" t="s">
        <v>21</v>
      </c>
      <c r="C840" s="197" t="s">
        <v>2309</v>
      </c>
      <c r="D840" s="151" t="s">
        <v>2434</v>
      </c>
      <c r="E840" s="197" t="s">
        <v>2690</v>
      </c>
      <c r="F840" s="197" t="s">
        <v>2720</v>
      </c>
    </row>
    <row r="841" spans="2:6">
      <c r="B841" s="197" t="s">
        <v>21</v>
      </c>
      <c r="C841" s="197" t="s">
        <v>2309</v>
      </c>
      <c r="D841" s="151" t="s">
        <v>2434</v>
      </c>
      <c r="E841" s="197" t="s">
        <v>2721</v>
      </c>
      <c r="F841" s="197" t="s">
        <v>2722</v>
      </c>
    </row>
    <row r="842" spans="2:6">
      <c r="B842" s="197" t="s">
        <v>21</v>
      </c>
      <c r="C842" s="197" t="s">
        <v>2309</v>
      </c>
      <c r="D842" s="151" t="s">
        <v>2434</v>
      </c>
      <c r="E842" s="197" t="s">
        <v>2723</v>
      </c>
      <c r="F842" s="197" t="s">
        <v>2724</v>
      </c>
    </row>
    <row r="843" spans="2:6">
      <c r="B843" s="197" t="s">
        <v>17</v>
      </c>
      <c r="C843" s="197" t="s">
        <v>466</v>
      </c>
      <c r="D843" s="151" t="s">
        <v>2434</v>
      </c>
      <c r="E843" s="197" t="s">
        <v>2690</v>
      </c>
      <c r="F843" s="197" t="s">
        <v>2725</v>
      </c>
    </row>
    <row r="844" spans="2:6">
      <c r="B844" s="197" t="s">
        <v>21</v>
      </c>
      <c r="C844" s="197" t="s">
        <v>751</v>
      </c>
      <c r="D844" s="151" t="s">
        <v>2434</v>
      </c>
      <c r="E844" s="197" t="s">
        <v>2690</v>
      </c>
      <c r="F844" s="197" t="s">
        <v>2726</v>
      </c>
    </row>
    <row r="845" spans="2:6">
      <c r="B845" s="197" t="s">
        <v>17</v>
      </c>
      <c r="C845" s="197" t="s">
        <v>474</v>
      </c>
      <c r="D845" s="151" t="s">
        <v>2434</v>
      </c>
      <c r="E845" s="197" t="s">
        <v>2690</v>
      </c>
      <c r="F845" s="197" t="s">
        <v>2727</v>
      </c>
    </row>
    <row r="846" spans="2:6">
      <c r="B846" s="197" t="s">
        <v>17</v>
      </c>
      <c r="C846" s="197" t="s">
        <v>479</v>
      </c>
      <c r="D846" s="151" t="s">
        <v>2434</v>
      </c>
      <c r="E846" s="197" t="s">
        <v>2690</v>
      </c>
      <c r="F846" s="197" t="s">
        <v>2727</v>
      </c>
    </row>
    <row r="847" spans="2:6">
      <c r="B847" s="197" t="s">
        <v>17</v>
      </c>
      <c r="C847" s="197" t="s">
        <v>490</v>
      </c>
      <c r="D847" s="151" t="s">
        <v>2434</v>
      </c>
      <c r="E847" s="197" t="s">
        <v>2728</v>
      </c>
      <c r="F847" s="197" t="s">
        <v>2728</v>
      </c>
    </row>
    <row r="848" spans="2:6">
      <c r="B848" s="197" t="s">
        <v>17</v>
      </c>
      <c r="C848" s="197" t="s">
        <v>497</v>
      </c>
      <c r="D848" s="151" t="s">
        <v>2434</v>
      </c>
      <c r="E848" s="197" t="s">
        <v>2690</v>
      </c>
      <c r="F848" s="197" t="s">
        <v>2725</v>
      </c>
    </row>
    <row r="849" spans="2:6">
      <c r="B849" s="197" t="s">
        <v>17</v>
      </c>
      <c r="C849" s="197" t="s">
        <v>501</v>
      </c>
      <c r="D849" s="151" t="s">
        <v>2434</v>
      </c>
      <c r="E849" s="197" t="s">
        <v>2729</v>
      </c>
      <c r="F849" s="197" t="s">
        <v>2729</v>
      </c>
    </row>
    <row r="850" spans="2:6">
      <c r="B850" s="197" t="s">
        <v>17</v>
      </c>
      <c r="C850" s="197" t="s">
        <v>501</v>
      </c>
      <c r="D850" s="151" t="s">
        <v>2434</v>
      </c>
      <c r="E850" s="197" t="s">
        <v>2690</v>
      </c>
      <c r="F850" s="197" t="s">
        <v>2730</v>
      </c>
    </row>
    <row r="851" spans="2:6">
      <c r="B851" s="197" t="s">
        <v>17</v>
      </c>
      <c r="C851" s="197" t="s">
        <v>501</v>
      </c>
      <c r="D851" s="151" t="s">
        <v>2434</v>
      </c>
      <c r="E851" s="197" t="s">
        <v>2690</v>
      </c>
      <c r="F851" s="197" t="s">
        <v>2731</v>
      </c>
    </row>
    <row r="852" spans="2:6">
      <c r="B852" s="197" t="s">
        <v>17</v>
      </c>
      <c r="C852" s="197" t="s">
        <v>507</v>
      </c>
      <c r="D852" s="151" t="s">
        <v>2434</v>
      </c>
      <c r="E852" s="197" t="s">
        <v>2690</v>
      </c>
      <c r="F852" s="197" t="s">
        <v>2727</v>
      </c>
    </row>
    <row r="853" spans="2:6">
      <c r="B853" s="197" t="s">
        <v>17</v>
      </c>
      <c r="C853" s="197" t="s">
        <v>511</v>
      </c>
      <c r="D853" s="151" t="s">
        <v>2434</v>
      </c>
      <c r="E853" s="197" t="s">
        <v>2717</v>
      </c>
      <c r="F853" s="197" t="s">
        <v>2732</v>
      </c>
    </row>
    <row r="854" spans="2:6">
      <c r="B854" s="197" t="s">
        <v>17</v>
      </c>
      <c r="C854" s="197" t="s">
        <v>511</v>
      </c>
      <c r="D854" s="151" t="s">
        <v>2434</v>
      </c>
      <c r="E854" s="197" t="s">
        <v>2435</v>
      </c>
      <c r="F854" s="197" t="s">
        <v>2733</v>
      </c>
    </row>
    <row r="855" spans="2:6">
      <c r="B855" s="197" t="s">
        <v>17</v>
      </c>
      <c r="C855" s="197" t="s">
        <v>525</v>
      </c>
      <c r="D855" s="151" t="s">
        <v>2434</v>
      </c>
      <c r="E855" s="197" t="s">
        <v>2690</v>
      </c>
      <c r="F855" s="197" t="s">
        <v>2734</v>
      </c>
    </row>
    <row r="856" spans="2:6">
      <c r="B856" s="197" t="s">
        <v>17</v>
      </c>
      <c r="C856" s="197" t="s">
        <v>531</v>
      </c>
      <c r="D856" s="151" t="s">
        <v>2434</v>
      </c>
      <c r="E856" s="197" t="s">
        <v>2735</v>
      </c>
      <c r="F856" s="197" t="s">
        <v>2735</v>
      </c>
    </row>
    <row r="857" spans="2:6">
      <c r="B857" s="197" t="s">
        <v>33</v>
      </c>
      <c r="C857" s="197" t="s">
        <v>897</v>
      </c>
      <c r="D857" s="151" t="s">
        <v>2434</v>
      </c>
      <c r="E857" s="197" t="s">
        <v>2736</v>
      </c>
      <c r="F857" s="197" t="s">
        <v>2736</v>
      </c>
    </row>
    <row r="858" spans="2:6">
      <c r="B858" s="197" t="s">
        <v>33</v>
      </c>
      <c r="C858" s="197" t="s">
        <v>897</v>
      </c>
      <c r="D858" s="151" t="s">
        <v>2434</v>
      </c>
      <c r="E858" s="197" t="s">
        <v>2737</v>
      </c>
      <c r="F858" s="197" t="s">
        <v>2738</v>
      </c>
    </row>
    <row r="859" spans="2:6">
      <c r="B859" s="197" t="s">
        <v>33</v>
      </c>
      <c r="C859" s="197" t="s">
        <v>275</v>
      </c>
      <c r="D859" s="151" t="s">
        <v>2434</v>
      </c>
      <c r="E859" s="197" t="s">
        <v>2739</v>
      </c>
      <c r="F859" s="197" t="s">
        <v>2739</v>
      </c>
    </row>
    <row r="860" spans="2:6">
      <c r="B860" s="197" t="s">
        <v>19</v>
      </c>
      <c r="C860" s="197" t="s">
        <v>629</v>
      </c>
      <c r="D860" s="151" t="s">
        <v>2434</v>
      </c>
      <c r="E860" s="197" t="s">
        <v>2740</v>
      </c>
      <c r="F860" s="197" t="s">
        <v>2740</v>
      </c>
    </row>
    <row r="861" spans="2:6">
      <c r="B861" s="197" t="s">
        <v>19</v>
      </c>
      <c r="C861" s="197" t="s">
        <v>181</v>
      </c>
      <c r="D861" s="151" t="s">
        <v>2434</v>
      </c>
      <c r="E861" s="197" t="s">
        <v>2740</v>
      </c>
      <c r="F861" s="197" t="s">
        <v>2740</v>
      </c>
    </row>
    <row r="862" spans="2:6">
      <c r="B862" s="197" t="s">
        <v>27</v>
      </c>
      <c r="C862" s="197" t="s">
        <v>145</v>
      </c>
      <c r="D862" s="151" t="s">
        <v>2434</v>
      </c>
      <c r="E862" s="197" t="s">
        <v>2690</v>
      </c>
      <c r="F862" s="197" t="s">
        <v>2741</v>
      </c>
    </row>
    <row r="863" spans="2:6">
      <c r="B863" s="197" t="s">
        <v>30</v>
      </c>
      <c r="C863" s="197" t="s">
        <v>611</v>
      </c>
      <c r="D863" s="151" t="s">
        <v>2434</v>
      </c>
      <c r="E863" s="197" t="s">
        <v>2742</v>
      </c>
      <c r="F863" s="197" t="s">
        <v>2742</v>
      </c>
    </row>
    <row r="864" spans="2:6">
      <c r="B864" s="197" t="s">
        <v>30</v>
      </c>
      <c r="C864" s="197" t="s">
        <v>611</v>
      </c>
      <c r="D864" s="151" t="s">
        <v>2434</v>
      </c>
      <c r="E864" s="197" t="s">
        <v>2743</v>
      </c>
      <c r="F864" s="197" t="s">
        <v>2744</v>
      </c>
    </row>
    <row r="865" spans="2:6">
      <c r="B865" s="197" t="s">
        <v>22</v>
      </c>
      <c r="C865" s="197" t="s">
        <v>762</v>
      </c>
      <c r="D865" s="151" t="s">
        <v>2434</v>
      </c>
      <c r="E865" s="197" t="s">
        <v>2710</v>
      </c>
      <c r="F865" s="197" t="s">
        <v>2710</v>
      </c>
    </row>
    <row r="866" spans="2:6">
      <c r="B866" s="197" t="s">
        <v>22</v>
      </c>
      <c r="C866" s="197" t="s">
        <v>233</v>
      </c>
      <c r="D866" s="151" t="s">
        <v>2434</v>
      </c>
      <c r="E866" s="197" t="s">
        <v>2745</v>
      </c>
      <c r="F866" s="197" t="s">
        <v>2746</v>
      </c>
    </row>
    <row r="867" spans="2:6">
      <c r="B867" s="197" t="s">
        <v>22</v>
      </c>
      <c r="C867" s="197" t="s">
        <v>243</v>
      </c>
      <c r="D867" s="151" t="s">
        <v>2434</v>
      </c>
      <c r="E867" s="197" t="s">
        <v>2747</v>
      </c>
      <c r="F867" s="197" t="s">
        <v>2747</v>
      </c>
    </row>
    <row r="868" spans="2:6">
      <c r="B868" s="197" t="s">
        <v>22</v>
      </c>
      <c r="C868" s="197" t="s">
        <v>243</v>
      </c>
      <c r="D868" s="151" t="s">
        <v>2434</v>
      </c>
      <c r="E868" s="197" t="s">
        <v>2748</v>
      </c>
      <c r="F868" s="197" t="s">
        <v>2749</v>
      </c>
    </row>
    <row r="869" spans="2:6">
      <c r="B869" s="197" t="s">
        <v>22</v>
      </c>
      <c r="C869" s="197" t="s">
        <v>243</v>
      </c>
      <c r="D869" s="151" t="s">
        <v>2434</v>
      </c>
      <c r="E869" s="197" t="s">
        <v>2750</v>
      </c>
      <c r="F869" s="197" t="s">
        <v>2751</v>
      </c>
    </row>
    <row r="870" spans="2:6">
      <c r="B870" s="197" t="s">
        <v>22</v>
      </c>
      <c r="C870" s="197" t="s">
        <v>247</v>
      </c>
      <c r="D870" s="151" t="s">
        <v>2434</v>
      </c>
      <c r="E870" s="197" t="s">
        <v>2690</v>
      </c>
      <c r="F870" s="197" t="s">
        <v>2752</v>
      </c>
    </row>
    <row r="871" spans="2:6">
      <c r="B871" s="197" t="s">
        <v>22</v>
      </c>
      <c r="C871" s="197" t="s">
        <v>247</v>
      </c>
      <c r="D871" s="151" t="s">
        <v>2388</v>
      </c>
      <c r="E871" s="197" t="s">
        <v>2753</v>
      </c>
      <c r="F871" s="197" t="s">
        <v>2754</v>
      </c>
    </row>
    <row r="872" spans="2:6">
      <c r="B872" s="197" t="s">
        <v>22</v>
      </c>
      <c r="C872" s="197" t="s">
        <v>852</v>
      </c>
      <c r="D872" s="151" t="s">
        <v>2434</v>
      </c>
      <c r="E872" s="197" t="s">
        <v>2690</v>
      </c>
      <c r="F872" s="197" t="s">
        <v>2755</v>
      </c>
    </row>
    <row r="873" spans="2:6">
      <c r="B873" s="197" t="s">
        <v>22</v>
      </c>
      <c r="C873" s="197" t="s">
        <v>862</v>
      </c>
      <c r="D873" s="151" t="s">
        <v>2434</v>
      </c>
      <c r="E873" s="197" t="s">
        <v>2690</v>
      </c>
      <c r="F873" s="197" t="s">
        <v>2756</v>
      </c>
    </row>
    <row r="874" spans="2:6">
      <c r="B874" s="197" t="s">
        <v>22</v>
      </c>
      <c r="C874" s="197" t="s">
        <v>862</v>
      </c>
      <c r="D874" s="151" t="s">
        <v>2434</v>
      </c>
      <c r="E874" s="197" t="s">
        <v>2757</v>
      </c>
      <c r="F874" s="197" t="s">
        <v>2758</v>
      </c>
    </row>
    <row r="875" spans="2:6">
      <c r="B875" s="197" t="s">
        <v>22</v>
      </c>
      <c r="C875" s="197" t="s">
        <v>862</v>
      </c>
      <c r="D875" s="151" t="s">
        <v>2434</v>
      </c>
      <c r="E875" s="197" t="s">
        <v>2695</v>
      </c>
      <c r="F875" s="197" t="s">
        <v>2759</v>
      </c>
    </row>
    <row r="876" spans="2:6">
      <c r="B876" s="197" t="s">
        <v>16</v>
      </c>
      <c r="C876" s="197" t="s">
        <v>449</v>
      </c>
      <c r="D876" s="151" t="s">
        <v>2434</v>
      </c>
      <c r="E876" s="197" t="s">
        <v>2760</v>
      </c>
      <c r="F876" s="197" t="s">
        <v>2760</v>
      </c>
    </row>
    <row r="877" spans="2:6">
      <c r="B877" s="197" t="s">
        <v>16</v>
      </c>
      <c r="C877" s="197" t="s">
        <v>449</v>
      </c>
      <c r="D877" s="151" t="s">
        <v>2434</v>
      </c>
      <c r="E877" s="197" t="s">
        <v>2761</v>
      </c>
      <c r="F877" s="197" t="s">
        <v>2762</v>
      </c>
    </row>
    <row r="878" spans="2:6">
      <c r="B878" s="197" t="s">
        <v>16</v>
      </c>
      <c r="C878" s="197" t="s">
        <v>449</v>
      </c>
      <c r="D878" s="151" t="s">
        <v>2434</v>
      </c>
      <c r="E878" s="197" t="s">
        <v>2763</v>
      </c>
      <c r="F878" s="197" t="s">
        <v>2764</v>
      </c>
    </row>
    <row r="879" spans="2:6">
      <c r="B879" s="197" t="s">
        <v>16</v>
      </c>
      <c r="C879" s="197" t="s">
        <v>449</v>
      </c>
      <c r="D879" s="151" t="s">
        <v>2434</v>
      </c>
      <c r="E879" s="197" t="s">
        <v>2765</v>
      </c>
      <c r="F879" s="197" t="s">
        <v>2766</v>
      </c>
    </row>
    <row r="880" spans="2:6">
      <c r="B880" s="197" t="s">
        <v>18</v>
      </c>
      <c r="C880" s="197" t="s">
        <v>2308</v>
      </c>
      <c r="D880" s="151" t="s">
        <v>2434</v>
      </c>
      <c r="E880" s="197" t="s">
        <v>2690</v>
      </c>
      <c r="F880" s="197" t="s">
        <v>2767</v>
      </c>
    </row>
    <row r="881" spans="2:6">
      <c r="B881" s="197" t="s">
        <v>21</v>
      </c>
      <c r="C881" s="197" t="s">
        <v>703</v>
      </c>
      <c r="D881" s="151" t="s">
        <v>2434</v>
      </c>
      <c r="E881" s="197" t="s">
        <v>2460</v>
      </c>
      <c r="F881" s="197" t="s">
        <v>2460</v>
      </c>
    </row>
    <row r="882" spans="2:6">
      <c r="B882" s="197" t="s">
        <v>21</v>
      </c>
      <c r="C882" s="197" t="s">
        <v>703</v>
      </c>
      <c r="D882" s="151" t="s">
        <v>2434</v>
      </c>
      <c r="E882" s="197" t="s">
        <v>2768</v>
      </c>
      <c r="F882" s="197" t="s">
        <v>2769</v>
      </c>
    </row>
    <row r="883" spans="2:6">
      <c r="B883" s="197" t="s">
        <v>27</v>
      </c>
      <c r="C883" s="197" t="s">
        <v>419</v>
      </c>
      <c r="D883" s="151" t="s">
        <v>2434</v>
      </c>
      <c r="E883" s="197" t="s">
        <v>2770</v>
      </c>
      <c r="F883" s="197" t="s">
        <v>2770</v>
      </c>
    </row>
    <row r="884" spans="2:6">
      <c r="B884" s="197" t="s">
        <v>27</v>
      </c>
      <c r="C884" s="197" t="s">
        <v>419</v>
      </c>
      <c r="D884" s="151" t="s">
        <v>2434</v>
      </c>
      <c r="E884" s="197" t="s">
        <v>2771</v>
      </c>
      <c r="F884" s="197" t="s">
        <v>2772</v>
      </c>
    </row>
    <row r="885" spans="2:6">
      <c r="B885" s="197" t="s">
        <v>33</v>
      </c>
      <c r="C885" s="197" t="s">
        <v>2305</v>
      </c>
      <c r="D885" s="151" t="s">
        <v>2434</v>
      </c>
      <c r="E885" s="197" t="s">
        <v>2773</v>
      </c>
      <c r="F885" s="197" t="s">
        <v>2773</v>
      </c>
    </row>
    <row r="886" spans="2:6">
      <c r="B886" s="197" t="s">
        <v>33</v>
      </c>
      <c r="C886" s="197" t="s">
        <v>2305</v>
      </c>
      <c r="D886" s="151" t="s">
        <v>2434</v>
      </c>
      <c r="E886" s="197" t="s">
        <v>2774</v>
      </c>
      <c r="F886" s="197" t="s">
        <v>2775</v>
      </c>
    </row>
    <row r="887" spans="2:6">
      <c r="B887" s="197" t="s">
        <v>33</v>
      </c>
      <c r="C887" s="197" t="s">
        <v>2305</v>
      </c>
      <c r="D887" s="151" t="s">
        <v>2316</v>
      </c>
      <c r="E887" s="197" t="s">
        <v>2317</v>
      </c>
      <c r="F887" s="197" t="s">
        <v>2317</v>
      </c>
    </row>
    <row r="888" spans="2:6">
      <c r="B888" s="197" t="s">
        <v>33</v>
      </c>
      <c r="C888" s="197" t="s">
        <v>2305</v>
      </c>
      <c r="D888" s="151" t="s">
        <v>2434</v>
      </c>
      <c r="E888" s="197" t="s">
        <v>2690</v>
      </c>
      <c r="F888" s="197" t="s">
        <v>2776</v>
      </c>
    </row>
    <row r="889" spans="2:6">
      <c r="B889" s="197" t="s">
        <v>33</v>
      </c>
      <c r="C889" s="197" t="s">
        <v>884</v>
      </c>
      <c r="D889" s="151" t="s">
        <v>2434</v>
      </c>
      <c r="E889" s="197" t="s">
        <v>2777</v>
      </c>
      <c r="F889" s="197" t="s">
        <v>2778</v>
      </c>
    </row>
    <row r="890" spans="2:6">
      <c r="B890" s="197" t="s">
        <v>33</v>
      </c>
      <c r="C890" s="197" t="s">
        <v>884</v>
      </c>
      <c r="D890" s="151" t="s">
        <v>2434</v>
      </c>
      <c r="E890" s="197" t="s">
        <v>2779</v>
      </c>
      <c r="F890" s="197" t="s">
        <v>2780</v>
      </c>
    </row>
    <row r="891" spans="2:6">
      <c r="B891" s="197" t="s">
        <v>18</v>
      </c>
      <c r="C891" s="197" t="s">
        <v>169</v>
      </c>
      <c r="D891" s="151" t="s">
        <v>2434</v>
      </c>
      <c r="E891" s="197" t="s">
        <v>2711</v>
      </c>
      <c r="F891" s="197" t="s">
        <v>2711</v>
      </c>
    </row>
    <row r="892" spans="2:6">
      <c r="B892" s="197" t="s">
        <v>19</v>
      </c>
      <c r="C892" s="197" t="s">
        <v>600</v>
      </c>
      <c r="D892" s="151" t="s">
        <v>2434</v>
      </c>
      <c r="E892" s="197" t="s">
        <v>2435</v>
      </c>
      <c r="F892" s="197" t="s">
        <v>2781</v>
      </c>
    </row>
    <row r="893" spans="2:6">
      <c r="B893" s="197" t="s">
        <v>19</v>
      </c>
      <c r="C893" s="197" t="s">
        <v>600</v>
      </c>
      <c r="D893" s="151" t="s">
        <v>2434</v>
      </c>
      <c r="E893" s="197" t="s">
        <v>2782</v>
      </c>
      <c r="F893" s="197" t="s">
        <v>2783</v>
      </c>
    </row>
    <row r="894" spans="2:6">
      <c r="B894" s="197" t="s">
        <v>16</v>
      </c>
      <c r="C894" s="197" t="s">
        <v>455</v>
      </c>
      <c r="D894" s="151" t="s">
        <v>2316</v>
      </c>
      <c r="E894" s="197" t="s">
        <v>2784</v>
      </c>
      <c r="F894" s="197" t="s">
        <v>2785</v>
      </c>
    </row>
    <row r="895" spans="2:6">
      <c r="B895" s="197" t="s">
        <v>16</v>
      </c>
      <c r="C895" s="197" t="s">
        <v>455</v>
      </c>
      <c r="D895" s="151" t="s">
        <v>2434</v>
      </c>
      <c r="E895" s="197" t="s">
        <v>2690</v>
      </c>
      <c r="F895" s="197" t="s">
        <v>2786</v>
      </c>
    </row>
    <row r="896" spans="2:6">
      <c r="B896" s="197" t="s">
        <v>22</v>
      </c>
      <c r="C896" s="197" t="s">
        <v>265</v>
      </c>
      <c r="D896" s="151" t="s">
        <v>2434</v>
      </c>
      <c r="E896" s="197" t="s">
        <v>2787</v>
      </c>
      <c r="F896" s="197" t="s">
        <v>2787</v>
      </c>
    </row>
    <row r="897" spans="2:6">
      <c r="B897" s="197" t="s">
        <v>21</v>
      </c>
      <c r="C897" s="197" t="s">
        <v>708</v>
      </c>
      <c r="D897" s="151" t="s">
        <v>2434</v>
      </c>
      <c r="E897" s="197" t="s">
        <v>2690</v>
      </c>
      <c r="F897" s="197" t="s">
        <v>2788</v>
      </c>
    </row>
    <row r="898" spans="2:6">
      <c r="B898" s="197" t="s">
        <v>21</v>
      </c>
      <c r="C898" s="197" t="s">
        <v>713</v>
      </c>
      <c r="D898" s="151" t="s">
        <v>2434</v>
      </c>
      <c r="E898" s="197" t="s">
        <v>2789</v>
      </c>
      <c r="F898" s="197" t="s">
        <v>2789</v>
      </c>
    </row>
    <row r="899" spans="2:6">
      <c r="B899" s="197" t="s">
        <v>21</v>
      </c>
      <c r="C899" s="197" t="s">
        <v>713</v>
      </c>
      <c r="D899" s="151" t="s">
        <v>2434</v>
      </c>
      <c r="E899" s="197" t="s">
        <v>2742</v>
      </c>
      <c r="F899" s="197" t="s">
        <v>2790</v>
      </c>
    </row>
    <row r="900" spans="2:6">
      <c r="B900" s="197" t="s">
        <v>20</v>
      </c>
      <c r="C900" s="197" t="s">
        <v>2306</v>
      </c>
      <c r="D900" s="151" t="s">
        <v>2434</v>
      </c>
      <c r="E900" s="197" t="s">
        <v>2729</v>
      </c>
      <c r="F900" s="197" t="s">
        <v>2729</v>
      </c>
    </row>
    <row r="901" spans="2:6">
      <c r="B901" s="197" t="s">
        <v>20</v>
      </c>
      <c r="C901" s="197" t="s">
        <v>1928</v>
      </c>
      <c r="D901" s="151" t="s">
        <v>2434</v>
      </c>
      <c r="E901" s="197" t="s">
        <v>2791</v>
      </c>
      <c r="F901" s="197" t="s">
        <v>2792</v>
      </c>
    </row>
    <row r="902" spans="2:6">
      <c r="B902" s="197" t="s">
        <v>20</v>
      </c>
      <c r="C902" s="197" t="s">
        <v>1933</v>
      </c>
      <c r="D902" s="151" t="s">
        <v>2434</v>
      </c>
      <c r="E902" s="197" t="s">
        <v>2690</v>
      </c>
      <c r="F902" s="197" t="s">
        <v>1932</v>
      </c>
    </row>
    <row r="903" spans="2:6">
      <c r="B903" s="197" t="s">
        <v>20</v>
      </c>
      <c r="C903" s="197" t="s">
        <v>2307</v>
      </c>
      <c r="D903" s="151" t="s">
        <v>2434</v>
      </c>
      <c r="E903" s="197" t="s">
        <v>2793</v>
      </c>
      <c r="F903" s="197" t="s">
        <v>2793</v>
      </c>
    </row>
    <row r="904" spans="2:6">
      <c r="B904" s="197" t="s">
        <v>20</v>
      </c>
      <c r="C904" s="197" t="s">
        <v>1945</v>
      </c>
      <c r="D904" s="151" t="s">
        <v>2434</v>
      </c>
      <c r="E904" s="197" t="s">
        <v>2794</v>
      </c>
      <c r="F904" s="197" t="s">
        <v>2794</v>
      </c>
    </row>
    <row r="905" spans="2:6">
      <c r="B905" s="197" t="s">
        <v>20</v>
      </c>
      <c r="C905" s="197" t="s">
        <v>1945</v>
      </c>
      <c r="D905" s="151" t="s">
        <v>2434</v>
      </c>
      <c r="E905" s="197" t="s">
        <v>2795</v>
      </c>
      <c r="F905" s="197" t="s">
        <v>2796</v>
      </c>
    </row>
    <row r="906" spans="2:6">
      <c r="B906" s="197" t="s">
        <v>20</v>
      </c>
      <c r="C906" s="197" t="s">
        <v>1945</v>
      </c>
      <c r="D906" s="151" t="s">
        <v>2434</v>
      </c>
      <c r="E906" s="197" t="s">
        <v>2435</v>
      </c>
      <c r="F906" s="197" t="s">
        <v>2797</v>
      </c>
    </row>
    <row r="907" spans="2:6">
      <c r="B907" s="197" t="s">
        <v>20</v>
      </c>
      <c r="C907" s="197" t="s">
        <v>1945</v>
      </c>
      <c r="D907" s="151" t="s">
        <v>2434</v>
      </c>
      <c r="E907" s="197" t="s">
        <v>2690</v>
      </c>
      <c r="F907" s="197" t="s">
        <v>2798</v>
      </c>
    </row>
    <row r="908" spans="2:6">
      <c r="B908" s="197" t="s">
        <v>17</v>
      </c>
      <c r="C908" s="197" t="s">
        <v>461</v>
      </c>
      <c r="D908" s="151" t="s">
        <v>2448</v>
      </c>
      <c r="E908" s="197" t="s">
        <v>2461</v>
      </c>
      <c r="F908" s="197" t="s">
        <v>2461</v>
      </c>
    </row>
    <row r="909" spans="2:6">
      <c r="B909" s="197" t="s">
        <v>17</v>
      </c>
      <c r="C909" s="197" t="s">
        <v>471</v>
      </c>
      <c r="D909" s="151" t="s">
        <v>2448</v>
      </c>
      <c r="E909" s="197" t="s">
        <v>2461</v>
      </c>
      <c r="F909" s="197" t="s">
        <v>2461</v>
      </c>
    </row>
    <row r="910" spans="2:6">
      <c r="B910" s="197" t="s">
        <v>17</v>
      </c>
      <c r="C910" s="197" t="s">
        <v>472</v>
      </c>
      <c r="D910" s="151" t="s">
        <v>2448</v>
      </c>
      <c r="E910" s="197" t="s">
        <v>2461</v>
      </c>
      <c r="F910" s="197" t="s">
        <v>2461</v>
      </c>
    </row>
    <row r="911" spans="2:6">
      <c r="B911" s="197" t="s">
        <v>22</v>
      </c>
      <c r="C911" s="197" t="s">
        <v>233</v>
      </c>
      <c r="D911" s="151" t="s">
        <v>2448</v>
      </c>
      <c r="E911" s="197" t="s">
        <v>2799</v>
      </c>
      <c r="F911" s="197" t="s">
        <v>2799</v>
      </c>
    </row>
    <row r="912" spans="2:6">
      <c r="B912" s="197" t="s">
        <v>22</v>
      </c>
      <c r="C912" s="197" t="s">
        <v>252</v>
      </c>
      <c r="D912" s="151" t="s">
        <v>2448</v>
      </c>
      <c r="E912" s="197" t="s">
        <v>2800</v>
      </c>
      <c r="F912" s="197" t="s">
        <v>2800</v>
      </c>
    </row>
    <row r="913" spans="2:6">
      <c r="B913" s="197" t="s">
        <v>22</v>
      </c>
      <c r="C913" s="197" t="s">
        <v>256</v>
      </c>
      <c r="D913" s="151" t="s">
        <v>2448</v>
      </c>
      <c r="E913" s="197" t="s">
        <v>2801</v>
      </c>
      <c r="F913" s="197" t="s">
        <v>2801</v>
      </c>
    </row>
    <row r="914" spans="2:6">
      <c r="B914" s="197" t="s">
        <v>30</v>
      </c>
      <c r="C914" s="197" t="s">
        <v>622</v>
      </c>
      <c r="D914" s="151" t="s">
        <v>2448</v>
      </c>
      <c r="E914" s="197" t="s">
        <v>2802</v>
      </c>
      <c r="F914" s="197" t="s">
        <v>2802</v>
      </c>
    </row>
    <row r="915" spans="2:6">
      <c r="B915" s="197" t="s">
        <v>20</v>
      </c>
      <c r="C915" s="197" t="s">
        <v>2306</v>
      </c>
      <c r="D915" s="151" t="s">
        <v>2448</v>
      </c>
      <c r="E915" s="197" t="s">
        <v>2803</v>
      </c>
      <c r="F915" s="197" t="s">
        <v>2803</v>
      </c>
    </row>
    <row r="916" spans="2:6">
      <c r="B916" s="197" t="s">
        <v>20</v>
      </c>
      <c r="C916" s="197" t="s">
        <v>2306</v>
      </c>
      <c r="D916" s="151" t="s">
        <v>2448</v>
      </c>
      <c r="E916" s="197" t="s">
        <v>2804</v>
      </c>
      <c r="F916" s="197" t="s">
        <v>2805</v>
      </c>
    </row>
    <row r="917" spans="2:6">
      <c r="B917" s="197" t="s">
        <v>20</v>
      </c>
      <c r="C917" s="197" t="s">
        <v>1928</v>
      </c>
      <c r="D917" s="151" t="s">
        <v>2448</v>
      </c>
      <c r="E917" s="197" t="s">
        <v>2804</v>
      </c>
      <c r="F917" s="197" t="s">
        <v>2805</v>
      </c>
    </row>
    <row r="918" spans="2:6">
      <c r="B918" s="197" t="s">
        <v>20</v>
      </c>
      <c r="C918" s="197" t="s">
        <v>2306</v>
      </c>
      <c r="D918" s="151" t="s">
        <v>2448</v>
      </c>
      <c r="E918" s="197" t="s">
        <v>2461</v>
      </c>
      <c r="F918" s="197" t="s">
        <v>2461</v>
      </c>
    </row>
    <row r="919" spans="2:6">
      <c r="B919" s="218" t="s">
        <v>21</v>
      </c>
      <c r="C919" s="218" t="s">
        <v>213</v>
      </c>
      <c r="D919" s="152" t="s">
        <v>2806</v>
      </c>
      <c r="E919" s="218" t="s">
        <v>2807</v>
      </c>
      <c r="F919" s="218" t="s">
        <v>2807</v>
      </c>
    </row>
    <row r="920" spans="2:6">
      <c r="B920" s="210" t="s">
        <v>2940</v>
      </c>
    </row>
  </sheetData>
  <mergeCells count="6">
    <mergeCell ref="B11:F11"/>
    <mergeCell ref="B10:F10"/>
    <mergeCell ref="B2:F2"/>
    <mergeCell ref="B3:F3"/>
    <mergeCell ref="B5:F5"/>
    <mergeCell ref="B8:F8"/>
  </mergeCells>
  <pageMargins left="0.7" right="0.7" top="0.75" bottom="0.75" header="0.3" footer="0.3"/>
  <pageSetup scale="35"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5"/>
  <sheetViews>
    <sheetView showGridLines="0" workbookViewId="0">
      <pane xSplit="1" ySplit="14" topLeftCell="B39" activePane="bottomRight" state="frozen"/>
      <selection pane="topRight" activeCell="B1" sqref="B1"/>
      <selection pane="bottomLeft" activeCell="A13" sqref="A13"/>
      <selection pane="bottomRight" activeCell="D26" sqref="D26"/>
    </sheetView>
  </sheetViews>
  <sheetFormatPr baseColWidth="10" defaultColWidth="11.42578125" defaultRowHeight="12.75"/>
  <cols>
    <col min="1" max="1" width="5.28515625" style="125" customWidth="1"/>
    <col min="2" max="2" width="11.42578125" style="125"/>
    <col min="3" max="3" width="21.7109375" style="125" customWidth="1"/>
    <col min="4" max="4" width="75.7109375" style="125" customWidth="1"/>
    <col min="5" max="5" width="12.28515625" style="86" customWidth="1"/>
    <col min="6" max="16384" width="11.42578125" style="125"/>
  </cols>
  <sheetData>
    <row r="1" spans="2:6">
      <c r="E1" s="450"/>
    </row>
    <row r="2" spans="2:6">
      <c r="B2" s="241"/>
      <c r="C2" s="241"/>
      <c r="D2" s="241"/>
      <c r="E2" s="241"/>
      <c r="F2" s="241"/>
    </row>
    <row r="3" spans="2:6" ht="15.75">
      <c r="B3" s="573" t="s">
        <v>3093</v>
      </c>
      <c r="C3" s="573"/>
      <c r="D3" s="573"/>
      <c r="E3" s="573"/>
      <c r="F3" s="573"/>
    </row>
    <row r="4" spans="2:6" ht="15.75">
      <c r="B4" s="573" t="s">
        <v>3096</v>
      </c>
      <c r="C4" s="573"/>
      <c r="D4" s="573"/>
      <c r="E4" s="573"/>
      <c r="F4" s="573"/>
    </row>
    <row r="5" spans="2:6" ht="15">
      <c r="B5" s="49"/>
      <c r="C5" s="474"/>
      <c r="D5" s="514"/>
      <c r="E5" s="241"/>
      <c r="F5" s="241"/>
    </row>
    <row r="6" spans="2:6" ht="15.75">
      <c r="B6" s="573" t="s">
        <v>3094</v>
      </c>
      <c r="C6" s="573"/>
      <c r="D6" s="573"/>
      <c r="E6" s="573"/>
      <c r="F6" s="573"/>
    </row>
    <row r="7" spans="2:6">
      <c r="B7" s="515"/>
      <c r="C7" s="515"/>
      <c r="D7" s="495"/>
      <c r="E7" s="495"/>
      <c r="F7" s="495"/>
    </row>
    <row r="9" spans="2:6" ht="15" customHeight="1">
      <c r="B9" s="621" t="s">
        <v>2252</v>
      </c>
      <c r="C9" s="621"/>
      <c r="D9" s="621"/>
    </row>
    <row r="10" spans="2:6" ht="14.25" customHeight="1">
      <c r="B10" s="517"/>
      <c r="C10" s="517"/>
      <c r="D10" s="517"/>
      <c r="E10" s="450"/>
    </row>
    <row r="11" spans="2:6" ht="14.25">
      <c r="B11" s="614" t="s">
        <v>2951</v>
      </c>
      <c r="C11" s="614"/>
      <c r="D11" s="614"/>
      <c r="E11" s="614"/>
    </row>
    <row r="12" spans="2:6" ht="14.25">
      <c r="B12" s="614">
        <v>2014</v>
      </c>
      <c r="C12" s="614"/>
      <c r="D12" s="614"/>
      <c r="E12" s="614"/>
    </row>
    <row r="14" spans="2:6" ht="38.25">
      <c r="B14" s="370" t="s">
        <v>2314</v>
      </c>
      <c r="C14" s="370" t="s">
        <v>50</v>
      </c>
      <c r="D14" s="370" t="s">
        <v>26</v>
      </c>
      <c r="E14" s="370" t="s">
        <v>459</v>
      </c>
    </row>
    <row r="15" spans="2:6">
      <c r="B15" s="212">
        <v>1</v>
      </c>
      <c r="C15" s="213" t="s">
        <v>20</v>
      </c>
      <c r="D15" s="214" t="s">
        <v>1945</v>
      </c>
      <c r="E15" s="212">
        <v>37</v>
      </c>
    </row>
    <row r="16" spans="2:6">
      <c r="B16" s="212">
        <v>2</v>
      </c>
      <c r="C16" s="213" t="s">
        <v>22</v>
      </c>
      <c r="D16" s="214" t="s">
        <v>233</v>
      </c>
      <c r="E16" s="212">
        <v>31</v>
      </c>
    </row>
    <row r="17" spans="2:5">
      <c r="B17" s="212">
        <v>3</v>
      </c>
      <c r="C17" s="213" t="s">
        <v>30</v>
      </c>
      <c r="D17" s="214" t="s">
        <v>622</v>
      </c>
      <c r="E17" s="212">
        <v>27</v>
      </c>
    </row>
    <row r="18" spans="2:5">
      <c r="B18" s="212">
        <v>4</v>
      </c>
      <c r="C18" s="213" t="s">
        <v>20</v>
      </c>
      <c r="D18" s="214" t="s">
        <v>2307</v>
      </c>
      <c r="E18" s="212">
        <v>27</v>
      </c>
    </row>
    <row r="19" spans="2:5">
      <c r="B19" s="212">
        <v>5</v>
      </c>
      <c r="C19" s="213" t="s">
        <v>19</v>
      </c>
      <c r="D19" s="214" t="s">
        <v>629</v>
      </c>
      <c r="E19" s="212">
        <v>25</v>
      </c>
    </row>
    <row r="20" spans="2:5">
      <c r="B20" s="212">
        <v>6</v>
      </c>
      <c r="C20" s="213" t="s">
        <v>19</v>
      </c>
      <c r="D20" s="214" t="s">
        <v>181</v>
      </c>
      <c r="E20" s="212">
        <v>25</v>
      </c>
    </row>
    <row r="21" spans="2:5">
      <c r="B21" s="212">
        <v>7</v>
      </c>
      <c r="C21" s="213" t="s">
        <v>21</v>
      </c>
      <c r="D21" s="214" t="s">
        <v>708</v>
      </c>
      <c r="E21" s="212">
        <v>25</v>
      </c>
    </row>
    <row r="22" spans="2:5">
      <c r="B22" s="212">
        <v>8</v>
      </c>
      <c r="C22" s="213" t="s">
        <v>21</v>
      </c>
      <c r="D22" s="214" t="s">
        <v>713</v>
      </c>
      <c r="E22" s="212">
        <v>24</v>
      </c>
    </row>
    <row r="23" spans="2:5">
      <c r="B23" s="212">
        <v>9</v>
      </c>
      <c r="C23" s="213" t="s">
        <v>21</v>
      </c>
      <c r="D23" s="214" t="s">
        <v>718</v>
      </c>
      <c r="E23" s="212">
        <v>24</v>
      </c>
    </row>
    <row r="24" spans="2:5">
      <c r="B24" s="212">
        <v>10</v>
      </c>
      <c r="C24" s="213" t="s">
        <v>20</v>
      </c>
      <c r="D24" s="214" t="s">
        <v>2306</v>
      </c>
      <c r="E24" s="212">
        <v>24</v>
      </c>
    </row>
    <row r="25" spans="2:5">
      <c r="B25" s="212">
        <v>11</v>
      </c>
      <c r="C25" s="213" t="s">
        <v>20</v>
      </c>
      <c r="D25" s="214" t="s">
        <v>1933</v>
      </c>
      <c r="E25" s="212">
        <v>23</v>
      </c>
    </row>
    <row r="26" spans="2:5" ht="25.5">
      <c r="B26" s="212">
        <v>12</v>
      </c>
      <c r="C26" s="213" t="s">
        <v>27</v>
      </c>
      <c r="D26" s="214" t="s">
        <v>419</v>
      </c>
      <c r="E26" s="212">
        <v>22</v>
      </c>
    </row>
    <row r="27" spans="2:5">
      <c r="B27" s="212">
        <v>13</v>
      </c>
      <c r="C27" s="213" t="s">
        <v>29</v>
      </c>
      <c r="D27" s="214" t="s">
        <v>437</v>
      </c>
      <c r="E27" s="212">
        <v>18</v>
      </c>
    </row>
    <row r="28" spans="2:5">
      <c r="B28" s="212">
        <v>14</v>
      </c>
      <c r="C28" s="213" t="s">
        <v>30</v>
      </c>
      <c r="D28" s="214" t="s">
        <v>173</v>
      </c>
      <c r="E28" s="212">
        <v>18</v>
      </c>
    </row>
    <row r="29" spans="2:5">
      <c r="B29" s="212">
        <v>15</v>
      </c>
      <c r="C29" s="213" t="s">
        <v>21</v>
      </c>
      <c r="D29" s="214" t="s">
        <v>208</v>
      </c>
      <c r="E29" s="212">
        <v>17</v>
      </c>
    </row>
    <row r="30" spans="2:5">
      <c r="B30" s="212">
        <v>16</v>
      </c>
      <c r="C30" s="213" t="s">
        <v>30</v>
      </c>
      <c r="D30" s="214" t="s">
        <v>178</v>
      </c>
      <c r="E30" s="212">
        <v>17</v>
      </c>
    </row>
    <row r="31" spans="2:5">
      <c r="B31" s="212">
        <v>17</v>
      </c>
      <c r="C31" s="213" t="s">
        <v>20</v>
      </c>
      <c r="D31" s="214" t="s">
        <v>1928</v>
      </c>
      <c r="E31" s="212">
        <v>13</v>
      </c>
    </row>
    <row r="32" spans="2:5" ht="25.5">
      <c r="B32" s="212">
        <v>18</v>
      </c>
      <c r="C32" s="213" t="s">
        <v>21</v>
      </c>
      <c r="D32" s="214" t="s">
        <v>203</v>
      </c>
      <c r="E32" s="212">
        <v>13</v>
      </c>
    </row>
    <row r="33" spans="2:5" ht="25.5">
      <c r="B33" s="212">
        <v>19</v>
      </c>
      <c r="C33" s="213" t="s">
        <v>21</v>
      </c>
      <c r="D33" s="214" t="s">
        <v>728</v>
      </c>
      <c r="E33" s="212">
        <v>13</v>
      </c>
    </row>
    <row r="34" spans="2:5" ht="25.5">
      <c r="B34" s="212">
        <v>20</v>
      </c>
      <c r="C34" s="213" t="s">
        <v>21</v>
      </c>
      <c r="D34" s="214" t="s">
        <v>2309</v>
      </c>
      <c r="E34" s="212">
        <v>13</v>
      </c>
    </row>
    <row r="35" spans="2:5" ht="25.5">
      <c r="B35" s="212">
        <v>21</v>
      </c>
      <c r="C35" s="213" t="s">
        <v>16</v>
      </c>
      <c r="D35" s="214" t="s">
        <v>449</v>
      </c>
      <c r="E35" s="212">
        <v>12</v>
      </c>
    </row>
    <row r="36" spans="2:5">
      <c r="B36" s="212">
        <v>22</v>
      </c>
      <c r="C36" s="213" t="s">
        <v>18</v>
      </c>
      <c r="D36" s="214" t="s">
        <v>595</v>
      </c>
      <c r="E36" s="212">
        <v>12</v>
      </c>
    </row>
    <row r="37" spans="2:5">
      <c r="B37" s="212">
        <v>23</v>
      </c>
      <c r="C37" s="213" t="s">
        <v>17</v>
      </c>
      <c r="D37" s="214" t="s">
        <v>525</v>
      </c>
      <c r="E37" s="212">
        <v>11</v>
      </c>
    </row>
    <row r="38" spans="2:5">
      <c r="B38" s="212">
        <v>24</v>
      </c>
      <c r="C38" s="213" t="s">
        <v>18</v>
      </c>
      <c r="D38" s="214" t="s">
        <v>164</v>
      </c>
      <c r="E38" s="212">
        <v>11</v>
      </c>
    </row>
    <row r="39" spans="2:5">
      <c r="B39" s="212">
        <v>25</v>
      </c>
      <c r="C39" s="213" t="s">
        <v>22</v>
      </c>
      <c r="D39" s="214" t="s">
        <v>847</v>
      </c>
      <c r="E39" s="212">
        <v>11</v>
      </c>
    </row>
    <row r="40" spans="2:5">
      <c r="B40" s="212">
        <v>26</v>
      </c>
      <c r="C40" s="213" t="s">
        <v>33</v>
      </c>
      <c r="D40" s="214" t="s">
        <v>2305</v>
      </c>
      <c r="E40" s="212">
        <v>10</v>
      </c>
    </row>
    <row r="41" spans="2:5">
      <c r="B41" s="212">
        <v>27</v>
      </c>
      <c r="C41" s="213" t="s">
        <v>22</v>
      </c>
      <c r="D41" s="214" t="s">
        <v>243</v>
      </c>
      <c r="E41" s="212">
        <v>10</v>
      </c>
    </row>
    <row r="42" spans="2:5">
      <c r="B42" s="212">
        <v>28</v>
      </c>
      <c r="C42" s="213" t="s">
        <v>17</v>
      </c>
      <c r="D42" s="214" t="s">
        <v>461</v>
      </c>
      <c r="E42" s="212">
        <v>9</v>
      </c>
    </row>
    <row r="43" spans="2:5">
      <c r="B43" s="212">
        <v>29</v>
      </c>
      <c r="C43" s="213" t="s">
        <v>17</v>
      </c>
      <c r="D43" s="214" t="s">
        <v>471</v>
      </c>
      <c r="E43" s="212">
        <v>9</v>
      </c>
    </row>
    <row r="44" spans="2:5">
      <c r="B44" s="212">
        <v>30</v>
      </c>
      <c r="C44" s="213" t="s">
        <v>17</v>
      </c>
      <c r="D44" s="214" t="s">
        <v>472</v>
      </c>
      <c r="E44" s="212">
        <v>9</v>
      </c>
    </row>
    <row r="45" spans="2:5">
      <c r="B45" s="212">
        <v>31</v>
      </c>
      <c r="C45" s="213" t="s">
        <v>33</v>
      </c>
      <c r="D45" s="214" t="s">
        <v>897</v>
      </c>
      <c r="E45" s="212">
        <v>9</v>
      </c>
    </row>
    <row r="46" spans="2:5">
      <c r="B46" s="212">
        <v>32</v>
      </c>
      <c r="C46" s="213" t="s">
        <v>33</v>
      </c>
      <c r="D46" s="214" t="s">
        <v>2304</v>
      </c>
      <c r="E46" s="212">
        <v>9</v>
      </c>
    </row>
    <row r="47" spans="2:5">
      <c r="B47" s="212">
        <v>33</v>
      </c>
      <c r="C47" s="213" t="s">
        <v>22</v>
      </c>
      <c r="D47" s="214" t="s">
        <v>852</v>
      </c>
      <c r="E47" s="212">
        <v>9</v>
      </c>
    </row>
    <row r="48" spans="2:5">
      <c r="B48" s="212">
        <v>34</v>
      </c>
      <c r="C48" s="213" t="s">
        <v>33</v>
      </c>
      <c r="D48" s="214" t="s">
        <v>884</v>
      </c>
      <c r="E48" s="212">
        <v>9</v>
      </c>
    </row>
    <row r="49" spans="2:5">
      <c r="B49" s="212">
        <v>35</v>
      </c>
      <c r="C49" s="213" t="s">
        <v>27</v>
      </c>
      <c r="D49" s="214" t="s">
        <v>425</v>
      </c>
      <c r="E49" s="212">
        <v>9</v>
      </c>
    </row>
    <row r="50" spans="2:5">
      <c r="B50" s="212">
        <v>36</v>
      </c>
      <c r="C50" s="213" t="s">
        <v>22</v>
      </c>
      <c r="D50" s="214" t="s">
        <v>862</v>
      </c>
      <c r="E50" s="212">
        <v>9</v>
      </c>
    </row>
    <row r="51" spans="2:5">
      <c r="B51" s="212">
        <v>37</v>
      </c>
      <c r="C51" s="213" t="s">
        <v>21</v>
      </c>
      <c r="D51" s="214" t="s">
        <v>703</v>
      </c>
      <c r="E51" s="212">
        <v>9</v>
      </c>
    </row>
    <row r="52" spans="2:5">
      <c r="B52" s="212">
        <v>38</v>
      </c>
      <c r="C52" s="213" t="s">
        <v>18</v>
      </c>
      <c r="D52" s="214" t="s">
        <v>585</v>
      </c>
      <c r="E52" s="212">
        <v>9</v>
      </c>
    </row>
    <row r="53" spans="2:5">
      <c r="B53" s="212">
        <v>39</v>
      </c>
      <c r="C53" s="213" t="s">
        <v>17</v>
      </c>
      <c r="D53" s="214" t="s">
        <v>511</v>
      </c>
      <c r="E53" s="212">
        <v>8</v>
      </c>
    </row>
    <row r="54" spans="2:5" ht="25.5">
      <c r="B54" s="212">
        <v>40</v>
      </c>
      <c r="C54" s="213" t="s">
        <v>18</v>
      </c>
      <c r="D54" s="214" t="s">
        <v>2308</v>
      </c>
      <c r="E54" s="212">
        <v>8</v>
      </c>
    </row>
    <row r="55" spans="2:5">
      <c r="B55" s="212">
        <v>41</v>
      </c>
      <c r="C55" s="213" t="s">
        <v>33</v>
      </c>
      <c r="D55" s="214" t="s">
        <v>275</v>
      </c>
      <c r="E55" s="212">
        <v>7</v>
      </c>
    </row>
    <row r="56" spans="2:5">
      <c r="B56" s="212">
        <v>42</v>
      </c>
      <c r="C56" s="213" t="s">
        <v>33</v>
      </c>
      <c r="D56" s="214" t="s">
        <v>890</v>
      </c>
      <c r="E56" s="212">
        <v>7</v>
      </c>
    </row>
    <row r="57" spans="2:5">
      <c r="B57" s="212">
        <v>43</v>
      </c>
      <c r="C57" s="213" t="s">
        <v>17</v>
      </c>
      <c r="D57" s="214" t="s">
        <v>501</v>
      </c>
      <c r="E57" s="212">
        <v>7</v>
      </c>
    </row>
    <row r="58" spans="2:5">
      <c r="B58" s="212">
        <v>44</v>
      </c>
      <c r="C58" s="213" t="s">
        <v>23</v>
      </c>
      <c r="D58" s="214" t="s">
        <v>912</v>
      </c>
      <c r="E58" s="212">
        <v>7</v>
      </c>
    </row>
    <row r="59" spans="2:5">
      <c r="B59" s="212">
        <v>45</v>
      </c>
      <c r="C59" s="213" t="s">
        <v>22</v>
      </c>
      <c r="D59" s="214" t="s">
        <v>216</v>
      </c>
      <c r="E59" s="212">
        <v>7</v>
      </c>
    </row>
    <row r="60" spans="2:5">
      <c r="B60" s="212">
        <v>46</v>
      </c>
      <c r="C60" s="213" t="s">
        <v>18</v>
      </c>
      <c r="D60" s="214" t="s">
        <v>154</v>
      </c>
      <c r="E60" s="212">
        <v>6</v>
      </c>
    </row>
    <row r="61" spans="2:5">
      <c r="B61" s="212">
        <v>47</v>
      </c>
      <c r="C61" s="213" t="s">
        <v>21</v>
      </c>
      <c r="D61" s="214" t="s">
        <v>751</v>
      </c>
      <c r="E61" s="212">
        <v>6</v>
      </c>
    </row>
    <row r="62" spans="2:5">
      <c r="B62" s="212">
        <v>48</v>
      </c>
      <c r="C62" s="213" t="s">
        <v>27</v>
      </c>
      <c r="D62" s="214" t="s">
        <v>145</v>
      </c>
      <c r="E62" s="212">
        <v>6</v>
      </c>
    </row>
    <row r="63" spans="2:5">
      <c r="B63" s="212">
        <v>49</v>
      </c>
      <c r="C63" s="213" t="s">
        <v>22</v>
      </c>
      <c r="D63" s="214" t="s">
        <v>821</v>
      </c>
      <c r="E63" s="212">
        <v>6</v>
      </c>
    </row>
    <row r="64" spans="2:5">
      <c r="B64" s="212">
        <v>50</v>
      </c>
      <c r="C64" s="213" t="s">
        <v>16</v>
      </c>
      <c r="D64" s="214" t="s">
        <v>455</v>
      </c>
      <c r="E64" s="212">
        <v>6</v>
      </c>
    </row>
    <row r="65" spans="2:5">
      <c r="B65" s="212">
        <v>51</v>
      </c>
      <c r="C65" s="213" t="s">
        <v>23</v>
      </c>
      <c r="D65" s="214" t="s">
        <v>918</v>
      </c>
      <c r="E65" s="212">
        <v>6</v>
      </c>
    </row>
    <row r="66" spans="2:5">
      <c r="B66" s="212">
        <v>52</v>
      </c>
      <c r="C66" s="213" t="s">
        <v>23</v>
      </c>
      <c r="D66" s="214" t="s">
        <v>927</v>
      </c>
      <c r="E66" s="212">
        <v>6</v>
      </c>
    </row>
    <row r="67" spans="2:5" ht="25.5">
      <c r="B67" s="212">
        <v>53</v>
      </c>
      <c r="C67" s="213" t="s">
        <v>17</v>
      </c>
      <c r="D67" s="214" t="s">
        <v>466</v>
      </c>
      <c r="E67" s="212">
        <v>6</v>
      </c>
    </row>
    <row r="68" spans="2:5">
      <c r="B68" s="212">
        <v>54</v>
      </c>
      <c r="C68" s="213" t="s">
        <v>17</v>
      </c>
      <c r="D68" s="214" t="s">
        <v>497</v>
      </c>
      <c r="E68" s="212">
        <v>6</v>
      </c>
    </row>
    <row r="69" spans="2:5">
      <c r="B69" s="212">
        <v>55</v>
      </c>
      <c r="C69" s="213" t="s">
        <v>22</v>
      </c>
      <c r="D69" s="214" t="s">
        <v>779</v>
      </c>
      <c r="E69" s="212">
        <v>6</v>
      </c>
    </row>
    <row r="70" spans="2:5" ht="25.5">
      <c r="B70" s="212">
        <v>56</v>
      </c>
      <c r="C70" s="213" t="s">
        <v>22</v>
      </c>
      <c r="D70" s="214" t="s">
        <v>794</v>
      </c>
      <c r="E70" s="212">
        <v>6</v>
      </c>
    </row>
    <row r="71" spans="2:5">
      <c r="B71" s="212">
        <v>57</v>
      </c>
      <c r="C71" s="213" t="s">
        <v>18</v>
      </c>
      <c r="D71" s="214" t="s">
        <v>2311</v>
      </c>
      <c r="E71" s="212">
        <v>6</v>
      </c>
    </row>
    <row r="72" spans="2:5" ht="25.5">
      <c r="B72" s="212">
        <v>58</v>
      </c>
      <c r="C72" s="213" t="s">
        <v>30</v>
      </c>
      <c r="D72" s="214" t="s">
        <v>611</v>
      </c>
      <c r="E72" s="212">
        <v>5</v>
      </c>
    </row>
    <row r="73" spans="2:5">
      <c r="B73" s="212">
        <v>59</v>
      </c>
      <c r="C73" s="213" t="s">
        <v>22</v>
      </c>
      <c r="D73" s="214" t="s">
        <v>265</v>
      </c>
      <c r="E73" s="212">
        <v>5</v>
      </c>
    </row>
    <row r="74" spans="2:5">
      <c r="B74" s="212">
        <v>60</v>
      </c>
      <c r="C74" s="213" t="s">
        <v>23</v>
      </c>
      <c r="D74" s="214" t="s">
        <v>931</v>
      </c>
      <c r="E74" s="212">
        <v>5</v>
      </c>
    </row>
    <row r="75" spans="2:5">
      <c r="B75" s="212">
        <v>61</v>
      </c>
      <c r="C75" s="213" t="s">
        <v>23</v>
      </c>
      <c r="D75" s="214" t="s">
        <v>934</v>
      </c>
      <c r="E75" s="212">
        <v>5</v>
      </c>
    </row>
    <row r="76" spans="2:5">
      <c r="B76" s="212">
        <v>62</v>
      </c>
      <c r="C76" s="213" t="s">
        <v>23</v>
      </c>
      <c r="D76" s="214" t="s">
        <v>938</v>
      </c>
      <c r="E76" s="212">
        <v>5</v>
      </c>
    </row>
    <row r="77" spans="2:5">
      <c r="B77" s="212">
        <v>63</v>
      </c>
      <c r="C77" s="213" t="s">
        <v>17</v>
      </c>
      <c r="D77" s="214" t="s">
        <v>537</v>
      </c>
      <c r="E77" s="212">
        <v>5</v>
      </c>
    </row>
    <row r="78" spans="2:5">
      <c r="B78" s="212">
        <v>64</v>
      </c>
      <c r="C78" s="213" t="s">
        <v>17</v>
      </c>
      <c r="D78" s="214" t="s">
        <v>2310</v>
      </c>
      <c r="E78" s="212">
        <v>5</v>
      </c>
    </row>
    <row r="79" spans="2:5">
      <c r="B79" s="212">
        <v>65</v>
      </c>
      <c r="C79" s="213" t="s">
        <v>32</v>
      </c>
      <c r="D79" s="214" t="s">
        <v>198</v>
      </c>
      <c r="E79" s="212">
        <v>5</v>
      </c>
    </row>
    <row r="80" spans="2:5">
      <c r="B80" s="212">
        <v>66</v>
      </c>
      <c r="C80" s="213" t="s">
        <v>27</v>
      </c>
      <c r="D80" s="214" t="s">
        <v>402</v>
      </c>
      <c r="E80" s="212">
        <v>5</v>
      </c>
    </row>
    <row r="81" spans="2:5">
      <c r="B81" s="212">
        <v>67</v>
      </c>
      <c r="C81" s="213" t="s">
        <v>19</v>
      </c>
      <c r="D81" s="214" t="s">
        <v>2312</v>
      </c>
      <c r="E81" s="212">
        <v>5</v>
      </c>
    </row>
    <row r="82" spans="2:5">
      <c r="B82" s="212">
        <v>68</v>
      </c>
      <c r="C82" s="213" t="s">
        <v>20</v>
      </c>
      <c r="D82" s="214" t="s">
        <v>190</v>
      </c>
      <c r="E82" s="212">
        <v>5</v>
      </c>
    </row>
    <row r="83" spans="2:5">
      <c r="B83" s="212">
        <v>69</v>
      </c>
      <c r="C83" s="213" t="s">
        <v>30</v>
      </c>
      <c r="D83" s="214" t="s">
        <v>600</v>
      </c>
      <c r="E83" s="212">
        <v>5</v>
      </c>
    </row>
    <row r="84" spans="2:5">
      <c r="B84" s="212">
        <v>70</v>
      </c>
      <c r="C84" s="213" t="s">
        <v>22</v>
      </c>
      <c r="D84" s="214" t="s">
        <v>762</v>
      </c>
      <c r="E84" s="212">
        <v>5</v>
      </c>
    </row>
    <row r="85" spans="2:5">
      <c r="B85" s="212">
        <v>71</v>
      </c>
      <c r="C85" s="213" t="s">
        <v>22</v>
      </c>
      <c r="D85" s="214" t="s">
        <v>252</v>
      </c>
      <c r="E85" s="212">
        <v>5</v>
      </c>
    </row>
    <row r="86" spans="2:5">
      <c r="B86" s="212">
        <v>72</v>
      </c>
      <c r="C86" s="213" t="s">
        <v>22</v>
      </c>
      <c r="D86" s="214" t="s">
        <v>256</v>
      </c>
      <c r="E86" s="212">
        <v>5</v>
      </c>
    </row>
    <row r="87" spans="2:5">
      <c r="B87" s="212">
        <v>73</v>
      </c>
      <c r="C87" s="213" t="s">
        <v>19</v>
      </c>
      <c r="D87" s="214" t="s">
        <v>600</v>
      </c>
      <c r="E87" s="212">
        <v>5</v>
      </c>
    </row>
    <row r="88" spans="2:5">
      <c r="B88" s="212">
        <v>74</v>
      </c>
      <c r="C88" s="213" t="s">
        <v>22</v>
      </c>
      <c r="D88" s="214" t="s">
        <v>835</v>
      </c>
      <c r="E88" s="212">
        <v>4</v>
      </c>
    </row>
    <row r="89" spans="2:5">
      <c r="B89" s="212">
        <v>75</v>
      </c>
      <c r="C89" s="213" t="s">
        <v>21</v>
      </c>
      <c r="D89" s="214" t="s">
        <v>744</v>
      </c>
      <c r="E89" s="212">
        <v>4</v>
      </c>
    </row>
    <row r="90" spans="2:5">
      <c r="B90" s="212">
        <v>76</v>
      </c>
      <c r="C90" s="213" t="s">
        <v>17</v>
      </c>
      <c r="D90" s="214" t="s">
        <v>474</v>
      </c>
      <c r="E90" s="212">
        <v>4</v>
      </c>
    </row>
    <row r="91" spans="2:5">
      <c r="B91" s="212">
        <v>77</v>
      </c>
      <c r="C91" s="213" t="s">
        <v>17</v>
      </c>
      <c r="D91" s="214" t="s">
        <v>479</v>
      </c>
      <c r="E91" s="212">
        <v>4</v>
      </c>
    </row>
    <row r="92" spans="2:5">
      <c r="B92" s="212">
        <v>78</v>
      </c>
      <c r="C92" s="213" t="s">
        <v>17</v>
      </c>
      <c r="D92" s="214" t="s">
        <v>507</v>
      </c>
      <c r="E92" s="212">
        <v>4</v>
      </c>
    </row>
    <row r="93" spans="2:5" ht="25.5">
      <c r="B93" s="212">
        <v>79</v>
      </c>
      <c r="C93" s="213" t="s">
        <v>20</v>
      </c>
      <c r="D93" s="214" t="s">
        <v>683</v>
      </c>
      <c r="E93" s="212">
        <v>4</v>
      </c>
    </row>
    <row r="94" spans="2:5">
      <c r="B94" s="212">
        <v>80</v>
      </c>
      <c r="C94" s="213" t="s">
        <v>18</v>
      </c>
      <c r="D94" s="214" t="s">
        <v>578</v>
      </c>
      <c r="E94" s="212">
        <v>4</v>
      </c>
    </row>
    <row r="95" spans="2:5">
      <c r="B95" s="212">
        <v>81</v>
      </c>
      <c r="C95" s="213" t="s">
        <v>18</v>
      </c>
      <c r="D95" s="214" t="s">
        <v>169</v>
      </c>
      <c r="E95" s="212">
        <v>4</v>
      </c>
    </row>
    <row r="96" spans="2:5">
      <c r="B96" s="212">
        <v>82</v>
      </c>
      <c r="C96" s="213" t="s">
        <v>27</v>
      </c>
      <c r="D96" s="214" t="s">
        <v>408</v>
      </c>
      <c r="E96" s="212">
        <v>4</v>
      </c>
    </row>
    <row r="97" spans="2:5">
      <c r="B97" s="212">
        <v>83</v>
      </c>
      <c r="C97" s="213" t="s">
        <v>21</v>
      </c>
      <c r="D97" s="214" t="s">
        <v>213</v>
      </c>
      <c r="E97" s="212">
        <v>3</v>
      </c>
    </row>
    <row r="98" spans="2:5" ht="25.5">
      <c r="B98" s="212">
        <v>84</v>
      </c>
      <c r="C98" s="213" t="s">
        <v>22</v>
      </c>
      <c r="D98" s="214" t="s">
        <v>229</v>
      </c>
      <c r="E98" s="212">
        <v>3</v>
      </c>
    </row>
    <row r="99" spans="2:5">
      <c r="B99" s="212">
        <v>85</v>
      </c>
      <c r="C99" s="213" t="s">
        <v>18</v>
      </c>
      <c r="D99" s="214" t="s">
        <v>568</v>
      </c>
      <c r="E99" s="212">
        <v>3</v>
      </c>
    </row>
    <row r="100" spans="2:5" ht="25.5">
      <c r="B100" s="212">
        <v>86</v>
      </c>
      <c r="C100" s="213" t="s">
        <v>21</v>
      </c>
      <c r="D100" s="214" t="s">
        <v>740</v>
      </c>
      <c r="E100" s="212">
        <v>3</v>
      </c>
    </row>
    <row r="101" spans="2:5" ht="25.5">
      <c r="B101" s="212">
        <v>87</v>
      </c>
      <c r="C101" s="213" t="s">
        <v>17</v>
      </c>
      <c r="D101" s="214" t="s">
        <v>490</v>
      </c>
      <c r="E101" s="212">
        <v>3</v>
      </c>
    </row>
    <row r="102" spans="2:5">
      <c r="B102" s="212">
        <v>88</v>
      </c>
      <c r="C102" s="213" t="s">
        <v>16</v>
      </c>
      <c r="D102" s="214" t="s">
        <v>443</v>
      </c>
      <c r="E102" s="212">
        <v>3</v>
      </c>
    </row>
    <row r="103" spans="2:5">
      <c r="B103" s="212">
        <v>89</v>
      </c>
      <c r="C103" s="213" t="s">
        <v>28</v>
      </c>
      <c r="D103" s="214" t="s">
        <v>150</v>
      </c>
      <c r="E103" s="212">
        <v>3</v>
      </c>
    </row>
    <row r="104" spans="2:5">
      <c r="B104" s="212">
        <v>90</v>
      </c>
      <c r="C104" s="213" t="s">
        <v>22</v>
      </c>
      <c r="D104" s="214" t="s">
        <v>261</v>
      </c>
      <c r="E104" s="212">
        <v>3</v>
      </c>
    </row>
    <row r="105" spans="2:5">
      <c r="B105" s="212">
        <v>91</v>
      </c>
      <c r="C105" s="213" t="s">
        <v>22</v>
      </c>
      <c r="D105" s="214" t="s">
        <v>247</v>
      </c>
      <c r="E105" s="212">
        <v>3</v>
      </c>
    </row>
    <row r="106" spans="2:5">
      <c r="B106" s="212">
        <v>92</v>
      </c>
      <c r="C106" s="213" t="s">
        <v>22</v>
      </c>
      <c r="D106" s="214" t="s">
        <v>270</v>
      </c>
      <c r="E106" s="212">
        <v>3</v>
      </c>
    </row>
    <row r="107" spans="2:5" ht="25.5">
      <c r="B107" s="212">
        <v>93</v>
      </c>
      <c r="C107" s="213" t="s">
        <v>22</v>
      </c>
      <c r="D107" s="214" t="s">
        <v>814</v>
      </c>
      <c r="E107" s="212">
        <v>2</v>
      </c>
    </row>
    <row r="108" spans="2:5">
      <c r="B108" s="212">
        <v>94</v>
      </c>
      <c r="C108" s="213" t="s">
        <v>19</v>
      </c>
      <c r="D108" s="214" t="s">
        <v>662</v>
      </c>
      <c r="E108" s="212">
        <v>2</v>
      </c>
    </row>
    <row r="109" spans="2:5" ht="25.5">
      <c r="B109" s="212">
        <v>95</v>
      </c>
      <c r="C109" s="213" t="s">
        <v>17</v>
      </c>
      <c r="D109" s="214" t="s">
        <v>487</v>
      </c>
      <c r="E109" s="212">
        <v>2</v>
      </c>
    </row>
    <row r="110" spans="2:5">
      <c r="B110" s="212">
        <v>96</v>
      </c>
      <c r="C110" s="213" t="s">
        <v>17</v>
      </c>
      <c r="D110" s="214" t="s">
        <v>518</v>
      </c>
      <c r="E110" s="212">
        <v>2</v>
      </c>
    </row>
    <row r="111" spans="2:5">
      <c r="B111" s="212">
        <v>97</v>
      </c>
      <c r="C111" s="213" t="s">
        <v>18</v>
      </c>
      <c r="D111" s="214" t="s">
        <v>551</v>
      </c>
      <c r="E111" s="212">
        <v>2</v>
      </c>
    </row>
    <row r="112" spans="2:5">
      <c r="B112" s="212">
        <v>98</v>
      </c>
      <c r="C112" s="213" t="s">
        <v>23</v>
      </c>
      <c r="D112" s="214" t="s">
        <v>923</v>
      </c>
      <c r="E112" s="212">
        <v>2</v>
      </c>
    </row>
    <row r="113" spans="2:5" ht="25.5">
      <c r="B113" s="212">
        <v>99</v>
      </c>
      <c r="C113" s="213" t="s">
        <v>17</v>
      </c>
      <c r="D113" s="214" t="s">
        <v>531</v>
      </c>
      <c r="E113" s="212">
        <v>2</v>
      </c>
    </row>
    <row r="114" spans="2:5">
      <c r="B114" s="212">
        <v>100</v>
      </c>
      <c r="C114" s="213" t="s">
        <v>19</v>
      </c>
      <c r="D114" s="214" t="s">
        <v>667</v>
      </c>
      <c r="E114" s="212">
        <v>2</v>
      </c>
    </row>
    <row r="115" spans="2:5">
      <c r="B115" s="212">
        <v>101</v>
      </c>
      <c r="C115" s="213" t="s">
        <v>20</v>
      </c>
      <c r="D115" s="214" t="s">
        <v>679</v>
      </c>
      <c r="E115" s="212">
        <v>2</v>
      </c>
    </row>
    <row r="116" spans="2:5">
      <c r="B116" s="212">
        <v>102</v>
      </c>
      <c r="C116" s="213" t="s">
        <v>22</v>
      </c>
      <c r="D116" s="214" t="s">
        <v>221</v>
      </c>
      <c r="E116" s="212">
        <v>2</v>
      </c>
    </row>
    <row r="117" spans="2:5">
      <c r="B117" s="212">
        <v>103</v>
      </c>
      <c r="C117" s="213" t="s">
        <v>22</v>
      </c>
      <c r="D117" s="214" t="s">
        <v>238</v>
      </c>
      <c r="E117" s="212">
        <v>2</v>
      </c>
    </row>
    <row r="118" spans="2:5" ht="25.5">
      <c r="B118" s="212">
        <v>104</v>
      </c>
      <c r="C118" s="213" t="s">
        <v>17</v>
      </c>
      <c r="D118" s="214" t="s">
        <v>482</v>
      </c>
      <c r="E118" s="212">
        <v>2</v>
      </c>
    </row>
    <row r="119" spans="2:5">
      <c r="B119" s="212">
        <v>105</v>
      </c>
      <c r="C119" s="213" t="s">
        <v>19</v>
      </c>
      <c r="D119" s="214" t="s">
        <v>651</v>
      </c>
      <c r="E119" s="212">
        <v>1</v>
      </c>
    </row>
    <row r="120" spans="2:5">
      <c r="B120" s="212">
        <v>106</v>
      </c>
      <c r="C120" s="213" t="s">
        <v>19</v>
      </c>
      <c r="D120" s="214" t="s">
        <v>657</v>
      </c>
      <c r="E120" s="212">
        <v>1</v>
      </c>
    </row>
    <row r="121" spans="2:5">
      <c r="B121" s="212">
        <v>107</v>
      </c>
      <c r="C121" s="213" t="s">
        <v>31</v>
      </c>
      <c r="D121" s="214" t="s">
        <v>195</v>
      </c>
      <c r="E121" s="212">
        <v>1</v>
      </c>
    </row>
    <row r="122" spans="2:5">
      <c r="B122" s="212">
        <v>108</v>
      </c>
      <c r="C122" s="213" t="s">
        <v>20</v>
      </c>
      <c r="D122" s="214" t="s">
        <v>673</v>
      </c>
      <c r="E122" s="212">
        <v>1</v>
      </c>
    </row>
    <row r="123" spans="2:5" ht="25.5">
      <c r="B123" s="212">
        <v>109</v>
      </c>
      <c r="C123" s="213" t="s">
        <v>22</v>
      </c>
      <c r="D123" s="214" t="s">
        <v>225</v>
      </c>
      <c r="E123" s="212">
        <v>1</v>
      </c>
    </row>
    <row r="124" spans="2:5" ht="25.5">
      <c r="B124" s="215">
        <v>110</v>
      </c>
      <c r="C124" s="216" t="s">
        <v>18</v>
      </c>
      <c r="D124" s="217" t="s">
        <v>2313</v>
      </c>
      <c r="E124" s="215">
        <v>1</v>
      </c>
    </row>
    <row r="125" spans="2:5">
      <c r="B125" s="210" t="s">
        <v>2940</v>
      </c>
    </row>
  </sheetData>
  <sortState ref="C7:E116">
    <sortCondition descending="1" ref="E7:E116"/>
  </sortState>
  <mergeCells count="6">
    <mergeCell ref="B11:E11"/>
    <mergeCell ref="B12:E12"/>
    <mergeCell ref="B3:F3"/>
    <mergeCell ref="B4:F4"/>
    <mergeCell ref="B6:F6"/>
    <mergeCell ref="B9:D9"/>
  </mergeCells>
  <pageMargins left="0.7" right="0.7" top="0.75" bottom="0.75" header="0.3" footer="0.3"/>
  <pageSetup scale="6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8"/>
  <sheetViews>
    <sheetView showGridLines="0" zoomScale="90" zoomScaleNormal="90" workbookViewId="0">
      <selection activeCell="E22" sqref="E22"/>
    </sheetView>
  </sheetViews>
  <sheetFormatPr baseColWidth="10" defaultColWidth="14.42578125" defaultRowHeight="15.75" customHeight="1"/>
  <cols>
    <col min="1" max="1" width="6.140625" style="51" customWidth="1"/>
    <col min="2" max="2" width="17.42578125" style="51" customWidth="1"/>
    <col min="3" max="3" width="8.7109375" style="51" customWidth="1"/>
    <col min="4" max="4" width="12.42578125" style="51" customWidth="1"/>
    <col min="5" max="5" width="6" style="51" customWidth="1"/>
    <col min="6" max="6" width="12.140625" style="51" customWidth="1"/>
    <col min="7" max="7" width="7.140625" style="51" customWidth="1"/>
    <col min="8" max="16384" width="14.42578125" style="51"/>
  </cols>
  <sheetData>
    <row r="2" spans="1:12" ht="15.75" customHeight="1">
      <c r="B2" s="573" t="s">
        <v>3093</v>
      </c>
      <c r="C2" s="573"/>
      <c r="D2" s="573"/>
      <c r="E2" s="573"/>
      <c r="F2" s="573"/>
      <c r="G2" s="573"/>
      <c r="H2" s="573"/>
      <c r="I2" s="573"/>
      <c r="J2" s="573"/>
      <c r="K2" s="573"/>
      <c r="L2" s="573"/>
    </row>
    <row r="3" spans="1:12" ht="15.75" customHeight="1">
      <c r="B3" s="573" t="s">
        <v>3096</v>
      </c>
      <c r="C3" s="573"/>
      <c r="D3" s="573"/>
      <c r="E3" s="573"/>
      <c r="F3" s="573"/>
      <c r="G3" s="573"/>
      <c r="H3" s="573"/>
      <c r="I3" s="573"/>
      <c r="J3" s="573"/>
      <c r="K3" s="573"/>
      <c r="L3" s="573"/>
    </row>
    <row r="4" spans="1:12" ht="15.75" customHeight="1">
      <c r="B4" s="49"/>
      <c r="C4" s="474"/>
      <c r="D4" s="514"/>
      <c r="E4" s="241"/>
      <c r="F4" s="241"/>
    </row>
    <row r="5" spans="1:12" ht="15.75" customHeight="1">
      <c r="B5" s="573" t="s">
        <v>3094</v>
      </c>
      <c r="C5" s="573"/>
      <c r="D5" s="573"/>
      <c r="E5" s="573"/>
      <c r="F5" s="573"/>
      <c r="G5" s="573"/>
      <c r="H5" s="573"/>
      <c r="I5" s="573"/>
      <c r="J5" s="573"/>
      <c r="K5" s="573"/>
      <c r="L5" s="573"/>
    </row>
    <row r="6" spans="1:12" ht="15.75" customHeight="1">
      <c r="B6" s="515"/>
      <c r="C6" s="515"/>
      <c r="D6" s="495"/>
      <c r="E6" s="495"/>
      <c r="F6" s="495"/>
      <c r="G6" s="495"/>
      <c r="H6" s="495"/>
      <c r="I6" s="495"/>
      <c r="J6" s="495"/>
      <c r="K6" s="495"/>
      <c r="L6" s="495"/>
    </row>
    <row r="8" spans="1:12" ht="15.75" customHeight="1">
      <c r="B8" s="467" t="s">
        <v>957</v>
      </c>
    </row>
    <row r="10" spans="1:12" ht="15.75" customHeight="1">
      <c r="A10" s="21"/>
      <c r="B10" s="614" t="s">
        <v>2955</v>
      </c>
      <c r="C10" s="614"/>
      <c r="D10" s="614"/>
      <c r="E10" s="614"/>
      <c r="F10" s="614"/>
      <c r="G10" s="614"/>
    </row>
    <row r="11" spans="1:12" ht="15.75" customHeight="1">
      <c r="A11" s="21"/>
      <c r="B11" s="614">
        <v>2014</v>
      </c>
      <c r="C11" s="614"/>
      <c r="D11" s="614"/>
      <c r="E11" s="614"/>
      <c r="F11" s="614"/>
      <c r="G11" s="614"/>
    </row>
    <row r="12" spans="1:12" ht="28.5" customHeight="1">
      <c r="A12" s="4"/>
      <c r="B12" s="610" t="s">
        <v>50</v>
      </c>
      <c r="C12" s="610" t="s">
        <v>2954</v>
      </c>
      <c r="D12" s="622" t="s">
        <v>2981</v>
      </c>
      <c r="E12" s="622"/>
      <c r="F12" s="622"/>
      <c r="G12" s="622"/>
    </row>
    <row r="13" spans="1:12" ht="16.5" customHeight="1">
      <c r="A13" s="37"/>
      <c r="B13" s="611"/>
      <c r="C13" s="611"/>
      <c r="D13" s="149" t="s">
        <v>2982</v>
      </c>
      <c r="E13" s="274" t="s">
        <v>2242</v>
      </c>
      <c r="F13" s="149" t="s">
        <v>2983</v>
      </c>
      <c r="G13" s="274" t="s">
        <v>2242</v>
      </c>
    </row>
    <row r="14" spans="1:12" ht="15.75" customHeight="1">
      <c r="A14" s="4"/>
      <c r="B14" s="166"/>
      <c r="C14" s="166"/>
      <c r="D14" s="166"/>
      <c r="F14" s="166"/>
    </row>
    <row r="15" spans="1:12" ht="15.75" customHeight="1">
      <c r="A15" s="4"/>
      <c r="B15" s="166" t="s">
        <v>2953</v>
      </c>
      <c r="C15" s="151">
        <v>111</v>
      </c>
      <c r="D15" s="223">
        <v>82</v>
      </c>
      <c r="E15" s="221">
        <v>73.873873873873904</v>
      </c>
      <c r="F15" s="223">
        <v>29</v>
      </c>
      <c r="G15" s="221">
        <v>26.126126126126124</v>
      </c>
    </row>
    <row r="16" spans="1:12" ht="15.75" customHeight="1">
      <c r="A16" s="4"/>
      <c r="B16" s="166"/>
      <c r="C16" s="166"/>
      <c r="D16" s="224"/>
      <c r="E16" s="221"/>
      <c r="F16" s="224"/>
      <c r="G16" s="221"/>
    </row>
    <row r="17" spans="1:7" ht="15.75" customHeight="1">
      <c r="A17" s="4"/>
      <c r="B17" s="77" t="s">
        <v>22</v>
      </c>
      <c r="C17" s="154">
        <v>22</v>
      </c>
      <c r="D17" s="187">
        <v>15</v>
      </c>
      <c r="E17" s="221">
        <v>68.181818181818173</v>
      </c>
      <c r="F17" s="187">
        <v>7</v>
      </c>
      <c r="G17" s="221">
        <v>31.818181818181817</v>
      </c>
    </row>
    <row r="18" spans="1:7" ht="15.75" customHeight="1">
      <c r="A18" s="4"/>
      <c r="B18" s="77" t="s">
        <v>17</v>
      </c>
      <c r="C18" s="154">
        <v>19</v>
      </c>
      <c r="D18" s="187">
        <v>17</v>
      </c>
      <c r="E18" s="221">
        <v>89.473684210526315</v>
      </c>
      <c r="F18" s="187">
        <v>2</v>
      </c>
      <c r="G18" s="221">
        <v>10.526315789473683</v>
      </c>
    </row>
    <row r="19" spans="1:7" ht="15.75" customHeight="1">
      <c r="A19" s="4"/>
      <c r="B19" s="77" t="s">
        <v>21</v>
      </c>
      <c r="C19" s="154">
        <v>12</v>
      </c>
      <c r="D19" s="187">
        <v>9</v>
      </c>
      <c r="E19" s="221">
        <v>75</v>
      </c>
      <c r="F19" s="187">
        <v>3</v>
      </c>
      <c r="G19" s="221">
        <v>25</v>
      </c>
    </row>
    <row r="20" spans="1:7" ht="15.75" customHeight="1">
      <c r="A20" s="4"/>
      <c r="B20" s="77" t="s">
        <v>18</v>
      </c>
      <c r="C20" s="154">
        <v>11</v>
      </c>
      <c r="D20" s="187">
        <v>7</v>
      </c>
      <c r="E20" s="221">
        <v>63.636363636363633</v>
      </c>
      <c r="F20" s="187">
        <v>4</v>
      </c>
      <c r="G20" s="221">
        <v>36.363636363636367</v>
      </c>
    </row>
    <row r="21" spans="1:7" ht="15.75" customHeight="1">
      <c r="A21" s="4"/>
      <c r="B21" s="77" t="s">
        <v>20</v>
      </c>
      <c r="C21" s="154">
        <v>9</v>
      </c>
      <c r="D21" s="187">
        <v>4</v>
      </c>
      <c r="E21" s="221">
        <v>44.444444444444443</v>
      </c>
      <c r="F21" s="187">
        <v>5</v>
      </c>
      <c r="G21" s="221">
        <v>55.555555555555557</v>
      </c>
    </row>
    <row r="22" spans="1:7" ht="15.75" customHeight="1">
      <c r="A22" s="4"/>
      <c r="B22" s="77" t="s">
        <v>19</v>
      </c>
      <c r="C22" s="154">
        <v>8</v>
      </c>
      <c r="D22" s="187">
        <v>8</v>
      </c>
      <c r="E22" s="221">
        <v>100</v>
      </c>
      <c r="F22" s="187">
        <v>0</v>
      </c>
      <c r="G22" s="221">
        <v>0</v>
      </c>
    </row>
    <row r="23" spans="1:7" ht="15.75" customHeight="1">
      <c r="B23" s="77" t="s">
        <v>23</v>
      </c>
      <c r="C23" s="154">
        <v>7</v>
      </c>
      <c r="D23" s="187">
        <v>6</v>
      </c>
      <c r="E23" s="221">
        <v>85.714285714285708</v>
      </c>
      <c r="F23" s="187">
        <v>1</v>
      </c>
      <c r="G23" s="221">
        <v>14.285714285714285</v>
      </c>
    </row>
    <row r="24" spans="1:7" ht="15.75" customHeight="1">
      <c r="B24" s="77" t="s">
        <v>33</v>
      </c>
      <c r="C24" s="154">
        <v>6</v>
      </c>
      <c r="D24" s="187">
        <v>5</v>
      </c>
      <c r="E24" s="221">
        <v>83.333333333333343</v>
      </c>
      <c r="F24" s="187">
        <v>1</v>
      </c>
      <c r="G24" s="221">
        <v>16.666666666666664</v>
      </c>
    </row>
    <row r="25" spans="1:7" ht="15.75" customHeight="1">
      <c r="B25" s="77" t="s">
        <v>30</v>
      </c>
      <c r="C25" s="154">
        <v>5</v>
      </c>
      <c r="D25" s="187">
        <v>2</v>
      </c>
      <c r="E25" s="221">
        <v>40</v>
      </c>
      <c r="F25" s="187">
        <v>3</v>
      </c>
      <c r="G25" s="221">
        <v>60</v>
      </c>
    </row>
    <row r="26" spans="1:7" ht="15.75" customHeight="1">
      <c r="A26" s="37"/>
      <c r="B26" s="77" t="s">
        <v>27</v>
      </c>
      <c r="C26" s="154">
        <v>5</v>
      </c>
      <c r="D26" s="187">
        <v>5</v>
      </c>
      <c r="E26" s="221">
        <v>100</v>
      </c>
      <c r="F26" s="187">
        <v>0</v>
      </c>
      <c r="G26" s="221">
        <v>0</v>
      </c>
    </row>
    <row r="27" spans="1:7" ht="15.75" customHeight="1">
      <c r="A27" s="4"/>
      <c r="B27" s="77" t="s">
        <v>16</v>
      </c>
      <c r="C27" s="154">
        <v>3</v>
      </c>
      <c r="D27" s="187">
        <v>0</v>
      </c>
      <c r="E27" s="221">
        <v>0</v>
      </c>
      <c r="F27" s="187">
        <v>3</v>
      </c>
      <c r="G27" s="221">
        <v>100</v>
      </c>
    </row>
    <row r="28" spans="1:7" ht="15.75" customHeight="1">
      <c r="A28" s="4"/>
      <c r="B28" s="77" t="s">
        <v>32</v>
      </c>
      <c r="C28" s="154">
        <v>1</v>
      </c>
      <c r="D28" s="187">
        <v>1</v>
      </c>
      <c r="E28" s="221">
        <v>100</v>
      </c>
      <c r="F28" s="187">
        <v>0</v>
      </c>
      <c r="G28" s="221">
        <v>0</v>
      </c>
    </row>
    <row r="29" spans="1:7" ht="15.75" customHeight="1">
      <c r="A29" s="4"/>
      <c r="B29" s="77" t="s">
        <v>28</v>
      </c>
      <c r="C29" s="154">
        <v>1</v>
      </c>
      <c r="D29" s="187">
        <v>1</v>
      </c>
      <c r="E29" s="221">
        <v>100</v>
      </c>
      <c r="F29" s="187">
        <v>0</v>
      </c>
      <c r="G29" s="221">
        <v>0</v>
      </c>
    </row>
    <row r="30" spans="1:7" ht="15.75" customHeight="1">
      <c r="A30" s="4"/>
      <c r="B30" s="77" t="s">
        <v>29</v>
      </c>
      <c r="C30" s="154">
        <v>1</v>
      </c>
      <c r="D30" s="187">
        <v>1</v>
      </c>
      <c r="E30" s="221">
        <v>100</v>
      </c>
      <c r="F30" s="187">
        <v>0</v>
      </c>
      <c r="G30" s="221">
        <v>0</v>
      </c>
    </row>
    <row r="31" spans="1:7" ht="15.75" customHeight="1">
      <c r="A31" s="4"/>
      <c r="B31" s="77" t="s">
        <v>31</v>
      </c>
      <c r="C31" s="154">
        <v>1</v>
      </c>
      <c r="D31" s="187">
        <v>1</v>
      </c>
      <c r="E31" s="221">
        <v>100</v>
      </c>
      <c r="F31" s="187">
        <v>0</v>
      </c>
      <c r="G31" s="221">
        <v>0</v>
      </c>
    </row>
    <row r="32" spans="1:7" ht="15.75" customHeight="1">
      <c r="A32" s="4"/>
      <c r="B32" s="219" t="s">
        <v>947</v>
      </c>
      <c r="C32" s="222" t="s">
        <v>3040</v>
      </c>
      <c r="D32" s="222" t="s">
        <v>3040</v>
      </c>
      <c r="E32" s="222" t="s">
        <v>3040</v>
      </c>
      <c r="F32" s="222" t="s">
        <v>3040</v>
      </c>
      <c r="G32" s="222" t="s">
        <v>3040</v>
      </c>
    </row>
    <row r="33" spans="1:9" ht="15.75" customHeight="1">
      <c r="A33" s="4"/>
      <c r="B33" s="209" t="s">
        <v>2940</v>
      </c>
      <c r="G33" s="4"/>
      <c r="H33" s="4"/>
      <c r="I33" s="210" t="s">
        <v>2993</v>
      </c>
    </row>
    <row r="34" spans="1:9" ht="15.75" customHeight="1">
      <c r="A34" s="4"/>
      <c r="G34" s="4"/>
      <c r="H34" s="4"/>
    </row>
    <row r="35" spans="1:9" ht="15.75" customHeight="1">
      <c r="A35" s="4"/>
      <c r="B35" s="106"/>
      <c r="C35" s="141"/>
      <c r="D35" s="141"/>
      <c r="G35" s="4"/>
      <c r="H35" s="4"/>
    </row>
    <row r="36" spans="1:9" ht="15.75" customHeight="1">
      <c r="A36" s="4"/>
      <c r="B36" s="77"/>
      <c r="C36" s="220"/>
      <c r="D36" s="220"/>
      <c r="G36" s="4"/>
      <c r="H36" s="4"/>
    </row>
    <row r="37" spans="1:9" ht="15.75" customHeight="1">
      <c r="A37" s="4"/>
      <c r="B37" s="77"/>
      <c r="C37" s="220"/>
      <c r="D37" s="220"/>
      <c r="G37" s="4"/>
      <c r="H37" s="4"/>
    </row>
    <row r="38" spans="1:9" ht="15.75" customHeight="1">
      <c r="A38" s="4"/>
      <c r="B38" s="77"/>
      <c r="C38" s="220"/>
      <c r="D38" s="220"/>
      <c r="G38" s="4"/>
      <c r="H38" s="4"/>
    </row>
    <row r="39" spans="1:9" ht="15.75" customHeight="1">
      <c r="A39" s="4"/>
      <c r="B39" s="77"/>
      <c r="C39" s="220"/>
      <c r="D39" s="220"/>
      <c r="G39" s="4"/>
      <c r="H39" s="4"/>
    </row>
    <row r="40" spans="1:9" ht="15.75" customHeight="1">
      <c r="A40" s="4"/>
      <c r="B40" s="77"/>
      <c r="C40" s="220"/>
      <c r="D40" s="220"/>
      <c r="G40" s="4"/>
      <c r="H40" s="4"/>
    </row>
    <row r="41" spans="1:9" ht="15.75" customHeight="1">
      <c r="A41" s="4"/>
      <c r="B41" s="77"/>
      <c r="C41" s="220"/>
      <c r="D41" s="220"/>
      <c r="G41" s="4"/>
      <c r="H41" s="4"/>
    </row>
    <row r="42" spans="1:9" ht="15.75" customHeight="1">
      <c r="A42" s="4"/>
      <c r="B42" s="77"/>
      <c r="C42" s="220"/>
      <c r="D42" s="220"/>
    </row>
    <row r="43" spans="1:9" ht="15.75" customHeight="1">
      <c r="B43" s="77"/>
      <c r="C43" s="220"/>
      <c r="D43" s="220"/>
    </row>
    <row r="44" spans="1:9" ht="15.75" customHeight="1">
      <c r="A44" s="166"/>
      <c r="B44" s="77"/>
      <c r="C44" s="220"/>
      <c r="D44" s="220"/>
      <c r="E44" s="166"/>
    </row>
    <row r="45" spans="1:9" ht="15.75" customHeight="1">
      <c r="A45" s="166"/>
      <c r="B45" s="77"/>
      <c r="C45" s="220"/>
      <c r="D45" s="220"/>
      <c r="E45" s="166"/>
    </row>
    <row r="46" spans="1:9" ht="15.75" customHeight="1">
      <c r="A46" s="166"/>
      <c r="B46" s="77"/>
      <c r="C46" s="220"/>
      <c r="D46" s="220"/>
      <c r="E46" s="166"/>
    </row>
    <row r="47" spans="1:9" ht="15.75" customHeight="1">
      <c r="A47" s="166"/>
      <c r="B47" s="77"/>
      <c r="C47" s="220"/>
      <c r="D47" s="220"/>
      <c r="E47" s="166"/>
    </row>
    <row r="48" spans="1:9" ht="15.75" customHeight="1">
      <c r="A48" s="63"/>
      <c r="B48" s="77"/>
      <c r="C48" s="220"/>
      <c r="D48" s="220"/>
      <c r="E48" s="166"/>
    </row>
    <row r="49" spans="1:5" ht="15.75" customHeight="1">
      <c r="A49" s="63"/>
      <c r="B49" s="77"/>
      <c r="C49" s="220"/>
      <c r="D49" s="220"/>
      <c r="E49" s="166"/>
    </row>
    <row r="50" spans="1:5" ht="15.75" customHeight="1">
      <c r="B50" s="77"/>
      <c r="C50" s="220"/>
      <c r="D50" s="220"/>
    </row>
    <row r="51" spans="1:5" ht="15.75" customHeight="1">
      <c r="B51" s="77"/>
      <c r="C51" s="220"/>
      <c r="D51" s="220"/>
    </row>
    <row r="52" spans="1:5" ht="15.75" customHeight="1">
      <c r="B52" s="166"/>
      <c r="C52" s="166"/>
      <c r="D52" s="166"/>
      <c r="E52" s="106"/>
    </row>
    <row r="53" spans="1:5" ht="15.75" customHeight="1">
      <c r="B53" s="166"/>
      <c r="C53" s="166"/>
      <c r="D53" s="166"/>
      <c r="E53" s="63"/>
    </row>
    <row r="54" spans="1:5" ht="15.75" customHeight="1">
      <c r="B54" s="210" t="s">
        <v>2993</v>
      </c>
      <c r="E54" s="63"/>
    </row>
    <row r="55" spans="1:5" ht="15.75" customHeight="1">
      <c r="E55" s="63"/>
    </row>
    <row r="56" spans="1:5" ht="15.75" customHeight="1">
      <c r="E56" s="63"/>
    </row>
    <row r="57" spans="1:5" ht="15.75" customHeight="1">
      <c r="E57" s="63"/>
    </row>
    <row r="58" spans="1:5" ht="15.75" customHeight="1">
      <c r="E58" s="63"/>
    </row>
    <row r="59" spans="1:5" ht="15.75" customHeight="1">
      <c r="E59" s="63"/>
    </row>
    <row r="60" spans="1:5" ht="15.75" customHeight="1">
      <c r="E60" s="63"/>
    </row>
    <row r="61" spans="1:5" ht="15.75" customHeight="1">
      <c r="E61" s="63"/>
    </row>
    <row r="62" spans="1:5" ht="15.75" customHeight="1">
      <c r="E62" s="63"/>
    </row>
    <row r="63" spans="1:5" ht="15.75" customHeight="1">
      <c r="E63" s="63"/>
    </row>
    <row r="64" spans="1:5" ht="15.75" customHeight="1">
      <c r="E64" s="63"/>
    </row>
    <row r="65" spans="5:5" ht="15.75" customHeight="1">
      <c r="E65" s="63"/>
    </row>
    <row r="66" spans="5:5" ht="15.75" customHeight="1">
      <c r="E66" s="63"/>
    </row>
    <row r="67" spans="5:5" ht="15.75" customHeight="1">
      <c r="E67" s="63"/>
    </row>
    <row r="68" spans="5:5" ht="15.75" customHeight="1">
      <c r="E68" s="63"/>
    </row>
  </sheetData>
  <mergeCells count="8">
    <mergeCell ref="D12:G12"/>
    <mergeCell ref="C12:C13"/>
    <mergeCell ref="B12:B13"/>
    <mergeCell ref="B2:L2"/>
    <mergeCell ref="B3:L3"/>
    <mergeCell ref="B5:L5"/>
    <mergeCell ref="B10:G10"/>
    <mergeCell ref="B11:G11"/>
  </mergeCells>
  <pageMargins left="0.7" right="0.7" top="0.75" bottom="0.75" header="0.3" footer="0.3"/>
  <pageSetup scale="5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opLeftCell="A9" workbookViewId="0">
      <selection activeCell="C43" sqref="C15:C43"/>
    </sheetView>
  </sheetViews>
  <sheetFormatPr baseColWidth="10" defaultColWidth="14.42578125" defaultRowHeight="15.75" customHeight="1"/>
  <cols>
    <col min="1" max="1" width="8.7109375" customWidth="1"/>
    <col min="2" max="2" width="24.28515625" customWidth="1"/>
    <col min="3" max="3" width="118.42578125" customWidth="1"/>
  </cols>
  <sheetData>
    <row r="1" spans="1:13" s="241" customFormat="1" ht="15.75" customHeight="1"/>
    <row r="2" spans="1:13" s="241" customFormat="1" ht="15.75" customHeight="1">
      <c r="B2" s="573" t="s">
        <v>3093</v>
      </c>
      <c r="C2" s="573"/>
      <c r="D2" s="442"/>
      <c r="E2" s="442"/>
      <c r="F2" s="442"/>
      <c r="G2" s="442"/>
      <c r="H2" s="442"/>
      <c r="I2" s="442"/>
      <c r="J2" s="442"/>
      <c r="K2" s="442"/>
      <c r="L2" s="442"/>
    </row>
    <row r="3" spans="1:13" s="241" customFormat="1" ht="15.75" customHeight="1">
      <c r="B3" s="573" t="s">
        <v>3096</v>
      </c>
      <c r="C3" s="573"/>
      <c r="D3" s="442"/>
      <c r="E3" s="442"/>
      <c r="F3" s="442"/>
      <c r="G3" s="442"/>
      <c r="H3" s="442"/>
      <c r="I3" s="442"/>
      <c r="J3" s="442"/>
      <c r="K3" s="442"/>
      <c r="L3" s="442"/>
    </row>
    <row r="4" spans="1:13" s="241" customFormat="1" ht="15.75" customHeight="1">
      <c r="B4" s="49"/>
      <c r="C4" s="474"/>
      <c r="D4" s="514"/>
      <c r="G4" s="51"/>
      <c r="H4" s="51"/>
      <c r="I4" s="51"/>
      <c r="J4" s="51"/>
      <c r="K4" s="51"/>
      <c r="L4" s="51"/>
    </row>
    <row r="5" spans="1:13" s="241" customFormat="1" ht="15.75" customHeight="1">
      <c r="B5" s="573" t="s">
        <v>3094</v>
      </c>
      <c r="C5" s="573"/>
      <c r="D5" s="442"/>
      <c r="E5" s="442"/>
      <c r="F5" s="442"/>
      <c r="G5" s="442"/>
      <c r="H5" s="442"/>
      <c r="I5" s="442"/>
      <c r="J5" s="442"/>
      <c r="K5" s="442"/>
      <c r="L5" s="442"/>
    </row>
    <row r="6" spans="1:13" s="241" customFormat="1" ht="15.75" customHeight="1">
      <c r="B6" s="515"/>
      <c r="C6" s="515"/>
      <c r="D6" s="443"/>
      <c r="E6" s="443"/>
      <c r="F6" s="443"/>
      <c r="G6" s="443"/>
      <c r="H6" s="443"/>
      <c r="I6" s="443"/>
      <c r="J6" s="443"/>
      <c r="K6" s="443"/>
      <c r="L6" s="443"/>
      <c r="M6" s="71"/>
    </row>
    <row r="7" spans="1:13" ht="15.75" customHeight="1">
      <c r="A7" s="1"/>
      <c r="B7" s="1"/>
      <c r="C7" s="1"/>
    </row>
    <row r="8" spans="1:13" ht="15.75" customHeight="1">
      <c r="A8" s="1"/>
      <c r="B8" s="467" t="s">
        <v>3209</v>
      </c>
      <c r="C8" s="1"/>
    </row>
    <row r="9" spans="1:13" ht="15.75" customHeight="1">
      <c r="A9" s="1"/>
      <c r="B9" s="17"/>
      <c r="C9" s="1"/>
    </row>
    <row r="10" spans="1:13" s="184" customFormat="1" ht="15.75" customHeight="1">
      <c r="A10" s="4"/>
      <c r="B10" s="17"/>
      <c r="C10" s="4"/>
    </row>
    <row r="11" spans="1:13" s="184" customFormat="1" ht="15.75" customHeight="1">
      <c r="A11" s="4"/>
      <c r="B11" s="614" t="s">
        <v>2984</v>
      </c>
      <c r="C11" s="614"/>
    </row>
    <row r="12" spans="1:13" s="184" customFormat="1" ht="15.75" customHeight="1">
      <c r="A12" s="4"/>
      <c r="B12" s="614">
        <v>2014</v>
      </c>
      <c r="C12" s="614"/>
    </row>
    <row r="13" spans="1:13" ht="15.75" customHeight="1">
      <c r="A13" s="1"/>
      <c r="B13" s="1"/>
      <c r="C13" s="1"/>
    </row>
    <row r="14" spans="1:13" s="51" customFormat="1" ht="15.75" customHeight="1">
      <c r="A14" s="4"/>
      <c r="B14" s="437" t="s">
        <v>50</v>
      </c>
      <c r="C14" s="437" t="s">
        <v>958</v>
      </c>
    </row>
    <row r="15" spans="1:13" ht="15.75" customHeight="1">
      <c r="A15" s="1"/>
      <c r="B15" s="77" t="s">
        <v>23</v>
      </c>
      <c r="C15" s="354" t="s">
        <v>959</v>
      </c>
    </row>
    <row r="16" spans="1:13" ht="15.75" customHeight="1">
      <c r="A16" s="1"/>
      <c r="B16" s="77" t="s">
        <v>21</v>
      </c>
      <c r="C16" s="354" t="s">
        <v>960</v>
      </c>
    </row>
    <row r="17" spans="1:3" ht="15.75" customHeight="1">
      <c r="A17" s="1"/>
      <c r="B17" s="77" t="s">
        <v>17</v>
      </c>
      <c r="C17" s="354" t="s">
        <v>961</v>
      </c>
    </row>
    <row r="18" spans="1:3" ht="15.75" customHeight="1">
      <c r="A18" s="1"/>
      <c r="B18" s="77" t="s">
        <v>17</v>
      </c>
      <c r="C18" s="354" t="s">
        <v>962</v>
      </c>
    </row>
    <row r="19" spans="1:3" ht="15.75" customHeight="1">
      <c r="A19" s="1"/>
      <c r="B19" s="77" t="s">
        <v>33</v>
      </c>
      <c r="C19" s="354" t="s">
        <v>963</v>
      </c>
    </row>
    <row r="20" spans="1:3" ht="15.75" customHeight="1">
      <c r="A20" s="1"/>
      <c r="B20" s="77" t="s">
        <v>16</v>
      </c>
      <c r="C20" s="354" t="s">
        <v>964</v>
      </c>
    </row>
    <row r="21" spans="1:3" ht="15.75" customHeight="1">
      <c r="A21" s="1"/>
      <c r="B21" s="77" t="s">
        <v>30</v>
      </c>
      <c r="C21" s="354" t="s">
        <v>965</v>
      </c>
    </row>
    <row r="22" spans="1:3" ht="15.75" customHeight="1">
      <c r="A22" s="1"/>
      <c r="B22" s="77" t="s">
        <v>30</v>
      </c>
      <c r="C22" s="354" t="s">
        <v>966</v>
      </c>
    </row>
    <row r="23" spans="1:3" ht="15.75" customHeight="1">
      <c r="A23" s="1"/>
      <c r="B23" s="77" t="s">
        <v>18</v>
      </c>
      <c r="C23" s="354" t="s">
        <v>967</v>
      </c>
    </row>
    <row r="24" spans="1:3" ht="15.75" customHeight="1">
      <c r="A24" s="1"/>
      <c r="B24" s="77" t="s">
        <v>22</v>
      </c>
      <c r="C24" s="354" t="s">
        <v>968</v>
      </c>
    </row>
    <row r="25" spans="1:3" ht="15.75" customHeight="1">
      <c r="A25" s="1"/>
      <c r="B25" s="77" t="s">
        <v>22</v>
      </c>
      <c r="C25" s="354" t="s">
        <v>969</v>
      </c>
    </row>
    <row r="26" spans="1:3" ht="15.75" customHeight="1">
      <c r="A26" s="1"/>
      <c r="B26" s="77" t="s">
        <v>22</v>
      </c>
      <c r="C26" s="354" t="s">
        <v>970</v>
      </c>
    </row>
    <row r="27" spans="1:3" ht="15.75" customHeight="1">
      <c r="A27" s="1"/>
      <c r="B27" s="77" t="s">
        <v>22</v>
      </c>
      <c r="C27" s="354" t="s">
        <v>971</v>
      </c>
    </row>
    <row r="28" spans="1:3" ht="15.75" customHeight="1">
      <c r="A28" s="1"/>
      <c r="B28" s="77" t="s">
        <v>22</v>
      </c>
      <c r="C28" s="354" t="s">
        <v>972</v>
      </c>
    </row>
    <row r="29" spans="1:3" ht="15.75" customHeight="1">
      <c r="A29" s="1"/>
      <c r="B29" s="77" t="s">
        <v>16</v>
      </c>
      <c r="C29" s="354" t="s">
        <v>973</v>
      </c>
    </row>
    <row r="30" spans="1:3" ht="15.75" customHeight="1">
      <c r="A30" s="1"/>
      <c r="B30" s="77" t="s">
        <v>30</v>
      </c>
      <c r="C30" s="354" t="s">
        <v>974</v>
      </c>
    </row>
    <row r="31" spans="1:3" ht="15.75" customHeight="1">
      <c r="A31" s="1"/>
      <c r="B31" s="77" t="s">
        <v>18</v>
      </c>
      <c r="C31" s="354" t="s">
        <v>975</v>
      </c>
    </row>
    <row r="32" spans="1:3" ht="15.75" customHeight="1">
      <c r="A32" s="1"/>
      <c r="B32" s="77" t="s">
        <v>18</v>
      </c>
      <c r="C32" s="354" t="s">
        <v>976</v>
      </c>
    </row>
    <row r="33" spans="1:3" ht="15.75" customHeight="1">
      <c r="A33" s="1"/>
      <c r="B33" s="77" t="s">
        <v>18</v>
      </c>
      <c r="C33" s="354" t="s">
        <v>977</v>
      </c>
    </row>
    <row r="34" spans="1:3" ht="15.75" customHeight="1">
      <c r="A34" s="1"/>
      <c r="B34" s="77" t="s">
        <v>16</v>
      </c>
      <c r="C34" s="354" t="s">
        <v>1899</v>
      </c>
    </row>
    <row r="35" spans="1:3" ht="15.75" customHeight="1">
      <c r="B35" s="77" t="s">
        <v>22</v>
      </c>
      <c r="C35" s="354" t="s">
        <v>978</v>
      </c>
    </row>
    <row r="36" spans="1:3" ht="15.75" customHeight="1">
      <c r="B36" s="77" t="s">
        <v>22</v>
      </c>
      <c r="C36" s="354" t="s">
        <v>979</v>
      </c>
    </row>
    <row r="37" spans="1:3" ht="15.75" customHeight="1">
      <c r="B37" s="77" t="s">
        <v>21</v>
      </c>
      <c r="C37" s="354" t="s">
        <v>980</v>
      </c>
    </row>
    <row r="38" spans="1:3" ht="15.75" customHeight="1">
      <c r="B38" s="77" t="s">
        <v>21</v>
      </c>
      <c r="C38" s="354" t="s">
        <v>1900</v>
      </c>
    </row>
    <row r="39" spans="1:3" ht="15.75" customHeight="1">
      <c r="B39" s="77" t="s">
        <v>20</v>
      </c>
      <c r="C39" s="354" t="s">
        <v>1901</v>
      </c>
    </row>
    <row r="40" spans="1:3" ht="15.75" customHeight="1">
      <c r="B40" s="77" t="s">
        <v>20</v>
      </c>
      <c r="C40" s="354" t="s">
        <v>1902</v>
      </c>
    </row>
    <row r="41" spans="1:3" ht="15.75" customHeight="1">
      <c r="B41" s="77" t="s">
        <v>20</v>
      </c>
      <c r="C41" s="354" t="s">
        <v>961</v>
      </c>
    </row>
    <row r="42" spans="1:3" ht="15.75" customHeight="1">
      <c r="B42" s="77" t="s">
        <v>20</v>
      </c>
      <c r="C42" s="354" t="s">
        <v>1903</v>
      </c>
    </row>
    <row r="43" spans="1:3" ht="15.75" customHeight="1">
      <c r="B43" s="219" t="s">
        <v>20</v>
      </c>
      <c r="C43" s="356" t="s">
        <v>3210</v>
      </c>
    </row>
    <row r="44" spans="1:3" ht="15.75" customHeight="1">
      <c r="B44" s="209" t="s">
        <v>2940</v>
      </c>
    </row>
  </sheetData>
  <autoFilter ref="B14:C39"/>
  <mergeCells count="5">
    <mergeCell ref="B12:C12"/>
    <mergeCell ref="B11:C11"/>
    <mergeCell ref="B2:C2"/>
    <mergeCell ref="B3:C3"/>
    <mergeCell ref="B5:C5"/>
  </mergeCells>
  <pageMargins left="0.7" right="0.7" top="0.75" bottom="0.75" header="0.3" footer="0.3"/>
  <pageSetup scale="31"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workbookViewId="0">
      <selection activeCell="K21" sqref="K21"/>
    </sheetView>
  </sheetViews>
  <sheetFormatPr baseColWidth="10" defaultRowHeight="12.75"/>
  <cols>
    <col min="2" max="2" width="17.5703125" customWidth="1"/>
    <col min="3" max="3" width="7.42578125" customWidth="1"/>
    <col min="4" max="4" width="3.140625" style="241" customWidth="1"/>
    <col min="5" max="5" width="5.5703125" customWidth="1"/>
    <col min="6" max="6" width="5.7109375" style="241" customWidth="1"/>
    <col min="7" max="7" width="2.42578125" style="241" customWidth="1"/>
    <col min="8" max="8" width="3" customWidth="1"/>
    <col min="9" max="9" width="4.85546875" style="241" customWidth="1"/>
  </cols>
  <sheetData>
    <row r="1" spans="2:15" s="241" customFormat="1"/>
    <row r="2" spans="2:15" s="241" customFormat="1" ht="15.75">
      <c r="B2" s="573" t="s">
        <v>3093</v>
      </c>
      <c r="C2" s="573"/>
      <c r="D2" s="573"/>
      <c r="E2" s="573"/>
      <c r="F2" s="573"/>
      <c r="G2" s="573"/>
      <c r="H2" s="573"/>
      <c r="I2" s="573"/>
      <c r="J2" s="573"/>
      <c r="K2" s="573"/>
      <c r="L2" s="573"/>
      <c r="M2" s="573"/>
      <c r="N2" s="573"/>
      <c r="O2" s="573"/>
    </row>
    <row r="3" spans="2:15" s="241" customFormat="1" ht="15.75">
      <c r="B3" s="573" t="s">
        <v>3096</v>
      </c>
      <c r="C3" s="573"/>
      <c r="D3" s="573"/>
      <c r="E3" s="573"/>
      <c r="F3" s="573"/>
      <c r="G3" s="573"/>
      <c r="H3" s="573"/>
      <c r="I3" s="573"/>
      <c r="J3" s="573"/>
      <c r="K3" s="573"/>
      <c r="L3" s="573"/>
      <c r="M3" s="573"/>
      <c r="N3" s="573"/>
      <c r="O3" s="573"/>
    </row>
    <row r="4" spans="2:15" s="241" customFormat="1" ht="15">
      <c r="B4" s="49"/>
      <c r="C4" s="474"/>
      <c r="D4" s="514"/>
      <c r="G4" s="51"/>
      <c r="H4" s="51"/>
      <c r="I4" s="51"/>
      <c r="J4" s="51"/>
      <c r="K4" s="51"/>
      <c r="L4" s="51"/>
    </row>
    <row r="5" spans="2:15" ht="15.75">
      <c r="B5" s="573" t="s">
        <v>3094</v>
      </c>
      <c r="C5" s="573"/>
      <c r="D5" s="573"/>
      <c r="E5" s="573"/>
      <c r="F5" s="573"/>
      <c r="G5" s="573"/>
      <c r="H5" s="573"/>
      <c r="I5" s="573"/>
      <c r="J5" s="573"/>
      <c r="K5" s="573"/>
      <c r="L5" s="573"/>
      <c r="M5" s="573"/>
      <c r="N5" s="573"/>
      <c r="O5" s="573"/>
    </row>
    <row r="6" spans="2:15">
      <c r="B6" s="515"/>
      <c r="C6" s="515"/>
      <c r="D6" s="495"/>
      <c r="E6" s="495"/>
      <c r="F6" s="495"/>
      <c r="G6" s="495"/>
      <c r="H6" s="495"/>
      <c r="I6" s="495"/>
      <c r="J6" s="495"/>
      <c r="K6" s="495"/>
      <c r="L6" s="495"/>
      <c r="M6" s="495"/>
      <c r="N6" s="495"/>
      <c r="O6" s="495"/>
    </row>
    <row r="8" spans="2:15" ht="15">
      <c r="B8" s="512" t="s">
        <v>2253</v>
      </c>
    </row>
    <row r="11" spans="2:15" ht="25.5" customHeight="1">
      <c r="B11" s="629" t="s">
        <v>3212</v>
      </c>
      <c r="C11" s="630"/>
      <c r="D11" s="630"/>
      <c r="E11" s="630"/>
      <c r="F11" s="630"/>
      <c r="G11" s="630"/>
      <c r="H11" s="630"/>
      <c r="I11" s="630"/>
    </row>
    <row r="12" spans="2:15" s="241" customFormat="1" ht="12.75" customHeight="1">
      <c r="B12" s="629">
        <v>2014</v>
      </c>
      <c r="C12" s="629"/>
      <c r="D12" s="629"/>
      <c r="E12" s="629"/>
      <c r="F12" s="629"/>
      <c r="G12" s="629"/>
      <c r="H12" s="629"/>
      <c r="I12" s="629"/>
    </row>
    <row r="14" spans="2:15" ht="43.5" customHeight="1">
      <c r="B14" s="627" t="s">
        <v>50</v>
      </c>
      <c r="C14" s="625" t="s">
        <v>2964</v>
      </c>
      <c r="D14" s="519"/>
      <c r="E14" s="622" t="s">
        <v>3211</v>
      </c>
      <c r="F14" s="623"/>
      <c r="G14" s="624"/>
      <c r="H14" s="623"/>
      <c r="I14" s="623"/>
    </row>
    <row r="15" spans="2:15">
      <c r="B15" s="628"/>
      <c r="C15" s="626"/>
      <c r="D15" s="332"/>
      <c r="E15" s="14" t="s">
        <v>146</v>
      </c>
      <c r="F15" s="14" t="s">
        <v>2242</v>
      </c>
      <c r="G15" s="14"/>
      <c r="H15" s="14" t="s">
        <v>155</v>
      </c>
      <c r="I15" s="14" t="s">
        <v>2242</v>
      </c>
    </row>
    <row r="16" spans="2:15">
      <c r="B16" s="204"/>
      <c r="C16" s="204"/>
      <c r="D16" s="204"/>
      <c r="E16" s="204"/>
      <c r="F16" s="204"/>
      <c r="G16" s="204"/>
      <c r="H16" s="204"/>
      <c r="I16" s="204"/>
    </row>
    <row r="17" spans="2:9">
      <c r="B17" s="2" t="s">
        <v>2953</v>
      </c>
      <c r="C17" s="453">
        <v>111</v>
      </c>
      <c r="D17" s="453"/>
      <c r="E17" s="453">
        <v>58</v>
      </c>
      <c r="F17" s="255">
        <f>+(E17/C17)*100</f>
        <v>52.252252252252248</v>
      </c>
      <c r="G17" s="453"/>
      <c r="H17" s="453">
        <v>53</v>
      </c>
      <c r="I17" s="255">
        <f>+(H17/C17)*100</f>
        <v>47.747747747747752</v>
      </c>
    </row>
    <row r="18" spans="2:9">
      <c r="B18" s="71"/>
      <c r="C18" s="71"/>
      <c r="D18" s="71"/>
      <c r="E18" s="71"/>
      <c r="F18" s="71"/>
      <c r="G18" s="71"/>
      <c r="H18" s="71"/>
      <c r="I18" s="71"/>
    </row>
    <row r="19" spans="2:9">
      <c r="B19" s="71" t="s">
        <v>27</v>
      </c>
      <c r="C19" s="453">
        <v>5</v>
      </c>
      <c r="D19" s="453"/>
      <c r="E19" s="453">
        <v>1</v>
      </c>
      <c r="F19" s="255">
        <f>+(E19/C19)*100</f>
        <v>20</v>
      </c>
      <c r="G19" s="453"/>
      <c r="H19" s="453">
        <v>4</v>
      </c>
      <c r="I19" s="255">
        <f>+(H19/C19)*100</f>
        <v>80</v>
      </c>
    </row>
    <row r="20" spans="2:9">
      <c r="B20" s="71" t="s">
        <v>28</v>
      </c>
      <c r="C20" s="453">
        <v>1</v>
      </c>
      <c r="D20" s="453"/>
      <c r="E20" s="453"/>
      <c r="F20" s="255">
        <f t="shared" ref="F20:F33" si="0">+(E20/C20)*100</f>
        <v>0</v>
      </c>
      <c r="G20" s="453"/>
      <c r="H20" s="453">
        <v>1</v>
      </c>
      <c r="I20" s="255">
        <f t="shared" ref="I20:I33" si="1">+(H20/C20)*100</f>
        <v>100</v>
      </c>
    </row>
    <row r="21" spans="2:9">
      <c r="B21" s="71" t="s">
        <v>29</v>
      </c>
      <c r="C21" s="453">
        <v>1</v>
      </c>
      <c r="D21" s="453"/>
      <c r="E21" s="453">
        <v>1</v>
      </c>
      <c r="F21" s="255">
        <f t="shared" si="0"/>
        <v>100</v>
      </c>
      <c r="G21" s="453"/>
      <c r="H21" s="453"/>
      <c r="I21" s="255">
        <f t="shared" si="1"/>
        <v>0</v>
      </c>
    </row>
    <row r="22" spans="2:9">
      <c r="B22" s="71" t="s">
        <v>16</v>
      </c>
      <c r="C22" s="453">
        <v>3</v>
      </c>
      <c r="D22" s="453"/>
      <c r="E22" s="453">
        <v>2</v>
      </c>
      <c r="F22" s="255">
        <f t="shared" si="0"/>
        <v>66.666666666666657</v>
      </c>
      <c r="G22" s="453"/>
      <c r="H22" s="453">
        <v>1</v>
      </c>
      <c r="I22" s="255">
        <f t="shared" si="1"/>
        <v>33.333333333333329</v>
      </c>
    </row>
    <row r="23" spans="2:9">
      <c r="B23" s="71" t="s">
        <v>17</v>
      </c>
      <c r="C23" s="453">
        <v>19</v>
      </c>
      <c r="D23" s="453"/>
      <c r="E23" s="453">
        <v>9</v>
      </c>
      <c r="F23" s="255">
        <f t="shared" si="0"/>
        <v>47.368421052631575</v>
      </c>
      <c r="G23" s="453"/>
      <c r="H23" s="453">
        <v>10</v>
      </c>
      <c r="I23" s="255">
        <f t="shared" si="1"/>
        <v>52.631578947368418</v>
      </c>
    </row>
    <row r="24" spans="2:9">
      <c r="B24" s="71" t="s">
        <v>18</v>
      </c>
      <c r="C24" s="453">
        <v>11</v>
      </c>
      <c r="D24" s="453"/>
      <c r="E24" s="453">
        <v>5</v>
      </c>
      <c r="F24" s="255">
        <f t="shared" si="0"/>
        <v>45.454545454545453</v>
      </c>
      <c r="G24" s="453"/>
      <c r="H24" s="453">
        <v>6</v>
      </c>
      <c r="I24" s="255">
        <f t="shared" si="1"/>
        <v>54.54545454545454</v>
      </c>
    </row>
    <row r="25" spans="2:9">
      <c r="B25" s="71" t="s">
        <v>30</v>
      </c>
      <c r="C25" s="453">
        <v>5</v>
      </c>
      <c r="D25" s="453"/>
      <c r="E25" s="453">
        <v>3</v>
      </c>
      <c r="F25" s="255">
        <f t="shared" si="0"/>
        <v>60</v>
      </c>
      <c r="G25" s="453"/>
      <c r="H25" s="453">
        <v>2</v>
      </c>
      <c r="I25" s="255">
        <f t="shared" si="1"/>
        <v>40</v>
      </c>
    </row>
    <row r="26" spans="2:9">
      <c r="B26" s="71" t="s">
        <v>19</v>
      </c>
      <c r="C26" s="453">
        <v>8</v>
      </c>
      <c r="D26" s="453"/>
      <c r="E26" s="453">
        <v>4</v>
      </c>
      <c r="F26" s="255">
        <f t="shared" si="0"/>
        <v>50</v>
      </c>
      <c r="G26" s="453"/>
      <c r="H26" s="453">
        <v>4</v>
      </c>
      <c r="I26" s="255">
        <f t="shared" si="1"/>
        <v>50</v>
      </c>
    </row>
    <row r="27" spans="2:9">
      <c r="B27" s="71" t="s">
        <v>20</v>
      </c>
      <c r="C27" s="453">
        <v>9</v>
      </c>
      <c r="D27" s="453"/>
      <c r="E27" s="453">
        <v>7</v>
      </c>
      <c r="F27" s="255">
        <f t="shared" si="0"/>
        <v>77.777777777777786</v>
      </c>
      <c r="G27" s="453"/>
      <c r="H27" s="453">
        <v>2</v>
      </c>
      <c r="I27" s="255">
        <f t="shared" si="1"/>
        <v>22.222222222222221</v>
      </c>
    </row>
    <row r="28" spans="2:9">
      <c r="B28" s="71" t="s">
        <v>31</v>
      </c>
      <c r="C28" s="453">
        <v>1</v>
      </c>
      <c r="D28" s="453"/>
      <c r="E28" s="453">
        <v>1</v>
      </c>
      <c r="F28" s="255">
        <f t="shared" si="0"/>
        <v>100</v>
      </c>
      <c r="G28" s="453"/>
      <c r="H28" s="453"/>
      <c r="I28" s="255">
        <f t="shared" si="1"/>
        <v>0</v>
      </c>
    </row>
    <row r="29" spans="2:9">
      <c r="B29" s="71" t="s">
        <v>32</v>
      </c>
      <c r="C29" s="453">
        <v>1</v>
      </c>
      <c r="D29" s="453"/>
      <c r="E29" s="453"/>
      <c r="F29" s="255">
        <f t="shared" si="0"/>
        <v>0</v>
      </c>
      <c r="G29" s="453"/>
      <c r="H29" s="453">
        <v>1</v>
      </c>
      <c r="I29" s="255">
        <f t="shared" si="1"/>
        <v>100</v>
      </c>
    </row>
    <row r="30" spans="2:9">
      <c r="B30" s="71" t="s">
        <v>21</v>
      </c>
      <c r="C30" s="453">
        <v>12</v>
      </c>
      <c r="D30" s="453"/>
      <c r="E30" s="453">
        <v>5</v>
      </c>
      <c r="F30" s="255">
        <f t="shared" si="0"/>
        <v>41.666666666666671</v>
      </c>
      <c r="G30" s="453"/>
      <c r="H30" s="453">
        <v>7</v>
      </c>
      <c r="I30" s="255">
        <f t="shared" si="1"/>
        <v>58.333333333333336</v>
      </c>
    </row>
    <row r="31" spans="2:9">
      <c r="B31" s="71" t="s">
        <v>22</v>
      </c>
      <c r="C31" s="453">
        <v>22</v>
      </c>
      <c r="D31" s="453"/>
      <c r="E31" s="453">
        <v>13</v>
      </c>
      <c r="F31" s="255">
        <f t="shared" si="0"/>
        <v>59.090909090909093</v>
      </c>
      <c r="G31" s="453"/>
      <c r="H31" s="453">
        <v>9</v>
      </c>
      <c r="I31" s="255">
        <f t="shared" si="1"/>
        <v>40.909090909090914</v>
      </c>
    </row>
    <row r="32" spans="2:9">
      <c r="B32" s="71" t="s">
        <v>33</v>
      </c>
      <c r="C32" s="453">
        <v>6</v>
      </c>
      <c r="D32" s="453"/>
      <c r="E32" s="453">
        <v>3</v>
      </c>
      <c r="F32" s="255">
        <f t="shared" si="0"/>
        <v>50</v>
      </c>
      <c r="G32" s="453"/>
      <c r="H32" s="453">
        <v>3</v>
      </c>
      <c r="I32" s="255">
        <f t="shared" si="1"/>
        <v>50</v>
      </c>
    </row>
    <row r="33" spans="2:9">
      <c r="B33" s="262" t="s">
        <v>23</v>
      </c>
      <c r="C33" s="452">
        <v>7</v>
      </c>
      <c r="D33" s="452"/>
      <c r="E33" s="452">
        <v>4</v>
      </c>
      <c r="F33" s="257">
        <f t="shared" si="0"/>
        <v>57.142857142857139</v>
      </c>
      <c r="G33" s="452"/>
      <c r="H33" s="452">
        <v>3</v>
      </c>
      <c r="I33" s="257">
        <f t="shared" si="1"/>
        <v>42.857142857142854</v>
      </c>
    </row>
    <row r="34" spans="2:9">
      <c r="B34" s="209" t="s">
        <v>2940</v>
      </c>
    </row>
  </sheetData>
  <mergeCells count="8">
    <mergeCell ref="B2:O2"/>
    <mergeCell ref="B3:O3"/>
    <mergeCell ref="B5:O5"/>
    <mergeCell ref="E14:I14"/>
    <mergeCell ref="C14:C15"/>
    <mergeCell ref="B14:B15"/>
    <mergeCell ref="B11:I11"/>
    <mergeCell ref="B12:I12"/>
  </mergeCells>
  <pageMargins left="0.7" right="0.7" top="0.75" bottom="0.75" header="0.3" footer="0.3"/>
  <pageSetup scale="71"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0"/>
  <sheetViews>
    <sheetView showGridLines="0" topLeftCell="A28" zoomScaleNormal="100" workbookViewId="0">
      <selection activeCell="F13" sqref="F13"/>
    </sheetView>
  </sheetViews>
  <sheetFormatPr baseColWidth="10" defaultRowHeight="12.75"/>
  <cols>
    <col min="1" max="1" width="11.42578125" style="51"/>
    <col min="2" max="2" width="22.42578125" style="51" customWidth="1"/>
    <col min="3" max="3" width="9.7109375" style="51" customWidth="1"/>
    <col min="4" max="5" width="13.140625" style="51" customWidth="1"/>
    <col min="6" max="16384" width="11.42578125" style="51"/>
  </cols>
  <sheetData>
    <row r="2" spans="2:16" ht="15.75">
      <c r="B2" s="573" t="s">
        <v>3093</v>
      </c>
      <c r="C2" s="573"/>
      <c r="D2" s="573"/>
      <c r="E2" s="573"/>
      <c r="F2" s="573"/>
      <c r="G2" s="573"/>
      <c r="H2" s="573"/>
      <c r="I2" s="573"/>
      <c r="J2" s="573"/>
      <c r="K2" s="573"/>
      <c r="L2" s="573"/>
      <c r="M2" s="573"/>
      <c r="N2" s="442"/>
      <c r="O2" s="442"/>
    </row>
    <row r="3" spans="2:16" ht="15.75">
      <c r="B3" s="573" t="s">
        <v>3096</v>
      </c>
      <c r="C3" s="573"/>
      <c r="D3" s="573"/>
      <c r="E3" s="573"/>
      <c r="F3" s="573"/>
      <c r="G3" s="573"/>
      <c r="H3" s="573"/>
      <c r="I3" s="573"/>
      <c r="J3" s="573"/>
      <c r="K3" s="573"/>
      <c r="L3" s="573"/>
      <c r="M3" s="573"/>
      <c r="N3" s="442"/>
      <c r="O3" s="442"/>
    </row>
    <row r="4" spans="2:16" ht="15">
      <c r="B4" s="49"/>
      <c r="C4" s="474"/>
      <c r="D4" s="514"/>
      <c r="E4" s="241"/>
      <c r="F4" s="241"/>
      <c r="M4" s="241"/>
      <c r="N4" s="241"/>
      <c r="O4" s="241"/>
    </row>
    <row r="5" spans="2:16" ht="15.75">
      <c r="B5" s="573" t="s">
        <v>3094</v>
      </c>
      <c r="C5" s="573"/>
      <c r="D5" s="573"/>
      <c r="E5" s="573"/>
      <c r="F5" s="573"/>
      <c r="G5" s="573"/>
      <c r="H5" s="573"/>
      <c r="I5" s="573"/>
      <c r="J5" s="573"/>
      <c r="K5" s="573"/>
      <c r="L5" s="573"/>
      <c r="M5" s="573"/>
      <c r="N5" s="442"/>
      <c r="O5" s="442"/>
    </row>
    <row r="6" spans="2:16">
      <c r="B6" s="515"/>
      <c r="C6" s="515"/>
      <c r="D6" s="495"/>
      <c r="E6" s="495"/>
      <c r="F6" s="495"/>
      <c r="G6" s="495"/>
      <c r="H6" s="495"/>
      <c r="I6" s="495"/>
      <c r="J6" s="495"/>
      <c r="K6" s="495"/>
      <c r="L6" s="495"/>
      <c r="M6" s="495"/>
      <c r="N6" s="443"/>
      <c r="O6" s="443"/>
      <c r="P6" s="2"/>
    </row>
    <row r="8" spans="2:16" ht="15">
      <c r="B8" s="91" t="s">
        <v>2254</v>
      </c>
    </row>
    <row r="12" spans="2:16">
      <c r="B12" s="631" t="s">
        <v>2958</v>
      </c>
      <c r="C12" s="631"/>
      <c r="D12" s="631"/>
      <c r="E12" s="631"/>
    </row>
    <row r="13" spans="2:16">
      <c r="B13" s="631"/>
      <c r="C13" s="631"/>
      <c r="D13" s="631"/>
      <c r="E13" s="631"/>
    </row>
    <row r="14" spans="2:16" ht="14.25">
      <c r="B14" s="615">
        <v>2014</v>
      </c>
      <c r="C14" s="615"/>
      <c r="D14" s="615"/>
      <c r="E14" s="615"/>
    </row>
    <row r="16" spans="2:16" ht="29.25" customHeight="1">
      <c r="B16" s="370" t="s">
        <v>50</v>
      </c>
      <c r="C16" s="370" t="s">
        <v>2964</v>
      </c>
      <c r="D16" s="370" t="s">
        <v>2810</v>
      </c>
      <c r="E16" s="370" t="s">
        <v>2242</v>
      </c>
    </row>
    <row r="18" spans="2:5">
      <c r="B18" s="413" t="s">
        <v>2953</v>
      </c>
      <c r="C18" s="414">
        <v>111</v>
      </c>
      <c r="D18" s="414">
        <v>71</v>
      </c>
      <c r="E18" s="211">
        <f>+(D18/C18)*100</f>
        <v>63.963963963963963</v>
      </c>
    </row>
    <row r="20" spans="2:5">
      <c r="B20" s="413" t="s">
        <v>28</v>
      </c>
      <c r="C20" s="414">
        <v>1</v>
      </c>
      <c r="D20" s="414">
        <v>1</v>
      </c>
      <c r="E20" s="211">
        <f t="shared" ref="E20:E34" si="0">+(D20/C20)*100</f>
        <v>100</v>
      </c>
    </row>
    <row r="21" spans="2:5">
      <c r="B21" s="413" t="s">
        <v>29</v>
      </c>
      <c r="C21" s="414">
        <v>1</v>
      </c>
      <c r="D21" s="414">
        <v>1</v>
      </c>
      <c r="E21" s="211">
        <f t="shared" si="0"/>
        <v>100</v>
      </c>
    </row>
    <row r="22" spans="2:5">
      <c r="B22" s="413" t="s">
        <v>31</v>
      </c>
      <c r="C22" s="414">
        <v>1</v>
      </c>
      <c r="D22" s="414"/>
      <c r="E22" s="211">
        <f t="shared" si="0"/>
        <v>0</v>
      </c>
    </row>
    <row r="23" spans="2:5">
      <c r="B23" s="413" t="s">
        <v>32</v>
      </c>
      <c r="C23" s="414">
        <v>1</v>
      </c>
      <c r="D23" s="414">
        <v>1</v>
      </c>
      <c r="E23" s="211">
        <f t="shared" si="0"/>
        <v>100</v>
      </c>
    </row>
    <row r="24" spans="2:5">
      <c r="B24" s="413" t="s">
        <v>16</v>
      </c>
      <c r="C24" s="414">
        <v>3</v>
      </c>
      <c r="D24" s="414">
        <v>1</v>
      </c>
      <c r="E24" s="211">
        <f t="shared" si="0"/>
        <v>33.333333333333329</v>
      </c>
    </row>
    <row r="25" spans="2:5">
      <c r="B25" s="413" t="s">
        <v>27</v>
      </c>
      <c r="C25" s="414">
        <v>5</v>
      </c>
      <c r="D25" s="414">
        <v>3</v>
      </c>
      <c r="E25" s="211">
        <f t="shared" si="0"/>
        <v>60</v>
      </c>
    </row>
    <row r="26" spans="2:5">
      <c r="B26" s="413" t="s">
        <v>30</v>
      </c>
      <c r="C26" s="414">
        <v>5</v>
      </c>
      <c r="D26" s="414">
        <v>4</v>
      </c>
      <c r="E26" s="211">
        <f t="shared" si="0"/>
        <v>80</v>
      </c>
    </row>
    <row r="27" spans="2:5">
      <c r="B27" s="413" t="s">
        <v>33</v>
      </c>
      <c r="C27" s="414">
        <v>6</v>
      </c>
      <c r="D27" s="414">
        <v>4</v>
      </c>
      <c r="E27" s="211">
        <f t="shared" si="0"/>
        <v>66.666666666666657</v>
      </c>
    </row>
    <row r="28" spans="2:5">
      <c r="B28" s="413" t="s">
        <v>23</v>
      </c>
      <c r="C28" s="414">
        <v>7</v>
      </c>
      <c r="D28" s="414">
        <v>4</v>
      </c>
      <c r="E28" s="211">
        <f t="shared" si="0"/>
        <v>57.142857142857139</v>
      </c>
    </row>
    <row r="29" spans="2:5">
      <c r="B29" s="413" t="s">
        <v>19</v>
      </c>
      <c r="C29" s="414">
        <v>8</v>
      </c>
      <c r="D29" s="414">
        <v>5</v>
      </c>
      <c r="E29" s="211">
        <f t="shared" si="0"/>
        <v>62.5</v>
      </c>
    </row>
    <row r="30" spans="2:5">
      <c r="B30" s="413" t="s">
        <v>20</v>
      </c>
      <c r="C30" s="414">
        <v>9</v>
      </c>
      <c r="D30" s="414">
        <v>7</v>
      </c>
      <c r="E30" s="211">
        <f t="shared" si="0"/>
        <v>77.777777777777786</v>
      </c>
    </row>
    <row r="31" spans="2:5">
      <c r="B31" s="413" t="s">
        <v>18</v>
      </c>
      <c r="C31" s="414">
        <v>11</v>
      </c>
      <c r="D31" s="414">
        <v>5</v>
      </c>
      <c r="E31" s="211">
        <f t="shared" si="0"/>
        <v>45.454545454545453</v>
      </c>
    </row>
    <row r="32" spans="2:5">
      <c r="B32" s="413" t="s">
        <v>21</v>
      </c>
      <c r="C32" s="414">
        <v>12</v>
      </c>
      <c r="D32" s="414">
        <v>8</v>
      </c>
      <c r="E32" s="211">
        <f t="shared" si="0"/>
        <v>66.666666666666657</v>
      </c>
    </row>
    <row r="33" spans="1:7">
      <c r="B33" s="413" t="s">
        <v>17</v>
      </c>
      <c r="C33" s="414">
        <v>19</v>
      </c>
      <c r="D33" s="414">
        <v>6</v>
      </c>
      <c r="E33" s="211">
        <f t="shared" si="0"/>
        <v>31.578947368421051</v>
      </c>
    </row>
    <row r="34" spans="1:7">
      <c r="B34" s="415" t="s">
        <v>22</v>
      </c>
      <c r="C34" s="416">
        <v>22</v>
      </c>
      <c r="D34" s="416">
        <v>21</v>
      </c>
      <c r="E34" s="231">
        <f t="shared" si="0"/>
        <v>95.454545454545453</v>
      </c>
    </row>
    <row r="35" spans="1:7">
      <c r="B35" s="209" t="s">
        <v>2940</v>
      </c>
      <c r="G35" s="210" t="s">
        <v>2994</v>
      </c>
    </row>
    <row r="37" spans="1:7">
      <c r="B37" s="631" t="s">
        <v>2959</v>
      </c>
      <c r="C37" s="631"/>
      <c r="D37" s="631"/>
      <c r="E37" s="631"/>
    </row>
    <row r="38" spans="1:7">
      <c r="B38" s="631"/>
      <c r="C38" s="631"/>
      <c r="D38" s="631"/>
      <c r="E38" s="631"/>
    </row>
    <row r="39" spans="1:7" ht="14.25">
      <c r="A39" s="2"/>
      <c r="B39" s="615">
        <v>2014</v>
      </c>
      <c r="C39" s="615"/>
      <c r="D39" s="615"/>
      <c r="E39" s="615"/>
    </row>
    <row r="40" spans="1:7">
      <c r="A40" s="2"/>
      <c r="D40" s="238" t="s">
        <v>2942</v>
      </c>
    </row>
    <row r="41" spans="1:7">
      <c r="A41" s="2"/>
      <c r="B41" s="633" t="s">
        <v>2956</v>
      </c>
      <c r="C41" s="632" t="s">
        <v>2811</v>
      </c>
      <c r="D41" s="632"/>
      <c r="E41" s="411"/>
    </row>
    <row r="42" spans="1:7">
      <c r="A42" s="2"/>
      <c r="B42" s="634"/>
      <c r="C42" s="350" t="s">
        <v>146</v>
      </c>
      <c r="D42" s="350" t="s">
        <v>155</v>
      </c>
      <c r="E42" s="411"/>
    </row>
    <row r="43" spans="1:7">
      <c r="A43" s="2"/>
      <c r="B43" s="295"/>
      <c r="C43" s="295"/>
      <c r="D43" s="295"/>
      <c r="E43" s="411"/>
    </row>
    <row r="44" spans="1:7">
      <c r="A44" s="2"/>
      <c r="B44" s="166" t="s">
        <v>2953</v>
      </c>
      <c r="C44" s="211">
        <f>0.36036036036036*100</f>
        <v>36.036036036036002</v>
      </c>
      <c r="D44" s="211">
        <f>0.63963963963964*100</f>
        <v>63.963963963963998</v>
      </c>
      <c r="E44" s="411"/>
    </row>
    <row r="45" spans="1:7">
      <c r="A45" s="2"/>
      <c r="B45" s="2"/>
      <c r="C45" s="2"/>
      <c r="D45" s="2"/>
      <c r="E45" s="411"/>
    </row>
    <row r="46" spans="1:7">
      <c r="A46" s="2"/>
      <c r="B46" s="166" t="s">
        <v>2231</v>
      </c>
      <c r="C46" s="211">
        <f>0.307692307692308*100</f>
        <v>30.769230769230798</v>
      </c>
      <c r="D46" s="211">
        <f>0.692307692307692*100</f>
        <v>69.230769230769198</v>
      </c>
      <c r="E46" s="2"/>
    </row>
    <row r="47" spans="1:7">
      <c r="A47" s="2"/>
      <c r="B47" s="166" t="s">
        <v>2227</v>
      </c>
      <c r="C47" s="211">
        <f>0.5*100</f>
        <v>50</v>
      </c>
      <c r="D47" s="211">
        <f>0.5*100</f>
        <v>50</v>
      </c>
      <c r="E47" s="2"/>
    </row>
    <row r="48" spans="1:7">
      <c r="A48" s="2"/>
      <c r="B48" s="166" t="s">
        <v>2230</v>
      </c>
      <c r="C48" s="211">
        <f>0.157894736842105*100</f>
        <v>15.789473684210501</v>
      </c>
      <c r="D48" s="211">
        <f>0.842105263157895*100</f>
        <v>84.210526315789508</v>
      </c>
      <c r="E48" s="2"/>
    </row>
    <row r="49" spans="1:7">
      <c r="A49" s="2"/>
      <c r="B49" s="186" t="s">
        <v>2229</v>
      </c>
      <c r="C49" s="231">
        <f>0.324324324324324*100</f>
        <v>32.4324324324324</v>
      </c>
      <c r="D49" s="231">
        <f>0.675675675675676*100</f>
        <v>67.567567567567593</v>
      </c>
      <c r="E49" s="2"/>
    </row>
    <row r="50" spans="1:7">
      <c r="A50" s="2"/>
      <c r="B50" s="210" t="s">
        <v>2940</v>
      </c>
      <c r="C50" s="2"/>
      <c r="D50" s="412"/>
      <c r="E50" s="2"/>
      <c r="G50" s="210" t="s">
        <v>2995</v>
      </c>
    </row>
    <row r="51" spans="1:7">
      <c r="A51" s="2"/>
      <c r="D51" s="412"/>
      <c r="E51" s="2"/>
    </row>
    <row r="52" spans="1:7" ht="63" customHeight="1">
      <c r="A52" s="2"/>
      <c r="B52" s="631" t="s">
        <v>2960</v>
      </c>
      <c r="C52" s="631"/>
      <c r="D52" s="275"/>
      <c r="E52" s="275"/>
    </row>
    <row r="53" spans="1:7" ht="14.25">
      <c r="A53" s="2"/>
      <c r="B53" s="615">
        <v>2014</v>
      </c>
      <c r="C53" s="615"/>
      <c r="D53" s="172"/>
      <c r="E53" s="172"/>
    </row>
    <row r="54" spans="1:7">
      <c r="A54" s="2"/>
      <c r="C54" s="238"/>
      <c r="D54" s="412"/>
      <c r="E54" s="2"/>
    </row>
    <row r="55" spans="1:7" ht="38.25">
      <c r="A55" s="2"/>
      <c r="B55" s="233" t="s">
        <v>2956</v>
      </c>
      <c r="C55" s="370" t="s">
        <v>2957</v>
      </c>
      <c r="D55" s="412"/>
      <c r="E55" s="2"/>
    </row>
    <row r="56" spans="1:7">
      <c r="A56" s="2"/>
      <c r="B56" s="234" t="s">
        <v>2231</v>
      </c>
      <c r="C56" s="235">
        <v>9</v>
      </c>
      <c r="D56" s="2"/>
      <c r="E56" s="2"/>
    </row>
    <row r="57" spans="1:7">
      <c r="B57" s="124" t="s">
        <v>2227</v>
      </c>
      <c r="C57" s="196">
        <v>21</v>
      </c>
      <c r="D57" s="2"/>
      <c r="E57" s="2"/>
    </row>
    <row r="58" spans="1:7">
      <c r="B58" s="124" t="s">
        <v>2230</v>
      </c>
      <c r="C58" s="196">
        <v>16</v>
      </c>
      <c r="D58" s="2"/>
      <c r="E58" s="2"/>
    </row>
    <row r="59" spans="1:7" ht="25.5">
      <c r="B59" s="236" t="s">
        <v>2229</v>
      </c>
      <c r="C59" s="237">
        <v>25</v>
      </c>
      <c r="D59" s="2"/>
      <c r="E59" s="2"/>
    </row>
    <row r="60" spans="1:7">
      <c r="B60" s="209" t="s">
        <v>2940</v>
      </c>
      <c r="C60" s="2"/>
      <c r="D60" s="2"/>
      <c r="E60" s="2"/>
      <c r="G60" s="210" t="s">
        <v>2996</v>
      </c>
    </row>
  </sheetData>
  <mergeCells count="11">
    <mergeCell ref="B2:M2"/>
    <mergeCell ref="B3:M3"/>
    <mergeCell ref="B5:M5"/>
    <mergeCell ref="B52:C52"/>
    <mergeCell ref="B53:C53"/>
    <mergeCell ref="C41:D41"/>
    <mergeCell ref="B41:B42"/>
    <mergeCell ref="B12:E13"/>
    <mergeCell ref="B14:E14"/>
    <mergeCell ref="B37:E38"/>
    <mergeCell ref="B39:E39"/>
  </mergeCells>
  <pageMargins left="0.7" right="0.7" top="0.75" bottom="0.75" header="0.3" footer="0.3"/>
  <pageSetup scale="4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038"/>
  <sheetViews>
    <sheetView showGridLines="0" topLeftCell="A19" workbookViewId="0">
      <selection activeCell="I25" sqref="I25"/>
    </sheetView>
  </sheetViews>
  <sheetFormatPr baseColWidth="10" defaultColWidth="14.42578125" defaultRowHeight="15.75" customHeight="1"/>
  <cols>
    <col min="1" max="1" width="9.85546875" style="51" customWidth="1"/>
    <col min="2" max="2" width="17.85546875" style="51" customWidth="1"/>
    <col min="3" max="3" width="14.85546875" style="51" customWidth="1"/>
    <col min="4" max="4" width="14.5703125" style="51" customWidth="1"/>
    <col min="5" max="5" width="8.140625" style="51" customWidth="1"/>
    <col min="6" max="6" width="8.7109375" style="51" customWidth="1"/>
    <col min="7" max="7" width="4.28515625" style="51" customWidth="1"/>
    <col min="8" max="8" width="12" style="51" customWidth="1"/>
    <col min="9" max="9" width="5" style="51" customWidth="1"/>
    <col min="10" max="10" width="4.28515625" style="51" customWidth="1"/>
    <col min="11" max="11" width="12.42578125" style="51" customWidth="1"/>
    <col min="12" max="12" width="6.28515625" style="51" customWidth="1"/>
    <col min="13" max="16384" width="14.42578125" style="51"/>
  </cols>
  <sheetData>
    <row r="2" spans="1:20" ht="15.75" customHeight="1">
      <c r="B2" s="573" t="s">
        <v>3093</v>
      </c>
      <c r="C2" s="573"/>
      <c r="D2" s="573"/>
      <c r="E2" s="573"/>
      <c r="F2" s="573"/>
      <c r="G2" s="573"/>
      <c r="H2" s="573"/>
      <c r="I2" s="573"/>
      <c r="J2" s="573"/>
      <c r="K2" s="573"/>
      <c r="L2" s="573"/>
      <c r="M2" s="573"/>
    </row>
    <row r="3" spans="1:20" ht="15.75" customHeight="1">
      <c r="B3" s="573" t="s">
        <v>3096</v>
      </c>
      <c r="C3" s="573"/>
      <c r="D3" s="573"/>
      <c r="E3" s="573"/>
      <c r="F3" s="573"/>
      <c r="G3" s="573"/>
      <c r="H3" s="573"/>
      <c r="I3" s="573"/>
      <c r="J3" s="573"/>
      <c r="K3" s="573"/>
      <c r="L3" s="573"/>
      <c r="M3" s="573"/>
    </row>
    <row r="4" spans="1:20" ht="15.75" customHeight="1">
      <c r="B4" s="49"/>
      <c r="C4" s="474"/>
      <c r="D4" s="514"/>
      <c r="E4" s="241"/>
      <c r="F4" s="241"/>
      <c r="M4" s="241"/>
    </row>
    <row r="5" spans="1:20" ht="15.75" customHeight="1">
      <c r="B5" s="573" t="s">
        <v>3094</v>
      </c>
      <c r="C5" s="573"/>
      <c r="D5" s="573"/>
      <c r="E5" s="573"/>
      <c r="F5" s="573"/>
      <c r="G5" s="573"/>
      <c r="H5" s="573"/>
      <c r="I5" s="573"/>
      <c r="J5" s="573"/>
      <c r="K5" s="573"/>
      <c r="L5" s="573"/>
      <c r="M5" s="573"/>
    </row>
    <row r="6" spans="1:20" ht="15.75" customHeight="1">
      <c r="B6" s="515"/>
      <c r="C6" s="515"/>
      <c r="D6" s="495"/>
      <c r="E6" s="495"/>
      <c r="F6" s="495"/>
      <c r="G6" s="495"/>
      <c r="H6" s="495"/>
      <c r="I6" s="495"/>
      <c r="J6" s="495"/>
      <c r="K6" s="495"/>
      <c r="L6" s="495"/>
      <c r="M6" s="495"/>
    </row>
    <row r="7" spans="1:20" ht="15.75" customHeight="1">
      <c r="A7" s="4"/>
      <c r="B7" s="4"/>
      <c r="C7" s="4"/>
      <c r="D7" s="4"/>
      <c r="E7" s="4"/>
      <c r="F7" s="4"/>
      <c r="G7" s="4"/>
      <c r="H7" s="4"/>
      <c r="I7" s="4"/>
      <c r="J7" s="4"/>
      <c r="K7" s="4"/>
      <c r="L7" s="4"/>
      <c r="M7" s="4"/>
      <c r="N7" s="4"/>
      <c r="O7" s="4"/>
      <c r="P7" s="4"/>
      <c r="Q7" s="4"/>
      <c r="R7" s="4"/>
      <c r="S7" s="4"/>
      <c r="T7" s="4"/>
    </row>
    <row r="8" spans="1:20" ht="15.75" customHeight="1">
      <c r="A8" s="21"/>
      <c r="B8" s="467" t="s">
        <v>1004</v>
      </c>
      <c r="C8" s="4"/>
      <c r="D8" s="4"/>
      <c r="E8" s="38"/>
      <c r="F8" s="38"/>
      <c r="G8" s="64"/>
      <c r="H8" s="4"/>
      <c r="I8" s="4"/>
      <c r="J8" s="4"/>
      <c r="K8" s="4"/>
      <c r="L8" s="4"/>
      <c r="M8" s="4"/>
      <c r="N8" s="4"/>
      <c r="O8" s="4"/>
      <c r="P8" s="4"/>
      <c r="Q8" s="4"/>
      <c r="R8" s="4"/>
      <c r="S8" s="4"/>
      <c r="T8" s="4"/>
    </row>
    <row r="9" spans="1:20" ht="15.75" customHeight="1">
      <c r="A9" s="21"/>
      <c r="B9" s="21"/>
      <c r="C9" s="4"/>
      <c r="D9" s="4"/>
      <c r="E9" s="38"/>
      <c r="F9" s="38"/>
      <c r="G9" s="64"/>
      <c r="H9" s="4"/>
      <c r="I9" s="4"/>
      <c r="J9" s="4"/>
      <c r="K9" s="4"/>
      <c r="L9" s="4"/>
      <c r="M9" s="4"/>
      <c r="N9" s="4"/>
      <c r="O9" s="4"/>
      <c r="P9" s="4"/>
      <c r="Q9" s="4"/>
      <c r="R9" s="4"/>
      <c r="S9" s="4"/>
      <c r="T9" s="4"/>
    </row>
    <row r="10" spans="1:20" ht="15.75" customHeight="1">
      <c r="A10" s="21"/>
      <c r="B10" s="614" t="s">
        <v>3032</v>
      </c>
      <c r="C10" s="614"/>
      <c r="D10" s="614"/>
      <c r="E10" s="614"/>
      <c r="F10" s="4"/>
      <c r="G10" s="4"/>
      <c r="H10" s="4"/>
      <c r="I10" s="4"/>
      <c r="J10" s="4"/>
      <c r="K10" s="4"/>
      <c r="L10" s="4"/>
      <c r="M10" s="4"/>
      <c r="N10" s="4"/>
      <c r="O10" s="4"/>
      <c r="P10" s="4"/>
      <c r="Q10" s="4"/>
      <c r="R10" s="4"/>
      <c r="S10" s="4"/>
      <c r="T10" s="4"/>
    </row>
    <row r="11" spans="1:20" ht="15.75" customHeight="1">
      <c r="A11" s="21"/>
      <c r="B11" s="639">
        <v>2014</v>
      </c>
      <c r="C11" s="639"/>
      <c r="D11" s="639"/>
      <c r="E11" s="639"/>
      <c r="F11" s="4"/>
      <c r="G11" s="4"/>
      <c r="H11" s="4"/>
      <c r="I11" s="4"/>
      <c r="J11" s="4"/>
      <c r="K11" s="4"/>
      <c r="L11" s="4"/>
      <c r="M11" s="4"/>
      <c r="N11" s="4"/>
      <c r="O11" s="4"/>
      <c r="P11" s="4"/>
      <c r="Q11" s="4"/>
      <c r="R11" s="4"/>
      <c r="S11" s="4"/>
      <c r="T11" s="4"/>
    </row>
    <row r="12" spans="1:20" ht="15.75" customHeight="1">
      <c r="A12" s="21"/>
      <c r="B12" s="610" t="s">
        <v>50</v>
      </c>
      <c r="C12" s="610" t="s">
        <v>2964</v>
      </c>
      <c r="D12" s="610" t="s">
        <v>1006</v>
      </c>
      <c r="E12" s="610" t="s">
        <v>2242</v>
      </c>
      <c r="F12" s="332"/>
      <c r="M12" s="4"/>
      <c r="N12" s="4"/>
      <c r="O12" s="4"/>
      <c r="P12" s="4"/>
      <c r="Q12" s="4"/>
      <c r="R12" s="4"/>
      <c r="S12" s="4"/>
      <c r="T12" s="4"/>
    </row>
    <row r="13" spans="1:20" ht="36.75" customHeight="1">
      <c r="A13" s="4"/>
      <c r="B13" s="611"/>
      <c r="C13" s="611"/>
      <c r="D13" s="611"/>
      <c r="E13" s="611"/>
      <c r="F13" s="147"/>
      <c r="M13" s="4"/>
      <c r="N13" s="4"/>
      <c r="O13" s="4"/>
      <c r="P13" s="4"/>
      <c r="Q13" s="4"/>
      <c r="R13" s="4"/>
      <c r="S13" s="4"/>
      <c r="T13" s="4"/>
    </row>
    <row r="14" spans="1:20" ht="14.25" customHeight="1">
      <c r="A14" s="4"/>
      <c r="B14" s="347"/>
      <c r="C14" s="347"/>
      <c r="D14" s="347"/>
      <c r="M14" s="4"/>
      <c r="N14" s="4"/>
      <c r="O14" s="4"/>
      <c r="P14" s="4"/>
      <c r="Q14" s="4"/>
      <c r="R14" s="4"/>
      <c r="S14" s="4"/>
      <c r="T14" s="4"/>
    </row>
    <row r="15" spans="1:20" ht="15" customHeight="1">
      <c r="A15" s="4"/>
      <c r="B15" s="232" t="s">
        <v>2953</v>
      </c>
      <c r="C15" s="223">
        <f>SUM(C17:C31)</f>
        <v>111</v>
      </c>
      <c r="D15" s="223">
        <f>SUM(D17:D31)</f>
        <v>82</v>
      </c>
      <c r="E15" s="223">
        <f>+(D15/C15)*100</f>
        <v>73.873873873873876</v>
      </c>
      <c r="F15" s="223"/>
      <c r="M15" s="4"/>
      <c r="N15" s="4"/>
      <c r="O15" s="4"/>
      <c r="P15" s="4"/>
      <c r="Q15" s="4"/>
      <c r="R15" s="4"/>
      <c r="S15" s="4"/>
      <c r="T15" s="4"/>
    </row>
    <row r="16" spans="1:20" ht="15" customHeight="1">
      <c r="A16" s="4"/>
      <c r="B16" s="124"/>
      <c r="C16" s="196"/>
      <c r="D16" s="196"/>
      <c r="E16" s="196"/>
      <c r="F16" s="196"/>
      <c r="M16" s="4"/>
      <c r="N16" s="4"/>
      <c r="O16" s="4"/>
      <c r="P16" s="4"/>
      <c r="Q16" s="4"/>
      <c r="R16" s="4"/>
      <c r="S16" s="4"/>
      <c r="T16" s="4"/>
    </row>
    <row r="17" spans="1:20" ht="15.75" customHeight="1">
      <c r="A17" s="4"/>
      <c r="B17" s="232" t="s">
        <v>17</v>
      </c>
      <c r="C17" s="196">
        <v>19</v>
      </c>
      <c r="D17" s="196">
        <v>13</v>
      </c>
      <c r="E17" s="223">
        <f>+(D17/C17)*100</f>
        <v>68.421052631578945</v>
      </c>
      <c r="F17" s="223"/>
      <c r="M17" s="4"/>
      <c r="N17" s="4"/>
      <c r="O17" s="4"/>
      <c r="P17" s="4"/>
      <c r="Q17" s="4"/>
      <c r="R17" s="4"/>
      <c r="S17" s="4"/>
      <c r="T17" s="4"/>
    </row>
    <row r="18" spans="1:20" ht="15.75" customHeight="1">
      <c r="A18" s="4"/>
      <c r="B18" s="232" t="s">
        <v>22</v>
      </c>
      <c r="C18" s="196">
        <v>22</v>
      </c>
      <c r="D18" s="196">
        <v>14</v>
      </c>
      <c r="E18" s="223">
        <f t="shared" ref="E18:E30" si="0">+(D18/C18)*100</f>
        <v>63.636363636363633</v>
      </c>
      <c r="F18" s="223"/>
      <c r="M18" s="4"/>
      <c r="N18" s="4"/>
      <c r="O18" s="4"/>
      <c r="P18" s="4"/>
      <c r="Q18" s="4"/>
      <c r="R18" s="4"/>
      <c r="S18" s="4"/>
      <c r="T18" s="4"/>
    </row>
    <row r="19" spans="1:20" ht="15.75" customHeight="1">
      <c r="A19" s="4"/>
      <c r="B19" s="232" t="s">
        <v>18</v>
      </c>
      <c r="C19" s="196">
        <v>11</v>
      </c>
      <c r="D19" s="196">
        <v>9</v>
      </c>
      <c r="E19" s="223">
        <f t="shared" si="0"/>
        <v>81.818181818181827</v>
      </c>
      <c r="F19" s="223"/>
      <c r="M19" s="4"/>
      <c r="N19" s="4"/>
      <c r="O19" s="4"/>
      <c r="P19" s="4"/>
      <c r="Q19" s="4"/>
      <c r="R19" s="4"/>
      <c r="S19" s="4"/>
      <c r="T19" s="4"/>
    </row>
    <row r="20" spans="1:20" ht="15.75" customHeight="1">
      <c r="A20" s="4"/>
      <c r="B20" s="232" t="s">
        <v>23</v>
      </c>
      <c r="C20" s="196">
        <v>7</v>
      </c>
      <c r="D20" s="196">
        <v>7</v>
      </c>
      <c r="E20" s="223">
        <f t="shared" si="0"/>
        <v>100</v>
      </c>
      <c r="F20" s="223"/>
      <c r="M20" s="4"/>
      <c r="N20" s="4"/>
      <c r="O20" s="4"/>
      <c r="P20" s="4"/>
      <c r="Q20" s="4"/>
      <c r="R20" s="4"/>
      <c r="S20" s="4"/>
      <c r="T20" s="4"/>
    </row>
    <row r="21" spans="1:20" ht="15.75" customHeight="1">
      <c r="A21" s="4"/>
      <c r="B21" s="232" t="s">
        <v>21</v>
      </c>
      <c r="C21" s="196">
        <v>12</v>
      </c>
      <c r="D21" s="196">
        <v>9</v>
      </c>
      <c r="E21" s="223">
        <f t="shared" si="0"/>
        <v>75</v>
      </c>
      <c r="F21" s="223"/>
      <c r="M21" s="4"/>
      <c r="N21" s="4"/>
      <c r="O21" s="4"/>
      <c r="P21" s="4"/>
      <c r="Q21" s="4"/>
      <c r="R21" s="4"/>
      <c r="S21" s="4"/>
      <c r="T21" s="4"/>
    </row>
    <row r="22" spans="1:20" ht="15.75" customHeight="1">
      <c r="A22" s="4"/>
      <c r="B22" s="232" t="s">
        <v>33</v>
      </c>
      <c r="C22" s="196">
        <v>6</v>
      </c>
      <c r="D22" s="196">
        <v>5</v>
      </c>
      <c r="E22" s="223">
        <f t="shared" si="0"/>
        <v>83.333333333333343</v>
      </c>
      <c r="F22" s="223"/>
      <c r="M22" s="4"/>
      <c r="N22" s="4"/>
      <c r="O22" s="4"/>
      <c r="P22" s="4"/>
      <c r="Q22" s="4"/>
      <c r="R22" s="4"/>
      <c r="S22" s="4"/>
      <c r="T22" s="4"/>
    </row>
    <row r="23" spans="1:20" ht="15.75" customHeight="1">
      <c r="A23" s="4"/>
      <c r="B23" s="232" t="s">
        <v>30</v>
      </c>
      <c r="C23" s="196">
        <v>5</v>
      </c>
      <c r="D23" s="196">
        <v>3</v>
      </c>
      <c r="E23" s="223">
        <f t="shared" si="0"/>
        <v>60</v>
      </c>
      <c r="F23" s="223"/>
      <c r="M23" s="4"/>
      <c r="N23" s="4"/>
      <c r="O23" s="4"/>
      <c r="P23" s="4"/>
      <c r="Q23" s="4"/>
      <c r="R23" s="4"/>
      <c r="S23" s="4"/>
      <c r="T23" s="4"/>
    </row>
    <row r="24" spans="1:20" ht="15.75" customHeight="1">
      <c r="A24" s="4"/>
      <c r="B24" s="232" t="s">
        <v>19</v>
      </c>
      <c r="C24" s="196">
        <v>8</v>
      </c>
      <c r="D24" s="196">
        <v>4</v>
      </c>
      <c r="E24" s="223">
        <f t="shared" si="0"/>
        <v>50</v>
      </c>
      <c r="F24" s="223"/>
      <c r="M24" s="4"/>
      <c r="N24" s="4"/>
      <c r="O24" s="4"/>
      <c r="P24" s="4"/>
      <c r="Q24" s="4"/>
      <c r="R24" s="4"/>
      <c r="S24" s="4"/>
      <c r="T24" s="4"/>
    </row>
    <row r="25" spans="1:20" ht="15.75" customHeight="1">
      <c r="A25" s="4"/>
      <c r="B25" s="232" t="s">
        <v>16</v>
      </c>
      <c r="C25" s="196">
        <v>3</v>
      </c>
      <c r="D25" s="196">
        <v>3</v>
      </c>
      <c r="E25" s="223">
        <f t="shared" si="0"/>
        <v>100</v>
      </c>
      <c r="F25" s="223"/>
      <c r="M25" s="4"/>
      <c r="N25" s="4"/>
      <c r="O25" s="4"/>
      <c r="P25" s="4"/>
      <c r="Q25" s="4"/>
      <c r="R25" s="4"/>
      <c r="S25" s="4"/>
      <c r="T25" s="4"/>
    </row>
    <row r="26" spans="1:20" ht="15.75" customHeight="1">
      <c r="A26" s="4"/>
      <c r="B26" s="232" t="s">
        <v>27</v>
      </c>
      <c r="C26" s="196">
        <v>5</v>
      </c>
      <c r="D26" s="196">
        <v>3</v>
      </c>
      <c r="E26" s="223">
        <f t="shared" si="0"/>
        <v>60</v>
      </c>
      <c r="F26" s="223"/>
      <c r="M26" s="4"/>
      <c r="N26" s="4"/>
      <c r="O26" s="4"/>
      <c r="P26" s="4"/>
      <c r="Q26" s="4"/>
      <c r="R26" s="4"/>
      <c r="S26" s="4"/>
      <c r="T26" s="4"/>
    </row>
    <row r="27" spans="1:20" ht="15.75" customHeight="1">
      <c r="A27" s="4"/>
      <c r="B27" s="232" t="s">
        <v>28</v>
      </c>
      <c r="C27" s="196">
        <v>1</v>
      </c>
      <c r="D27" s="196">
        <v>1</v>
      </c>
      <c r="E27" s="223">
        <f t="shared" si="0"/>
        <v>100</v>
      </c>
      <c r="F27" s="223"/>
      <c r="M27" s="4"/>
      <c r="N27" s="4"/>
      <c r="O27" s="4"/>
      <c r="P27" s="4"/>
      <c r="Q27" s="4"/>
      <c r="R27" s="4"/>
      <c r="S27" s="4"/>
      <c r="T27" s="4"/>
    </row>
    <row r="28" spans="1:20" ht="15.75" customHeight="1">
      <c r="A28" s="4"/>
      <c r="B28" s="232" t="s">
        <v>29</v>
      </c>
      <c r="C28" s="196">
        <v>1</v>
      </c>
      <c r="D28" s="196">
        <v>1</v>
      </c>
      <c r="E28" s="223">
        <f t="shared" si="0"/>
        <v>100</v>
      </c>
      <c r="F28" s="223"/>
      <c r="M28" s="4"/>
      <c r="N28" s="4"/>
      <c r="O28" s="4"/>
      <c r="P28" s="4"/>
      <c r="Q28" s="4"/>
      <c r="R28" s="4"/>
      <c r="S28" s="4"/>
      <c r="T28" s="4"/>
    </row>
    <row r="29" spans="1:20" ht="15.75" customHeight="1">
      <c r="A29" s="4"/>
      <c r="B29" s="232" t="s">
        <v>20</v>
      </c>
      <c r="C29" s="196">
        <v>9</v>
      </c>
      <c r="D29" s="196">
        <v>9</v>
      </c>
      <c r="E29" s="223">
        <f t="shared" si="0"/>
        <v>100</v>
      </c>
      <c r="F29" s="223"/>
      <c r="M29" s="4"/>
      <c r="N29" s="4"/>
      <c r="O29" s="4"/>
      <c r="P29" s="4"/>
      <c r="Q29" s="4"/>
      <c r="R29" s="4"/>
      <c r="S29" s="4"/>
      <c r="T29" s="4"/>
    </row>
    <row r="30" spans="1:20" ht="15.75" customHeight="1">
      <c r="A30" s="4"/>
      <c r="B30" s="232" t="s">
        <v>32</v>
      </c>
      <c r="C30" s="196">
        <v>1</v>
      </c>
      <c r="D30" s="196">
        <v>1</v>
      </c>
      <c r="E30" s="223">
        <f t="shared" si="0"/>
        <v>100</v>
      </c>
      <c r="F30" s="223"/>
      <c r="M30" s="4"/>
      <c r="N30" s="4"/>
      <c r="O30" s="4"/>
      <c r="P30" s="4"/>
      <c r="Q30" s="4"/>
      <c r="R30" s="4"/>
      <c r="S30" s="4"/>
      <c r="T30" s="4"/>
    </row>
    <row r="31" spans="1:20" ht="15.75" customHeight="1">
      <c r="A31" s="4"/>
      <c r="B31" s="239" t="s">
        <v>31</v>
      </c>
      <c r="C31" s="237">
        <v>1</v>
      </c>
      <c r="D31" s="237">
        <v>0</v>
      </c>
      <c r="E31" s="335" t="s">
        <v>3039</v>
      </c>
      <c r="F31" s="240"/>
      <c r="M31" s="4"/>
      <c r="N31" s="4"/>
      <c r="O31" s="4"/>
      <c r="P31" s="4"/>
      <c r="Q31" s="4"/>
      <c r="R31" s="4"/>
      <c r="S31" s="4"/>
      <c r="T31" s="4"/>
    </row>
    <row r="32" spans="1:20" ht="15.75" customHeight="1">
      <c r="A32" s="4"/>
      <c r="B32" s="209" t="s">
        <v>2940</v>
      </c>
      <c r="C32" s="352"/>
      <c r="D32" s="352"/>
      <c r="E32" s="352"/>
      <c r="F32" s="352"/>
      <c r="G32" s="352"/>
      <c r="H32" s="352"/>
      <c r="I32" s="4"/>
      <c r="J32" s="4"/>
      <c r="K32" s="4"/>
      <c r="L32" s="4"/>
      <c r="M32" s="4"/>
      <c r="N32" s="4"/>
      <c r="O32" s="4"/>
      <c r="P32" s="4"/>
      <c r="Q32" s="4"/>
      <c r="R32" s="4"/>
      <c r="S32" s="4"/>
      <c r="T32" s="4"/>
    </row>
    <row r="33" spans="1:21" ht="15.75" customHeight="1">
      <c r="A33" s="4"/>
      <c r="I33" s="4"/>
      <c r="J33" s="4"/>
      <c r="K33" s="4"/>
      <c r="L33" s="4"/>
      <c r="M33" s="4"/>
      <c r="N33" s="4"/>
      <c r="O33" s="4"/>
      <c r="P33" s="4"/>
      <c r="Q33" s="4"/>
      <c r="R33" s="4"/>
      <c r="S33" s="4"/>
      <c r="T33" s="4"/>
    </row>
    <row r="34" spans="1:21" ht="15.75" customHeight="1">
      <c r="A34" s="4"/>
      <c r="B34" s="4"/>
      <c r="C34" s="4"/>
      <c r="D34" s="341"/>
      <c r="E34" s="341"/>
      <c r="F34" s="341"/>
      <c r="G34" s="341"/>
      <c r="H34" s="341"/>
      <c r="I34" s="341"/>
      <c r="J34" s="341"/>
      <c r="K34" s="341"/>
      <c r="L34" s="341"/>
      <c r="M34" s="341"/>
      <c r="N34" s="341"/>
      <c r="O34" s="341"/>
      <c r="P34" s="341"/>
      <c r="Q34" s="341"/>
      <c r="R34" s="341"/>
      <c r="S34" s="341"/>
      <c r="T34" s="341"/>
      <c r="U34" s="344"/>
    </row>
    <row r="35" spans="1:21" ht="15.75" customHeight="1">
      <c r="A35" s="4"/>
      <c r="J35" s="341"/>
      <c r="K35" s="341"/>
      <c r="L35" s="341"/>
      <c r="M35" s="341"/>
      <c r="N35" s="341"/>
      <c r="O35" s="341"/>
      <c r="P35" s="341"/>
      <c r="Q35" s="341"/>
      <c r="R35" s="341"/>
      <c r="S35" s="341"/>
      <c r="T35" s="341"/>
      <c r="U35" s="344"/>
    </row>
    <row r="36" spans="1:21" ht="18.75" customHeight="1">
      <c r="A36" s="4"/>
      <c r="B36" s="615" t="s">
        <v>3033</v>
      </c>
      <c r="C36" s="615"/>
      <c r="D36" s="615"/>
      <c r="E36" s="615"/>
      <c r="F36" s="615"/>
      <c r="G36" s="615"/>
      <c r="H36" s="615"/>
      <c r="I36" s="615"/>
      <c r="J36" s="4"/>
      <c r="K36" s="4"/>
      <c r="L36" s="4"/>
      <c r="M36" s="4"/>
      <c r="N36" s="4"/>
      <c r="O36" s="4"/>
      <c r="P36" s="4"/>
      <c r="Q36" s="4"/>
      <c r="R36" s="4"/>
      <c r="S36" s="4"/>
      <c r="T36" s="4"/>
    </row>
    <row r="37" spans="1:21" ht="15.75" customHeight="1">
      <c r="A37" s="4"/>
      <c r="B37" s="639">
        <v>2014</v>
      </c>
      <c r="C37" s="639"/>
      <c r="D37" s="639"/>
      <c r="E37" s="639"/>
      <c r="F37" s="639"/>
      <c r="G37" s="639"/>
      <c r="H37" s="639"/>
      <c r="I37" s="639"/>
      <c r="J37" s="4"/>
      <c r="K37" s="4"/>
      <c r="L37" s="4"/>
      <c r="M37" s="4"/>
      <c r="N37" s="4"/>
      <c r="O37" s="4"/>
      <c r="P37" s="4"/>
      <c r="Q37" s="4"/>
      <c r="R37" s="4"/>
      <c r="S37" s="4"/>
      <c r="T37" s="4"/>
    </row>
    <row r="38" spans="1:21" ht="15.75" customHeight="1">
      <c r="A38" s="4"/>
      <c r="B38" s="610" t="s">
        <v>50</v>
      </c>
      <c r="C38" s="610" t="s">
        <v>3031</v>
      </c>
      <c r="D38" s="637" t="s">
        <v>2985</v>
      </c>
      <c r="E38" s="637"/>
      <c r="F38" s="637"/>
      <c r="G38" s="637"/>
      <c r="H38" s="637"/>
      <c r="I38" s="637"/>
      <c r="J38" s="4"/>
      <c r="K38" s="4"/>
      <c r="L38" s="4"/>
      <c r="M38" s="4"/>
      <c r="N38" s="4"/>
      <c r="O38" s="4"/>
      <c r="P38" s="4"/>
      <c r="Q38" s="4"/>
      <c r="R38" s="4"/>
      <c r="S38" s="4"/>
      <c r="T38" s="4"/>
    </row>
    <row r="39" spans="1:21" ht="57.75" customHeight="1">
      <c r="A39" s="4"/>
      <c r="B39" s="611"/>
      <c r="C39" s="611"/>
      <c r="D39" s="346" t="s">
        <v>983</v>
      </c>
      <c r="E39" s="346" t="s">
        <v>2242</v>
      </c>
      <c r="F39" s="346" t="s">
        <v>988</v>
      </c>
      <c r="G39" s="346" t="s">
        <v>2242</v>
      </c>
      <c r="H39" s="346" t="s">
        <v>1007</v>
      </c>
      <c r="I39" s="346" t="s">
        <v>2242</v>
      </c>
      <c r="J39" s="4"/>
      <c r="K39" s="4"/>
      <c r="L39" s="4"/>
      <c r="M39" s="4"/>
      <c r="N39" s="4"/>
      <c r="O39" s="4"/>
      <c r="P39" s="4"/>
      <c r="Q39" s="4"/>
      <c r="R39" s="4"/>
      <c r="S39" s="4"/>
      <c r="T39" s="4"/>
    </row>
    <row r="40" spans="1:21" ht="15.75" customHeight="1">
      <c r="A40" s="4"/>
      <c r="B40" s="351"/>
      <c r="C40" s="351"/>
      <c r="D40" s="351"/>
      <c r="E40" s="295"/>
      <c r="F40" s="351"/>
      <c r="G40" s="295"/>
      <c r="H40" s="351"/>
      <c r="I40" s="308"/>
      <c r="J40" s="4"/>
      <c r="K40" s="4"/>
      <c r="L40" s="4"/>
      <c r="M40" s="4"/>
      <c r="N40" s="4"/>
      <c r="O40" s="4"/>
      <c r="P40" s="4"/>
      <c r="Q40" s="4"/>
      <c r="R40" s="4"/>
      <c r="S40" s="4"/>
      <c r="T40" s="4"/>
    </row>
    <row r="41" spans="1:21" ht="15.75" customHeight="1">
      <c r="A41" s="4"/>
      <c r="B41" s="232" t="s">
        <v>2953</v>
      </c>
      <c r="C41" s="223">
        <f>SUM(C43:C57)</f>
        <v>82</v>
      </c>
      <c r="D41" s="223">
        <f>SUM(D43:D57)</f>
        <v>46</v>
      </c>
      <c r="E41" s="223">
        <f>+(D41/$C41)*100</f>
        <v>56.09756097560976</v>
      </c>
      <c r="F41" s="223">
        <f>SUM(F43:F57)</f>
        <v>55</v>
      </c>
      <c r="G41" s="223">
        <f>+(F41/$C41)*100</f>
        <v>67.073170731707322</v>
      </c>
      <c r="H41" s="223">
        <f>SUM(H43:H57)</f>
        <v>60</v>
      </c>
      <c r="I41" s="223">
        <f>+(H41/$C41)*100</f>
        <v>73.170731707317074</v>
      </c>
      <c r="J41" s="4"/>
      <c r="K41" s="223"/>
      <c r="L41" s="410"/>
      <c r="M41" s="410"/>
      <c r="N41" s="410"/>
      <c r="O41" s="4"/>
      <c r="P41" s="4"/>
      <c r="Q41" s="4"/>
      <c r="R41" s="4"/>
      <c r="S41" s="4"/>
      <c r="T41" s="4"/>
    </row>
    <row r="42" spans="1:21" ht="15.75" customHeight="1">
      <c r="A42" s="4"/>
      <c r="B42" s="124"/>
      <c r="C42" s="196"/>
      <c r="D42" s="196"/>
      <c r="E42" s="223"/>
      <c r="F42" s="196"/>
      <c r="G42" s="223"/>
      <c r="H42" s="196"/>
      <c r="I42" s="223"/>
      <c r="J42" s="4"/>
      <c r="K42" s="196"/>
      <c r="L42" s="4"/>
      <c r="M42" s="4"/>
      <c r="N42" s="4"/>
      <c r="O42" s="4"/>
      <c r="P42" s="4"/>
      <c r="Q42" s="4"/>
      <c r="R42" s="4"/>
      <c r="S42" s="4"/>
      <c r="T42" s="4"/>
    </row>
    <row r="43" spans="1:21" ht="15.75" customHeight="1">
      <c r="A43" s="4"/>
      <c r="B43" s="232" t="s">
        <v>17</v>
      </c>
      <c r="C43" s="196">
        <v>13</v>
      </c>
      <c r="D43" s="196">
        <v>4</v>
      </c>
      <c r="E43" s="223">
        <f t="shared" ref="E43:E56" si="1">+(D43/$C43)*100</f>
        <v>30.76923076923077</v>
      </c>
      <c r="F43" s="196">
        <v>7</v>
      </c>
      <c r="G43" s="223">
        <f t="shared" ref="G43:G56" si="2">+(F43/$C43)*100</f>
        <v>53.846153846153847</v>
      </c>
      <c r="H43" s="196">
        <v>11</v>
      </c>
      <c r="I43" s="223">
        <f t="shared" ref="I43:I56" si="3">+(H43/$C43)*100</f>
        <v>84.615384615384613</v>
      </c>
      <c r="J43" s="4"/>
      <c r="K43" s="196"/>
      <c r="L43" s="4"/>
      <c r="M43" s="4"/>
      <c r="N43" s="4"/>
      <c r="O43" s="4"/>
      <c r="P43" s="4"/>
      <c r="Q43" s="4"/>
      <c r="R43" s="4"/>
      <c r="S43" s="4"/>
      <c r="T43" s="4"/>
    </row>
    <row r="44" spans="1:21" ht="15.75" customHeight="1">
      <c r="A44" s="4"/>
      <c r="B44" s="232" t="s">
        <v>22</v>
      </c>
      <c r="C44" s="196">
        <v>14</v>
      </c>
      <c r="D44" s="196">
        <v>7</v>
      </c>
      <c r="E44" s="223">
        <f t="shared" si="1"/>
        <v>50</v>
      </c>
      <c r="F44" s="196">
        <v>6</v>
      </c>
      <c r="G44" s="223">
        <f t="shared" si="2"/>
        <v>42.857142857142854</v>
      </c>
      <c r="H44" s="196">
        <v>12</v>
      </c>
      <c r="I44" s="223">
        <f t="shared" si="3"/>
        <v>85.714285714285708</v>
      </c>
      <c r="J44" s="4"/>
      <c r="K44" s="196"/>
      <c r="L44" s="4"/>
      <c r="M44" s="4"/>
      <c r="N44" s="4"/>
      <c r="O44" s="4"/>
      <c r="P44" s="4"/>
      <c r="Q44" s="4"/>
      <c r="R44" s="4"/>
      <c r="S44" s="4"/>
      <c r="T44" s="4"/>
    </row>
    <row r="45" spans="1:21" ht="15.75" customHeight="1">
      <c r="A45" s="4"/>
      <c r="B45" s="232" t="s">
        <v>18</v>
      </c>
      <c r="C45" s="196">
        <v>9</v>
      </c>
      <c r="D45" s="196">
        <v>3</v>
      </c>
      <c r="E45" s="223">
        <f t="shared" si="1"/>
        <v>33.333333333333329</v>
      </c>
      <c r="F45" s="196">
        <v>6</v>
      </c>
      <c r="G45" s="223">
        <f t="shared" si="2"/>
        <v>66.666666666666657</v>
      </c>
      <c r="H45" s="196">
        <v>5</v>
      </c>
      <c r="I45" s="223">
        <f t="shared" si="3"/>
        <v>55.555555555555557</v>
      </c>
      <c r="J45" s="4"/>
      <c r="K45" s="196"/>
      <c r="L45" s="4"/>
      <c r="M45" s="4"/>
      <c r="N45" s="4"/>
      <c r="O45" s="4"/>
      <c r="P45" s="4"/>
      <c r="Q45" s="4"/>
      <c r="R45" s="4"/>
      <c r="S45" s="4"/>
      <c r="T45" s="4"/>
    </row>
    <row r="46" spans="1:21" ht="15.75" customHeight="1">
      <c r="A46" s="4"/>
      <c r="B46" s="232" t="s">
        <v>23</v>
      </c>
      <c r="C46" s="196">
        <v>7</v>
      </c>
      <c r="D46" s="196">
        <v>2</v>
      </c>
      <c r="E46" s="223">
        <f t="shared" si="1"/>
        <v>28.571428571428569</v>
      </c>
      <c r="F46" s="196">
        <v>7</v>
      </c>
      <c r="G46" s="223">
        <f t="shared" si="2"/>
        <v>100</v>
      </c>
      <c r="H46" s="196">
        <v>1</v>
      </c>
      <c r="I46" s="223">
        <f t="shared" si="3"/>
        <v>14.285714285714285</v>
      </c>
      <c r="J46" s="4"/>
      <c r="K46" s="196"/>
      <c r="L46" s="4"/>
      <c r="M46" s="4"/>
      <c r="N46" s="4"/>
      <c r="O46" s="4"/>
      <c r="P46" s="4"/>
      <c r="Q46" s="4"/>
      <c r="R46" s="4"/>
      <c r="S46" s="4"/>
      <c r="T46" s="4"/>
    </row>
    <row r="47" spans="1:21" ht="15.75" customHeight="1">
      <c r="A47" s="4"/>
      <c r="B47" s="232" t="s">
        <v>21</v>
      </c>
      <c r="C47" s="196">
        <v>9</v>
      </c>
      <c r="D47" s="196">
        <v>9</v>
      </c>
      <c r="E47" s="223">
        <f t="shared" si="1"/>
        <v>100</v>
      </c>
      <c r="F47" s="196">
        <v>7</v>
      </c>
      <c r="G47" s="223">
        <f t="shared" si="2"/>
        <v>77.777777777777786</v>
      </c>
      <c r="H47" s="196">
        <v>7</v>
      </c>
      <c r="I47" s="223">
        <f t="shared" si="3"/>
        <v>77.777777777777786</v>
      </c>
      <c r="J47" s="4"/>
      <c r="K47" s="196"/>
      <c r="L47" s="4"/>
      <c r="M47" s="4"/>
      <c r="N47" s="4"/>
      <c r="O47" s="4"/>
      <c r="P47" s="4"/>
      <c r="Q47" s="4"/>
      <c r="R47" s="4"/>
      <c r="S47" s="4"/>
      <c r="T47" s="4"/>
    </row>
    <row r="48" spans="1:21" ht="15.75" customHeight="1">
      <c r="A48" s="4"/>
      <c r="B48" s="232" t="s">
        <v>33</v>
      </c>
      <c r="C48" s="196">
        <v>5</v>
      </c>
      <c r="D48" s="196">
        <v>3</v>
      </c>
      <c r="E48" s="223">
        <f t="shared" si="1"/>
        <v>60</v>
      </c>
      <c r="F48" s="196">
        <v>3</v>
      </c>
      <c r="G48" s="223">
        <f t="shared" si="2"/>
        <v>60</v>
      </c>
      <c r="H48" s="196">
        <v>4</v>
      </c>
      <c r="I48" s="223">
        <f t="shared" si="3"/>
        <v>80</v>
      </c>
      <c r="J48" s="4"/>
      <c r="K48" s="196"/>
      <c r="L48" s="4"/>
      <c r="M48" s="4"/>
      <c r="N48" s="4"/>
      <c r="O48" s="4"/>
      <c r="P48" s="4"/>
      <c r="Q48" s="4"/>
      <c r="R48" s="4"/>
      <c r="S48" s="4"/>
      <c r="T48" s="4"/>
    </row>
    <row r="49" spans="1:20" ht="15.75" customHeight="1">
      <c r="A49" s="4"/>
      <c r="B49" s="232" t="s">
        <v>30</v>
      </c>
      <c r="C49" s="196">
        <v>3</v>
      </c>
      <c r="D49" s="196">
        <v>3</v>
      </c>
      <c r="E49" s="223">
        <f t="shared" si="1"/>
        <v>100</v>
      </c>
      <c r="F49" s="196">
        <v>3</v>
      </c>
      <c r="G49" s="223">
        <f t="shared" si="2"/>
        <v>100</v>
      </c>
      <c r="H49" s="196">
        <v>3</v>
      </c>
      <c r="I49" s="223">
        <f t="shared" si="3"/>
        <v>100</v>
      </c>
      <c r="J49" s="4"/>
      <c r="K49" s="196"/>
      <c r="L49" s="4"/>
      <c r="M49" s="4"/>
      <c r="N49" s="4"/>
      <c r="O49" s="4"/>
      <c r="P49" s="4"/>
      <c r="Q49" s="4"/>
      <c r="R49" s="4"/>
      <c r="S49" s="4"/>
      <c r="T49" s="4"/>
    </row>
    <row r="50" spans="1:20" ht="15.75" customHeight="1">
      <c r="A50" s="4"/>
      <c r="B50" s="232" t="s">
        <v>19</v>
      </c>
      <c r="C50" s="196">
        <v>4</v>
      </c>
      <c r="D50" s="196">
        <v>4</v>
      </c>
      <c r="E50" s="223">
        <f t="shared" si="1"/>
        <v>100</v>
      </c>
      <c r="F50" s="196">
        <v>1</v>
      </c>
      <c r="G50" s="223">
        <f t="shared" si="2"/>
        <v>25</v>
      </c>
      <c r="H50" s="196">
        <v>3</v>
      </c>
      <c r="I50" s="223">
        <f t="shared" si="3"/>
        <v>75</v>
      </c>
      <c r="J50" s="4"/>
      <c r="K50" s="196"/>
      <c r="L50" s="4"/>
      <c r="M50" s="4"/>
      <c r="N50" s="4"/>
      <c r="O50" s="4"/>
      <c r="P50" s="4"/>
      <c r="Q50" s="4"/>
      <c r="R50" s="4"/>
      <c r="S50" s="4"/>
      <c r="T50" s="4"/>
    </row>
    <row r="51" spans="1:20" ht="15.75" customHeight="1">
      <c r="A51" s="4"/>
      <c r="B51" s="232" t="s">
        <v>16</v>
      </c>
      <c r="C51" s="196">
        <v>3</v>
      </c>
      <c r="D51" s="196">
        <v>2</v>
      </c>
      <c r="E51" s="223">
        <f t="shared" si="1"/>
        <v>66.666666666666657</v>
      </c>
      <c r="F51" s="196">
        <v>3</v>
      </c>
      <c r="G51" s="223">
        <f t="shared" si="2"/>
        <v>100</v>
      </c>
      <c r="H51" s="196">
        <v>2</v>
      </c>
      <c r="I51" s="223">
        <f t="shared" si="3"/>
        <v>66.666666666666657</v>
      </c>
      <c r="J51" s="4"/>
      <c r="K51" s="196"/>
      <c r="L51" s="4"/>
      <c r="M51" s="4"/>
      <c r="N51" s="4"/>
      <c r="O51" s="4"/>
      <c r="P51" s="4"/>
      <c r="Q51" s="4"/>
      <c r="R51" s="4"/>
      <c r="S51" s="4"/>
      <c r="T51" s="4"/>
    </row>
    <row r="52" spans="1:20" ht="15.75" customHeight="1">
      <c r="A52" s="4"/>
      <c r="B52" s="232" t="s">
        <v>27</v>
      </c>
      <c r="C52" s="196">
        <v>3</v>
      </c>
      <c r="D52" s="196">
        <v>2</v>
      </c>
      <c r="E52" s="223">
        <f t="shared" si="1"/>
        <v>66.666666666666657</v>
      </c>
      <c r="F52" s="196">
        <v>3</v>
      </c>
      <c r="G52" s="223">
        <f t="shared" si="2"/>
        <v>100</v>
      </c>
      <c r="H52" s="196">
        <v>3</v>
      </c>
      <c r="I52" s="223">
        <f t="shared" si="3"/>
        <v>100</v>
      </c>
      <c r="J52" s="4"/>
      <c r="K52" s="196"/>
      <c r="L52" s="4"/>
      <c r="M52" s="4"/>
      <c r="N52" s="4"/>
      <c r="O52" s="4"/>
      <c r="P52" s="4"/>
      <c r="Q52" s="4"/>
      <c r="R52" s="4"/>
      <c r="S52" s="4"/>
      <c r="T52" s="4"/>
    </row>
    <row r="53" spans="1:20" ht="15.75" customHeight="1">
      <c r="A53" s="4"/>
      <c r="B53" s="232" t="s">
        <v>28</v>
      </c>
      <c r="C53" s="196">
        <v>1</v>
      </c>
      <c r="D53" s="196">
        <v>0</v>
      </c>
      <c r="E53" s="223">
        <f t="shared" si="1"/>
        <v>0</v>
      </c>
      <c r="F53" s="196">
        <v>0</v>
      </c>
      <c r="G53" s="223">
        <f t="shared" si="2"/>
        <v>0</v>
      </c>
      <c r="H53" s="196">
        <v>1</v>
      </c>
      <c r="I53" s="223">
        <f t="shared" si="3"/>
        <v>100</v>
      </c>
      <c r="J53" s="4"/>
      <c r="K53" s="196"/>
      <c r="L53" s="4"/>
      <c r="M53" s="4"/>
      <c r="N53" s="4"/>
      <c r="O53" s="4"/>
      <c r="P53" s="4"/>
      <c r="Q53" s="4"/>
      <c r="R53" s="4"/>
      <c r="S53" s="4"/>
      <c r="T53" s="4"/>
    </row>
    <row r="54" spans="1:20" ht="15.75" customHeight="1">
      <c r="A54" s="4"/>
      <c r="B54" s="232" t="s">
        <v>29</v>
      </c>
      <c r="C54" s="196">
        <v>1</v>
      </c>
      <c r="D54" s="196">
        <v>1</v>
      </c>
      <c r="E54" s="223">
        <f t="shared" si="1"/>
        <v>100</v>
      </c>
      <c r="F54" s="196">
        <v>1</v>
      </c>
      <c r="G54" s="223">
        <f t="shared" si="2"/>
        <v>100</v>
      </c>
      <c r="H54" s="196">
        <v>1</v>
      </c>
      <c r="I54" s="223">
        <f t="shared" si="3"/>
        <v>100</v>
      </c>
      <c r="J54" s="4"/>
      <c r="K54" s="196"/>
      <c r="L54" s="4"/>
      <c r="M54" s="4"/>
      <c r="N54" s="4"/>
      <c r="O54" s="4"/>
      <c r="P54" s="4"/>
      <c r="Q54" s="4"/>
      <c r="R54" s="4"/>
      <c r="S54" s="4"/>
      <c r="T54" s="4"/>
    </row>
    <row r="55" spans="1:20" ht="15.75" customHeight="1">
      <c r="A55" s="4"/>
      <c r="B55" s="232" t="s">
        <v>20</v>
      </c>
      <c r="C55" s="196">
        <v>9</v>
      </c>
      <c r="D55" s="196">
        <v>6</v>
      </c>
      <c r="E55" s="223">
        <f t="shared" si="1"/>
        <v>66.666666666666657</v>
      </c>
      <c r="F55" s="196">
        <v>7</v>
      </c>
      <c r="G55" s="223">
        <f t="shared" si="2"/>
        <v>77.777777777777786</v>
      </c>
      <c r="H55" s="196">
        <v>7</v>
      </c>
      <c r="I55" s="223">
        <f t="shared" si="3"/>
        <v>77.777777777777786</v>
      </c>
      <c r="J55" s="4"/>
      <c r="K55" s="196"/>
      <c r="L55" s="4"/>
      <c r="M55" s="4"/>
      <c r="N55" s="4"/>
      <c r="O55" s="4"/>
      <c r="P55" s="4"/>
      <c r="Q55" s="4"/>
      <c r="R55" s="4"/>
      <c r="S55" s="4"/>
      <c r="T55" s="4"/>
    </row>
    <row r="56" spans="1:20" ht="15.75" customHeight="1">
      <c r="A56" s="4"/>
      <c r="B56" s="232" t="s">
        <v>32</v>
      </c>
      <c r="C56" s="196">
        <v>1</v>
      </c>
      <c r="D56" s="196">
        <v>0</v>
      </c>
      <c r="E56" s="223">
        <f t="shared" si="1"/>
        <v>0</v>
      </c>
      <c r="F56" s="196">
        <v>1</v>
      </c>
      <c r="G56" s="223">
        <f t="shared" si="2"/>
        <v>100</v>
      </c>
      <c r="H56" s="196">
        <v>0</v>
      </c>
      <c r="I56" s="223">
        <f t="shared" si="3"/>
        <v>0</v>
      </c>
      <c r="J56" s="4"/>
      <c r="K56" s="196"/>
      <c r="L56" s="4"/>
      <c r="M56" s="4"/>
      <c r="N56" s="4"/>
      <c r="O56" s="4"/>
      <c r="P56" s="4"/>
      <c r="Q56" s="4"/>
      <c r="R56" s="4"/>
      <c r="S56" s="4"/>
      <c r="T56" s="4"/>
    </row>
    <row r="57" spans="1:20" ht="15.75" customHeight="1">
      <c r="A57" s="4"/>
      <c r="B57" s="239" t="s">
        <v>31</v>
      </c>
      <c r="C57" s="237">
        <v>0</v>
      </c>
      <c r="D57" s="237">
        <v>0</v>
      </c>
      <c r="E57" s="335" t="s">
        <v>3039</v>
      </c>
      <c r="F57" s="237">
        <v>0</v>
      </c>
      <c r="G57" s="335" t="s">
        <v>3039</v>
      </c>
      <c r="H57" s="237">
        <v>0</v>
      </c>
      <c r="I57" s="335" t="s">
        <v>3039</v>
      </c>
      <c r="J57" s="4"/>
      <c r="K57" s="196"/>
      <c r="L57" s="4"/>
      <c r="M57" s="4"/>
      <c r="N57" s="4"/>
      <c r="O57" s="4"/>
      <c r="P57" s="4"/>
      <c r="Q57" s="4"/>
      <c r="R57" s="4"/>
      <c r="S57" s="4"/>
      <c r="T57" s="4"/>
    </row>
    <row r="58" spans="1:20" ht="15.75" customHeight="1">
      <c r="A58" s="4"/>
      <c r="B58" s="210" t="s">
        <v>2940</v>
      </c>
      <c r="C58" s="4"/>
      <c r="D58" s="4"/>
      <c r="E58" s="4"/>
      <c r="F58" s="4"/>
      <c r="G58" s="4"/>
      <c r="H58" s="4"/>
      <c r="I58" s="4"/>
      <c r="J58" s="4"/>
      <c r="K58" s="4"/>
      <c r="L58" s="4"/>
      <c r="M58" s="4"/>
      <c r="N58" s="4"/>
      <c r="O58" s="4"/>
      <c r="P58" s="4"/>
      <c r="Q58" s="4"/>
      <c r="R58" s="4"/>
      <c r="S58" s="4"/>
      <c r="T58" s="4"/>
    </row>
    <row r="59" spans="1:20" ht="15.75" customHeight="1">
      <c r="A59" s="4"/>
      <c r="B59" s="4"/>
      <c r="C59" s="4"/>
      <c r="D59" s="4"/>
      <c r="E59" s="4"/>
      <c r="F59" s="4"/>
      <c r="G59" s="4"/>
      <c r="H59" s="4"/>
      <c r="I59" s="4"/>
      <c r="J59" s="4"/>
      <c r="K59" s="4"/>
      <c r="L59" s="4"/>
      <c r="M59" s="4"/>
      <c r="N59" s="4"/>
      <c r="O59" s="4"/>
      <c r="P59" s="4"/>
      <c r="Q59" s="4"/>
      <c r="R59" s="4"/>
      <c r="S59" s="4"/>
      <c r="T59" s="4"/>
    </row>
    <row r="60" spans="1:20" ht="15.75" customHeight="1">
      <c r="A60" s="4"/>
      <c r="B60" s="4"/>
      <c r="C60" s="4"/>
      <c r="D60" s="4"/>
      <c r="E60" s="4"/>
      <c r="F60" s="4"/>
      <c r="G60" s="4"/>
      <c r="H60" s="4"/>
      <c r="I60" s="4"/>
      <c r="J60" s="4"/>
      <c r="K60" s="4"/>
      <c r="L60" s="4"/>
      <c r="M60" s="4"/>
      <c r="N60" s="4"/>
      <c r="O60" s="4"/>
      <c r="P60" s="4"/>
      <c r="Q60" s="4"/>
      <c r="R60" s="4"/>
      <c r="S60" s="4"/>
      <c r="T60" s="4"/>
    </row>
    <row r="61" spans="1:20" ht="15.75" customHeight="1">
      <c r="A61" s="4"/>
      <c r="B61" s="638"/>
      <c r="C61" s="638"/>
      <c r="D61" s="638"/>
      <c r="E61" s="638"/>
      <c r="F61" s="638"/>
      <c r="G61" s="638"/>
      <c r="H61" s="638"/>
      <c r="I61" s="638"/>
      <c r="J61" s="458"/>
      <c r="K61" s="458"/>
      <c r="L61" s="4"/>
      <c r="M61" s="4"/>
      <c r="N61" s="4"/>
      <c r="O61" s="4"/>
      <c r="P61" s="4"/>
      <c r="Q61" s="4"/>
      <c r="R61" s="4"/>
      <c r="S61" s="4"/>
      <c r="T61" s="4"/>
    </row>
    <row r="62" spans="1:20" ht="15.75" customHeight="1">
      <c r="A62" s="4"/>
      <c r="B62" s="638"/>
      <c r="C62" s="638"/>
      <c r="D62" s="638"/>
      <c r="E62" s="638"/>
      <c r="F62" s="638"/>
      <c r="G62" s="638"/>
      <c r="H62" s="638"/>
      <c r="I62" s="638"/>
      <c r="J62" s="458"/>
      <c r="K62" s="458"/>
      <c r="L62" s="4"/>
      <c r="M62" s="4"/>
      <c r="N62" s="4"/>
      <c r="O62" s="4"/>
      <c r="P62" s="4"/>
      <c r="Q62" s="4"/>
      <c r="R62" s="4"/>
      <c r="S62" s="4"/>
      <c r="T62" s="4"/>
    </row>
    <row r="63" spans="1:20" ht="15.75" customHeight="1">
      <c r="A63" s="4"/>
      <c r="B63" s="635"/>
      <c r="C63" s="635"/>
      <c r="D63" s="636"/>
      <c r="E63" s="636"/>
      <c r="F63" s="636"/>
      <c r="G63" s="636"/>
      <c r="H63" s="636"/>
      <c r="I63" s="636"/>
      <c r="J63" s="458"/>
      <c r="K63" s="458"/>
      <c r="L63" s="4"/>
      <c r="M63" s="4"/>
      <c r="N63" s="4"/>
      <c r="O63" s="4"/>
      <c r="P63" s="4"/>
      <c r="Q63" s="4"/>
      <c r="R63" s="4"/>
      <c r="S63" s="4"/>
      <c r="T63" s="4"/>
    </row>
    <row r="64" spans="1:20" ht="15.75" customHeight="1">
      <c r="A64" s="4"/>
      <c r="B64" s="635"/>
      <c r="C64" s="635"/>
      <c r="D64" s="464"/>
      <c r="E64" s="464"/>
      <c r="F64" s="464"/>
      <c r="G64" s="464"/>
      <c r="H64" s="464"/>
      <c r="I64" s="464"/>
      <c r="J64" s="458"/>
      <c r="K64" s="458"/>
      <c r="L64" s="4"/>
      <c r="M64" s="4"/>
      <c r="N64" s="4"/>
      <c r="O64" s="4"/>
      <c r="P64" s="4"/>
      <c r="Q64" s="4"/>
      <c r="R64" s="4"/>
      <c r="S64" s="4"/>
      <c r="T64" s="4"/>
    </row>
    <row r="65" spans="1:20" ht="15.75" customHeight="1">
      <c r="A65" s="4"/>
      <c r="B65" s="465"/>
      <c r="C65" s="465"/>
      <c r="D65" s="465"/>
      <c r="E65" s="22"/>
      <c r="F65" s="465"/>
      <c r="G65" s="22"/>
      <c r="H65" s="465"/>
      <c r="I65" s="458"/>
      <c r="J65" s="458"/>
      <c r="K65" s="458"/>
      <c r="L65" s="4"/>
      <c r="M65" s="4"/>
      <c r="N65" s="4"/>
      <c r="O65" s="4"/>
      <c r="P65" s="4"/>
      <c r="Q65" s="4"/>
      <c r="R65" s="4"/>
      <c r="S65" s="4"/>
      <c r="T65" s="4"/>
    </row>
    <row r="66" spans="1:20" ht="15.75" customHeight="1">
      <c r="A66" s="4"/>
      <c r="B66" s="459"/>
      <c r="C66" s="460"/>
      <c r="D66" s="460"/>
      <c r="E66" s="460"/>
      <c r="F66" s="460"/>
      <c r="G66" s="460"/>
      <c r="H66" s="460"/>
      <c r="I66" s="460"/>
      <c r="J66" s="458"/>
      <c r="K66" s="458"/>
      <c r="L66" s="4"/>
      <c r="M66" s="4"/>
      <c r="N66" s="4"/>
      <c r="O66" s="4"/>
      <c r="P66" s="4"/>
      <c r="Q66" s="4"/>
      <c r="R66" s="4"/>
      <c r="S66" s="4"/>
      <c r="T66" s="4"/>
    </row>
    <row r="67" spans="1:20" ht="15.75" customHeight="1">
      <c r="A67" s="4"/>
      <c r="B67" s="461"/>
      <c r="C67" s="462"/>
      <c r="D67" s="462"/>
      <c r="E67" s="460"/>
      <c r="F67" s="462"/>
      <c r="G67" s="460"/>
      <c r="H67" s="462"/>
      <c r="I67" s="460"/>
      <c r="J67" s="458"/>
      <c r="K67" s="458"/>
      <c r="L67" s="4"/>
      <c r="M67" s="4"/>
      <c r="N67" s="4"/>
      <c r="O67" s="4"/>
      <c r="P67" s="4"/>
      <c r="Q67" s="4"/>
      <c r="R67" s="4"/>
      <c r="S67" s="4"/>
      <c r="T67" s="4"/>
    </row>
    <row r="68" spans="1:20" ht="15.75" customHeight="1">
      <c r="A68" s="4"/>
      <c r="B68" s="459"/>
      <c r="C68" s="462"/>
      <c r="D68" s="462"/>
      <c r="E68" s="460"/>
      <c r="F68" s="462"/>
      <c r="G68" s="460"/>
      <c r="H68" s="462"/>
      <c r="I68" s="460"/>
      <c r="J68" s="458"/>
      <c r="K68" s="458"/>
      <c r="L68" s="4"/>
      <c r="M68" s="4"/>
      <c r="N68" s="4"/>
      <c r="O68" s="4"/>
      <c r="P68" s="4"/>
      <c r="Q68" s="4"/>
      <c r="R68" s="4"/>
      <c r="S68" s="4"/>
      <c r="T68" s="4"/>
    </row>
    <row r="69" spans="1:20" ht="15.75" customHeight="1">
      <c r="A69" s="4"/>
      <c r="B69" s="459"/>
      <c r="C69" s="462"/>
      <c r="D69" s="462"/>
      <c r="E69" s="460"/>
      <c r="F69" s="462"/>
      <c r="G69" s="460"/>
      <c r="H69" s="462"/>
      <c r="I69" s="460"/>
      <c r="J69" s="458"/>
      <c r="K69" s="458"/>
      <c r="L69" s="4"/>
      <c r="M69" s="4"/>
      <c r="N69" s="4"/>
      <c r="O69" s="4"/>
      <c r="P69" s="4"/>
      <c r="Q69" s="4"/>
      <c r="R69" s="4"/>
      <c r="S69" s="4"/>
      <c r="T69" s="4"/>
    </row>
    <row r="70" spans="1:20" ht="15.75" customHeight="1">
      <c r="A70" s="4"/>
      <c r="B70" s="459"/>
      <c r="C70" s="462"/>
      <c r="D70" s="462"/>
      <c r="E70" s="460"/>
      <c r="F70" s="462"/>
      <c r="G70" s="460"/>
      <c r="H70" s="462"/>
      <c r="I70" s="460"/>
      <c r="J70" s="458"/>
      <c r="K70" s="458"/>
      <c r="L70" s="4"/>
      <c r="M70" s="4"/>
      <c r="N70" s="4"/>
      <c r="O70" s="4"/>
      <c r="P70" s="4"/>
      <c r="Q70" s="4"/>
      <c r="R70" s="4"/>
      <c r="S70" s="4"/>
      <c r="T70" s="4"/>
    </row>
    <row r="71" spans="1:20" ht="15.75" customHeight="1">
      <c r="A71" s="4"/>
      <c r="B71" s="459"/>
      <c r="C71" s="462"/>
      <c r="D71" s="462"/>
      <c r="E71" s="460"/>
      <c r="F71" s="462"/>
      <c r="G71" s="460"/>
      <c r="H71" s="462"/>
      <c r="I71" s="460"/>
      <c r="J71" s="458"/>
      <c r="K71" s="458"/>
      <c r="L71" s="4"/>
      <c r="M71" s="4"/>
      <c r="N71" s="4"/>
      <c r="O71" s="4"/>
      <c r="P71" s="4"/>
      <c r="Q71" s="4"/>
      <c r="R71" s="4"/>
      <c r="S71" s="4"/>
      <c r="T71" s="4"/>
    </row>
    <row r="72" spans="1:20" ht="15.75" customHeight="1">
      <c r="A72" s="4"/>
      <c r="B72" s="459"/>
      <c r="C72" s="462"/>
      <c r="D72" s="462"/>
      <c r="E72" s="460"/>
      <c r="F72" s="462"/>
      <c r="G72" s="460"/>
      <c r="H72" s="462"/>
      <c r="I72" s="460"/>
      <c r="J72" s="458"/>
      <c r="K72" s="458"/>
      <c r="L72" s="4"/>
      <c r="M72" s="4"/>
      <c r="N72" s="4"/>
      <c r="O72" s="4"/>
      <c r="P72" s="4"/>
      <c r="Q72" s="4"/>
      <c r="R72" s="4"/>
      <c r="S72" s="4"/>
      <c r="T72" s="4"/>
    </row>
    <row r="73" spans="1:20" ht="15.75" customHeight="1">
      <c r="A73" s="4"/>
      <c r="B73" s="459"/>
      <c r="C73" s="462"/>
      <c r="D73" s="462"/>
      <c r="E73" s="460"/>
      <c r="F73" s="462"/>
      <c r="G73" s="460"/>
      <c r="H73" s="462"/>
      <c r="I73" s="460"/>
      <c r="J73" s="458"/>
      <c r="K73" s="458"/>
      <c r="L73" s="4"/>
      <c r="M73" s="4"/>
      <c r="N73" s="4"/>
      <c r="O73" s="4"/>
      <c r="P73" s="4"/>
      <c r="Q73" s="4"/>
      <c r="R73" s="4"/>
      <c r="S73" s="4"/>
      <c r="T73" s="4"/>
    </row>
    <row r="74" spans="1:20" ht="15.75" customHeight="1">
      <c r="A74" s="4"/>
      <c r="B74" s="459"/>
      <c r="C74" s="462"/>
      <c r="D74" s="462"/>
      <c r="E74" s="460"/>
      <c r="F74" s="462"/>
      <c r="G74" s="460"/>
      <c r="H74" s="462"/>
      <c r="I74" s="460"/>
      <c r="J74" s="458"/>
      <c r="K74" s="458"/>
      <c r="L74" s="4"/>
      <c r="M74" s="4"/>
      <c r="N74" s="4"/>
      <c r="O74" s="4"/>
      <c r="P74" s="4"/>
      <c r="Q74" s="4"/>
      <c r="R74" s="4"/>
      <c r="S74" s="4"/>
      <c r="T74" s="4"/>
    </row>
    <row r="75" spans="1:20" ht="15.75" customHeight="1">
      <c r="A75" s="4"/>
      <c r="B75" s="459"/>
      <c r="C75" s="462"/>
      <c r="D75" s="462"/>
      <c r="E75" s="460"/>
      <c r="F75" s="462"/>
      <c r="G75" s="460"/>
      <c r="H75" s="462"/>
      <c r="I75" s="460"/>
      <c r="J75" s="458"/>
      <c r="K75" s="458"/>
      <c r="L75" s="4"/>
      <c r="M75" s="4"/>
      <c r="N75" s="4"/>
      <c r="O75" s="4"/>
      <c r="P75" s="4"/>
      <c r="Q75" s="4"/>
      <c r="R75" s="4"/>
      <c r="S75" s="4"/>
      <c r="T75" s="4"/>
    </row>
    <row r="76" spans="1:20" ht="15.75" customHeight="1">
      <c r="A76" s="4"/>
      <c r="B76" s="459"/>
      <c r="C76" s="462"/>
      <c r="D76" s="462"/>
      <c r="E76" s="460"/>
      <c r="F76" s="462"/>
      <c r="G76" s="460"/>
      <c r="H76" s="462"/>
      <c r="I76" s="460"/>
      <c r="J76" s="458"/>
      <c r="K76" s="458"/>
      <c r="L76" s="4"/>
      <c r="M76" s="4"/>
      <c r="N76" s="4"/>
      <c r="O76" s="4"/>
      <c r="P76" s="4"/>
      <c r="Q76" s="4"/>
      <c r="R76" s="4"/>
      <c r="S76" s="4"/>
      <c r="T76" s="4"/>
    </row>
    <row r="77" spans="1:20" ht="15.75" customHeight="1">
      <c r="A77" s="4"/>
      <c r="B77" s="459"/>
      <c r="C77" s="462"/>
      <c r="D77" s="462"/>
      <c r="E77" s="460"/>
      <c r="F77" s="462"/>
      <c r="G77" s="460"/>
      <c r="H77" s="462"/>
      <c r="I77" s="460"/>
      <c r="J77" s="458"/>
      <c r="K77" s="458"/>
      <c r="L77" s="4"/>
      <c r="M77" s="4"/>
      <c r="N77" s="4"/>
      <c r="O77" s="4"/>
      <c r="P77" s="4"/>
      <c r="Q77" s="4"/>
      <c r="R77" s="4"/>
      <c r="S77" s="4"/>
      <c r="T77" s="4"/>
    </row>
    <row r="78" spans="1:20" ht="15.75" customHeight="1">
      <c r="A78" s="4"/>
      <c r="B78" s="459"/>
      <c r="C78" s="462"/>
      <c r="D78" s="462"/>
      <c r="E78" s="460"/>
      <c r="F78" s="462"/>
      <c r="G78" s="460"/>
      <c r="H78" s="462"/>
      <c r="I78" s="460"/>
      <c r="J78" s="458"/>
      <c r="K78" s="458"/>
      <c r="L78" s="4"/>
      <c r="M78" s="4"/>
      <c r="N78" s="4"/>
      <c r="O78" s="4"/>
      <c r="P78" s="4"/>
      <c r="Q78" s="4"/>
      <c r="R78" s="4"/>
      <c r="S78" s="4"/>
      <c r="T78" s="4"/>
    </row>
    <row r="79" spans="1:20" ht="15.75" customHeight="1">
      <c r="A79" s="4"/>
      <c r="B79" s="459"/>
      <c r="C79" s="462"/>
      <c r="D79" s="462"/>
      <c r="E79" s="460"/>
      <c r="F79" s="462"/>
      <c r="G79" s="460"/>
      <c r="H79" s="462"/>
      <c r="I79" s="460"/>
      <c r="J79" s="458"/>
      <c r="K79" s="458"/>
      <c r="L79" s="4"/>
      <c r="M79" s="4"/>
      <c r="N79" s="4"/>
      <c r="O79" s="4"/>
      <c r="P79" s="4"/>
      <c r="Q79" s="4"/>
      <c r="R79" s="4"/>
      <c r="S79" s="4"/>
      <c r="T79" s="4"/>
    </row>
    <row r="80" spans="1:20" ht="15.75" customHeight="1">
      <c r="A80" s="4"/>
      <c r="B80" s="459"/>
      <c r="C80" s="462"/>
      <c r="D80" s="462"/>
      <c r="E80" s="460"/>
      <c r="F80" s="462"/>
      <c r="G80" s="460"/>
      <c r="H80" s="462"/>
      <c r="I80" s="460"/>
      <c r="J80" s="458"/>
      <c r="K80" s="458"/>
      <c r="L80" s="4"/>
      <c r="M80" s="4"/>
      <c r="N80" s="4"/>
      <c r="O80" s="4"/>
      <c r="P80" s="4"/>
      <c r="Q80" s="4"/>
      <c r="R80" s="4"/>
      <c r="S80" s="4"/>
      <c r="T80" s="4"/>
    </row>
    <row r="81" spans="1:20" ht="15.75" customHeight="1">
      <c r="A81" s="4"/>
      <c r="B81" s="459"/>
      <c r="C81" s="462"/>
      <c r="D81" s="462"/>
      <c r="E81" s="460"/>
      <c r="F81" s="462"/>
      <c r="G81" s="460"/>
      <c r="H81" s="462"/>
      <c r="I81" s="460"/>
      <c r="J81" s="458"/>
      <c r="K81" s="458"/>
      <c r="L81" s="4"/>
      <c r="M81" s="4"/>
      <c r="N81" s="4"/>
      <c r="O81" s="4"/>
      <c r="P81" s="4"/>
      <c r="Q81" s="4"/>
      <c r="R81" s="4"/>
      <c r="S81" s="4"/>
      <c r="T81" s="4"/>
    </row>
    <row r="82" spans="1:20" ht="15.75" customHeight="1">
      <c r="A82" s="4"/>
      <c r="B82" s="459"/>
      <c r="C82" s="462"/>
      <c r="D82" s="462"/>
      <c r="E82" s="460"/>
      <c r="F82" s="462"/>
      <c r="G82" s="460"/>
      <c r="H82" s="462"/>
      <c r="I82" s="460"/>
      <c r="J82" s="458"/>
      <c r="K82" s="458"/>
      <c r="L82" s="4"/>
      <c r="M82" s="4"/>
      <c r="N82" s="4"/>
      <c r="O82" s="4"/>
      <c r="P82" s="4"/>
      <c r="Q82" s="4"/>
      <c r="R82" s="4"/>
      <c r="S82" s="4"/>
      <c r="T82" s="4"/>
    </row>
    <row r="83" spans="1:20" ht="15.75" customHeight="1">
      <c r="A83" s="4"/>
      <c r="B83" s="463"/>
      <c r="C83" s="458"/>
      <c r="D83" s="458"/>
      <c r="E83" s="458"/>
      <c r="F83" s="458"/>
      <c r="G83" s="458"/>
      <c r="H83" s="458"/>
      <c r="I83" s="458"/>
      <c r="J83" s="458"/>
      <c r="K83" s="458"/>
      <c r="L83" s="4"/>
      <c r="M83" s="4"/>
      <c r="N83" s="4"/>
      <c r="O83" s="4"/>
      <c r="P83" s="4"/>
      <c r="Q83" s="4"/>
      <c r="R83" s="4"/>
      <c r="S83" s="4"/>
      <c r="T83" s="4"/>
    </row>
    <row r="84" spans="1:20" ht="15.75" customHeight="1">
      <c r="A84" s="4"/>
      <c r="B84" s="458"/>
      <c r="C84" s="458"/>
      <c r="D84" s="458"/>
      <c r="E84" s="458"/>
      <c r="F84" s="458"/>
      <c r="G84" s="458"/>
      <c r="H84" s="458"/>
      <c r="I84" s="458"/>
      <c r="J84" s="458"/>
      <c r="K84" s="458"/>
      <c r="L84" s="4"/>
      <c r="M84" s="4"/>
      <c r="N84" s="4"/>
      <c r="O84" s="4"/>
      <c r="P84" s="4"/>
      <c r="Q84" s="4"/>
      <c r="R84" s="4"/>
      <c r="S84" s="4"/>
      <c r="T84" s="4"/>
    </row>
    <row r="85" spans="1:20" ht="15.75" customHeight="1">
      <c r="A85" s="4"/>
      <c r="B85" s="458"/>
      <c r="C85" s="458"/>
      <c r="D85" s="458"/>
      <c r="E85" s="458"/>
      <c r="F85" s="458"/>
      <c r="G85" s="458"/>
      <c r="H85" s="458"/>
      <c r="I85" s="458"/>
      <c r="J85" s="458"/>
      <c r="K85" s="458"/>
      <c r="L85" s="4"/>
      <c r="M85" s="4"/>
      <c r="N85" s="4"/>
      <c r="O85" s="4"/>
      <c r="P85" s="4"/>
      <c r="Q85" s="4"/>
      <c r="R85" s="4"/>
      <c r="S85" s="4"/>
      <c r="T85" s="4"/>
    </row>
    <row r="86" spans="1:20" ht="15.75" customHeight="1">
      <c r="A86" s="4"/>
      <c r="B86" s="458"/>
      <c r="C86" s="458"/>
      <c r="D86" s="458"/>
      <c r="E86" s="458"/>
      <c r="F86" s="458"/>
      <c r="G86" s="458"/>
      <c r="H86" s="458"/>
      <c r="I86" s="458"/>
      <c r="J86" s="458"/>
      <c r="K86" s="458"/>
      <c r="L86" s="4"/>
      <c r="M86" s="4"/>
      <c r="N86" s="4"/>
      <c r="O86" s="4"/>
      <c r="P86" s="4"/>
      <c r="Q86" s="4"/>
      <c r="R86" s="4"/>
      <c r="S86" s="4"/>
      <c r="T86" s="4"/>
    </row>
    <row r="87" spans="1:20" ht="15.75" customHeight="1">
      <c r="A87" s="4"/>
      <c r="B87" s="458"/>
      <c r="C87" s="458"/>
      <c r="D87" s="458"/>
      <c r="E87" s="458"/>
      <c r="F87" s="458"/>
      <c r="G87" s="458"/>
      <c r="H87" s="458"/>
      <c r="I87" s="458"/>
      <c r="J87" s="458"/>
      <c r="K87" s="458"/>
      <c r="L87" s="4"/>
      <c r="M87" s="4"/>
      <c r="N87" s="4"/>
      <c r="O87" s="4"/>
      <c r="P87" s="4"/>
      <c r="Q87" s="4"/>
      <c r="R87" s="4"/>
      <c r="S87" s="4"/>
      <c r="T87" s="4"/>
    </row>
    <row r="88" spans="1:20" ht="15.75" customHeight="1">
      <c r="A88" s="4"/>
      <c r="B88" s="458"/>
      <c r="C88" s="458"/>
      <c r="D88" s="458"/>
      <c r="E88" s="458"/>
      <c r="F88" s="458"/>
      <c r="G88" s="458"/>
      <c r="H88" s="458"/>
      <c r="I88" s="458"/>
      <c r="J88" s="458"/>
      <c r="K88" s="458"/>
      <c r="L88" s="4"/>
      <c r="M88" s="4"/>
      <c r="N88" s="4"/>
      <c r="O88" s="4"/>
      <c r="P88" s="4"/>
      <c r="Q88" s="4"/>
      <c r="R88" s="4"/>
      <c r="S88" s="4"/>
      <c r="T88" s="4"/>
    </row>
    <row r="89" spans="1:20" ht="15.75" customHeight="1">
      <c r="A89" s="4"/>
      <c r="B89" s="458"/>
      <c r="C89" s="458"/>
      <c r="D89" s="458"/>
      <c r="E89" s="458"/>
      <c r="F89" s="458"/>
      <c r="G89" s="458"/>
      <c r="H89" s="458"/>
      <c r="I89" s="458"/>
      <c r="J89" s="458"/>
      <c r="K89" s="458"/>
      <c r="L89" s="4"/>
      <c r="M89" s="4"/>
      <c r="N89" s="4"/>
      <c r="O89" s="4"/>
      <c r="P89" s="4"/>
      <c r="Q89" s="4"/>
      <c r="R89" s="4"/>
      <c r="S89" s="4"/>
      <c r="T89" s="4"/>
    </row>
    <row r="90" spans="1:20" ht="15.75" customHeight="1">
      <c r="A90" s="4"/>
      <c r="B90" s="458"/>
      <c r="C90" s="458"/>
      <c r="D90" s="458"/>
      <c r="E90" s="458"/>
      <c r="F90" s="458"/>
      <c r="G90" s="458"/>
      <c r="H90" s="458"/>
      <c r="I90" s="458"/>
      <c r="J90" s="458"/>
      <c r="K90" s="458"/>
      <c r="L90" s="4"/>
      <c r="M90" s="4"/>
      <c r="N90" s="4"/>
      <c r="O90" s="4"/>
      <c r="P90" s="4"/>
      <c r="Q90" s="4"/>
      <c r="R90" s="4"/>
      <c r="S90" s="4"/>
      <c r="T90" s="4"/>
    </row>
    <row r="91" spans="1:20" ht="15.75" customHeight="1">
      <c r="A91" s="4"/>
      <c r="B91" s="4"/>
      <c r="C91" s="4"/>
      <c r="D91" s="4"/>
      <c r="E91" s="4"/>
      <c r="F91" s="4"/>
      <c r="G91" s="4"/>
      <c r="H91" s="4"/>
      <c r="I91" s="4"/>
      <c r="J91" s="4"/>
      <c r="K91" s="4"/>
      <c r="L91" s="4"/>
      <c r="M91" s="4"/>
      <c r="N91" s="4"/>
      <c r="O91" s="4"/>
      <c r="P91" s="4"/>
      <c r="Q91" s="4"/>
      <c r="R91" s="4"/>
      <c r="S91" s="4"/>
      <c r="T91" s="4"/>
    </row>
    <row r="92" spans="1:20" ht="15.75" customHeight="1">
      <c r="A92" s="4"/>
      <c r="B92" s="4"/>
      <c r="C92" s="4"/>
      <c r="D92" s="4"/>
      <c r="E92" s="4"/>
      <c r="F92" s="4"/>
      <c r="G92" s="4"/>
      <c r="H92" s="4"/>
      <c r="I92" s="4"/>
      <c r="J92" s="4"/>
      <c r="K92" s="4"/>
      <c r="L92" s="4"/>
      <c r="M92" s="4"/>
      <c r="N92" s="4"/>
      <c r="O92" s="4"/>
      <c r="P92" s="4"/>
      <c r="Q92" s="4"/>
      <c r="R92" s="4"/>
      <c r="S92" s="4"/>
      <c r="T92" s="4"/>
    </row>
    <row r="93" spans="1:20" ht="15.75" customHeight="1">
      <c r="A93" s="4"/>
      <c r="B93" s="4"/>
      <c r="C93" s="4"/>
      <c r="D93" s="4"/>
      <c r="E93" s="4"/>
      <c r="F93" s="4"/>
      <c r="G93" s="4"/>
      <c r="H93" s="4"/>
      <c r="I93" s="4"/>
      <c r="J93" s="4"/>
      <c r="K93" s="4"/>
      <c r="L93" s="4"/>
      <c r="M93" s="4"/>
      <c r="N93" s="4"/>
      <c r="O93" s="4"/>
      <c r="P93" s="4"/>
      <c r="Q93" s="4"/>
      <c r="R93" s="4"/>
      <c r="S93" s="4"/>
      <c r="T93" s="4"/>
    </row>
    <row r="94" spans="1:20" ht="15.75" customHeight="1">
      <c r="A94" s="4"/>
      <c r="B94" s="4"/>
      <c r="C94" s="4"/>
      <c r="D94" s="4"/>
      <c r="E94" s="4"/>
      <c r="F94" s="4"/>
      <c r="G94" s="4"/>
      <c r="H94" s="4"/>
      <c r="I94" s="4"/>
      <c r="J94" s="4"/>
      <c r="K94" s="4"/>
      <c r="L94" s="4"/>
      <c r="M94" s="4"/>
      <c r="N94" s="4"/>
      <c r="O94" s="4"/>
      <c r="P94" s="4"/>
      <c r="Q94" s="4"/>
      <c r="R94" s="4"/>
      <c r="S94" s="4"/>
      <c r="T94" s="4"/>
    </row>
    <row r="95" spans="1:20" ht="15.75" customHeight="1">
      <c r="A95" s="4"/>
      <c r="B95" s="4"/>
      <c r="C95" s="4"/>
      <c r="D95" s="4"/>
      <c r="E95" s="4"/>
      <c r="F95" s="4"/>
      <c r="G95" s="4"/>
      <c r="H95" s="4"/>
      <c r="I95" s="4"/>
      <c r="J95" s="4"/>
      <c r="K95" s="4"/>
      <c r="L95" s="4"/>
      <c r="M95" s="4"/>
      <c r="N95" s="4"/>
      <c r="O95" s="4"/>
      <c r="P95" s="4"/>
      <c r="Q95" s="4"/>
      <c r="R95" s="4"/>
      <c r="S95" s="4"/>
      <c r="T95" s="4"/>
    </row>
    <row r="96" spans="1:20" ht="15.75" customHeight="1">
      <c r="A96" s="4"/>
      <c r="B96" s="4"/>
      <c r="C96" s="4"/>
      <c r="D96" s="4"/>
      <c r="E96" s="4"/>
      <c r="F96" s="4"/>
      <c r="G96" s="4"/>
      <c r="H96" s="4"/>
      <c r="I96" s="4"/>
      <c r="J96" s="4"/>
      <c r="K96" s="4"/>
      <c r="L96" s="4"/>
      <c r="M96" s="4"/>
      <c r="N96" s="4"/>
      <c r="O96" s="4"/>
      <c r="P96" s="4"/>
      <c r="Q96" s="4"/>
      <c r="R96" s="4"/>
      <c r="S96" s="4"/>
      <c r="T96" s="4"/>
    </row>
    <row r="97" spans="1:20" ht="15.75" customHeight="1">
      <c r="A97" s="4"/>
      <c r="B97" s="4"/>
      <c r="C97" s="4"/>
      <c r="D97" s="4"/>
      <c r="E97" s="4"/>
      <c r="F97" s="4"/>
      <c r="G97" s="4"/>
      <c r="H97" s="4"/>
      <c r="I97" s="4"/>
      <c r="J97" s="4"/>
      <c r="K97" s="4"/>
      <c r="L97" s="4"/>
      <c r="M97" s="4"/>
      <c r="N97" s="4"/>
      <c r="O97" s="4"/>
      <c r="P97" s="4"/>
      <c r="Q97" s="4"/>
      <c r="R97" s="4"/>
      <c r="S97" s="4"/>
      <c r="T97" s="4"/>
    </row>
    <row r="98" spans="1:20" ht="15.75" customHeight="1">
      <c r="A98" s="4"/>
      <c r="B98" s="4"/>
      <c r="C98" s="4"/>
      <c r="D98" s="4"/>
      <c r="E98" s="4"/>
      <c r="F98" s="4"/>
      <c r="G98" s="4"/>
      <c r="H98" s="4"/>
      <c r="I98" s="4"/>
      <c r="J98" s="4"/>
      <c r="K98" s="4"/>
      <c r="L98" s="4"/>
      <c r="M98" s="4"/>
      <c r="N98" s="4"/>
      <c r="O98" s="4"/>
      <c r="P98" s="4"/>
      <c r="Q98" s="4"/>
      <c r="R98" s="4"/>
      <c r="S98" s="4"/>
      <c r="T98" s="4"/>
    </row>
    <row r="99" spans="1:20" ht="15.75" customHeight="1">
      <c r="A99" s="4"/>
      <c r="B99" s="4"/>
      <c r="C99" s="4"/>
      <c r="D99" s="4"/>
      <c r="E99" s="4"/>
      <c r="F99" s="4"/>
      <c r="G99" s="4"/>
      <c r="H99" s="4"/>
      <c r="I99" s="4"/>
      <c r="J99" s="4"/>
      <c r="K99" s="4"/>
      <c r="L99" s="4"/>
      <c r="M99" s="4"/>
      <c r="N99" s="4"/>
      <c r="O99" s="4"/>
      <c r="P99" s="4"/>
      <c r="Q99" s="4"/>
      <c r="R99" s="4"/>
      <c r="S99" s="4"/>
      <c r="T99" s="4"/>
    </row>
    <row r="100" spans="1:20" ht="15.75" customHeight="1">
      <c r="A100" s="4"/>
      <c r="B100" s="4"/>
      <c r="C100" s="4"/>
      <c r="D100" s="4"/>
      <c r="E100" s="4"/>
      <c r="F100" s="4"/>
      <c r="G100" s="4"/>
      <c r="H100" s="4"/>
      <c r="I100" s="4"/>
      <c r="J100" s="4"/>
      <c r="K100" s="4"/>
      <c r="L100" s="4"/>
      <c r="M100" s="4"/>
      <c r="N100" s="4"/>
      <c r="O100" s="4"/>
      <c r="P100" s="4"/>
      <c r="Q100" s="4"/>
      <c r="R100" s="4"/>
      <c r="S100" s="4"/>
      <c r="T100" s="4"/>
    </row>
    <row r="101" spans="1:20" ht="15.75" customHeight="1">
      <c r="A101" s="4"/>
      <c r="B101" s="4"/>
      <c r="C101" s="4"/>
      <c r="D101" s="4"/>
      <c r="E101" s="4"/>
      <c r="F101" s="4"/>
      <c r="G101" s="4"/>
      <c r="H101" s="4"/>
      <c r="I101" s="4"/>
      <c r="J101" s="4"/>
      <c r="K101" s="4"/>
      <c r="L101" s="4"/>
      <c r="M101" s="4"/>
      <c r="N101" s="4"/>
      <c r="O101" s="4"/>
      <c r="P101" s="4"/>
      <c r="Q101" s="4"/>
      <c r="R101" s="4"/>
      <c r="S101" s="4"/>
      <c r="T101" s="4"/>
    </row>
    <row r="102" spans="1:20" ht="15.75" customHeight="1">
      <c r="A102" s="4"/>
      <c r="B102" s="4"/>
      <c r="C102" s="4"/>
      <c r="D102" s="4"/>
      <c r="E102" s="4"/>
      <c r="F102" s="4"/>
      <c r="G102" s="4"/>
      <c r="H102" s="4"/>
      <c r="I102" s="4"/>
      <c r="J102" s="4"/>
      <c r="K102" s="4"/>
      <c r="L102" s="4"/>
      <c r="M102" s="4"/>
      <c r="N102" s="4"/>
      <c r="O102" s="4"/>
      <c r="P102" s="4"/>
      <c r="Q102" s="4"/>
      <c r="R102" s="4"/>
      <c r="S102" s="4"/>
      <c r="T102" s="4"/>
    </row>
    <row r="103" spans="1:20" ht="15.75" customHeight="1">
      <c r="A103" s="4"/>
      <c r="B103" s="4"/>
      <c r="C103" s="4"/>
      <c r="D103" s="4"/>
      <c r="E103" s="4"/>
      <c r="F103" s="4"/>
      <c r="G103" s="4"/>
      <c r="H103" s="4"/>
      <c r="I103" s="4"/>
      <c r="J103" s="4"/>
      <c r="K103" s="4"/>
      <c r="L103" s="4"/>
      <c r="M103" s="4"/>
      <c r="N103" s="4"/>
      <c r="O103" s="4"/>
      <c r="P103" s="4"/>
      <c r="Q103" s="4"/>
      <c r="R103" s="4"/>
      <c r="S103" s="4"/>
      <c r="T103" s="4"/>
    </row>
    <row r="104" spans="1:20" ht="15.75" customHeight="1">
      <c r="A104" s="4"/>
      <c r="B104" s="4"/>
      <c r="C104" s="4"/>
      <c r="D104" s="4"/>
      <c r="E104" s="4"/>
      <c r="F104" s="4"/>
      <c r="G104" s="4"/>
      <c r="H104" s="4"/>
      <c r="I104" s="4"/>
      <c r="J104" s="4"/>
      <c r="K104" s="4"/>
      <c r="L104" s="4"/>
      <c r="M104" s="4"/>
      <c r="N104" s="4"/>
      <c r="O104" s="4"/>
      <c r="P104" s="4"/>
      <c r="Q104" s="4"/>
      <c r="R104" s="4"/>
      <c r="S104" s="4"/>
      <c r="T104" s="4"/>
    </row>
    <row r="105" spans="1:20" ht="15.75" customHeight="1">
      <c r="A105" s="4"/>
      <c r="B105" s="4"/>
      <c r="C105" s="4"/>
      <c r="D105" s="4"/>
      <c r="E105" s="4"/>
      <c r="F105" s="4"/>
      <c r="G105" s="4"/>
      <c r="H105" s="4"/>
      <c r="I105" s="4"/>
      <c r="J105" s="4"/>
      <c r="K105" s="4"/>
      <c r="L105" s="4"/>
      <c r="M105" s="4"/>
      <c r="N105" s="4"/>
      <c r="O105" s="4"/>
      <c r="P105" s="4"/>
      <c r="Q105" s="4"/>
      <c r="R105" s="4"/>
      <c r="S105" s="4"/>
      <c r="T105" s="4"/>
    </row>
    <row r="106" spans="1:20" ht="15.75" customHeight="1">
      <c r="A106" s="4"/>
      <c r="B106" s="4"/>
      <c r="C106" s="4"/>
      <c r="D106" s="4"/>
      <c r="E106" s="4"/>
      <c r="F106" s="4"/>
      <c r="G106" s="4"/>
      <c r="H106" s="4"/>
      <c r="I106" s="4"/>
      <c r="J106" s="4"/>
      <c r="K106" s="4"/>
      <c r="L106" s="4"/>
      <c r="M106" s="4"/>
      <c r="N106" s="4"/>
      <c r="O106" s="4"/>
      <c r="P106" s="4"/>
      <c r="Q106" s="4"/>
      <c r="R106" s="4"/>
      <c r="S106" s="4"/>
      <c r="T106" s="4"/>
    </row>
    <row r="107" spans="1:20" ht="15.75" customHeight="1">
      <c r="A107" s="4"/>
      <c r="B107" s="4"/>
      <c r="C107" s="4"/>
      <c r="D107" s="4"/>
      <c r="E107" s="4"/>
      <c r="F107" s="4"/>
      <c r="G107" s="4"/>
      <c r="H107" s="4"/>
      <c r="I107" s="4"/>
      <c r="J107" s="4"/>
      <c r="K107" s="4"/>
      <c r="L107" s="4"/>
      <c r="M107" s="4"/>
      <c r="N107" s="4"/>
      <c r="O107" s="4"/>
      <c r="P107" s="4"/>
      <c r="Q107" s="4"/>
      <c r="R107" s="4"/>
      <c r="S107" s="4"/>
      <c r="T107" s="4"/>
    </row>
    <row r="108" spans="1:20" ht="15.75" customHeight="1">
      <c r="A108" s="4"/>
      <c r="B108" s="4"/>
      <c r="C108" s="4"/>
      <c r="D108" s="4"/>
      <c r="E108" s="4"/>
      <c r="F108" s="4"/>
      <c r="G108" s="4"/>
      <c r="H108" s="4"/>
      <c r="I108" s="4"/>
      <c r="J108" s="4"/>
      <c r="K108" s="4"/>
      <c r="L108" s="4"/>
      <c r="M108" s="4"/>
      <c r="N108" s="4"/>
      <c r="O108" s="4"/>
      <c r="P108" s="4"/>
      <c r="Q108" s="4"/>
      <c r="R108" s="4"/>
      <c r="S108" s="4"/>
      <c r="T108" s="4"/>
    </row>
    <row r="109" spans="1:20" ht="15.75" customHeight="1">
      <c r="A109" s="4"/>
      <c r="B109" s="4"/>
      <c r="C109" s="4"/>
      <c r="D109" s="4"/>
      <c r="E109" s="4"/>
      <c r="F109" s="4"/>
      <c r="G109" s="4"/>
      <c r="H109" s="4"/>
      <c r="I109" s="4"/>
      <c r="J109" s="4"/>
      <c r="K109" s="4"/>
      <c r="L109" s="4"/>
      <c r="M109" s="4"/>
      <c r="N109" s="4"/>
      <c r="O109" s="4"/>
      <c r="P109" s="4"/>
      <c r="Q109" s="4"/>
      <c r="R109" s="4"/>
      <c r="S109" s="4"/>
      <c r="T109" s="4"/>
    </row>
    <row r="110" spans="1:20" ht="15.75" customHeight="1">
      <c r="A110" s="4"/>
      <c r="B110" s="4"/>
      <c r="C110" s="4"/>
      <c r="D110" s="4"/>
      <c r="E110" s="4"/>
      <c r="F110" s="4"/>
      <c r="G110" s="4"/>
      <c r="H110" s="4"/>
      <c r="I110" s="4"/>
      <c r="J110" s="4"/>
      <c r="K110" s="4"/>
      <c r="L110" s="4"/>
      <c r="M110" s="4"/>
      <c r="N110" s="4"/>
      <c r="O110" s="4"/>
      <c r="P110" s="4"/>
      <c r="Q110" s="4"/>
      <c r="R110" s="4"/>
      <c r="S110" s="4"/>
      <c r="T110" s="4"/>
    </row>
    <row r="111" spans="1:20" ht="15.75" customHeight="1">
      <c r="A111" s="4"/>
      <c r="B111" s="4"/>
      <c r="C111" s="4"/>
      <c r="D111" s="4"/>
      <c r="E111" s="4"/>
      <c r="F111" s="4"/>
      <c r="G111" s="4"/>
      <c r="H111" s="4"/>
      <c r="I111" s="4"/>
      <c r="J111" s="4"/>
      <c r="K111" s="4"/>
      <c r="L111" s="4"/>
      <c r="M111" s="4"/>
      <c r="N111" s="4"/>
      <c r="O111" s="4"/>
      <c r="P111" s="4"/>
      <c r="Q111" s="4"/>
      <c r="R111" s="4"/>
      <c r="S111" s="4"/>
      <c r="T111" s="4"/>
    </row>
    <row r="112" spans="1:20" ht="15.75" customHeight="1">
      <c r="A112" s="4"/>
      <c r="B112" s="4"/>
      <c r="C112" s="4"/>
      <c r="D112" s="4"/>
      <c r="E112" s="4"/>
      <c r="F112" s="4"/>
      <c r="G112" s="4"/>
      <c r="H112" s="4"/>
      <c r="I112" s="4"/>
      <c r="J112" s="4"/>
      <c r="K112" s="4"/>
      <c r="L112" s="4"/>
      <c r="M112" s="4"/>
      <c r="N112" s="4"/>
      <c r="O112" s="4"/>
      <c r="P112" s="4"/>
      <c r="Q112" s="4"/>
      <c r="R112" s="4"/>
      <c r="S112" s="4"/>
      <c r="T112" s="4"/>
    </row>
    <row r="113" spans="1:20" ht="15.75" customHeight="1">
      <c r="A113" s="4"/>
      <c r="B113" s="4"/>
      <c r="C113" s="4"/>
      <c r="D113" s="4"/>
      <c r="E113" s="4"/>
      <c r="F113" s="4"/>
      <c r="G113" s="4"/>
      <c r="H113" s="4"/>
      <c r="I113" s="4"/>
      <c r="J113" s="4"/>
      <c r="K113" s="4"/>
      <c r="L113" s="4"/>
      <c r="M113" s="4"/>
      <c r="N113" s="4"/>
      <c r="O113" s="4"/>
      <c r="P113" s="4"/>
      <c r="Q113" s="4"/>
      <c r="R113" s="4"/>
      <c r="S113" s="4"/>
      <c r="T113" s="4"/>
    </row>
    <row r="114" spans="1:20" ht="15.75" customHeight="1">
      <c r="A114" s="4"/>
      <c r="B114" s="4"/>
      <c r="C114" s="4"/>
      <c r="D114" s="4"/>
      <c r="E114" s="4"/>
      <c r="F114" s="4"/>
      <c r="G114" s="4"/>
      <c r="H114" s="4"/>
      <c r="I114" s="4"/>
      <c r="J114" s="4"/>
      <c r="K114" s="4"/>
      <c r="L114" s="4"/>
      <c r="M114" s="4"/>
      <c r="N114" s="4"/>
      <c r="O114" s="4"/>
      <c r="P114" s="4"/>
      <c r="Q114" s="4"/>
      <c r="R114" s="4"/>
      <c r="S114" s="4"/>
      <c r="T114" s="4"/>
    </row>
    <row r="115" spans="1:20" ht="15.75" customHeight="1">
      <c r="A115" s="4"/>
      <c r="B115" s="4"/>
      <c r="C115" s="4"/>
      <c r="D115" s="4"/>
      <c r="E115" s="4"/>
      <c r="F115" s="4"/>
      <c r="G115" s="4"/>
      <c r="H115" s="4"/>
      <c r="I115" s="4"/>
      <c r="J115" s="4"/>
      <c r="K115" s="4"/>
      <c r="L115" s="4"/>
      <c r="M115" s="4"/>
      <c r="N115" s="4"/>
      <c r="O115" s="4"/>
      <c r="P115" s="4"/>
      <c r="Q115" s="4"/>
      <c r="R115" s="4"/>
      <c r="S115" s="4"/>
      <c r="T115" s="4"/>
    </row>
    <row r="116" spans="1:20" ht="15.75" customHeight="1">
      <c r="A116" s="4"/>
      <c r="B116" s="4"/>
      <c r="C116" s="4"/>
      <c r="D116" s="4"/>
      <c r="E116" s="4"/>
      <c r="F116" s="4"/>
      <c r="G116" s="4"/>
      <c r="H116" s="4"/>
      <c r="I116" s="4"/>
      <c r="J116" s="4"/>
      <c r="K116" s="4"/>
      <c r="L116" s="4"/>
      <c r="M116" s="4"/>
      <c r="N116" s="4"/>
      <c r="O116" s="4"/>
      <c r="P116" s="4"/>
      <c r="Q116" s="4"/>
      <c r="R116" s="4"/>
      <c r="S116" s="4"/>
      <c r="T116" s="4"/>
    </row>
    <row r="117" spans="1:20" ht="15.75" customHeight="1">
      <c r="A117" s="4"/>
      <c r="B117" s="4"/>
      <c r="C117" s="4"/>
      <c r="D117" s="4"/>
      <c r="E117" s="4"/>
      <c r="F117" s="4"/>
      <c r="G117" s="4"/>
      <c r="H117" s="4"/>
      <c r="I117" s="4"/>
      <c r="J117" s="4"/>
      <c r="K117" s="4"/>
      <c r="L117" s="4"/>
      <c r="M117" s="4"/>
      <c r="N117" s="4"/>
      <c r="O117" s="4"/>
      <c r="P117" s="4"/>
      <c r="Q117" s="4"/>
      <c r="R117" s="4"/>
      <c r="S117" s="4"/>
      <c r="T117" s="4"/>
    </row>
    <row r="118" spans="1:20" ht="15.75" customHeight="1">
      <c r="A118" s="4"/>
      <c r="B118" s="4"/>
      <c r="C118" s="4"/>
      <c r="D118" s="4"/>
      <c r="E118" s="4"/>
      <c r="F118" s="4"/>
      <c r="G118" s="4"/>
      <c r="H118" s="4"/>
      <c r="I118" s="4"/>
      <c r="J118" s="4"/>
      <c r="K118" s="4"/>
      <c r="L118" s="4"/>
      <c r="M118" s="4"/>
      <c r="N118" s="4"/>
      <c r="O118" s="4"/>
      <c r="P118" s="4"/>
      <c r="Q118" s="4"/>
      <c r="R118" s="4"/>
      <c r="S118" s="4"/>
      <c r="T118" s="4"/>
    </row>
    <row r="119" spans="1:20" ht="15.75" customHeight="1">
      <c r="A119" s="4"/>
      <c r="B119" s="4"/>
      <c r="C119" s="4"/>
      <c r="D119" s="4"/>
      <c r="E119" s="4"/>
      <c r="F119" s="4"/>
      <c r="G119" s="4"/>
      <c r="H119" s="4"/>
      <c r="I119" s="4"/>
      <c r="J119" s="4"/>
      <c r="K119" s="4"/>
      <c r="L119" s="4"/>
      <c r="M119" s="4"/>
      <c r="N119" s="4"/>
      <c r="O119" s="4"/>
      <c r="P119" s="4"/>
      <c r="Q119" s="4"/>
      <c r="R119" s="4"/>
      <c r="S119" s="4"/>
      <c r="T119" s="4"/>
    </row>
    <row r="120" spans="1:20" ht="15.75" customHeight="1">
      <c r="A120" s="4"/>
      <c r="B120" s="4"/>
      <c r="C120" s="4"/>
      <c r="D120" s="4"/>
      <c r="E120" s="4"/>
      <c r="F120" s="4"/>
      <c r="G120" s="4"/>
      <c r="H120" s="4"/>
      <c r="I120" s="4"/>
      <c r="J120" s="4"/>
      <c r="K120" s="4"/>
      <c r="L120" s="4"/>
      <c r="M120" s="4"/>
      <c r="N120" s="4"/>
      <c r="O120" s="4"/>
      <c r="P120" s="4"/>
      <c r="Q120" s="4"/>
      <c r="R120" s="4"/>
      <c r="S120" s="4"/>
      <c r="T120" s="4"/>
    </row>
    <row r="121" spans="1:20" ht="15.75" customHeight="1">
      <c r="A121" s="4"/>
      <c r="B121" s="4"/>
      <c r="C121" s="4"/>
      <c r="D121" s="4"/>
      <c r="E121" s="4"/>
      <c r="F121" s="4"/>
      <c r="G121" s="4"/>
      <c r="H121" s="4"/>
      <c r="I121" s="4"/>
      <c r="J121" s="4"/>
      <c r="K121" s="4"/>
      <c r="L121" s="4"/>
      <c r="M121" s="4"/>
      <c r="N121" s="4"/>
      <c r="O121" s="4"/>
      <c r="P121" s="4"/>
      <c r="Q121" s="4"/>
      <c r="R121" s="4"/>
      <c r="S121" s="4"/>
      <c r="T121" s="4"/>
    </row>
    <row r="122" spans="1:20" ht="15.75" customHeight="1">
      <c r="A122" s="4"/>
      <c r="B122" s="4"/>
      <c r="C122" s="4"/>
      <c r="D122" s="4"/>
      <c r="E122" s="4"/>
      <c r="F122" s="4"/>
      <c r="G122" s="4"/>
      <c r="H122" s="4"/>
      <c r="I122" s="4"/>
      <c r="J122" s="4"/>
      <c r="K122" s="4"/>
      <c r="L122" s="4"/>
      <c r="M122" s="4"/>
      <c r="N122" s="4"/>
      <c r="O122" s="4"/>
      <c r="P122" s="4"/>
      <c r="Q122" s="4"/>
      <c r="R122" s="4"/>
      <c r="S122" s="4"/>
      <c r="T122" s="4"/>
    </row>
    <row r="123" spans="1:20" ht="15.75" customHeight="1">
      <c r="A123" s="4"/>
      <c r="B123" s="4"/>
      <c r="C123" s="4"/>
      <c r="D123" s="4"/>
      <c r="E123" s="4"/>
      <c r="F123" s="4"/>
      <c r="G123" s="4"/>
      <c r="H123" s="4"/>
      <c r="I123" s="4"/>
      <c r="J123" s="4"/>
      <c r="K123" s="4"/>
      <c r="L123" s="4"/>
      <c r="M123" s="4"/>
      <c r="N123" s="4"/>
      <c r="O123" s="4"/>
      <c r="P123" s="4"/>
      <c r="Q123" s="4"/>
      <c r="R123" s="4"/>
      <c r="S123" s="4"/>
      <c r="T123" s="4"/>
    </row>
    <row r="124" spans="1:20" ht="15.75" customHeight="1">
      <c r="A124" s="4"/>
      <c r="B124" s="4"/>
      <c r="C124" s="4"/>
      <c r="D124" s="4"/>
      <c r="E124" s="4"/>
      <c r="F124" s="4"/>
      <c r="G124" s="4"/>
      <c r="H124" s="4"/>
      <c r="I124" s="4"/>
      <c r="J124" s="4"/>
      <c r="K124" s="4"/>
      <c r="L124" s="4"/>
      <c r="M124" s="4"/>
      <c r="N124" s="4"/>
      <c r="O124" s="4"/>
      <c r="P124" s="4"/>
      <c r="Q124" s="4"/>
      <c r="R124" s="4"/>
      <c r="S124" s="4"/>
      <c r="T124" s="4"/>
    </row>
    <row r="125" spans="1:20" ht="15.75" customHeight="1">
      <c r="A125" s="4"/>
      <c r="B125" s="4"/>
      <c r="C125" s="4"/>
      <c r="D125" s="4"/>
      <c r="E125" s="4"/>
      <c r="F125" s="4"/>
      <c r="G125" s="4"/>
      <c r="H125" s="4"/>
      <c r="I125" s="4"/>
      <c r="J125" s="4"/>
      <c r="K125" s="4"/>
      <c r="L125" s="4"/>
      <c r="M125" s="4"/>
      <c r="N125" s="4"/>
      <c r="O125" s="4"/>
      <c r="P125" s="4"/>
      <c r="Q125" s="4"/>
      <c r="R125" s="4"/>
      <c r="S125" s="4"/>
      <c r="T125" s="4"/>
    </row>
    <row r="126" spans="1:20" ht="15.75" customHeight="1">
      <c r="A126" s="4"/>
      <c r="B126" s="4"/>
      <c r="C126" s="4"/>
      <c r="D126" s="4"/>
      <c r="E126" s="4"/>
      <c r="F126" s="4"/>
      <c r="G126" s="4"/>
      <c r="H126" s="4"/>
      <c r="I126" s="4"/>
      <c r="J126" s="4"/>
      <c r="K126" s="4"/>
      <c r="L126" s="4"/>
      <c r="M126" s="4"/>
      <c r="N126" s="4"/>
      <c r="O126" s="4"/>
      <c r="P126" s="4"/>
      <c r="Q126" s="4"/>
      <c r="R126" s="4"/>
      <c r="S126" s="4"/>
      <c r="T126" s="4"/>
    </row>
    <row r="127" spans="1:20" ht="15.75" customHeight="1">
      <c r="A127" s="4"/>
      <c r="B127" s="4"/>
      <c r="C127" s="4"/>
      <c r="D127" s="4"/>
      <c r="E127" s="4"/>
      <c r="F127" s="4"/>
      <c r="G127" s="4"/>
      <c r="H127" s="4"/>
      <c r="I127" s="4"/>
      <c r="J127" s="4"/>
      <c r="K127" s="4"/>
      <c r="L127" s="4"/>
      <c r="M127" s="4"/>
      <c r="N127" s="4"/>
      <c r="O127" s="4"/>
      <c r="P127" s="4"/>
      <c r="Q127" s="4"/>
      <c r="R127" s="4"/>
      <c r="S127" s="4"/>
      <c r="T127" s="4"/>
    </row>
    <row r="128" spans="1:20" ht="15.75" customHeight="1">
      <c r="A128" s="4"/>
      <c r="B128" s="4"/>
      <c r="C128" s="4"/>
      <c r="D128" s="4"/>
      <c r="E128" s="4"/>
      <c r="F128" s="4"/>
      <c r="G128" s="4"/>
      <c r="H128" s="4"/>
      <c r="I128" s="4"/>
      <c r="J128" s="4"/>
      <c r="K128" s="4"/>
      <c r="L128" s="4"/>
      <c r="M128" s="4"/>
      <c r="N128" s="4"/>
      <c r="O128" s="4"/>
      <c r="P128" s="4"/>
      <c r="Q128" s="4"/>
      <c r="R128" s="4"/>
      <c r="S128" s="4"/>
      <c r="T128" s="4"/>
    </row>
    <row r="129" spans="1:20" ht="15.75" customHeight="1">
      <c r="A129" s="4"/>
      <c r="B129" s="4"/>
      <c r="C129" s="4"/>
      <c r="D129" s="4"/>
      <c r="E129" s="4"/>
      <c r="F129" s="4"/>
      <c r="G129" s="4"/>
      <c r="H129" s="4"/>
      <c r="I129" s="4"/>
      <c r="J129" s="4"/>
      <c r="K129" s="4"/>
      <c r="L129" s="4"/>
      <c r="M129" s="4"/>
      <c r="N129" s="4"/>
      <c r="O129" s="4"/>
      <c r="P129" s="4"/>
      <c r="Q129" s="4"/>
      <c r="R129" s="4"/>
      <c r="S129" s="4"/>
      <c r="T129" s="4"/>
    </row>
    <row r="130" spans="1:20" ht="15.75" customHeight="1">
      <c r="A130" s="4"/>
      <c r="B130" s="4"/>
      <c r="C130" s="4"/>
      <c r="D130" s="4"/>
      <c r="E130" s="4"/>
      <c r="F130" s="4"/>
      <c r="G130" s="4"/>
      <c r="H130" s="4"/>
      <c r="I130" s="4"/>
      <c r="J130" s="4"/>
      <c r="K130" s="4"/>
      <c r="L130" s="4"/>
      <c r="M130" s="4"/>
      <c r="N130" s="4"/>
      <c r="O130" s="4"/>
      <c r="P130" s="4"/>
      <c r="Q130" s="4"/>
      <c r="R130" s="4"/>
      <c r="S130" s="4"/>
      <c r="T130" s="4"/>
    </row>
    <row r="131" spans="1:20" ht="15.75" customHeight="1">
      <c r="A131" s="4"/>
      <c r="B131" s="4"/>
      <c r="C131" s="4"/>
      <c r="D131" s="4"/>
      <c r="E131" s="4"/>
      <c r="F131" s="4"/>
      <c r="G131" s="4"/>
      <c r="H131" s="4"/>
      <c r="I131" s="4"/>
      <c r="J131" s="4"/>
      <c r="K131" s="4"/>
      <c r="L131" s="4"/>
      <c r="M131" s="4"/>
      <c r="N131" s="4"/>
      <c r="O131" s="4"/>
      <c r="P131" s="4"/>
      <c r="Q131" s="4"/>
      <c r="R131" s="4"/>
      <c r="S131" s="4"/>
      <c r="T131" s="4"/>
    </row>
    <row r="132" spans="1:20" ht="15.75" customHeight="1">
      <c r="A132" s="4"/>
      <c r="B132" s="4"/>
      <c r="C132" s="4"/>
      <c r="D132" s="4"/>
      <c r="E132" s="4"/>
      <c r="F132" s="4"/>
      <c r="G132" s="4"/>
      <c r="H132" s="4"/>
      <c r="I132" s="4"/>
      <c r="J132" s="4"/>
      <c r="K132" s="4"/>
      <c r="L132" s="4"/>
      <c r="M132" s="4"/>
      <c r="N132" s="4"/>
      <c r="O132" s="4"/>
      <c r="P132" s="4"/>
      <c r="Q132" s="4"/>
      <c r="R132" s="4"/>
      <c r="S132" s="4"/>
      <c r="T132" s="4"/>
    </row>
    <row r="133" spans="1:20" ht="15.75" customHeight="1">
      <c r="A133" s="4"/>
      <c r="B133" s="4"/>
      <c r="C133" s="4"/>
      <c r="D133" s="4"/>
      <c r="E133" s="4"/>
      <c r="F133" s="4"/>
      <c r="G133" s="4"/>
      <c r="H133" s="4"/>
      <c r="I133" s="4"/>
      <c r="J133" s="4"/>
      <c r="K133" s="4"/>
      <c r="L133" s="4"/>
      <c r="M133" s="4"/>
      <c r="N133" s="4"/>
      <c r="O133" s="4"/>
      <c r="P133" s="4"/>
      <c r="Q133" s="4"/>
      <c r="R133" s="4"/>
      <c r="S133" s="4"/>
      <c r="T133" s="4"/>
    </row>
    <row r="134" spans="1:20" ht="15.75" customHeight="1">
      <c r="A134" s="4"/>
      <c r="B134" s="4"/>
      <c r="C134" s="4"/>
      <c r="D134" s="4"/>
      <c r="E134" s="4"/>
      <c r="F134" s="4"/>
      <c r="G134" s="4"/>
      <c r="H134" s="4"/>
      <c r="I134" s="4"/>
      <c r="J134" s="4"/>
      <c r="K134" s="4"/>
      <c r="L134" s="4"/>
      <c r="M134" s="4"/>
      <c r="N134" s="4"/>
      <c r="O134" s="4"/>
      <c r="P134" s="4"/>
      <c r="Q134" s="4"/>
      <c r="R134" s="4"/>
      <c r="S134" s="4"/>
      <c r="T134" s="4"/>
    </row>
    <row r="135" spans="1:20" ht="15.75" customHeight="1">
      <c r="A135" s="4"/>
      <c r="B135" s="4"/>
      <c r="C135" s="4"/>
      <c r="D135" s="4"/>
      <c r="E135" s="4"/>
      <c r="F135" s="4"/>
      <c r="G135" s="4"/>
      <c r="H135" s="4"/>
      <c r="I135" s="4"/>
      <c r="J135" s="4"/>
      <c r="K135" s="4"/>
      <c r="L135" s="4"/>
      <c r="M135" s="4"/>
      <c r="N135" s="4"/>
      <c r="O135" s="4"/>
      <c r="P135" s="4"/>
      <c r="Q135" s="4"/>
      <c r="R135" s="4"/>
      <c r="S135" s="4"/>
      <c r="T135" s="4"/>
    </row>
    <row r="136" spans="1:20" ht="15.75" customHeight="1">
      <c r="A136" s="4"/>
      <c r="B136" s="4"/>
      <c r="C136" s="4"/>
      <c r="D136" s="4"/>
      <c r="E136" s="4"/>
      <c r="F136" s="4"/>
      <c r="G136" s="4"/>
      <c r="H136" s="4"/>
      <c r="I136" s="4"/>
      <c r="J136" s="4"/>
      <c r="K136" s="4"/>
      <c r="L136" s="4"/>
      <c r="M136" s="4"/>
      <c r="N136" s="4"/>
      <c r="O136" s="4"/>
      <c r="P136" s="4"/>
      <c r="Q136" s="4"/>
      <c r="R136" s="4"/>
      <c r="S136" s="4"/>
      <c r="T136" s="4"/>
    </row>
    <row r="137" spans="1:20" ht="15.75" customHeight="1">
      <c r="A137" s="4"/>
      <c r="B137" s="4"/>
      <c r="C137" s="4"/>
      <c r="D137" s="4"/>
      <c r="E137" s="4"/>
      <c r="F137" s="4"/>
      <c r="G137" s="4"/>
      <c r="H137" s="4"/>
      <c r="I137" s="4"/>
      <c r="J137" s="4"/>
      <c r="K137" s="4"/>
      <c r="L137" s="4"/>
      <c r="M137" s="4"/>
      <c r="N137" s="4"/>
      <c r="O137" s="4"/>
      <c r="P137" s="4"/>
      <c r="Q137" s="4"/>
      <c r="R137" s="4"/>
      <c r="S137" s="4"/>
      <c r="T137" s="4"/>
    </row>
    <row r="138" spans="1:20" ht="15.75" customHeight="1">
      <c r="A138" s="4"/>
      <c r="B138" s="4"/>
      <c r="C138" s="4"/>
      <c r="D138" s="4"/>
      <c r="E138" s="4"/>
      <c r="F138" s="4"/>
      <c r="G138" s="4"/>
      <c r="H138" s="4"/>
      <c r="I138" s="4"/>
      <c r="J138" s="4"/>
      <c r="K138" s="4"/>
      <c r="L138" s="4"/>
      <c r="M138" s="4"/>
      <c r="N138" s="4"/>
      <c r="O138" s="4"/>
      <c r="P138" s="4"/>
      <c r="Q138" s="4"/>
      <c r="R138" s="4"/>
      <c r="S138" s="4"/>
      <c r="T138" s="4"/>
    </row>
    <row r="139" spans="1:20" ht="15.75" customHeight="1">
      <c r="A139" s="4"/>
      <c r="B139" s="4"/>
      <c r="C139" s="4"/>
      <c r="D139" s="4"/>
      <c r="E139" s="4"/>
      <c r="F139" s="4"/>
      <c r="G139" s="4"/>
      <c r="H139" s="4"/>
      <c r="I139" s="4"/>
      <c r="J139" s="4"/>
      <c r="K139" s="4"/>
      <c r="L139" s="4"/>
      <c r="M139" s="4"/>
      <c r="N139" s="4"/>
      <c r="O139" s="4"/>
      <c r="P139" s="4"/>
      <c r="Q139" s="4"/>
      <c r="R139" s="4"/>
      <c r="S139" s="4"/>
      <c r="T139" s="4"/>
    </row>
    <row r="140" spans="1:20" ht="15.75" customHeight="1">
      <c r="A140" s="4"/>
      <c r="B140" s="4"/>
      <c r="C140" s="4"/>
      <c r="D140" s="4"/>
      <c r="E140" s="4"/>
      <c r="F140" s="4"/>
      <c r="G140" s="4"/>
      <c r="H140" s="4"/>
      <c r="I140" s="4"/>
      <c r="J140" s="4"/>
      <c r="K140" s="4"/>
      <c r="L140" s="4"/>
      <c r="M140" s="4"/>
      <c r="N140" s="4"/>
      <c r="O140" s="4"/>
      <c r="P140" s="4"/>
      <c r="Q140" s="4"/>
      <c r="R140" s="4"/>
      <c r="S140" s="4"/>
      <c r="T140" s="4"/>
    </row>
    <row r="141" spans="1:20" ht="15.75" customHeight="1">
      <c r="A141" s="4"/>
      <c r="B141" s="4"/>
      <c r="C141" s="4"/>
      <c r="D141" s="4"/>
      <c r="E141" s="4"/>
      <c r="F141" s="4"/>
      <c r="G141" s="4"/>
      <c r="H141" s="4"/>
      <c r="I141" s="4"/>
      <c r="J141" s="4"/>
      <c r="K141" s="4"/>
      <c r="L141" s="4"/>
      <c r="M141" s="4"/>
      <c r="N141" s="4"/>
      <c r="O141" s="4"/>
      <c r="P141" s="4"/>
      <c r="Q141" s="4"/>
      <c r="R141" s="4"/>
      <c r="S141" s="4"/>
      <c r="T141" s="4"/>
    </row>
    <row r="142" spans="1:20" ht="15.75" customHeight="1">
      <c r="A142" s="4"/>
      <c r="B142" s="4"/>
      <c r="C142" s="4"/>
      <c r="D142" s="4"/>
      <c r="E142" s="4"/>
      <c r="F142" s="4"/>
      <c r="G142" s="4"/>
      <c r="H142" s="4"/>
      <c r="I142" s="4"/>
      <c r="J142" s="4"/>
      <c r="K142" s="4"/>
      <c r="L142" s="4"/>
      <c r="M142" s="4"/>
      <c r="N142" s="4"/>
      <c r="O142" s="4"/>
      <c r="P142" s="4"/>
      <c r="Q142" s="4"/>
      <c r="R142" s="4"/>
      <c r="S142" s="4"/>
      <c r="T142" s="4"/>
    </row>
    <row r="143" spans="1:20" ht="15.75" customHeight="1">
      <c r="A143" s="4"/>
      <c r="B143" s="4"/>
      <c r="C143" s="4"/>
      <c r="D143" s="4"/>
      <c r="E143" s="4"/>
      <c r="F143" s="4"/>
      <c r="G143" s="4"/>
      <c r="H143" s="4"/>
      <c r="I143" s="4"/>
      <c r="J143" s="4"/>
      <c r="K143" s="4"/>
      <c r="L143" s="4"/>
      <c r="M143" s="4"/>
      <c r="N143" s="4"/>
      <c r="O143" s="4"/>
      <c r="P143" s="4"/>
      <c r="Q143" s="4"/>
      <c r="R143" s="4"/>
      <c r="S143" s="4"/>
      <c r="T143" s="4"/>
    </row>
    <row r="144" spans="1:20" ht="15.75" customHeight="1">
      <c r="A144" s="4"/>
      <c r="B144" s="4"/>
      <c r="C144" s="4"/>
      <c r="D144" s="4"/>
      <c r="E144" s="4"/>
      <c r="F144" s="4"/>
      <c r="G144" s="4"/>
      <c r="H144" s="4"/>
      <c r="I144" s="4"/>
      <c r="J144" s="4"/>
      <c r="K144" s="4"/>
      <c r="L144" s="4"/>
      <c r="M144" s="4"/>
      <c r="N144" s="4"/>
      <c r="O144" s="4"/>
      <c r="P144" s="4"/>
      <c r="Q144" s="4"/>
      <c r="R144" s="4"/>
      <c r="S144" s="4"/>
      <c r="T144" s="4"/>
    </row>
    <row r="145" spans="1:20" ht="15.75" customHeight="1">
      <c r="A145" s="4"/>
      <c r="B145" s="4"/>
      <c r="C145" s="4"/>
      <c r="D145" s="4"/>
      <c r="E145" s="4"/>
      <c r="F145" s="4"/>
      <c r="G145" s="4"/>
      <c r="H145" s="4"/>
      <c r="I145" s="4"/>
      <c r="J145" s="4"/>
      <c r="K145" s="4"/>
      <c r="L145" s="4"/>
      <c r="M145" s="4"/>
      <c r="N145" s="4"/>
      <c r="O145" s="4"/>
      <c r="P145" s="4"/>
      <c r="Q145" s="4"/>
      <c r="R145" s="4"/>
      <c r="S145" s="4"/>
      <c r="T145" s="4"/>
    </row>
    <row r="146" spans="1:20" ht="15.75" customHeight="1">
      <c r="A146" s="4"/>
      <c r="B146" s="4"/>
      <c r="C146" s="4"/>
      <c r="D146" s="4"/>
      <c r="E146" s="4"/>
      <c r="F146" s="4"/>
      <c r="G146" s="4"/>
      <c r="H146" s="4"/>
      <c r="I146" s="4"/>
      <c r="J146" s="4"/>
      <c r="K146" s="4"/>
      <c r="L146" s="4"/>
      <c r="M146" s="4"/>
      <c r="N146" s="4"/>
      <c r="O146" s="4"/>
      <c r="P146" s="4"/>
      <c r="Q146" s="4"/>
      <c r="R146" s="4"/>
      <c r="S146" s="4"/>
      <c r="T146" s="4"/>
    </row>
    <row r="147" spans="1:20" ht="15.75" customHeight="1">
      <c r="A147" s="4"/>
      <c r="B147" s="4"/>
      <c r="C147" s="4"/>
      <c r="D147" s="4"/>
      <c r="E147" s="4"/>
      <c r="F147" s="4"/>
      <c r="G147" s="4"/>
      <c r="H147" s="4"/>
      <c r="I147" s="4"/>
      <c r="J147" s="4"/>
      <c r="K147" s="4"/>
      <c r="L147" s="4"/>
      <c r="M147" s="4"/>
      <c r="N147" s="4"/>
      <c r="O147" s="4"/>
      <c r="P147" s="4"/>
      <c r="Q147" s="4"/>
      <c r="R147" s="4"/>
      <c r="S147" s="4"/>
      <c r="T147" s="4"/>
    </row>
    <row r="148" spans="1:20" ht="15.75" customHeight="1">
      <c r="A148" s="4"/>
      <c r="B148" s="4"/>
      <c r="C148" s="4"/>
      <c r="D148" s="4"/>
      <c r="E148" s="4"/>
      <c r="F148" s="4"/>
      <c r="G148" s="4"/>
      <c r="H148" s="4"/>
      <c r="I148" s="4"/>
      <c r="J148" s="4"/>
      <c r="K148" s="4"/>
      <c r="L148" s="4"/>
      <c r="M148" s="4"/>
      <c r="N148" s="4"/>
      <c r="O148" s="4"/>
      <c r="P148" s="4"/>
      <c r="Q148" s="4"/>
      <c r="R148" s="4"/>
      <c r="S148" s="4"/>
      <c r="T148" s="4"/>
    </row>
    <row r="149" spans="1:20" ht="15.75" customHeight="1">
      <c r="A149" s="4"/>
      <c r="B149" s="4"/>
      <c r="C149" s="4"/>
      <c r="D149" s="4"/>
      <c r="E149" s="4"/>
      <c r="F149" s="4"/>
      <c r="G149" s="4"/>
      <c r="H149" s="4"/>
      <c r="I149" s="4"/>
      <c r="J149" s="4"/>
      <c r="K149" s="4"/>
      <c r="L149" s="4"/>
      <c r="M149" s="4"/>
      <c r="N149" s="4"/>
      <c r="O149" s="4"/>
      <c r="P149" s="4"/>
      <c r="Q149" s="4"/>
      <c r="R149" s="4"/>
      <c r="S149" s="4"/>
      <c r="T149" s="4"/>
    </row>
    <row r="150" spans="1:20" ht="15.75" customHeight="1">
      <c r="A150" s="4"/>
      <c r="B150" s="4"/>
      <c r="C150" s="4"/>
      <c r="D150" s="4"/>
      <c r="E150" s="4"/>
      <c r="F150" s="4"/>
      <c r="G150" s="4"/>
      <c r="H150" s="4"/>
      <c r="I150" s="4"/>
      <c r="J150" s="4"/>
      <c r="K150" s="4"/>
      <c r="L150" s="4"/>
      <c r="M150" s="4"/>
      <c r="N150" s="4"/>
      <c r="O150" s="4"/>
      <c r="P150" s="4"/>
      <c r="Q150" s="4"/>
      <c r="R150" s="4"/>
      <c r="S150" s="4"/>
      <c r="T150" s="4"/>
    </row>
    <row r="151" spans="1:20" ht="15.75" customHeight="1">
      <c r="A151" s="4"/>
      <c r="B151" s="4"/>
      <c r="C151" s="4"/>
      <c r="D151" s="4"/>
      <c r="E151" s="4"/>
      <c r="F151" s="4"/>
      <c r="G151" s="4"/>
      <c r="H151" s="4"/>
      <c r="I151" s="4"/>
      <c r="J151" s="4"/>
      <c r="K151" s="4"/>
      <c r="L151" s="4"/>
      <c r="M151" s="4"/>
      <c r="N151" s="4"/>
      <c r="O151" s="4"/>
      <c r="P151" s="4"/>
      <c r="Q151" s="4"/>
      <c r="R151" s="4"/>
      <c r="S151" s="4"/>
      <c r="T151" s="4"/>
    </row>
    <row r="152" spans="1:20" ht="15.75" customHeight="1">
      <c r="A152" s="4"/>
      <c r="B152" s="4"/>
      <c r="C152" s="4"/>
      <c r="D152" s="4"/>
      <c r="E152" s="4"/>
      <c r="F152" s="4"/>
      <c r="G152" s="4"/>
      <c r="H152" s="4"/>
      <c r="I152" s="4"/>
      <c r="J152" s="4"/>
      <c r="K152" s="4"/>
      <c r="L152" s="4"/>
      <c r="M152" s="4"/>
      <c r="N152" s="4"/>
      <c r="O152" s="4"/>
      <c r="P152" s="4"/>
      <c r="Q152" s="4"/>
      <c r="R152" s="4"/>
      <c r="S152" s="4"/>
      <c r="T152" s="4"/>
    </row>
    <row r="153" spans="1:20" ht="15.75" customHeight="1">
      <c r="A153" s="4"/>
      <c r="B153" s="4"/>
      <c r="C153" s="4"/>
      <c r="D153" s="4"/>
      <c r="E153" s="4"/>
      <c r="F153" s="4"/>
      <c r="G153" s="4"/>
      <c r="H153" s="4"/>
      <c r="I153" s="4"/>
      <c r="J153" s="4"/>
      <c r="K153" s="4"/>
      <c r="L153" s="4"/>
      <c r="M153" s="4"/>
      <c r="N153" s="4"/>
      <c r="O153" s="4"/>
      <c r="P153" s="4"/>
      <c r="Q153" s="4"/>
      <c r="R153" s="4"/>
      <c r="S153" s="4"/>
      <c r="T153" s="4"/>
    </row>
    <row r="154" spans="1:20" ht="15.75" customHeight="1">
      <c r="A154" s="4"/>
      <c r="B154" s="4"/>
      <c r="C154" s="4"/>
      <c r="D154" s="4"/>
      <c r="E154" s="4"/>
      <c r="F154" s="4"/>
      <c r="G154" s="4"/>
      <c r="H154" s="4"/>
      <c r="I154" s="4"/>
      <c r="J154" s="4"/>
      <c r="K154" s="4"/>
      <c r="L154" s="4"/>
      <c r="M154" s="4"/>
      <c r="N154" s="4"/>
      <c r="O154" s="4"/>
      <c r="P154" s="4"/>
      <c r="Q154" s="4"/>
      <c r="R154" s="4"/>
      <c r="S154" s="4"/>
      <c r="T154" s="4"/>
    </row>
    <row r="155" spans="1:20" ht="15.75" customHeight="1">
      <c r="A155" s="4"/>
      <c r="B155" s="4"/>
      <c r="C155" s="4"/>
      <c r="D155" s="4"/>
      <c r="E155" s="4"/>
      <c r="F155" s="4"/>
      <c r="G155" s="4"/>
      <c r="H155" s="4"/>
      <c r="I155" s="4"/>
      <c r="J155" s="4"/>
      <c r="K155" s="4"/>
      <c r="L155" s="4"/>
      <c r="M155" s="4"/>
      <c r="N155" s="4"/>
      <c r="O155" s="4"/>
      <c r="P155" s="4"/>
      <c r="Q155" s="4"/>
      <c r="R155" s="4"/>
      <c r="S155" s="4"/>
      <c r="T155" s="4"/>
    </row>
    <row r="156" spans="1:20" ht="15.75" customHeight="1">
      <c r="A156" s="4"/>
      <c r="B156" s="4"/>
      <c r="C156" s="4"/>
      <c r="D156" s="4"/>
      <c r="E156" s="4"/>
      <c r="F156" s="4"/>
      <c r="G156" s="4"/>
      <c r="H156" s="4"/>
      <c r="I156" s="4"/>
      <c r="J156" s="4"/>
      <c r="K156" s="4"/>
      <c r="L156" s="4"/>
      <c r="M156" s="4"/>
      <c r="N156" s="4"/>
      <c r="O156" s="4"/>
      <c r="P156" s="4"/>
      <c r="Q156" s="4"/>
      <c r="R156" s="4"/>
      <c r="S156" s="4"/>
      <c r="T156" s="4"/>
    </row>
    <row r="157" spans="1:20" ht="15.75" customHeight="1">
      <c r="A157" s="4"/>
      <c r="B157" s="4"/>
      <c r="C157" s="4"/>
      <c r="D157" s="4"/>
      <c r="E157" s="4"/>
      <c r="F157" s="4"/>
      <c r="G157" s="4"/>
      <c r="H157" s="4"/>
      <c r="I157" s="4"/>
      <c r="J157" s="4"/>
      <c r="K157" s="4"/>
      <c r="L157" s="4"/>
      <c r="M157" s="4"/>
      <c r="N157" s="4"/>
      <c r="O157" s="4"/>
      <c r="P157" s="4"/>
      <c r="Q157" s="4"/>
      <c r="R157" s="4"/>
      <c r="S157" s="4"/>
      <c r="T157" s="4"/>
    </row>
    <row r="158" spans="1:20" ht="15.75" customHeight="1">
      <c r="A158" s="4"/>
      <c r="B158" s="4"/>
      <c r="C158" s="4"/>
      <c r="D158" s="4"/>
      <c r="E158" s="4"/>
      <c r="F158" s="4"/>
      <c r="G158" s="4"/>
      <c r="H158" s="4"/>
      <c r="I158" s="4"/>
      <c r="J158" s="4"/>
      <c r="K158" s="4"/>
      <c r="L158" s="4"/>
      <c r="M158" s="4"/>
      <c r="N158" s="4"/>
      <c r="O158" s="4"/>
      <c r="P158" s="4"/>
      <c r="Q158" s="4"/>
      <c r="R158" s="4"/>
      <c r="S158" s="4"/>
      <c r="T158" s="4"/>
    </row>
    <row r="159" spans="1:20" ht="15.75" customHeight="1">
      <c r="A159" s="4"/>
      <c r="B159" s="4"/>
      <c r="C159" s="4"/>
      <c r="D159" s="4"/>
      <c r="E159" s="4"/>
      <c r="F159" s="4"/>
      <c r="G159" s="4"/>
      <c r="H159" s="4"/>
      <c r="I159" s="4"/>
      <c r="J159" s="4"/>
      <c r="K159" s="4"/>
      <c r="L159" s="4"/>
      <c r="M159" s="4"/>
      <c r="N159" s="4"/>
      <c r="O159" s="4"/>
      <c r="P159" s="4"/>
      <c r="Q159" s="4"/>
      <c r="R159" s="4"/>
      <c r="S159" s="4"/>
      <c r="T159" s="4"/>
    </row>
    <row r="160" spans="1:20" ht="15.75" customHeight="1">
      <c r="A160" s="4"/>
      <c r="B160" s="4"/>
      <c r="C160" s="4"/>
      <c r="D160" s="4"/>
      <c r="E160" s="4"/>
      <c r="F160" s="4"/>
      <c r="G160" s="4"/>
      <c r="H160" s="4"/>
      <c r="I160" s="4"/>
      <c r="J160" s="4"/>
      <c r="K160" s="4"/>
      <c r="L160" s="4"/>
      <c r="M160" s="4"/>
      <c r="N160" s="4"/>
      <c r="O160" s="4"/>
      <c r="P160" s="4"/>
      <c r="Q160" s="4"/>
      <c r="R160" s="4"/>
      <c r="S160" s="4"/>
      <c r="T160" s="4"/>
    </row>
    <row r="161" spans="1:20" ht="15.75" customHeight="1">
      <c r="A161" s="4"/>
      <c r="B161" s="4"/>
      <c r="C161" s="4"/>
      <c r="D161" s="4"/>
      <c r="E161" s="4"/>
      <c r="F161" s="4"/>
      <c r="G161" s="4"/>
      <c r="H161" s="4"/>
      <c r="I161" s="4"/>
      <c r="J161" s="4"/>
      <c r="K161" s="4"/>
      <c r="L161" s="4"/>
      <c r="M161" s="4"/>
      <c r="N161" s="4"/>
      <c r="O161" s="4"/>
      <c r="P161" s="4"/>
      <c r="Q161" s="4"/>
      <c r="R161" s="4"/>
      <c r="S161" s="4"/>
      <c r="T161" s="4"/>
    </row>
    <row r="162" spans="1:20" ht="15.75" customHeight="1">
      <c r="A162" s="4"/>
      <c r="B162" s="4"/>
      <c r="C162" s="4"/>
      <c r="D162" s="4"/>
      <c r="E162" s="4"/>
      <c r="F162" s="4"/>
      <c r="G162" s="4"/>
      <c r="H162" s="4"/>
      <c r="I162" s="4"/>
      <c r="J162" s="4"/>
      <c r="K162" s="4"/>
      <c r="L162" s="4"/>
      <c r="M162" s="4"/>
      <c r="N162" s="4"/>
      <c r="O162" s="4"/>
      <c r="P162" s="4"/>
      <c r="Q162" s="4"/>
      <c r="R162" s="4"/>
      <c r="S162" s="4"/>
      <c r="T162" s="4"/>
    </row>
    <row r="163" spans="1:20" ht="15.75" customHeight="1">
      <c r="A163" s="4"/>
      <c r="B163" s="4"/>
      <c r="C163" s="4"/>
      <c r="D163" s="4"/>
      <c r="E163" s="4"/>
      <c r="F163" s="4"/>
      <c r="G163" s="4"/>
      <c r="H163" s="4"/>
      <c r="I163" s="4"/>
      <c r="J163" s="4"/>
      <c r="K163" s="4"/>
      <c r="L163" s="4"/>
      <c r="M163" s="4"/>
      <c r="N163" s="4"/>
      <c r="O163" s="4"/>
      <c r="P163" s="4"/>
      <c r="Q163" s="4"/>
      <c r="R163" s="4"/>
      <c r="S163" s="4"/>
      <c r="T163" s="4"/>
    </row>
    <row r="164" spans="1:20" ht="15.75" customHeight="1">
      <c r="A164" s="4"/>
      <c r="B164" s="4"/>
      <c r="C164" s="4"/>
      <c r="D164" s="4"/>
      <c r="E164" s="4"/>
      <c r="F164" s="4"/>
      <c r="G164" s="4"/>
      <c r="H164" s="4"/>
      <c r="I164" s="4"/>
      <c r="J164" s="4"/>
      <c r="K164" s="4"/>
      <c r="L164" s="4"/>
      <c r="M164" s="4"/>
      <c r="N164" s="4"/>
      <c r="O164" s="4"/>
      <c r="P164" s="4"/>
      <c r="Q164" s="4"/>
      <c r="R164" s="4"/>
      <c r="S164" s="4"/>
      <c r="T164" s="4"/>
    </row>
    <row r="165" spans="1:20" ht="15.75" customHeight="1">
      <c r="A165" s="4"/>
      <c r="B165" s="4"/>
      <c r="C165" s="4"/>
      <c r="D165" s="4"/>
      <c r="E165" s="4"/>
      <c r="F165" s="4"/>
      <c r="G165" s="4"/>
      <c r="H165" s="4"/>
      <c r="I165" s="4"/>
      <c r="J165" s="4"/>
      <c r="K165" s="4"/>
      <c r="L165" s="4"/>
      <c r="M165" s="4"/>
      <c r="N165" s="4"/>
      <c r="O165" s="4"/>
      <c r="P165" s="4"/>
      <c r="Q165" s="4"/>
      <c r="R165" s="4"/>
      <c r="S165" s="4"/>
      <c r="T165" s="4"/>
    </row>
    <row r="166" spans="1:20" ht="15.75" customHeight="1">
      <c r="A166" s="4"/>
      <c r="B166" s="4"/>
      <c r="C166" s="4"/>
      <c r="D166" s="4"/>
      <c r="E166" s="4"/>
      <c r="F166" s="4"/>
      <c r="G166" s="4"/>
      <c r="H166" s="4"/>
      <c r="I166" s="4"/>
      <c r="J166" s="4"/>
      <c r="K166" s="4"/>
      <c r="L166" s="4"/>
      <c r="M166" s="4"/>
      <c r="N166" s="4"/>
      <c r="O166" s="4"/>
      <c r="P166" s="4"/>
      <c r="Q166" s="4"/>
      <c r="R166" s="4"/>
      <c r="S166" s="4"/>
      <c r="T166" s="4"/>
    </row>
    <row r="167" spans="1:20" ht="15.75" customHeight="1">
      <c r="A167" s="4"/>
      <c r="B167" s="4"/>
      <c r="C167" s="4"/>
      <c r="D167" s="4"/>
      <c r="E167" s="4"/>
      <c r="F167" s="4"/>
      <c r="G167" s="4"/>
      <c r="H167" s="4"/>
      <c r="I167" s="4"/>
      <c r="J167" s="4"/>
      <c r="K167" s="4"/>
      <c r="L167" s="4"/>
      <c r="M167" s="4"/>
      <c r="N167" s="4"/>
      <c r="O167" s="4"/>
      <c r="P167" s="4"/>
      <c r="Q167" s="4"/>
      <c r="R167" s="4"/>
      <c r="S167" s="4"/>
      <c r="T167" s="4"/>
    </row>
    <row r="168" spans="1:20" ht="15.75" customHeight="1">
      <c r="A168" s="4"/>
      <c r="B168" s="4"/>
      <c r="C168" s="4"/>
      <c r="D168" s="4"/>
      <c r="E168" s="4"/>
      <c r="F168" s="4"/>
      <c r="G168" s="4"/>
      <c r="H168" s="4"/>
      <c r="I168" s="4"/>
      <c r="J168" s="4"/>
      <c r="K168" s="4"/>
      <c r="L168" s="4"/>
      <c r="M168" s="4"/>
      <c r="N168" s="4"/>
      <c r="O168" s="4"/>
      <c r="P168" s="4"/>
      <c r="Q168" s="4"/>
      <c r="R168" s="4"/>
      <c r="S168" s="4"/>
      <c r="T168" s="4"/>
    </row>
    <row r="169" spans="1:20" ht="15.75" customHeight="1">
      <c r="A169" s="4"/>
      <c r="B169" s="4"/>
      <c r="C169" s="4"/>
      <c r="D169" s="4"/>
      <c r="E169" s="4"/>
      <c r="F169" s="4"/>
      <c r="G169" s="4"/>
      <c r="H169" s="4"/>
      <c r="I169" s="4"/>
      <c r="J169" s="4"/>
      <c r="K169" s="4"/>
      <c r="L169" s="4"/>
      <c r="M169" s="4"/>
      <c r="N169" s="4"/>
      <c r="O169" s="4"/>
      <c r="P169" s="4"/>
      <c r="Q169" s="4"/>
      <c r="R169" s="4"/>
      <c r="S169" s="4"/>
      <c r="T169" s="4"/>
    </row>
    <row r="170" spans="1:20" ht="15.75" customHeight="1">
      <c r="A170" s="4"/>
      <c r="B170" s="4"/>
      <c r="C170" s="4"/>
      <c r="D170" s="4"/>
      <c r="E170" s="4"/>
      <c r="F170" s="4"/>
      <c r="G170" s="4"/>
      <c r="H170" s="4"/>
      <c r="I170" s="4"/>
      <c r="J170" s="4"/>
      <c r="K170" s="4"/>
      <c r="L170" s="4"/>
      <c r="M170" s="4"/>
      <c r="N170" s="4"/>
      <c r="O170" s="4"/>
      <c r="P170" s="4"/>
      <c r="Q170" s="4"/>
      <c r="R170" s="4"/>
      <c r="S170" s="4"/>
      <c r="T170" s="4"/>
    </row>
    <row r="171" spans="1:20" ht="15.75" customHeight="1">
      <c r="A171" s="4"/>
      <c r="B171" s="4"/>
      <c r="C171" s="4"/>
      <c r="D171" s="4"/>
      <c r="E171" s="4"/>
      <c r="F171" s="4"/>
      <c r="G171" s="4"/>
      <c r="H171" s="4"/>
      <c r="I171" s="4"/>
      <c r="J171" s="4"/>
      <c r="K171" s="4"/>
      <c r="L171" s="4"/>
      <c r="M171" s="4"/>
      <c r="N171" s="4"/>
      <c r="O171" s="4"/>
      <c r="P171" s="4"/>
      <c r="Q171" s="4"/>
      <c r="R171" s="4"/>
      <c r="S171" s="4"/>
      <c r="T171" s="4"/>
    </row>
    <row r="172" spans="1:20" ht="15.75" customHeight="1">
      <c r="A172" s="4"/>
      <c r="B172" s="4"/>
      <c r="C172" s="4"/>
      <c r="D172" s="4"/>
      <c r="E172" s="4"/>
      <c r="F172" s="4"/>
      <c r="G172" s="4"/>
      <c r="H172" s="4"/>
      <c r="I172" s="4"/>
      <c r="J172" s="4"/>
      <c r="K172" s="4"/>
      <c r="L172" s="4"/>
      <c r="M172" s="4"/>
      <c r="N172" s="4"/>
      <c r="O172" s="4"/>
      <c r="P172" s="4"/>
      <c r="Q172" s="4"/>
      <c r="R172" s="4"/>
      <c r="S172" s="4"/>
      <c r="T172" s="4"/>
    </row>
    <row r="173" spans="1:20" ht="15.75" customHeight="1">
      <c r="A173" s="4"/>
      <c r="B173" s="4"/>
      <c r="C173" s="4"/>
      <c r="D173" s="4"/>
      <c r="E173" s="4"/>
      <c r="F173" s="4"/>
      <c r="G173" s="4"/>
      <c r="H173" s="4"/>
      <c r="I173" s="4"/>
      <c r="J173" s="4"/>
      <c r="K173" s="4"/>
      <c r="L173" s="4"/>
      <c r="M173" s="4"/>
      <c r="N173" s="4"/>
      <c r="O173" s="4"/>
      <c r="P173" s="4"/>
      <c r="Q173" s="4"/>
      <c r="R173" s="4"/>
      <c r="S173" s="4"/>
      <c r="T173" s="4"/>
    </row>
    <row r="174" spans="1:20" ht="15.75" customHeight="1">
      <c r="A174" s="4"/>
      <c r="B174" s="4"/>
      <c r="C174" s="4"/>
      <c r="D174" s="4"/>
      <c r="E174" s="4"/>
      <c r="F174" s="4"/>
      <c r="G174" s="4"/>
      <c r="H174" s="4"/>
      <c r="I174" s="4"/>
      <c r="J174" s="4"/>
      <c r="K174" s="4"/>
      <c r="L174" s="4"/>
      <c r="M174" s="4"/>
      <c r="N174" s="4"/>
      <c r="O174" s="4"/>
      <c r="P174" s="4"/>
      <c r="Q174" s="4"/>
      <c r="R174" s="4"/>
      <c r="S174" s="4"/>
      <c r="T174" s="4"/>
    </row>
    <row r="175" spans="1:20" ht="15.75" customHeight="1">
      <c r="A175" s="4"/>
      <c r="B175" s="4"/>
      <c r="C175" s="4"/>
      <c r="D175" s="4"/>
      <c r="E175" s="4"/>
      <c r="F175" s="4"/>
      <c r="G175" s="4"/>
      <c r="H175" s="4"/>
      <c r="I175" s="4"/>
      <c r="J175" s="4"/>
      <c r="K175" s="4"/>
      <c r="L175" s="4"/>
      <c r="M175" s="4"/>
      <c r="N175" s="4"/>
      <c r="O175" s="4"/>
      <c r="P175" s="4"/>
      <c r="Q175" s="4"/>
      <c r="R175" s="4"/>
      <c r="S175" s="4"/>
      <c r="T175" s="4"/>
    </row>
    <row r="176" spans="1:20" ht="15.75" customHeight="1">
      <c r="A176" s="4"/>
      <c r="B176" s="4"/>
      <c r="C176" s="4"/>
      <c r="D176" s="4"/>
      <c r="E176" s="4"/>
      <c r="F176" s="4"/>
      <c r="G176" s="4"/>
      <c r="H176" s="4"/>
      <c r="I176" s="4"/>
      <c r="J176" s="4"/>
      <c r="K176" s="4"/>
      <c r="L176" s="4"/>
      <c r="M176" s="4"/>
      <c r="N176" s="4"/>
      <c r="O176" s="4"/>
      <c r="P176" s="4"/>
      <c r="Q176" s="4"/>
      <c r="R176" s="4"/>
      <c r="S176" s="4"/>
      <c r="T176" s="4"/>
    </row>
    <row r="177" spans="1:20" ht="15.75" customHeight="1">
      <c r="A177" s="4"/>
      <c r="B177" s="4"/>
      <c r="C177" s="4"/>
      <c r="D177" s="4"/>
      <c r="E177" s="4"/>
      <c r="F177" s="4"/>
      <c r="G177" s="4"/>
      <c r="H177" s="4"/>
      <c r="I177" s="4"/>
      <c r="J177" s="4"/>
      <c r="K177" s="4"/>
      <c r="L177" s="4"/>
      <c r="M177" s="4"/>
      <c r="N177" s="4"/>
      <c r="O177" s="4"/>
      <c r="P177" s="4"/>
      <c r="Q177" s="4"/>
      <c r="R177" s="4"/>
      <c r="S177" s="4"/>
      <c r="T177" s="4"/>
    </row>
    <row r="178" spans="1:20" ht="15.75" customHeight="1">
      <c r="A178" s="4"/>
      <c r="B178" s="4"/>
      <c r="C178" s="4"/>
      <c r="D178" s="4"/>
      <c r="E178" s="4"/>
      <c r="F178" s="4"/>
      <c r="G178" s="4"/>
      <c r="H178" s="4"/>
      <c r="I178" s="4"/>
      <c r="J178" s="4"/>
      <c r="K178" s="4"/>
      <c r="L178" s="4"/>
      <c r="M178" s="4"/>
      <c r="N178" s="4"/>
      <c r="O178" s="4"/>
      <c r="P178" s="4"/>
      <c r="Q178" s="4"/>
      <c r="R178" s="4"/>
      <c r="S178" s="4"/>
      <c r="T178" s="4"/>
    </row>
    <row r="179" spans="1:20" ht="15.75" customHeight="1">
      <c r="A179" s="4"/>
      <c r="B179" s="4"/>
      <c r="C179" s="4"/>
      <c r="D179" s="4"/>
      <c r="E179" s="4"/>
      <c r="F179" s="4"/>
      <c r="G179" s="4"/>
      <c r="H179" s="4"/>
      <c r="I179" s="4"/>
      <c r="J179" s="4"/>
      <c r="K179" s="4"/>
      <c r="L179" s="4"/>
      <c r="M179" s="4"/>
      <c r="N179" s="4"/>
      <c r="O179" s="4"/>
      <c r="P179" s="4"/>
      <c r="Q179" s="4"/>
      <c r="R179" s="4"/>
      <c r="S179" s="4"/>
      <c r="T179" s="4"/>
    </row>
    <row r="180" spans="1:20" ht="15.75" customHeight="1">
      <c r="A180" s="4"/>
      <c r="B180" s="4"/>
      <c r="C180" s="4"/>
      <c r="D180" s="4"/>
      <c r="E180" s="4"/>
      <c r="F180" s="4"/>
      <c r="G180" s="4"/>
      <c r="H180" s="4"/>
      <c r="I180" s="4"/>
      <c r="J180" s="4"/>
      <c r="K180" s="4"/>
      <c r="L180" s="4"/>
      <c r="M180" s="4"/>
      <c r="N180" s="4"/>
      <c r="O180" s="4"/>
      <c r="P180" s="4"/>
      <c r="Q180" s="4"/>
      <c r="R180" s="4"/>
      <c r="S180" s="4"/>
      <c r="T180" s="4"/>
    </row>
    <row r="181" spans="1:20" ht="15.75" customHeight="1">
      <c r="A181" s="4"/>
      <c r="B181" s="4"/>
      <c r="C181" s="4"/>
      <c r="D181" s="4"/>
      <c r="E181" s="4"/>
      <c r="F181" s="4"/>
      <c r="G181" s="4"/>
      <c r="H181" s="4"/>
      <c r="I181" s="4"/>
      <c r="J181" s="4"/>
      <c r="K181" s="4"/>
      <c r="L181" s="4"/>
      <c r="M181" s="4"/>
      <c r="N181" s="4"/>
      <c r="O181" s="4"/>
      <c r="P181" s="4"/>
      <c r="Q181" s="4"/>
      <c r="R181" s="4"/>
      <c r="S181" s="4"/>
      <c r="T181" s="4"/>
    </row>
    <row r="182" spans="1:20" ht="15.75" customHeight="1">
      <c r="A182" s="4"/>
      <c r="B182" s="4"/>
      <c r="C182" s="4"/>
      <c r="D182" s="4"/>
      <c r="E182" s="4"/>
      <c r="F182" s="4"/>
      <c r="G182" s="4"/>
      <c r="H182" s="4"/>
      <c r="I182" s="4"/>
      <c r="J182" s="4"/>
      <c r="K182" s="4"/>
      <c r="L182" s="4"/>
      <c r="M182" s="4"/>
      <c r="N182" s="4"/>
      <c r="O182" s="4"/>
      <c r="P182" s="4"/>
      <c r="Q182" s="4"/>
      <c r="R182" s="4"/>
      <c r="S182" s="4"/>
      <c r="T182" s="4"/>
    </row>
    <row r="183" spans="1:20" ht="15.75" customHeight="1">
      <c r="A183" s="4"/>
      <c r="B183" s="4"/>
      <c r="C183" s="4"/>
      <c r="D183" s="4"/>
      <c r="E183" s="4"/>
      <c r="F183" s="4"/>
      <c r="G183" s="4"/>
      <c r="H183" s="4"/>
      <c r="I183" s="4"/>
      <c r="J183" s="4"/>
      <c r="K183" s="4"/>
      <c r="L183" s="4"/>
      <c r="M183" s="4"/>
      <c r="N183" s="4"/>
      <c r="O183" s="4"/>
      <c r="P183" s="4"/>
      <c r="Q183" s="4"/>
      <c r="R183" s="4"/>
      <c r="S183" s="4"/>
      <c r="T183" s="4"/>
    </row>
    <row r="184" spans="1:20" ht="15.75" customHeight="1">
      <c r="A184" s="4"/>
      <c r="B184" s="4"/>
      <c r="C184" s="4"/>
      <c r="D184" s="4"/>
      <c r="E184" s="4"/>
      <c r="F184" s="4"/>
      <c r="G184" s="4"/>
      <c r="H184" s="4"/>
      <c r="I184" s="4"/>
      <c r="J184" s="4"/>
      <c r="K184" s="4"/>
      <c r="L184" s="4"/>
      <c r="M184" s="4"/>
      <c r="N184" s="4"/>
      <c r="O184" s="4"/>
      <c r="P184" s="4"/>
      <c r="Q184" s="4"/>
      <c r="R184" s="4"/>
      <c r="S184" s="4"/>
      <c r="T184" s="4"/>
    </row>
    <row r="185" spans="1:20" ht="15.75" customHeight="1">
      <c r="A185" s="4"/>
      <c r="B185" s="4"/>
      <c r="C185" s="4"/>
      <c r="D185" s="4"/>
      <c r="E185" s="4"/>
      <c r="F185" s="4"/>
      <c r="G185" s="4"/>
      <c r="H185" s="4"/>
      <c r="I185" s="4"/>
      <c r="J185" s="4"/>
      <c r="K185" s="4"/>
      <c r="L185" s="4"/>
      <c r="M185" s="4"/>
      <c r="N185" s="4"/>
      <c r="O185" s="4"/>
      <c r="P185" s="4"/>
      <c r="Q185" s="4"/>
      <c r="R185" s="4"/>
      <c r="S185" s="4"/>
      <c r="T185" s="4"/>
    </row>
    <row r="186" spans="1:20" ht="15.75" customHeight="1">
      <c r="A186" s="4"/>
      <c r="B186" s="4"/>
      <c r="C186" s="4"/>
      <c r="D186" s="4"/>
      <c r="E186" s="4"/>
      <c r="F186" s="4"/>
      <c r="G186" s="4"/>
      <c r="H186" s="4"/>
      <c r="I186" s="4"/>
      <c r="J186" s="4"/>
      <c r="K186" s="4"/>
      <c r="L186" s="4"/>
      <c r="M186" s="4"/>
      <c r="N186" s="4"/>
      <c r="O186" s="4"/>
      <c r="P186" s="4"/>
      <c r="Q186" s="4"/>
      <c r="R186" s="4"/>
      <c r="S186" s="4"/>
      <c r="T186" s="4"/>
    </row>
    <row r="187" spans="1:20" ht="15.75" customHeight="1">
      <c r="A187" s="4"/>
      <c r="B187" s="4"/>
      <c r="C187" s="4"/>
      <c r="D187" s="4"/>
      <c r="E187" s="4"/>
      <c r="F187" s="4"/>
      <c r="G187" s="4"/>
      <c r="H187" s="4"/>
      <c r="I187" s="4"/>
      <c r="J187" s="4"/>
      <c r="K187" s="4"/>
      <c r="L187" s="4"/>
      <c r="M187" s="4"/>
      <c r="N187" s="4"/>
      <c r="O187" s="4"/>
      <c r="P187" s="4"/>
      <c r="Q187" s="4"/>
      <c r="R187" s="4"/>
      <c r="S187" s="4"/>
      <c r="T187" s="4"/>
    </row>
    <row r="188" spans="1:20" ht="15.75" customHeight="1">
      <c r="A188" s="4"/>
      <c r="B188" s="4"/>
      <c r="C188" s="4"/>
      <c r="D188" s="4"/>
      <c r="E188" s="4"/>
      <c r="F188" s="4"/>
      <c r="G188" s="4"/>
      <c r="H188" s="4"/>
      <c r="I188" s="4"/>
      <c r="J188" s="4"/>
      <c r="K188" s="4"/>
      <c r="L188" s="4"/>
      <c r="M188" s="4"/>
      <c r="N188" s="4"/>
      <c r="O188" s="4"/>
      <c r="P188" s="4"/>
      <c r="Q188" s="4"/>
      <c r="R188" s="4"/>
      <c r="S188" s="4"/>
      <c r="T188" s="4"/>
    </row>
    <row r="189" spans="1:20" ht="15.75" customHeight="1">
      <c r="A189" s="4"/>
      <c r="B189" s="4"/>
      <c r="C189" s="4"/>
      <c r="D189" s="4"/>
      <c r="E189" s="4"/>
      <c r="F189" s="4"/>
      <c r="G189" s="4"/>
      <c r="H189" s="4"/>
      <c r="I189" s="4"/>
      <c r="J189" s="4"/>
      <c r="K189" s="4"/>
      <c r="L189" s="4"/>
      <c r="M189" s="4"/>
      <c r="N189" s="4"/>
      <c r="O189" s="4"/>
      <c r="P189" s="4"/>
      <c r="Q189" s="4"/>
      <c r="R189" s="4"/>
      <c r="S189" s="4"/>
      <c r="T189" s="4"/>
    </row>
    <row r="190" spans="1:20" ht="15.75" customHeight="1">
      <c r="A190" s="4"/>
      <c r="B190" s="4"/>
      <c r="C190" s="4"/>
      <c r="D190" s="4"/>
      <c r="E190" s="4"/>
      <c r="F190" s="4"/>
      <c r="G190" s="4"/>
      <c r="H190" s="4"/>
      <c r="I190" s="4"/>
      <c r="J190" s="4"/>
      <c r="K190" s="4"/>
      <c r="L190" s="4"/>
      <c r="M190" s="4"/>
      <c r="N190" s="4"/>
      <c r="O190" s="4"/>
      <c r="P190" s="4"/>
      <c r="Q190" s="4"/>
      <c r="R190" s="4"/>
      <c r="S190" s="4"/>
      <c r="T190" s="4"/>
    </row>
    <row r="191" spans="1:20" ht="15.75" customHeight="1">
      <c r="A191" s="4"/>
      <c r="B191" s="4"/>
      <c r="C191" s="4"/>
      <c r="D191" s="4"/>
      <c r="E191" s="4"/>
      <c r="F191" s="4"/>
      <c r="G191" s="4"/>
      <c r="H191" s="4"/>
      <c r="I191" s="4"/>
      <c r="J191" s="4"/>
      <c r="K191" s="4"/>
      <c r="L191" s="4"/>
      <c r="M191" s="4"/>
      <c r="N191" s="4"/>
      <c r="O191" s="4"/>
      <c r="P191" s="4"/>
      <c r="Q191" s="4"/>
      <c r="R191" s="4"/>
      <c r="S191" s="4"/>
      <c r="T191" s="4"/>
    </row>
    <row r="192" spans="1:20" ht="15.75" customHeight="1">
      <c r="A192" s="4"/>
      <c r="B192" s="4"/>
      <c r="C192" s="4"/>
      <c r="D192" s="4"/>
      <c r="E192" s="4"/>
      <c r="F192" s="4"/>
      <c r="G192" s="4"/>
      <c r="H192" s="4"/>
      <c r="I192" s="4"/>
      <c r="J192" s="4"/>
      <c r="K192" s="4"/>
      <c r="L192" s="4"/>
      <c r="M192" s="4"/>
      <c r="N192" s="4"/>
      <c r="O192" s="4"/>
      <c r="P192" s="4"/>
      <c r="Q192" s="4"/>
      <c r="R192" s="4"/>
      <c r="S192" s="4"/>
      <c r="T192" s="4"/>
    </row>
    <row r="193" spans="1:20" ht="15.75" customHeight="1">
      <c r="A193" s="4"/>
      <c r="B193" s="4"/>
      <c r="C193" s="4"/>
      <c r="D193" s="4"/>
      <c r="E193" s="4"/>
      <c r="F193" s="4"/>
      <c r="G193" s="4"/>
      <c r="H193" s="4"/>
      <c r="I193" s="4"/>
      <c r="J193" s="4"/>
      <c r="K193" s="4"/>
      <c r="L193" s="4"/>
      <c r="M193" s="4"/>
      <c r="N193" s="4"/>
      <c r="O193" s="4"/>
      <c r="P193" s="4"/>
      <c r="Q193" s="4"/>
      <c r="R193" s="4"/>
      <c r="S193" s="4"/>
      <c r="T193" s="4"/>
    </row>
    <row r="194" spans="1:20" ht="15.75" customHeight="1">
      <c r="A194" s="4"/>
      <c r="B194" s="4"/>
      <c r="C194" s="4"/>
      <c r="D194" s="4"/>
      <c r="E194" s="4"/>
      <c r="F194" s="4"/>
      <c r="G194" s="4"/>
      <c r="H194" s="4"/>
      <c r="I194" s="4"/>
      <c r="J194" s="4"/>
      <c r="K194" s="4"/>
      <c r="L194" s="4"/>
      <c r="M194" s="4"/>
      <c r="N194" s="4"/>
      <c r="O194" s="4"/>
      <c r="P194" s="4"/>
      <c r="Q194" s="4"/>
      <c r="R194" s="4"/>
      <c r="S194" s="4"/>
      <c r="T194" s="4"/>
    </row>
    <row r="195" spans="1:20" ht="15.75" customHeight="1">
      <c r="A195" s="4"/>
      <c r="B195" s="4"/>
      <c r="C195" s="4"/>
      <c r="D195" s="4"/>
      <c r="E195" s="4"/>
      <c r="F195" s="4"/>
      <c r="G195" s="4"/>
      <c r="H195" s="4"/>
      <c r="I195" s="4"/>
      <c r="J195" s="4"/>
      <c r="K195" s="4"/>
      <c r="L195" s="4"/>
      <c r="M195" s="4"/>
      <c r="N195" s="4"/>
      <c r="O195" s="4"/>
      <c r="P195" s="4"/>
      <c r="Q195" s="4"/>
      <c r="R195" s="4"/>
      <c r="S195" s="4"/>
      <c r="T195" s="4"/>
    </row>
    <row r="196" spans="1:20" ht="15.75" customHeight="1">
      <c r="A196" s="4"/>
      <c r="B196" s="4"/>
      <c r="C196" s="4"/>
      <c r="D196" s="4"/>
      <c r="E196" s="4"/>
      <c r="F196" s="4"/>
      <c r="G196" s="4"/>
      <c r="H196" s="4"/>
      <c r="I196" s="4"/>
      <c r="J196" s="4"/>
      <c r="K196" s="4"/>
      <c r="L196" s="4"/>
      <c r="M196" s="4"/>
      <c r="N196" s="4"/>
      <c r="O196" s="4"/>
      <c r="P196" s="4"/>
      <c r="Q196" s="4"/>
      <c r="R196" s="4"/>
      <c r="S196" s="4"/>
      <c r="T196" s="4"/>
    </row>
    <row r="197" spans="1:20" ht="15.75" customHeight="1">
      <c r="A197" s="4"/>
      <c r="B197" s="4"/>
      <c r="C197" s="4"/>
      <c r="D197" s="4"/>
      <c r="E197" s="4"/>
      <c r="F197" s="4"/>
      <c r="G197" s="4"/>
      <c r="H197" s="4"/>
      <c r="I197" s="4"/>
      <c r="J197" s="4"/>
      <c r="K197" s="4"/>
      <c r="L197" s="4"/>
      <c r="M197" s="4"/>
      <c r="N197" s="4"/>
      <c r="O197" s="4"/>
      <c r="P197" s="4"/>
      <c r="Q197" s="4"/>
      <c r="R197" s="4"/>
      <c r="S197" s="4"/>
      <c r="T197" s="4"/>
    </row>
    <row r="198" spans="1:20" ht="15.75" customHeight="1">
      <c r="A198" s="4"/>
      <c r="B198" s="4"/>
      <c r="C198" s="4"/>
      <c r="D198" s="4"/>
      <c r="E198" s="4"/>
      <c r="F198" s="4"/>
      <c r="G198" s="4"/>
      <c r="H198" s="4"/>
      <c r="I198" s="4"/>
      <c r="J198" s="4"/>
      <c r="K198" s="4"/>
      <c r="L198" s="4"/>
      <c r="M198" s="4"/>
      <c r="N198" s="4"/>
      <c r="O198" s="4"/>
      <c r="P198" s="4"/>
      <c r="Q198" s="4"/>
      <c r="R198" s="4"/>
      <c r="S198" s="4"/>
      <c r="T198" s="4"/>
    </row>
    <row r="199" spans="1:20" ht="15.75" customHeight="1">
      <c r="A199" s="4"/>
      <c r="B199" s="4"/>
      <c r="C199" s="4"/>
      <c r="D199" s="4"/>
      <c r="E199" s="4"/>
      <c r="F199" s="4"/>
      <c r="G199" s="4"/>
      <c r="H199" s="4"/>
      <c r="I199" s="4"/>
      <c r="J199" s="4"/>
      <c r="K199" s="4"/>
      <c r="L199" s="4"/>
      <c r="M199" s="4"/>
      <c r="N199" s="4"/>
      <c r="O199" s="4"/>
      <c r="P199" s="4"/>
      <c r="Q199" s="4"/>
      <c r="R199" s="4"/>
      <c r="S199" s="4"/>
      <c r="T199" s="4"/>
    </row>
    <row r="200" spans="1:20" ht="15.75" customHeight="1">
      <c r="A200" s="4"/>
      <c r="B200" s="4"/>
      <c r="C200" s="4"/>
      <c r="D200" s="4"/>
      <c r="E200" s="4"/>
      <c r="F200" s="4"/>
      <c r="G200" s="4"/>
      <c r="H200" s="4"/>
      <c r="I200" s="4"/>
      <c r="J200" s="4"/>
      <c r="K200" s="4"/>
      <c r="L200" s="4"/>
      <c r="M200" s="4"/>
      <c r="N200" s="4"/>
      <c r="O200" s="4"/>
      <c r="P200" s="4"/>
      <c r="Q200" s="4"/>
      <c r="R200" s="4"/>
      <c r="S200" s="4"/>
      <c r="T200" s="4"/>
    </row>
    <row r="201" spans="1:20" ht="15.75" customHeight="1">
      <c r="A201" s="4"/>
      <c r="B201" s="4"/>
      <c r="C201" s="4"/>
      <c r="D201" s="4"/>
      <c r="E201" s="4"/>
      <c r="F201" s="4"/>
      <c r="G201" s="4"/>
      <c r="H201" s="4"/>
      <c r="I201" s="4"/>
      <c r="J201" s="4"/>
      <c r="K201" s="4"/>
      <c r="L201" s="4"/>
      <c r="M201" s="4"/>
      <c r="N201" s="4"/>
      <c r="O201" s="4"/>
      <c r="P201" s="4"/>
      <c r="Q201" s="4"/>
      <c r="R201" s="4"/>
      <c r="S201" s="4"/>
      <c r="T201" s="4"/>
    </row>
    <row r="202" spans="1:20" ht="15.75" customHeight="1">
      <c r="A202" s="4"/>
      <c r="B202" s="4"/>
      <c r="C202" s="4"/>
      <c r="D202" s="4"/>
      <c r="E202" s="4"/>
      <c r="F202" s="4"/>
      <c r="G202" s="4"/>
      <c r="H202" s="4"/>
      <c r="I202" s="4"/>
      <c r="J202" s="4"/>
      <c r="K202" s="4"/>
      <c r="L202" s="4"/>
      <c r="M202" s="4"/>
      <c r="N202" s="4"/>
      <c r="O202" s="4"/>
      <c r="P202" s="4"/>
      <c r="Q202" s="4"/>
      <c r="R202" s="4"/>
      <c r="S202" s="4"/>
      <c r="T202" s="4"/>
    </row>
    <row r="203" spans="1:20" ht="15.75" customHeight="1">
      <c r="A203" s="4"/>
      <c r="B203" s="4"/>
      <c r="C203" s="4"/>
      <c r="D203" s="4"/>
      <c r="E203" s="4"/>
      <c r="F203" s="4"/>
      <c r="G203" s="4"/>
      <c r="H203" s="4"/>
      <c r="I203" s="4"/>
      <c r="J203" s="4"/>
      <c r="K203" s="4"/>
      <c r="L203" s="4"/>
      <c r="M203" s="4"/>
      <c r="N203" s="4"/>
      <c r="O203" s="4"/>
      <c r="P203" s="4"/>
      <c r="Q203" s="4"/>
      <c r="R203" s="4"/>
      <c r="S203" s="4"/>
      <c r="T203" s="4"/>
    </row>
    <row r="204" spans="1:20" ht="15.75" customHeight="1">
      <c r="A204" s="4"/>
      <c r="B204" s="4"/>
      <c r="C204" s="4"/>
      <c r="D204" s="4"/>
      <c r="E204" s="4"/>
      <c r="F204" s="4"/>
      <c r="G204" s="4"/>
      <c r="H204" s="4"/>
      <c r="I204" s="4"/>
      <c r="J204" s="4"/>
      <c r="K204" s="4"/>
      <c r="L204" s="4"/>
      <c r="M204" s="4"/>
      <c r="N204" s="4"/>
      <c r="O204" s="4"/>
      <c r="P204" s="4"/>
      <c r="Q204" s="4"/>
      <c r="R204" s="4"/>
      <c r="S204" s="4"/>
      <c r="T204" s="4"/>
    </row>
    <row r="205" spans="1:20" ht="15.75" customHeight="1">
      <c r="A205" s="4"/>
      <c r="B205" s="4"/>
      <c r="C205" s="4"/>
      <c r="D205" s="4"/>
      <c r="E205" s="4"/>
      <c r="F205" s="4"/>
      <c r="G205" s="4"/>
      <c r="H205" s="4"/>
      <c r="I205" s="4"/>
      <c r="J205" s="4"/>
      <c r="K205" s="4"/>
      <c r="L205" s="4"/>
      <c r="M205" s="4"/>
      <c r="N205" s="4"/>
      <c r="O205" s="4"/>
      <c r="P205" s="4"/>
      <c r="Q205" s="4"/>
      <c r="R205" s="4"/>
      <c r="S205" s="4"/>
      <c r="T205" s="4"/>
    </row>
    <row r="206" spans="1:20" ht="15.75" customHeight="1">
      <c r="A206" s="4"/>
      <c r="B206" s="4"/>
      <c r="C206" s="4"/>
      <c r="D206" s="4"/>
      <c r="E206" s="4"/>
      <c r="F206" s="4"/>
      <c r="G206" s="4"/>
      <c r="H206" s="4"/>
      <c r="I206" s="4"/>
      <c r="J206" s="4"/>
      <c r="K206" s="4"/>
      <c r="L206" s="4"/>
      <c r="M206" s="4"/>
      <c r="N206" s="4"/>
      <c r="O206" s="4"/>
      <c r="P206" s="4"/>
      <c r="Q206" s="4"/>
      <c r="R206" s="4"/>
      <c r="S206" s="4"/>
      <c r="T206" s="4"/>
    </row>
    <row r="207" spans="1:20" ht="15.75" customHeight="1">
      <c r="A207" s="4"/>
      <c r="B207" s="4"/>
      <c r="C207" s="4"/>
      <c r="D207" s="4"/>
      <c r="E207" s="4"/>
      <c r="F207" s="4"/>
      <c r="G207" s="4"/>
      <c r="H207" s="4"/>
      <c r="I207" s="4"/>
      <c r="J207" s="4"/>
      <c r="K207" s="4"/>
      <c r="L207" s="4"/>
      <c r="M207" s="4"/>
      <c r="N207" s="4"/>
      <c r="O207" s="4"/>
      <c r="P207" s="4"/>
      <c r="Q207" s="4"/>
      <c r="R207" s="4"/>
      <c r="S207" s="4"/>
      <c r="T207" s="4"/>
    </row>
    <row r="208" spans="1:20" ht="15.75" customHeight="1">
      <c r="A208" s="4"/>
      <c r="B208" s="4"/>
      <c r="C208" s="4"/>
      <c r="D208" s="4"/>
      <c r="E208" s="4"/>
      <c r="F208" s="4"/>
      <c r="G208" s="4"/>
      <c r="H208" s="4"/>
      <c r="I208" s="4"/>
      <c r="J208" s="4"/>
      <c r="K208" s="4"/>
      <c r="L208" s="4"/>
      <c r="M208" s="4"/>
      <c r="N208" s="4"/>
      <c r="O208" s="4"/>
      <c r="P208" s="4"/>
      <c r="Q208" s="4"/>
      <c r="R208" s="4"/>
      <c r="S208" s="4"/>
      <c r="T208" s="4"/>
    </row>
    <row r="209" spans="1:20" ht="15.75" customHeight="1">
      <c r="A209" s="4"/>
      <c r="B209" s="4"/>
      <c r="C209" s="4"/>
      <c r="D209" s="4"/>
      <c r="E209" s="4"/>
      <c r="F209" s="4"/>
      <c r="G209" s="4"/>
      <c r="H209" s="4"/>
      <c r="I209" s="4"/>
      <c r="J209" s="4"/>
      <c r="K209" s="4"/>
      <c r="L209" s="4"/>
      <c r="M209" s="4"/>
      <c r="N209" s="4"/>
      <c r="O209" s="4"/>
      <c r="P209" s="4"/>
      <c r="Q209" s="4"/>
      <c r="R209" s="4"/>
      <c r="S209" s="4"/>
      <c r="T209" s="4"/>
    </row>
    <row r="210" spans="1:20" ht="15.75" customHeight="1">
      <c r="A210" s="4"/>
      <c r="B210" s="4"/>
      <c r="C210" s="4"/>
      <c r="D210" s="4"/>
      <c r="E210" s="4"/>
      <c r="F210" s="4"/>
      <c r="G210" s="4"/>
      <c r="H210" s="4"/>
      <c r="I210" s="4"/>
      <c r="J210" s="4"/>
      <c r="K210" s="4"/>
      <c r="L210" s="4"/>
      <c r="M210" s="4"/>
      <c r="N210" s="4"/>
      <c r="O210" s="4"/>
      <c r="P210" s="4"/>
      <c r="Q210" s="4"/>
      <c r="R210" s="4"/>
      <c r="S210" s="4"/>
      <c r="T210" s="4"/>
    </row>
    <row r="211" spans="1:20" ht="15.75" customHeight="1">
      <c r="A211" s="4"/>
      <c r="B211" s="4"/>
      <c r="C211" s="4"/>
      <c r="D211" s="4"/>
      <c r="E211" s="4"/>
      <c r="F211" s="4"/>
      <c r="G211" s="4"/>
      <c r="H211" s="4"/>
      <c r="I211" s="4"/>
      <c r="J211" s="4"/>
      <c r="K211" s="4"/>
      <c r="L211" s="4"/>
      <c r="M211" s="4"/>
      <c r="N211" s="4"/>
      <c r="O211" s="4"/>
      <c r="P211" s="4"/>
      <c r="Q211" s="4"/>
      <c r="R211" s="4"/>
      <c r="S211" s="4"/>
      <c r="T211" s="4"/>
    </row>
    <row r="212" spans="1:20" ht="15.75" customHeight="1">
      <c r="A212" s="4"/>
      <c r="B212" s="4"/>
      <c r="C212" s="4"/>
      <c r="D212" s="4"/>
      <c r="E212" s="4"/>
      <c r="F212" s="4"/>
      <c r="G212" s="4"/>
      <c r="H212" s="4"/>
      <c r="I212" s="4"/>
      <c r="J212" s="4"/>
      <c r="K212" s="4"/>
      <c r="L212" s="4"/>
      <c r="M212" s="4"/>
      <c r="N212" s="4"/>
      <c r="O212" s="4"/>
      <c r="P212" s="4"/>
      <c r="Q212" s="4"/>
      <c r="R212" s="4"/>
      <c r="S212" s="4"/>
      <c r="T212" s="4"/>
    </row>
    <row r="213" spans="1:20" ht="15.75" customHeight="1">
      <c r="A213" s="4"/>
      <c r="B213" s="4"/>
      <c r="C213" s="4"/>
      <c r="D213" s="4"/>
      <c r="E213" s="4"/>
      <c r="F213" s="4"/>
      <c r="G213" s="4"/>
      <c r="H213" s="4"/>
      <c r="I213" s="4"/>
      <c r="J213" s="4"/>
      <c r="K213" s="4"/>
      <c r="L213" s="4"/>
      <c r="M213" s="4"/>
      <c r="N213" s="4"/>
      <c r="O213" s="4"/>
      <c r="P213" s="4"/>
      <c r="Q213" s="4"/>
      <c r="R213" s="4"/>
      <c r="S213" s="4"/>
      <c r="T213" s="4"/>
    </row>
    <row r="214" spans="1:20" ht="15.75" customHeight="1">
      <c r="A214" s="4"/>
      <c r="B214" s="4"/>
      <c r="C214" s="4"/>
      <c r="D214" s="4"/>
      <c r="E214" s="4"/>
      <c r="F214" s="4"/>
      <c r="G214" s="4"/>
      <c r="H214" s="4"/>
      <c r="I214" s="4"/>
      <c r="J214" s="4"/>
      <c r="K214" s="4"/>
      <c r="L214" s="4"/>
      <c r="M214" s="4"/>
      <c r="N214" s="4"/>
      <c r="O214" s="4"/>
      <c r="P214" s="4"/>
      <c r="Q214" s="4"/>
      <c r="R214" s="4"/>
      <c r="S214" s="4"/>
      <c r="T214" s="4"/>
    </row>
    <row r="215" spans="1:20" ht="15.75" customHeight="1">
      <c r="A215" s="4"/>
      <c r="B215" s="4"/>
      <c r="C215" s="4"/>
      <c r="D215" s="4"/>
      <c r="E215" s="4"/>
      <c r="F215" s="4"/>
      <c r="G215" s="4"/>
      <c r="H215" s="4"/>
      <c r="I215" s="4"/>
      <c r="J215" s="4"/>
      <c r="K215" s="4"/>
      <c r="L215" s="4"/>
      <c r="M215" s="4"/>
      <c r="N215" s="4"/>
      <c r="O215" s="4"/>
      <c r="P215" s="4"/>
      <c r="Q215" s="4"/>
      <c r="R215" s="4"/>
      <c r="S215" s="4"/>
      <c r="T215" s="4"/>
    </row>
    <row r="216" spans="1:20" ht="15.75" customHeight="1">
      <c r="A216" s="4"/>
      <c r="B216" s="4"/>
      <c r="C216" s="4"/>
      <c r="D216" s="4"/>
      <c r="E216" s="4"/>
      <c r="F216" s="4"/>
      <c r="G216" s="4"/>
      <c r="H216" s="4"/>
      <c r="I216" s="4"/>
      <c r="J216" s="4"/>
      <c r="K216" s="4"/>
      <c r="L216" s="4"/>
      <c r="M216" s="4"/>
      <c r="N216" s="4"/>
      <c r="O216" s="4"/>
      <c r="P216" s="4"/>
      <c r="Q216" s="4"/>
      <c r="R216" s="4"/>
      <c r="S216" s="4"/>
      <c r="T216" s="4"/>
    </row>
    <row r="217" spans="1:20" ht="15.75" customHeight="1">
      <c r="A217" s="4"/>
      <c r="B217" s="4"/>
      <c r="C217" s="4"/>
      <c r="D217" s="4"/>
      <c r="E217" s="4"/>
      <c r="F217" s="4"/>
      <c r="G217" s="4"/>
      <c r="H217" s="4"/>
      <c r="I217" s="4"/>
      <c r="J217" s="4"/>
      <c r="K217" s="4"/>
      <c r="L217" s="4"/>
      <c r="M217" s="4"/>
      <c r="N217" s="4"/>
      <c r="O217" s="4"/>
      <c r="P217" s="4"/>
      <c r="Q217" s="4"/>
      <c r="R217" s="4"/>
      <c r="S217" s="4"/>
      <c r="T217" s="4"/>
    </row>
    <row r="218" spans="1:20" ht="15.75" customHeight="1">
      <c r="A218" s="4"/>
      <c r="B218" s="4"/>
      <c r="C218" s="4"/>
      <c r="D218" s="4"/>
      <c r="E218" s="4"/>
      <c r="F218" s="4"/>
      <c r="G218" s="4"/>
      <c r="H218" s="4"/>
      <c r="I218" s="4"/>
      <c r="J218" s="4"/>
      <c r="K218" s="4"/>
      <c r="L218" s="4"/>
      <c r="M218" s="4"/>
      <c r="N218" s="4"/>
      <c r="O218" s="4"/>
      <c r="P218" s="4"/>
      <c r="Q218" s="4"/>
      <c r="R218" s="4"/>
      <c r="S218" s="4"/>
      <c r="T218" s="4"/>
    </row>
    <row r="219" spans="1:20" ht="15.75" customHeight="1">
      <c r="A219" s="4"/>
      <c r="B219" s="4"/>
      <c r="C219" s="4"/>
      <c r="D219" s="4"/>
      <c r="E219" s="4"/>
      <c r="F219" s="4"/>
      <c r="G219" s="4"/>
      <c r="H219" s="4"/>
      <c r="I219" s="4"/>
      <c r="J219" s="4"/>
      <c r="K219" s="4"/>
      <c r="L219" s="4"/>
      <c r="M219" s="4"/>
      <c r="N219" s="4"/>
      <c r="O219" s="4"/>
      <c r="P219" s="4"/>
      <c r="Q219" s="4"/>
      <c r="R219" s="4"/>
      <c r="S219" s="4"/>
      <c r="T219" s="4"/>
    </row>
    <row r="220" spans="1:20" ht="15.75" customHeight="1">
      <c r="A220" s="4"/>
      <c r="B220" s="4"/>
      <c r="C220" s="4"/>
      <c r="D220" s="4"/>
      <c r="E220" s="4"/>
      <c r="F220" s="4"/>
      <c r="G220" s="4"/>
      <c r="H220" s="4"/>
      <c r="I220" s="4"/>
      <c r="J220" s="4"/>
      <c r="K220" s="4"/>
      <c r="L220" s="4"/>
      <c r="M220" s="4"/>
      <c r="N220" s="4"/>
      <c r="O220" s="4"/>
      <c r="P220" s="4"/>
      <c r="Q220" s="4"/>
      <c r="R220" s="4"/>
      <c r="S220" s="4"/>
      <c r="T220" s="4"/>
    </row>
    <row r="221" spans="1:20" ht="15.75" customHeight="1">
      <c r="A221" s="4"/>
      <c r="B221" s="4"/>
      <c r="C221" s="4"/>
      <c r="D221" s="4"/>
      <c r="E221" s="4"/>
      <c r="F221" s="4"/>
      <c r="G221" s="4"/>
      <c r="H221" s="4"/>
      <c r="I221" s="4"/>
      <c r="J221" s="4"/>
      <c r="K221" s="4"/>
      <c r="L221" s="4"/>
      <c r="M221" s="4"/>
      <c r="N221" s="4"/>
      <c r="O221" s="4"/>
      <c r="P221" s="4"/>
      <c r="Q221" s="4"/>
      <c r="R221" s="4"/>
      <c r="S221" s="4"/>
      <c r="T221" s="4"/>
    </row>
    <row r="222" spans="1:20" ht="15.75" customHeight="1">
      <c r="A222" s="4"/>
      <c r="B222" s="4"/>
      <c r="C222" s="4"/>
      <c r="D222" s="4"/>
      <c r="E222" s="4"/>
      <c r="F222" s="4"/>
      <c r="G222" s="4"/>
      <c r="H222" s="4"/>
      <c r="I222" s="4"/>
      <c r="J222" s="4"/>
      <c r="K222" s="4"/>
      <c r="L222" s="4"/>
      <c r="M222" s="4"/>
      <c r="N222" s="4"/>
      <c r="O222" s="4"/>
      <c r="P222" s="4"/>
      <c r="Q222" s="4"/>
      <c r="R222" s="4"/>
      <c r="S222" s="4"/>
      <c r="T222" s="4"/>
    </row>
    <row r="223" spans="1:20" ht="15.75" customHeight="1">
      <c r="A223" s="4"/>
      <c r="B223" s="4"/>
      <c r="C223" s="4"/>
      <c r="D223" s="4"/>
      <c r="E223" s="4"/>
      <c r="F223" s="4"/>
      <c r="G223" s="4"/>
      <c r="H223" s="4"/>
      <c r="I223" s="4"/>
      <c r="J223" s="4"/>
      <c r="K223" s="4"/>
      <c r="L223" s="4"/>
      <c r="M223" s="4"/>
      <c r="N223" s="4"/>
      <c r="O223" s="4"/>
      <c r="P223" s="4"/>
      <c r="Q223" s="4"/>
      <c r="R223" s="4"/>
      <c r="S223" s="4"/>
      <c r="T223" s="4"/>
    </row>
    <row r="224" spans="1:20" ht="15.75" customHeight="1">
      <c r="A224" s="4"/>
      <c r="B224" s="4"/>
      <c r="C224" s="4"/>
      <c r="D224" s="4"/>
      <c r="E224" s="4"/>
      <c r="F224" s="4"/>
      <c r="G224" s="4"/>
      <c r="H224" s="4"/>
      <c r="I224" s="4"/>
      <c r="J224" s="4"/>
      <c r="K224" s="4"/>
      <c r="L224" s="4"/>
      <c r="M224" s="4"/>
      <c r="N224" s="4"/>
      <c r="O224" s="4"/>
      <c r="P224" s="4"/>
      <c r="Q224" s="4"/>
      <c r="R224" s="4"/>
      <c r="S224" s="4"/>
      <c r="T224" s="4"/>
    </row>
    <row r="225" spans="1:20" ht="15.75" customHeight="1">
      <c r="A225" s="4"/>
      <c r="B225" s="4"/>
      <c r="C225" s="4"/>
      <c r="D225" s="4"/>
      <c r="E225" s="4"/>
      <c r="F225" s="4"/>
      <c r="G225" s="4"/>
      <c r="H225" s="4"/>
      <c r="I225" s="4"/>
      <c r="J225" s="4"/>
      <c r="K225" s="4"/>
      <c r="L225" s="4"/>
      <c r="M225" s="4"/>
      <c r="N225" s="4"/>
      <c r="O225" s="4"/>
      <c r="P225" s="4"/>
      <c r="Q225" s="4"/>
      <c r="R225" s="4"/>
      <c r="S225" s="4"/>
      <c r="T225" s="4"/>
    </row>
    <row r="226" spans="1:20" ht="15.75" customHeight="1">
      <c r="A226" s="4"/>
      <c r="B226" s="4"/>
      <c r="C226" s="4"/>
      <c r="D226" s="4"/>
      <c r="E226" s="4"/>
      <c r="F226" s="4"/>
      <c r="G226" s="4"/>
      <c r="H226" s="4"/>
      <c r="I226" s="4"/>
      <c r="J226" s="4"/>
      <c r="K226" s="4"/>
      <c r="L226" s="4"/>
      <c r="M226" s="4"/>
      <c r="N226" s="4"/>
      <c r="O226" s="4"/>
      <c r="P226" s="4"/>
      <c r="Q226" s="4"/>
      <c r="R226" s="4"/>
      <c r="S226" s="4"/>
      <c r="T226" s="4"/>
    </row>
    <row r="227" spans="1:20" ht="15.75" customHeight="1">
      <c r="A227" s="4"/>
      <c r="B227" s="4"/>
      <c r="C227" s="4"/>
      <c r="D227" s="4"/>
      <c r="E227" s="4"/>
      <c r="F227" s="4"/>
      <c r="G227" s="4"/>
      <c r="H227" s="4"/>
      <c r="I227" s="4"/>
      <c r="J227" s="4"/>
      <c r="K227" s="4"/>
      <c r="L227" s="4"/>
      <c r="M227" s="4"/>
      <c r="N227" s="4"/>
      <c r="O227" s="4"/>
      <c r="P227" s="4"/>
      <c r="Q227" s="4"/>
      <c r="R227" s="4"/>
      <c r="S227" s="4"/>
      <c r="T227" s="4"/>
    </row>
    <row r="228" spans="1:20" ht="15.75" customHeight="1">
      <c r="A228" s="4"/>
      <c r="B228" s="4"/>
      <c r="C228" s="4"/>
      <c r="D228" s="4"/>
      <c r="E228" s="4"/>
      <c r="F228" s="4"/>
      <c r="G228" s="4"/>
      <c r="H228" s="4"/>
      <c r="I228" s="4"/>
      <c r="J228" s="4"/>
      <c r="K228" s="4"/>
      <c r="L228" s="4"/>
      <c r="M228" s="4"/>
      <c r="N228" s="4"/>
      <c r="O228" s="4"/>
      <c r="P228" s="4"/>
      <c r="Q228" s="4"/>
      <c r="R228" s="4"/>
      <c r="S228" s="4"/>
      <c r="T228" s="4"/>
    </row>
    <row r="229" spans="1:20" ht="15.75" customHeight="1">
      <c r="A229" s="4"/>
      <c r="B229" s="4"/>
      <c r="C229" s="4"/>
      <c r="D229" s="4"/>
      <c r="E229" s="4"/>
      <c r="F229" s="4"/>
      <c r="G229" s="4"/>
      <c r="H229" s="4"/>
      <c r="I229" s="4"/>
      <c r="J229" s="4"/>
      <c r="K229" s="4"/>
      <c r="L229" s="4"/>
      <c r="M229" s="4"/>
      <c r="N229" s="4"/>
      <c r="O229" s="4"/>
      <c r="P229" s="4"/>
      <c r="Q229" s="4"/>
      <c r="R229" s="4"/>
      <c r="S229" s="4"/>
      <c r="T229" s="4"/>
    </row>
    <row r="230" spans="1:20" ht="15.75" customHeight="1">
      <c r="A230" s="4"/>
      <c r="B230" s="4"/>
      <c r="C230" s="4"/>
      <c r="D230" s="4"/>
      <c r="E230" s="4"/>
      <c r="F230" s="4"/>
      <c r="G230" s="4"/>
      <c r="H230" s="4"/>
      <c r="I230" s="4"/>
      <c r="J230" s="4"/>
      <c r="K230" s="4"/>
      <c r="L230" s="4"/>
      <c r="M230" s="4"/>
      <c r="N230" s="4"/>
      <c r="O230" s="4"/>
      <c r="P230" s="4"/>
      <c r="Q230" s="4"/>
      <c r="R230" s="4"/>
      <c r="S230" s="4"/>
      <c r="T230" s="4"/>
    </row>
    <row r="231" spans="1:20" ht="15.75" customHeight="1">
      <c r="A231" s="4"/>
      <c r="B231" s="4"/>
      <c r="C231" s="4"/>
      <c r="D231" s="4"/>
      <c r="E231" s="4"/>
      <c r="F231" s="4"/>
      <c r="G231" s="4"/>
      <c r="H231" s="4"/>
      <c r="I231" s="4"/>
      <c r="J231" s="4"/>
      <c r="K231" s="4"/>
      <c r="L231" s="4"/>
      <c r="M231" s="4"/>
      <c r="N231" s="4"/>
      <c r="O231" s="4"/>
      <c r="P231" s="4"/>
      <c r="Q231" s="4"/>
      <c r="R231" s="4"/>
      <c r="S231" s="4"/>
      <c r="T231" s="4"/>
    </row>
    <row r="232" spans="1:20" ht="15.75" customHeight="1">
      <c r="A232" s="4"/>
      <c r="B232" s="4"/>
      <c r="C232" s="4"/>
      <c r="D232" s="4"/>
      <c r="E232" s="4"/>
      <c r="F232" s="4"/>
      <c r="G232" s="4"/>
      <c r="H232" s="4"/>
      <c r="I232" s="4"/>
      <c r="J232" s="4"/>
      <c r="K232" s="4"/>
      <c r="L232" s="4"/>
      <c r="M232" s="4"/>
      <c r="N232" s="4"/>
      <c r="O232" s="4"/>
      <c r="P232" s="4"/>
      <c r="Q232" s="4"/>
      <c r="R232" s="4"/>
      <c r="S232" s="4"/>
      <c r="T232" s="4"/>
    </row>
    <row r="233" spans="1:20" ht="15.75" customHeight="1">
      <c r="A233" s="4"/>
      <c r="B233" s="4"/>
      <c r="C233" s="4"/>
      <c r="D233" s="4"/>
      <c r="E233" s="4"/>
      <c r="F233" s="4"/>
      <c r="G233" s="4"/>
      <c r="H233" s="4"/>
      <c r="I233" s="4"/>
      <c r="J233" s="4"/>
      <c r="K233" s="4"/>
      <c r="L233" s="4"/>
      <c r="M233" s="4"/>
      <c r="N233" s="4"/>
      <c r="O233" s="4"/>
      <c r="P233" s="4"/>
      <c r="Q233" s="4"/>
      <c r="R233" s="4"/>
      <c r="S233" s="4"/>
      <c r="T233" s="4"/>
    </row>
    <row r="234" spans="1:20" ht="15.75" customHeight="1">
      <c r="A234" s="4"/>
      <c r="B234" s="4"/>
      <c r="C234" s="4"/>
      <c r="D234" s="4"/>
      <c r="E234" s="4"/>
      <c r="F234" s="4"/>
      <c r="G234" s="4"/>
      <c r="H234" s="4"/>
      <c r="I234" s="4"/>
      <c r="J234" s="4"/>
      <c r="K234" s="4"/>
      <c r="L234" s="4"/>
      <c r="M234" s="4"/>
      <c r="N234" s="4"/>
      <c r="O234" s="4"/>
      <c r="P234" s="4"/>
      <c r="Q234" s="4"/>
      <c r="R234" s="4"/>
      <c r="S234" s="4"/>
      <c r="T234" s="4"/>
    </row>
    <row r="235" spans="1:20" ht="15.75" customHeight="1">
      <c r="A235" s="4"/>
      <c r="B235" s="4"/>
      <c r="C235" s="4"/>
      <c r="D235" s="4"/>
      <c r="E235" s="4"/>
      <c r="F235" s="4"/>
      <c r="G235" s="4"/>
      <c r="H235" s="4"/>
      <c r="I235" s="4"/>
      <c r="J235" s="4"/>
      <c r="K235" s="4"/>
      <c r="L235" s="4"/>
      <c r="M235" s="4"/>
      <c r="N235" s="4"/>
      <c r="O235" s="4"/>
      <c r="P235" s="4"/>
      <c r="Q235" s="4"/>
      <c r="R235" s="4"/>
      <c r="S235" s="4"/>
      <c r="T235" s="4"/>
    </row>
    <row r="236" spans="1:20" ht="15.75" customHeight="1">
      <c r="A236" s="4"/>
      <c r="B236" s="4"/>
      <c r="C236" s="4"/>
      <c r="D236" s="4"/>
      <c r="E236" s="4"/>
      <c r="F236" s="4"/>
      <c r="G236" s="4"/>
      <c r="H236" s="4"/>
      <c r="I236" s="4"/>
      <c r="J236" s="4"/>
      <c r="K236" s="4"/>
      <c r="L236" s="4"/>
      <c r="M236" s="4"/>
      <c r="N236" s="4"/>
      <c r="O236" s="4"/>
      <c r="P236" s="4"/>
      <c r="Q236" s="4"/>
      <c r="R236" s="4"/>
      <c r="S236" s="4"/>
      <c r="T236" s="4"/>
    </row>
    <row r="237" spans="1:20" ht="15.75" customHeight="1">
      <c r="A237" s="4"/>
      <c r="B237" s="4"/>
      <c r="C237" s="4"/>
      <c r="D237" s="4"/>
      <c r="E237" s="4"/>
      <c r="F237" s="4"/>
      <c r="G237" s="4"/>
      <c r="H237" s="4"/>
      <c r="I237" s="4"/>
      <c r="J237" s="4"/>
      <c r="K237" s="4"/>
      <c r="L237" s="4"/>
      <c r="M237" s="4"/>
      <c r="N237" s="4"/>
      <c r="O237" s="4"/>
      <c r="P237" s="4"/>
      <c r="Q237" s="4"/>
      <c r="R237" s="4"/>
      <c r="S237" s="4"/>
      <c r="T237" s="4"/>
    </row>
    <row r="238" spans="1:20" ht="15.75" customHeight="1">
      <c r="A238" s="4"/>
      <c r="B238" s="4"/>
      <c r="C238" s="4"/>
      <c r="D238" s="4"/>
      <c r="E238" s="4"/>
      <c r="F238" s="4"/>
      <c r="G238" s="4"/>
      <c r="H238" s="4"/>
      <c r="I238" s="4"/>
      <c r="J238" s="4"/>
      <c r="K238" s="4"/>
      <c r="L238" s="4"/>
      <c r="M238" s="4"/>
      <c r="N238" s="4"/>
      <c r="O238" s="4"/>
      <c r="P238" s="4"/>
      <c r="Q238" s="4"/>
      <c r="R238" s="4"/>
      <c r="S238" s="4"/>
      <c r="T238" s="4"/>
    </row>
    <row r="239" spans="1:20" ht="15.75" customHeight="1">
      <c r="A239" s="4"/>
      <c r="B239" s="4"/>
      <c r="C239" s="4"/>
      <c r="D239" s="4"/>
      <c r="E239" s="4"/>
      <c r="F239" s="4"/>
      <c r="G239" s="4"/>
      <c r="H239" s="4"/>
      <c r="I239" s="4"/>
      <c r="J239" s="4"/>
      <c r="K239" s="4"/>
      <c r="L239" s="4"/>
      <c r="M239" s="4"/>
      <c r="N239" s="4"/>
      <c r="O239" s="4"/>
      <c r="P239" s="4"/>
      <c r="Q239" s="4"/>
      <c r="R239" s="4"/>
      <c r="S239" s="4"/>
      <c r="T239" s="4"/>
    </row>
    <row r="240" spans="1:20" ht="15.75" customHeight="1">
      <c r="A240" s="4"/>
      <c r="B240" s="4"/>
      <c r="C240" s="4"/>
      <c r="D240" s="4"/>
      <c r="E240" s="4"/>
      <c r="F240" s="4"/>
      <c r="G240" s="4"/>
      <c r="H240" s="4"/>
      <c r="I240" s="4"/>
      <c r="J240" s="4"/>
      <c r="K240" s="4"/>
      <c r="L240" s="4"/>
      <c r="M240" s="4"/>
      <c r="N240" s="4"/>
      <c r="O240" s="4"/>
      <c r="P240" s="4"/>
      <c r="Q240" s="4"/>
      <c r="R240" s="4"/>
      <c r="S240" s="4"/>
      <c r="T240" s="4"/>
    </row>
    <row r="241" spans="1:20" ht="15.75" customHeight="1">
      <c r="A241" s="4"/>
      <c r="B241" s="4"/>
      <c r="C241" s="4"/>
      <c r="D241" s="4"/>
      <c r="E241" s="4"/>
      <c r="F241" s="4"/>
      <c r="G241" s="4"/>
      <c r="H241" s="4"/>
      <c r="I241" s="4"/>
      <c r="J241" s="4"/>
      <c r="K241" s="4"/>
      <c r="L241" s="4"/>
      <c r="M241" s="4"/>
      <c r="N241" s="4"/>
      <c r="O241" s="4"/>
      <c r="P241" s="4"/>
      <c r="Q241" s="4"/>
      <c r="R241" s="4"/>
      <c r="S241" s="4"/>
      <c r="T241" s="4"/>
    </row>
    <row r="242" spans="1:20" ht="15.75" customHeight="1">
      <c r="A242" s="4"/>
      <c r="B242" s="4"/>
      <c r="C242" s="4"/>
      <c r="D242" s="4"/>
      <c r="E242" s="4"/>
      <c r="F242" s="4"/>
      <c r="G242" s="4"/>
      <c r="H242" s="4"/>
      <c r="I242" s="4"/>
      <c r="J242" s="4"/>
      <c r="K242" s="4"/>
      <c r="L242" s="4"/>
      <c r="M242" s="4"/>
      <c r="N242" s="4"/>
      <c r="O242" s="4"/>
      <c r="P242" s="4"/>
      <c r="Q242" s="4"/>
      <c r="R242" s="4"/>
      <c r="S242" s="4"/>
      <c r="T242" s="4"/>
    </row>
    <row r="243" spans="1:20" ht="15.75" customHeight="1">
      <c r="A243" s="4"/>
      <c r="B243" s="4"/>
      <c r="C243" s="4"/>
      <c r="D243" s="4"/>
      <c r="E243" s="4"/>
      <c r="F243" s="4"/>
      <c r="G243" s="4"/>
      <c r="H243" s="4"/>
      <c r="I243" s="4"/>
      <c r="J243" s="4"/>
      <c r="K243" s="4"/>
      <c r="L243" s="4"/>
      <c r="M243" s="4"/>
      <c r="N243" s="4"/>
      <c r="O243" s="4"/>
      <c r="P243" s="4"/>
      <c r="Q243" s="4"/>
      <c r="R243" s="4"/>
      <c r="S243" s="4"/>
      <c r="T243" s="4"/>
    </row>
    <row r="244" spans="1:20" ht="15.75" customHeight="1">
      <c r="A244" s="4"/>
      <c r="B244" s="4"/>
      <c r="C244" s="4"/>
      <c r="D244" s="4"/>
      <c r="E244" s="4"/>
      <c r="F244" s="4"/>
      <c r="G244" s="4"/>
      <c r="H244" s="4"/>
      <c r="I244" s="4"/>
      <c r="J244" s="4"/>
      <c r="K244" s="4"/>
      <c r="L244" s="4"/>
      <c r="M244" s="4"/>
      <c r="N244" s="4"/>
      <c r="O244" s="4"/>
      <c r="P244" s="4"/>
      <c r="Q244" s="4"/>
      <c r="R244" s="4"/>
      <c r="S244" s="4"/>
      <c r="T244" s="4"/>
    </row>
    <row r="245" spans="1:20" ht="15.75" customHeight="1">
      <c r="A245" s="4"/>
      <c r="B245" s="4"/>
      <c r="C245" s="4"/>
      <c r="D245" s="4"/>
      <c r="E245" s="4"/>
      <c r="F245" s="4"/>
      <c r="G245" s="4"/>
      <c r="H245" s="4"/>
      <c r="I245" s="4"/>
      <c r="J245" s="4"/>
      <c r="K245" s="4"/>
      <c r="L245" s="4"/>
      <c r="M245" s="4"/>
      <c r="N245" s="4"/>
      <c r="O245" s="4"/>
      <c r="P245" s="4"/>
      <c r="Q245" s="4"/>
      <c r="R245" s="4"/>
      <c r="S245" s="4"/>
      <c r="T245" s="4"/>
    </row>
    <row r="246" spans="1:20" ht="15.75" customHeight="1">
      <c r="A246" s="4"/>
      <c r="B246" s="4"/>
      <c r="C246" s="4"/>
      <c r="D246" s="4"/>
      <c r="E246" s="4"/>
      <c r="F246" s="4"/>
      <c r="G246" s="4"/>
      <c r="H246" s="4"/>
      <c r="I246" s="4"/>
      <c r="J246" s="4"/>
      <c r="K246" s="4"/>
      <c r="L246" s="4"/>
      <c r="M246" s="4"/>
      <c r="N246" s="4"/>
      <c r="O246" s="4"/>
      <c r="P246" s="4"/>
      <c r="Q246" s="4"/>
      <c r="R246" s="4"/>
      <c r="S246" s="4"/>
      <c r="T246" s="4"/>
    </row>
    <row r="247" spans="1:20" ht="15.75" customHeight="1">
      <c r="A247" s="4"/>
      <c r="B247" s="4"/>
      <c r="C247" s="4"/>
      <c r="D247" s="4"/>
      <c r="E247" s="4"/>
      <c r="F247" s="4"/>
      <c r="G247" s="4"/>
      <c r="H247" s="4"/>
      <c r="I247" s="4"/>
      <c r="J247" s="4"/>
      <c r="K247" s="4"/>
      <c r="L247" s="4"/>
      <c r="M247" s="4"/>
      <c r="N247" s="4"/>
      <c r="O247" s="4"/>
      <c r="P247" s="4"/>
      <c r="Q247" s="4"/>
      <c r="R247" s="4"/>
      <c r="S247" s="4"/>
      <c r="T247" s="4"/>
    </row>
    <row r="248" spans="1:20" ht="15.75" customHeight="1">
      <c r="A248" s="4"/>
      <c r="B248" s="4"/>
      <c r="C248" s="4"/>
      <c r="D248" s="4"/>
      <c r="E248" s="4"/>
      <c r="F248" s="4"/>
      <c r="G248" s="4"/>
      <c r="H248" s="4"/>
      <c r="I248" s="4"/>
      <c r="J248" s="4"/>
      <c r="K248" s="4"/>
      <c r="L248" s="4"/>
      <c r="M248" s="4"/>
      <c r="N248" s="4"/>
      <c r="O248" s="4"/>
      <c r="P248" s="4"/>
      <c r="Q248" s="4"/>
      <c r="R248" s="4"/>
      <c r="S248" s="4"/>
      <c r="T248" s="4"/>
    </row>
    <row r="249" spans="1:20" ht="15.75" customHeight="1">
      <c r="A249" s="4"/>
      <c r="B249" s="4"/>
      <c r="C249" s="4"/>
      <c r="D249" s="4"/>
      <c r="E249" s="4"/>
      <c r="F249" s="4"/>
      <c r="G249" s="4"/>
      <c r="H249" s="4"/>
      <c r="I249" s="4"/>
      <c r="J249" s="4"/>
      <c r="K249" s="4"/>
      <c r="L249" s="4"/>
      <c r="M249" s="4"/>
      <c r="N249" s="4"/>
      <c r="O249" s="4"/>
      <c r="P249" s="4"/>
      <c r="Q249" s="4"/>
      <c r="R249" s="4"/>
      <c r="S249" s="4"/>
      <c r="T249" s="4"/>
    </row>
    <row r="250" spans="1:20" ht="15.75" customHeight="1">
      <c r="A250" s="4"/>
      <c r="B250" s="4"/>
      <c r="C250" s="4"/>
      <c r="D250" s="4"/>
      <c r="E250" s="4"/>
      <c r="F250" s="4"/>
      <c r="G250" s="4"/>
      <c r="H250" s="4"/>
      <c r="I250" s="4"/>
      <c r="J250" s="4"/>
      <c r="K250" s="4"/>
      <c r="L250" s="4"/>
      <c r="M250" s="4"/>
      <c r="N250" s="4"/>
      <c r="O250" s="4"/>
      <c r="P250" s="4"/>
      <c r="Q250" s="4"/>
      <c r="R250" s="4"/>
      <c r="S250" s="4"/>
      <c r="T250" s="4"/>
    </row>
    <row r="251" spans="1:20" ht="15.75" customHeight="1">
      <c r="A251" s="4"/>
      <c r="B251" s="4"/>
      <c r="C251" s="4"/>
      <c r="D251" s="4"/>
      <c r="E251" s="4"/>
      <c r="F251" s="4"/>
      <c r="G251" s="4"/>
      <c r="H251" s="4"/>
      <c r="I251" s="4"/>
      <c r="J251" s="4"/>
      <c r="K251" s="4"/>
      <c r="L251" s="4"/>
      <c r="M251" s="4"/>
      <c r="N251" s="4"/>
      <c r="O251" s="4"/>
      <c r="P251" s="4"/>
      <c r="Q251" s="4"/>
      <c r="R251" s="4"/>
      <c r="S251" s="4"/>
      <c r="T251" s="4"/>
    </row>
    <row r="252" spans="1:20" ht="15.75" customHeight="1">
      <c r="A252" s="4"/>
      <c r="B252" s="4"/>
      <c r="C252" s="4"/>
      <c r="D252" s="4"/>
      <c r="E252" s="4"/>
      <c r="F252" s="4"/>
      <c r="G252" s="4"/>
      <c r="H252" s="4"/>
      <c r="I252" s="4"/>
      <c r="J252" s="4"/>
      <c r="K252" s="4"/>
      <c r="L252" s="4"/>
      <c r="M252" s="4"/>
      <c r="N252" s="4"/>
      <c r="O252" s="4"/>
      <c r="P252" s="4"/>
      <c r="Q252" s="4"/>
      <c r="R252" s="4"/>
      <c r="S252" s="4"/>
      <c r="T252" s="4"/>
    </row>
    <row r="253" spans="1:20" ht="15.75" customHeight="1">
      <c r="A253" s="4"/>
      <c r="B253" s="4"/>
      <c r="C253" s="4"/>
      <c r="D253" s="4"/>
      <c r="E253" s="4"/>
      <c r="F253" s="4"/>
      <c r="G253" s="4"/>
      <c r="H253" s="4"/>
      <c r="I253" s="4"/>
      <c r="J253" s="4"/>
      <c r="K253" s="4"/>
      <c r="L253" s="4"/>
      <c r="M253" s="4"/>
      <c r="N253" s="4"/>
      <c r="O253" s="4"/>
      <c r="P253" s="4"/>
      <c r="Q253" s="4"/>
      <c r="R253" s="4"/>
      <c r="S253" s="4"/>
      <c r="T253" s="4"/>
    </row>
    <row r="254" spans="1:20" ht="15.75" customHeight="1">
      <c r="A254" s="4"/>
      <c r="B254" s="4"/>
      <c r="C254" s="4"/>
      <c r="D254" s="4"/>
      <c r="E254" s="4"/>
      <c r="F254" s="4"/>
      <c r="G254" s="4"/>
      <c r="H254" s="4"/>
      <c r="I254" s="4"/>
      <c r="J254" s="4"/>
      <c r="K254" s="4"/>
      <c r="L254" s="4"/>
      <c r="M254" s="4"/>
      <c r="N254" s="4"/>
      <c r="O254" s="4"/>
      <c r="P254" s="4"/>
      <c r="Q254" s="4"/>
      <c r="R254" s="4"/>
      <c r="S254" s="4"/>
      <c r="T254" s="4"/>
    </row>
    <row r="255" spans="1:20" ht="15.75" customHeight="1">
      <c r="A255" s="4"/>
      <c r="B255" s="4"/>
      <c r="C255" s="4"/>
      <c r="D255" s="4"/>
      <c r="E255" s="4"/>
      <c r="F255" s="4"/>
      <c r="G255" s="4"/>
      <c r="H255" s="4"/>
      <c r="I255" s="4"/>
      <c r="J255" s="4"/>
      <c r="K255" s="4"/>
      <c r="L255" s="4"/>
      <c r="M255" s="4"/>
      <c r="N255" s="4"/>
      <c r="O255" s="4"/>
      <c r="P255" s="4"/>
      <c r="Q255" s="4"/>
      <c r="R255" s="4"/>
      <c r="S255" s="4"/>
      <c r="T255" s="4"/>
    </row>
    <row r="256" spans="1:20" ht="15.75" customHeight="1">
      <c r="A256" s="4"/>
      <c r="B256" s="4"/>
      <c r="C256" s="4"/>
      <c r="D256" s="4"/>
      <c r="E256" s="4"/>
      <c r="F256" s="4"/>
      <c r="G256" s="4"/>
      <c r="H256" s="4"/>
      <c r="I256" s="4"/>
      <c r="J256" s="4"/>
      <c r="K256" s="4"/>
      <c r="L256" s="4"/>
      <c r="M256" s="4"/>
      <c r="N256" s="4"/>
      <c r="O256" s="4"/>
      <c r="P256" s="4"/>
      <c r="Q256" s="4"/>
      <c r="R256" s="4"/>
      <c r="S256" s="4"/>
      <c r="T256" s="4"/>
    </row>
    <row r="257" spans="1:20" ht="15.75" customHeight="1">
      <c r="A257" s="4"/>
      <c r="B257" s="4"/>
      <c r="C257" s="4"/>
      <c r="D257" s="4"/>
      <c r="E257" s="4"/>
      <c r="F257" s="4"/>
      <c r="G257" s="4"/>
      <c r="H257" s="4"/>
      <c r="I257" s="4"/>
      <c r="J257" s="4"/>
      <c r="K257" s="4"/>
      <c r="L257" s="4"/>
      <c r="M257" s="4"/>
      <c r="N257" s="4"/>
      <c r="O257" s="4"/>
      <c r="P257" s="4"/>
      <c r="Q257" s="4"/>
      <c r="R257" s="4"/>
      <c r="S257" s="4"/>
      <c r="T257" s="4"/>
    </row>
    <row r="258" spans="1:20" ht="15.75" customHeight="1">
      <c r="A258" s="4"/>
      <c r="B258" s="4"/>
      <c r="C258" s="4"/>
      <c r="D258" s="4"/>
      <c r="E258" s="4"/>
      <c r="F258" s="4"/>
      <c r="G258" s="4"/>
      <c r="H258" s="4"/>
      <c r="I258" s="4"/>
      <c r="J258" s="4"/>
      <c r="K258" s="4"/>
      <c r="L258" s="4"/>
      <c r="M258" s="4"/>
      <c r="N258" s="4"/>
      <c r="O258" s="4"/>
      <c r="P258" s="4"/>
      <c r="Q258" s="4"/>
      <c r="R258" s="4"/>
      <c r="S258" s="4"/>
      <c r="T258" s="4"/>
    </row>
    <row r="259" spans="1:20" ht="15.75" customHeight="1">
      <c r="A259" s="4"/>
      <c r="B259" s="4"/>
      <c r="C259" s="4"/>
      <c r="D259" s="4"/>
      <c r="E259" s="4"/>
      <c r="F259" s="4"/>
      <c r="G259" s="4"/>
      <c r="H259" s="4"/>
      <c r="I259" s="4"/>
      <c r="J259" s="4"/>
      <c r="K259" s="4"/>
      <c r="L259" s="4"/>
      <c r="M259" s="4"/>
      <c r="N259" s="4"/>
      <c r="O259" s="4"/>
      <c r="P259" s="4"/>
      <c r="Q259" s="4"/>
      <c r="R259" s="4"/>
      <c r="S259" s="4"/>
      <c r="T259" s="4"/>
    </row>
    <row r="260" spans="1:20" ht="15.75" customHeight="1">
      <c r="A260" s="4"/>
      <c r="B260" s="4"/>
      <c r="C260" s="4"/>
      <c r="D260" s="4"/>
      <c r="E260" s="4"/>
      <c r="F260" s="4"/>
      <c r="G260" s="4"/>
      <c r="H260" s="4"/>
      <c r="I260" s="4"/>
      <c r="J260" s="4"/>
      <c r="K260" s="4"/>
      <c r="L260" s="4"/>
      <c r="M260" s="4"/>
      <c r="N260" s="4"/>
      <c r="O260" s="4"/>
      <c r="P260" s="4"/>
      <c r="Q260" s="4"/>
      <c r="R260" s="4"/>
      <c r="S260" s="4"/>
      <c r="T260" s="4"/>
    </row>
    <row r="261" spans="1:20" ht="15.75" customHeight="1">
      <c r="A261" s="4"/>
      <c r="B261" s="4"/>
      <c r="C261" s="4"/>
      <c r="D261" s="4"/>
      <c r="E261" s="4"/>
      <c r="F261" s="4"/>
      <c r="G261" s="4"/>
      <c r="H261" s="4"/>
      <c r="I261" s="4"/>
      <c r="J261" s="4"/>
      <c r="K261" s="4"/>
      <c r="L261" s="4"/>
      <c r="M261" s="4"/>
      <c r="N261" s="4"/>
      <c r="O261" s="4"/>
      <c r="P261" s="4"/>
      <c r="Q261" s="4"/>
      <c r="R261" s="4"/>
      <c r="S261" s="4"/>
      <c r="T261" s="4"/>
    </row>
    <row r="262" spans="1:20" ht="15.75" customHeight="1">
      <c r="A262" s="4"/>
      <c r="B262" s="4"/>
      <c r="C262" s="4"/>
      <c r="D262" s="4"/>
      <c r="E262" s="4"/>
      <c r="F262" s="4"/>
      <c r="G262" s="4"/>
      <c r="H262" s="4"/>
      <c r="I262" s="4"/>
      <c r="J262" s="4"/>
      <c r="K262" s="4"/>
      <c r="L262" s="4"/>
      <c r="M262" s="4"/>
      <c r="N262" s="4"/>
      <c r="O262" s="4"/>
      <c r="P262" s="4"/>
      <c r="Q262" s="4"/>
      <c r="R262" s="4"/>
      <c r="S262" s="4"/>
      <c r="T262" s="4"/>
    </row>
    <row r="263" spans="1:20" ht="15.75" customHeight="1">
      <c r="A263" s="4"/>
      <c r="B263" s="4"/>
      <c r="C263" s="4"/>
      <c r="D263" s="4"/>
      <c r="E263" s="4"/>
      <c r="F263" s="4"/>
      <c r="G263" s="4"/>
      <c r="H263" s="4"/>
      <c r="I263" s="4"/>
      <c r="J263" s="4"/>
      <c r="K263" s="4"/>
      <c r="L263" s="4"/>
      <c r="M263" s="4"/>
      <c r="N263" s="4"/>
      <c r="O263" s="4"/>
      <c r="P263" s="4"/>
      <c r="Q263" s="4"/>
      <c r="R263" s="4"/>
      <c r="S263" s="4"/>
      <c r="T263" s="4"/>
    </row>
    <row r="264" spans="1:20" ht="15.75" customHeight="1">
      <c r="A264" s="4"/>
      <c r="B264" s="4"/>
      <c r="C264" s="4"/>
      <c r="D264" s="4"/>
      <c r="E264" s="4"/>
      <c r="F264" s="4"/>
      <c r="G264" s="4"/>
      <c r="H264" s="4"/>
      <c r="I264" s="4"/>
      <c r="J264" s="4"/>
      <c r="K264" s="4"/>
      <c r="L264" s="4"/>
      <c r="M264" s="4"/>
      <c r="N264" s="4"/>
      <c r="O264" s="4"/>
      <c r="P264" s="4"/>
      <c r="Q264" s="4"/>
      <c r="R264" s="4"/>
      <c r="S264" s="4"/>
      <c r="T264" s="4"/>
    </row>
    <row r="265" spans="1:20" ht="15.75" customHeight="1">
      <c r="A265" s="4"/>
      <c r="B265" s="4"/>
      <c r="C265" s="4"/>
      <c r="D265" s="4"/>
      <c r="E265" s="4"/>
      <c r="F265" s="4"/>
      <c r="G265" s="4"/>
      <c r="H265" s="4"/>
      <c r="I265" s="4"/>
      <c r="J265" s="4"/>
      <c r="K265" s="4"/>
      <c r="L265" s="4"/>
      <c r="M265" s="4"/>
      <c r="N265" s="4"/>
      <c r="O265" s="4"/>
      <c r="P265" s="4"/>
      <c r="Q265" s="4"/>
      <c r="R265" s="4"/>
      <c r="S265" s="4"/>
      <c r="T265" s="4"/>
    </row>
    <row r="266" spans="1:20" ht="15.75" customHeight="1">
      <c r="A266" s="4"/>
      <c r="B266" s="4"/>
      <c r="C266" s="4"/>
      <c r="D266" s="4"/>
      <c r="E266" s="4"/>
      <c r="F266" s="4"/>
      <c r="G266" s="4"/>
      <c r="H266" s="4"/>
      <c r="I266" s="4"/>
      <c r="J266" s="4"/>
      <c r="K266" s="4"/>
      <c r="L266" s="4"/>
      <c r="M266" s="4"/>
      <c r="N266" s="4"/>
      <c r="O266" s="4"/>
      <c r="P266" s="4"/>
      <c r="Q266" s="4"/>
      <c r="R266" s="4"/>
      <c r="S266" s="4"/>
      <c r="T266" s="4"/>
    </row>
    <row r="267" spans="1:20" ht="15.75" customHeight="1">
      <c r="A267" s="4"/>
      <c r="B267" s="4"/>
      <c r="C267" s="4"/>
      <c r="D267" s="4"/>
      <c r="E267" s="4"/>
      <c r="F267" s="4"/>
      <c r="G267" s="4"/>
      <c r="H267" s="4"/>
      <c r="I267" s="4"/>
      <c r="J267" s="4"/>
      <c r="K267" s="4"/>
      <c r="L267" s="4"/>
      <c r="M267" s="4"/>
      <c r="N267" s="4"/>
      <c r="O267" s="4"/>
      <c r="P267" s="4"/>
      <c r="Q267" s="4"/>
      <c r="R267" s="4"/>
      <c r="S267" s="4"/>
      <c r="T267" s="4"/>
    </row>
    <row r="268" spans="1:20" ht="15.75" customHeight="1">
      <c r="A268" s="4"/>
      <c r="B268" s="4"/>
      <c r="C268" s="4"/>
      <c r="D268" s="4"/>
      <c r="E268" s="4"/>
      <c r="F268" s="4"/>
      <c r="G268" s="4"/>
      <c r="H268" s="4"/>
      <c r="I268" s="4"/>
      <c r="J268" s="4"/>
      <c r="K268" s="4"/>
      <c r="L268" s="4"/>
      <c r="M268" s="4"/>
      <c r="N268" s="4"/>
      <c r="O268" s="4"/>
      <c r="P268" s="4"/>
      <c r="Q268" s="4"/>
      <c r="R268" s="4"/>
      <c r="S268" s="4"/>
      <c r="T268" s="4"/>
    </row>
    <row r="269" spans="1:20" ht="15.75" customHeight="1">
      <c r="A269" s="4"/>
      <c r="B269" s="4"/>
      <c r="C269" s="4"/>
      <c r="D269" s="4"/>
      <c r="E269" s="4"/>
      <c r="F269" s="4"/>
      <c r="G269" s="4"/>
      <c r="H269" s="4"/>
      <c r="I269" s="4"/>
      <c r="J269" s="4"/>
      <c r="K269" s="4"/>
      <c r="L269" s="4"/>
      <c r="M269" s="4"/>
      <c r="N269" s="4"/>
      <c r="O269" s="4"/>
      <c r="P269" s="4"/>
      <c r="Q269" s="4"/>
      <c r="R269" s="4"/>
      <c r="S269" s="4"/>
      <c r="T269" s="4"/>
    </row>
    <row r="270" spans="1:20" ht="15.75" customHeight="1">
      <c r="A270" s="4"/>
      <c r="B270" s="4"/>
      <c r="C270" s="4"/>
      <c r="D270" s="4"/>
      <c r="E270" s="4"/>
      <c r="F270" s="4"/>
      <c r="G270" s="4"/>
      <c r="H270" s="4"/>
      <c r="I270" s="4"/>
      <c r="J270" s="4"/>
      <c r="K270" s="4"/>
      <c r="L270" s="4"/>
      <c r="M270" s="4"/>
      <c r="N270" s="4"/>
      <c r="O270" s="4"/>
      <c r="P270" s="4"/>
      <c r="Q270" s="4"/>
      <c r="R270" s="4"/>
      <c r="S270" s="4"/>
      <c r="T270" s="4"/>
    </row>
    <row r="271" spans="1:20" ht="15.75" customHeight="1">
      <c r="A271" s="4"/>
      <c r="B271" s="4"/>
      <c r="C271" s="4"/>
      <c r="D271" s="4"/>
      <c r="E271" s="4"/>
      <c r="F271" s="4"/>
      <c r="G271" s="4"/>
      <c r="H271" s="4"/>
      <c r="I271" s="4"/>
      <c r="J271" s="4"/>
      <c r="K271" s="4"/>
      <c r="L271" s="4"/>
      <c r="M271" s="4"/>
      <c r="N271" s="4"/>
      <c r="O271" s="4"/>
      <c r="P271" s="4"/>
      <c r="Q271" s="4"/>
      <c r="R271" s="4"/>
      <c r="S271" s="4"/>
      <c r="T271" s="4"/>
    </row>
    <row r="272" spans="1:20" ht="15.75" customHeight="1">
      <c r="A272" s="4"/>
      <c r="B272" s="4"/>
      <c r="C272" s="4"/>
      <c r="D272" s="4"/>
      <c r="E272" s="4"/>
      <c r="F272" s="4"/>
      <c r="G272" s="4"/>
      <c r="H272" s="4"/>
      <c r="I272" s="4"/>
      <c r="J272" s="4"/>
      <c r="K272" s="4"/>
      <c r="L272" s="4"/>
      <c r="M272" s="4"/>
      <c r="N272" s="4"/>
      <c r="O272" s="4"/>
      <c r="P272" s="4"/>
      <c r="Q272" s="4"/>
      <c r="R272" s="4"/>
      <c r="S272" s="4"/>
      <c r="T272" s="4"/>
    </row>
    <row r="273" spans="1:20" ht="15.75" customHeight="1">
      <c r="A273" s="4"/>
      <c r="B273" s="4"/>
      <c r="C273" s="4"/>
      <c r="D273" s="4"/>
      <c r="E273" s="4"/>
      <c r="F273" s="4"/>
      <c r="G273" s="4"/>
      <c r="H273" s="4"/>
      <c r="I273" s="4"/>
      <c r="J273" s="4"/>
      <c r="K273" s="4"/>
      <c r="L273" s="4"/>
      <c r="M273" s="4"/>
      <c r="N273" s="4"/>
      <c r="O273" s="4"/>
      <c r="P273" s="4"/>
      <c r="Q273" s="4"/>
      <c r="R273" s="4"/>
      <c r="S273" s="4"/>
      <c r="T273" s="4"/>
    </row>
    <row r="274" spans="1:20" ht="15.75" customHeight="1">
      <c r="A274" s="4"/>
      <c r="B274" s="4"/>
      <c r="C274" s="4"/>
      <c r="D274" s="4"/>
      <c r="E274" s="4"/>
      <c r="F274" s="4"/>
      <c r="G274" s="4"/>
      <c r="H274" s="4"/>
      <c r="I274" s="4"/>
      <c r="J274" s="4"/>
      <c r="K274" s="4"/>
      <c r="L274" s="4"/>
      <c r="M274" s="4"/>
      <c r="N274" s="4"/>
      <c r="O274" s="4"/>
      <c r="P274" s="4"/>
      <c r="Q274" s="4"/>
      <c r="R274" s="4"/>
      <c r="S274" s="4"/>
      <c r="T274" s="4"/>
    </row>
    <row r="275" spans="1:20" ht="15.75" customHeight="1">
      <c r="A275" s="4"/>
      <c r="B275" s="4"/>
      <c r="C275" s="4"/>
      <c r="D275" s="4"/>
      <c r="E275" s="4"/>
      <c r="F275" s="4"/>
      <c r="G275" s="4"/>
      <c r="H275" s="4"/>
      <c r="I275" s="4"/>
      <c r="J275" s="4"/>
      <c r="K275" s="4"/>
      <c r="L275" s="4"/>
      <c r="M275" s="4"/>
      <c r="N275" s="4"/>
      <c r="O275" s="4"/>
      <c r="P275" s="4"/>
      <c r="Q275" s="4"/>
      <c r="R275" s="4"/>
      <c r="S275" s="4"/>
      <c r="T275" s="4"/>
    </row>
    <row r="276" spans="1:20" ht="15.75" customHeight="1">
      <c r="A276" s="4"/>
      <c r="B276" s="4"/>
      <c r="C276" s="4"/>
      <c r="D276" s="4"/>
      <c r="E276" s="4"/>
      <c r="F276" s="4"/>
      <c r="G276" s="4"/>
      <c r="H276" s="4"/>
      <c r="I276" s="4"/>
      <c r="J276" s="4"/>
      <c r="K276" s="4"/>
      <c r="L276" s="4"/>
      <c r="M276" s="4"/>
      <c r="N276" s="4"/>
      <c r="O276" s="4"/>
      <c r="P276" s="4"/>
      <c r="Q276" s="4"/>
      <c r="R276" s="4"/>
      <c r="S276" s="4"/>
      <c r="T276" s="4"/>
    </row>
    <row r="277" spans="1:20" ht="15.75" customHeight="1">
      <c r="A277" s="4"/>
      <c r="B277" s="4"/>
      <c r="C277" s="4"/>
      <c r="D277" s="4"/>
      <c r="E277" s="4"/>
      <c r="F277" s="4"/>
      <c r="G277" s="4"/>
      <c r="H277" s="4"/>
      <c r="I277" s="4"/>
      <c r="J277" s="4"/>
      <c r="K277" s="4"/>
      <c r="L277" s="4"/>
      <c r="M277" s="4"/>
      <c r="N277" s="4"/>
      <c r="O277" s="4"/>
      <c r="P277" s="4"/>
      <c r="Q277" s="4"/>
      <c r="R277" s="4"/>
      <c r="S277" s="4"/>
      <c r="T277" s="4"/>
    </row>
    <row r="278" spans="1:20" ht="15.75" customHeight="1">
      <c r="A278" s="4"/>
      <c r="B278" s="4"/>
      <c r="C278" s="4"/>
      <c r="D278" s="4"/>
      <c r="E278" s="4"/>
      <c r="F278" s="4"/>
      <c r="G278" s="4"/>
      <c r="H278" s="4"/>
      <c r="I278" s="4"/>
      <c r="J278" s="4"/>
      <c r="K278" s="4"/>
      <c r="L278" s="4"/>
      <c r="M278" s="4"/>
      <c r="N278" s="4"/>
      <c r="O278" s="4"/>
      <c r="P278" s="4"/>
      <c r="Q278" s="4"/>
      <c r="R278" s="4"/>
      <c r="S278" s="4"/>
      <c r="T278" s="4"/>
    </row>
    <row r="279" spans="1:20" ht="15.75" customHeight="1">
      <c r="A279" s="4"/>
      <c r="B279" s="4"/>
      <c r="C279" s="4"/>
      <c r="D279" s="4"/>
      <c r="E279" s="4"/>
      <c r="F279" s="4"/>
      <c r="G279" s="4"/>
      <c r="H279" s="4"/>
      <c r="I279" s="4"/>
      <c r="J279" s="4"/>
      <c r="K279" s="4"/>
      <c r="L279" s="4"/>
      <c r="M279" s="4"/>
      <c r="N279" s="4"/>
      <c r="O279" s="4"/>
      <c r="P279" s="4"/>
      <c r="Q279" s="4"/>
      <c r="R279" s="4"/>
      <c r="S279" s="4"/>
      <c r="T279" s="4"/>
    </row>
    <row r="280" spans="1:20" ht="15.75" customHeight="1">
      <c r="A280" s="4"/>
      <c r="B280" s="4"/>
      <c r="C280" s="4"/>
      <c r="D280" s="4"/>
      <c r="E280" s="4"/>
      <c r="F280" s="4"/>
      <c r="G280" s="4"/>
      <c r="H280" s="4"/>
      <c r="I280" s="4"/>
      <c r="J280" s="4"/>
      <c r="K280" s="4"/>
      <c r="L280" s="4"/>
      <c r="M280" s="4"/>
      <c r="N280" s="4"/>
      <c r="O280" s="4"/>
      <c r="P280" s="4"/>
      <c r="Q280" s="4"/>
      <c r="R280" s="4"/>
      <c r="S280" s="4"/>
      <c r="T280" s="4"/>
    </row>
    <row r="281" spans="1:20" ht="15.75" customHeight="1">
      <c r="A281" s="4"/>
      <c r="B281" s="4"/>
      <c r="C281" s="4"/>
      <c r="D281" s="4"/>
      <c r="E281" s="4"/>
      <c r="F281" s="4"/>
      <c r="G281" s="4"/>
      <c r="H281" s="4"/>
      <c r="I281" s="4"/>
      <c r="J281" s="4"/>
      <c r="K281" s="4"/>
      <c r="L281" s="4"/>
      <c r="M281" s="4"/>
      <c r="N281" s="4"/>
      <c r="O281" s="4"/>
      <c r="P281" s="4"/>
      <c r="Q281" s="4"/>
      <c r="R281" s="4"/>
      <c r="S281" s="4"/>
      <c r="T281" s="4"/>
    </row>
    <row r="282" spans="1:20" ht="15.75" customHeight="1">
      <c r="A282" s="4"/>
      <c r="B282" s="4"/>
      <c r="C282" s="4"/>
      <c r="D282" s="4"/>
      <c r="E282" s="4"/>
      <c r="F282" s="4"/>
      <c r="G282" s="4"/>
      <c r="H282" s="4"/>
      <c r="I282" s="4"/>
      <c r="J282" s="4"/>
      <c r="K282" s="4"/>
      <c r="L282" s="4"/>
      <c r="M282" s="4"/>
      <c r="N282" s="4"/>
      <c r="O282" s="4"/>
      <c r="P282" s="4"/>
      <c r="Q282" s="4"/>
      <c r="R282" s="4"/>
      <c r="S282" s="4"/>
      <c r="T282" s="4"/>
    </row>
    <row r="283" spans="1:20" ht="15.75" customHeight="1">
      <c r="A283" s="4"/>
      <c r="B283" s="4"/>
      <c r="C283" s="4"/>
      <c r="D283" s="4"/>
      <c r="E283" s="4"/>
      <c r="F283" s="4"/>
      <c r="G283" s="4"/>
      <c r="H283" s="4"/>
      <c r="I283" s="4"/>
      <c r="J283" s="4"/>
      <c r="K283" s="4"/>
      <c r="L283" s="4"/>
      <c r="M283" s="4"/>
      <c r="N283" s="4"/>
      <c r="O283" s="4"/>
      <c r="P283" s="4"/>
      <c r="Q283" s="4"/>
      <c r="R283" s="4"/>
      <c r="S283" s="4"/>
      <c r="T283" s="4"/>
    </row>
    <row r="284" spans="1:20" ht="15.75" customHeight="1">
      <c r="A284" s="4"/>
      <c r="B284" s="4"/>
      <c r="C284" s="4"/>
      <c r="D284" s="4"/>
      <c r="E284" s="4"/>
      <c r="F284" s="4"/>
      <c r="G284" s="4"/>
      <c r="H284" s="4"/>
      <c r="I284" s="4"/>
      <c r="J284" s="4"/>
      <c r="K284" s="4"/>
      <c r="L284" s="4"/>
      <c r="M284" s="4"/>
      <c r="N284" s="4"/>
      <c r="O284" s="4"/>
      <c r="P284" s="4"/>
      <c r="Q284" s="4"/>
      <c r="R284" s="4"/>
      <c r="S284" s="4"/>
      <c r="T284" s="4"/>
    </row>
    <row r="285" spans="1:20" ht="15.75" customHeight="1">
      <c r="A285" s="4"/>
      <c r="B285" s="4"/>
      <c r="C285" s="4"/>
      <c r="D285" s="4"/>
      <c r="E285" s="4"/>
      <c r="F285" s="4"/>
      <c r="G285" s="4"/>
      <c r="H285" s="4"/>
      <c r="I285" s="4"/>
      <c r="J285" s="4"/>
      <c r="K285" s="4"/>
      <c r="L285" s="4"/>
      <c r="M285" s="4"/>
      <c r="N285" s="4"/>
      <c r="O285" s="4"/>
      <c r="P285" s="4"/>
      <c r="Q285" s="4"/>
      <c r="R285" s="4"/>
      <c r="S285" s="4"/>
      <c r="T285" s="4"/>
    </row>
    <row r="286" spans="1:20" ht="15.75" customHeight="1">
      <c r="A286" s="4"/>
      <c r="B286" s="4"/>
      <c r="C286" s="4"/>
      <c r="D286" s="4"/>
      <c r="E286" s="4"/>
      <c r="F286" s="4"/>
      <c r="G286" s="4"/>
      <c r="H286" s="4"/>
      <c r="I286" s="4"/>
      <c r="J286" s="4"/>
      <c r="K286" s="4"/>
      <c r="L286" s="4"/>
      <c r="M286" s="4"/>
      <c r="N286" s="4"/>
      <c r="O286" s="4"/>
      <c r="P286" s="4"/>
      <c r="Q286" s="4"/>
      <c r="R286" s="4"/>
      <c r="S286" s="4"/>
      <c r="T286" s="4"/>
    </row>
    <row r="287" spans="1:20" ht="15.75" customHeight="1">
      <c r="A287" s="4"/>
      <c r="B287" s="4"/>
      <c r="C287" s="4"/>
      <c r="D287" s="4"/>
      <c r="E287" s="4"/>
      <c r="F287" s="4"/>
      <c r="G287" s="4"/>
      <c r="H287" s="4"/>
      <c r="I287" s="4"/>
      <c r="J287" s="4"/>
      <c r="K287" s="4"/>
      <c r="L287" s="4"/>
      <c r="M287" s="4"/>
      <c r="N287" s="4"/>
      <c r="O287" s="4"/>
      <c r="P287" s="4"/>
      <c r="Q287" s="4"/>
      <c r="R287" s="4"/>
      <c r="S287" s="4"/>
      <c r="T287" s="4"/>
    </row>
    <row r="288" spans="1:20" ht="15.75" customHeight="1">
      <c r="A288" s="4"/>
      <c r="B288" s="4"/>
      <c r="C288" s="4"/>
      <c r="D288" s="4"/>
      <c r="E288" s="4"/>
      <c r="F288" s="4"/>
      <c r="G288" s="4"/>
      <c r="H288" s="4"/>
      <c r="I288" s="4"/>
      <c r="J288" s="4"/>
      <c r="K288" s="4"/>
      <c r="L288" s="4"/>
      <c r="M288" s="4"/>
      <c r="N288" s="4"/>
      <c r="O288" s="4"/>
      <c r="P288" s="4"/>
      <c r="Q288" s="4"/>
      <c r="R288" s="4"/>
      <c r="S288" s="4"/>
      <c r="T288" s="4"/>
    </row>
    <row r="289" spans="1:20" ht="15.75" customHeight="1">
      <c r="A289" s="4"/>
      <c r="B289" s="4"/>
      <c r="C289" s="4"/>
      <c r="D289" s="4"/>
      <c r="E289" s="4"/>
      <c r="F289" s="4"/>
      <c r="G289" s="4"/>
      <c r="H289" s="4"/>
      <c r="I289" s="4"/>
      <c r="J289" s="4"/>
      <c r="K289" s="4"/>
      <c r="L289" s="4"/>
      <c r="M289" s="4"/>
      <c r="N289" s="4"/>
      <c r="O289" s="4"/>
      <c r="P289" s="4"/>
      <c r="Q289" s="4"/>
      <c r="R289" s="4"/>
      <c r="S289" s="4"/>
      <c r="T289" s="4"/>
    </row>
    <row r="290" spans="1:20" ht="15.75" customHeight="1">
      <c r="A290" s="4"/>
      <c r="B290" s="4"/>
      <c r="C290" s="4"/>
      <c r="D290" s="4"/>
      <c r="E290" s="4"/>
      <c r="F290" s="4"/>
      <c r="G290" s="4"/>
      <c r="H290" s="4"/>
      <c r="I290" s="4"/>
      <c r="J290" s="4"/>
      <c r="K290" s="4"/>
      <c r="L290" s="4"/>
      <c r="M290" s="4"/>
      <c r="N290" s="4"/>
      <c r="O290" s="4"/>
      <c r="P290" s="4"/>
      <c r="Q290" s="4"/>
      <c r="R290" s="4"/>
      <c r="S290" s="4"/>
      <c r="T290" s="4"/>
    </row>
    <row r="291" spans="1:20" ht="15.75" customHeight="1">
      <c r="A291" s="4"/>
      <c r="B291" s="4"/>
      <c r="C291" s="4"/>
      <c r="D291" s="4"/>
      <c r="E291" s="4"/>
      <c r="F291" s="4"/>
      <c r="G291" s="4"/>
      <c r="H291" s="4"/>
      <c r="I291" s="4"/>
      <c r="J291" s="4"/>
      <c r="K291" s="4"/>
      <c r="L291" s="4"/>
      <c r="M291" s="4"/>
      <c r="N291" s="4"/>
      <c r="O291" s="4"/>
      <c r="P291" s="4"/>
      <c r="Q291" s="4"/>
      <c r="R291" s="4"/>
      <c r="S291" s="4"/>
      <c r="T291" s="4"/>
    </row>
    <row r="292" spans="1:20" ht="15.75" customHeight="1">
      <c r="A292" s="4"/>
      <c r="B292" s="4"/>
      <c r="C292" s="4"/>
      <c r="D292" s="4"/>
      <c r="E292" s="4"/>
      <c r="F292" s="4"/>
      <c r="G292" s="4"/>
      <c r="H292" s="4"/>
      <c r="I292" s="4"/>
      <c r="J292" s="4"/>
      <c r="K292" s="4"/>
      <c r="L292" s="4"/>
      <c r="M292" s="4"/>
      <c r="N292" s="4"/>
      <c r="O292" s="4"/>
      <c r="P292" s="4"/>
      <c r="Q292" s="4"/>
      <c r="R292" s="4"/>
      <c r="S292" s="4"/>
      <c r="T292" s="4"/>
    </row>
    <row r="293" spans="1:20" ht="15.75" customHeight="1">
      <c r="A293" s="4"/>
      <c r="B293" s="4"/>
      <c r="C293" s="4"/>
      <c r="D293" s="4"/>
      <c r="E293" s="4"/>
      <c r="F293" s="4"/>
      <c r="G293" s="4"/>
      <c r="H293" s="4"/>
      <c r="I293" s="4"/>
      <c r="J293" s="4"/>
      <c r="K293" s="4"/>
      <c r="L293" s="4"/>
      <c r="M293" s="4"/>
      <c r="N293" s="4"/>
      <c r="O293" s="4"/>
      <c r="P293" s="4"/>
      <c r="Q293" s="4"/>
      <c r="R293" s="4"/>
      <c r="S293" s="4"/>
      <c r="T293" s="4"/>
    </row>
    <row r="294" spans="1:20" ht="15.75" customHeight="1">
      <c r="A294" s="4"/>
      <c r="B294" s="4"/>
      <c r="C294" s="4"/>
      <c r="D294" s="4"/>
      <c r="E294" s="4"/>
      <c r="F294" s="4"/>
      <c r="G294" s="4"/>
      <c r="H294" s="4"/>
      <c r="I294" s="4"/>
      <c r="J294" s="4"/>
      <c r="K294" s="4"/>
      <c r="L294" s="4"/>
      <c r="M294" s="4"/>
      <c r="N294" s="4"/>
      <c r="O294" s="4"/>
      <c r="P294" s="4"/>
      <c r="Q294" s="4"/>
      <c r="R294" s="4"/>
      <c r="S294" s="4"/>
      <c r="T294" s="4"/>
    </row>
    <row r="295" spans="1:20" ht="15.75" customHeight="1">
      <c r="A295" s="4"/>
      <c r="B295" s="4"/>
      <c r="C295" s="4"/>
      <c r="D295" s="4"/>
      <c r="E295" s="4"/>
      <c r="F295" s="4"/>
      <c r="G295" s="4"/>
      <c r="H295" s="4"/>
      <c r="I295" s="4"/>
      <c r="J295" s="4"/>
      <c r="K295" s="4"/>
      <c r="L295" s="4"/>
      <c r="M295" s="4"/>
      <c r="N295" s="4"/>
      <c r="O295" s="4"/>
      <c r="P295" s="4"/>
      <c r="Q295" s="4"/>
      <c r="R295" s="4"/>
      <c r="S295" s="4"/>
      <c r="T295" s="4"/>
    </row>
    <row r="296" spans="1:20" ht="15.75" customHeight="1">
      <c r="A296" s="4"/>
      <c r="B296" s="4"/>
      <c r="C296" s="4"/>
      <c r="D296" s="4"/>
      <c r="E296" s="4"/>
      <c r="F296" s="4"/>
      <c r="G296" s="4"/>
      <c r="H296" s="4"/>
      <c r="I296" s="4"/>
      <c r="J296" s="4"/>
      <c r="K296" s="4"/>
      <c r="L296" s="4"/>
      <c r="M296" s="4"/>
      <c r="N296" s="4"/>
      <c r="O296" s="4"/>
      <c r="P296" s="4"/>
      <c r="Q296" s="4"/>
      <c r="R296" s="4"/>
      <c r="S296" s="4"/>
      <c r="T296" s="4"/>
    </row>
    <row r="297" spans="1:20" ht="15.75" customHeight="1">
      <c r="A297" s="4"/>
      <c r="B297" s="4"/>
      <c r="C297" s="4"/>
      <c r="D297" s="4"/>
      <c r="E297" s="4"/>
      <c r="F297" s="4"/>
      <c r="G297" s="4"/>
      <c r="H297" s="4"/>
      <c r="I297" s="4"/>
      <c r="J297" s="4"/>
      <c r="K297" s="4"/>
      <c r="L297" s="4"/>
      <c r="M297" s="4"/>
      <c r="N297" s="4"/>
      <c r="O297" s="4"/>
      <c r="P297" s="4"/>
      <c r="Q297" s="4"/>
      <c r="R297" s="4"/>
      <c r="S297" s="4"/>
      <c r="T297" s="4"/>
    </row>
    <row r="298" spans="1:20" ht="15.75" customHeight="1">
      <c r="A298" s="4"/>
      <c r="B298" s="4"/>
      <c r="C298" s="4"/>
      <c r="D298" s="4"/>
      <c r="E298" s="4"/>
      <c r="F298" s="4"/>
      <c r="G298" s="4"/>
      <c r="H298" s="4"/>
      <c r="I298" s="4"/>
      <c r="J298" s="4"/>
      <c r="K298" s="4"/>
      <c r="L298" s="4"/>
      <c r="M298" s="4"/>
      <c r="N298" s="4"/>
      <c r="O298" s="4"/>
      <c r="P298" s="4"/>
      <c r="Q298" s="4"/>
      <c r="R298" s="4"/>
      <c r="S298" s="4"/>
      <c r="T298" s="4"/>
    </row>
    <row r="299" spans="1:20" ht="15.75" customHeight="1">
      <c r="A299" s="4"/>
      <c r="B299" s="4"/>
      <c r="C299" s="4"/>
      <c r="D299" s="4"/>
      <c r="E299" s="4"/>
      <c r="F299" s="4"/>
      <c r="G299" s="4"/>
      <c r="H299" s="4"/>
      <c r="I299" s="4"/>
      <c r="J299" s="4"/>
      <c r="K299" s="4"/>
      <c r="L299" s="4"/>
      <c r="M299" s="4"/>
      <c r="N299" s="4"/>
      <c r="O299" s="4"/>
      <c r="P299" s="4"/>
      <c r="Q299" s="4"/>
      <c r="R299" s="4"/>
      <c r="S299" s="4"/>
      <c r="T299" s="4"/>
    </row>
    <row r="300" spans="1:20" ht="15.75" customHeight="1">
      <c r="A300" s="4"/>
      <c r="B300" s="4"/>
      <c r="C300" s="4"/>
      <c r="D300" s="4"/>
      <c r="E300" s="4"/>
      <c r="F300" s="4"/>
      <c r="G300" s="4"/>
      <c r="H300" s="4"/>
      <c r="I300" s="4"/>
      <c r="J300" s="4"/>
      <c r="K300" s="4"/>
      <c r="L300" s="4"/>
      <c r="M300" s="4"/>
      <c r="N300" s="4"/>
      <c r="O300" s="4"/>
      <c r="P300" s="4"/>
      <c r="Q300" s="4"/>
      <c r="R300" s="4"/>
      <c r="S300" s="4"/>
      <c r="T300" s="4"/>
    </row>
    <row r="301" spans="1:20" ht="15.75" customHeight="1">
      <c r="A301" s="4"/>
      <c r="B301" s="4"/>
      <c r="C301" s="4"/>
      <c r="D301" s="4"/>
      <c r="E301" s="4"/>
      <c r="F301" s="4"/>
      <c r="G301" s="4"/>
      <c r="H301" s="4"/>
      <c r="I301" s="4"/>
      <c r="J301" s="4"/>
      <c r="K301" s="4"/>
      <c r="L301" s="4"/>
      <c r="M301" s="4"/>
      <c r="N301" s="4"/>
      <c r="O301" s="4"/>
      <c r="P301" s="4"/>
      <c r="Q301" s="4"/>
      <c r="R301" s="4"/>
      <c r="S301" s="4"/>
      <c r="T301" s="4"/>
    </row>
    <row r="302" spans="1:20" ht="15.75" customHeight="1">
      <c r="A302" s="4"/>
      <c r="B302" s="4"/>
      <c r="C302" s="4"/>
      <c r="D302" s="4"/>
      <c r="E302" s="4"/>
      <c r="F302" s="4"/>
      <c r="G302" s="4"/>
      <c r="H302" s="4"/>
      <c r="I302" s="4"/>
      <c r="J302" s="4"/>
      <c r="K302" s="4"/>
      <c r="L302" s="4"/>
      <c r="M302" s="4"/>
      <c r="N302" s="4"/>
      <c r="O302" s="4"/>
      <c r="P302" s="4"/>
      <c r="Q302" s="4"/>
      <c r="R302" s="4"/>
      <c r="S302" s="4"/>
      <c r="T302" s="4"/>
    </row>
    <row r="303" spans="1:20" ht="15.75" customHeight="1">
      <c r="A303" s="4"/>
      <c r="B303" s="4"/>
      <c r="C303" s="4"/>
      <c r="D303" s="4"/>
      <c r="E303" s="4"/>
      <c r="F303" s="4"/>
      <c r="G303" s="4"/>
      <c r="H303" s="4"/>
      <c r="I303" s="4"/>
      <c r="J303" s="4"/>
      <c r="K303" s="4"/>
      <c r="L303" s="4"/>
      <c r="M303" s="4"/>
      <c r="N303" s="4"/>
      <c r="O303" s="4"/>
      <c r="P303" s="4"/>
      <c r="Q303" s="4"/>
      <c r="R303" s="4"/>
      <c r="S303" s="4"/>
      <c r="T303" s="4"/>
    </row>
    <row r="304" spans="1:20" ht="15.75" customHeight="1">
      <c r="A304" s="4"/>
      <c r="B304" s="4"/>
      <c r="C304" s="4"/>
      <c r="D304" s="4"/>
      <c r="E304" s="4"/>
      <c r="F304" s="4"/>
      <c r="G304" s="4"/>
      <c r="H304" s="4"/>
      <c r="I304" s="4"/>
      <c r="J304" s="4"/>
      <c r="K304" s="4"/>
      <c r="L304" s="4"/>
      <c r="M304" s="4"/>
      <c r="N304" s="4"/>
      <c r="O304" s="4"/>
      <c r="P304" s="4"/>
      <c r="Q304" s="4"/>
      <c r="R304" s="4"/>
      <c r="S304" s="4"/>
      <c r="T304" s="4"/>
    </row>
    <row r="305" spans="1:20" ht="15.75" customHeight="1">
      <c r="A305" s="4"/>
      <c r="B305" s="4"/>
      <c r="C305" s="4"/>
      <c r="D305" s="4"/>
      <c r="E305" s="4"/>
      <c r="F305" s="4"/>
      <c r="G305" s="4"/>
      <c r="H305" s="4"/>
      <c r="I305" s="4"/>
      <c r="J305" s="4"/>
      <c r="K305" s="4"/>
      <c r="L305" s="4"/>
      <c r="M305" s="4"/>
      <c r="N305" s="4"/>
      <c r="O305" s="4"/>
      <c r="P305" s="4"/>
      <c r="Q305" s="4"/>
      <c r="R305" s="4"/>
      <c r="S305" s="4"/>
      <c r="T305" s="4"/>
    </row>
    <row r="306" spans="1:20" ht="15.75" customHeight="1">
      <c r="A306" s="4"/>
      <c r="B306" s="4"/>
      <c r="C306" s="4"/>
      <c r="D306" s="4"/>
      <c r="E306" s="4"/>
      <c r="F306" s="4"/>
      <c r="G306" s="4"/>
      <c r="H306" s="4"/>
      <c r="I306" s="4"/>
      <c r="J306" s="4"/>
      <c r="K306" s="4"/>
      <c r="L306" s="4"/>
      <c r="M306" s="4"/>
      <c r="N306" s="4"/>
      <c r="O306" s="4"/>
      <c r="P306" s="4"/>
      <c r="Q306" s="4"/>
      <c r="R306" s="4"/>
      <c r="S306" s="4"/>
      <c r="T306" s="4"/>
    </row>
    <row r="307" spans="1:20" ht="15.75" customHeight="1">
      <c r="A307" s="4"/>
      <c r="B307" s="4"/>
      <c r="C307" s="4"/>
      <c r="D307" s="4"/>
      <c r="E307" s="4"/>
      <c r="F307" s="4"/>
      <c r="G307" s="4"/>
      <c r="H307" s="4"/>
      <c r="I307" s="4"/>
      <c r="J307" s="4"/>
      <c r="K307" s="4"/>
      <c r="L307" s="4"/>
      <c r="M307" s="4"/>
      <c r="N307" s="4"/>
      <c r="O307" s="4"/>
      <c r="P307" s="4"/>
      <c r="Q307" s="4"/>
      <c r="R307" s="4"/>
      <c r="S307" s="4"/>
      <c r="T307" s="4"/>
    </row>
    <row r="308" spans="1:20" ht="15.75" customHeight="1">
      <c r="A308" s="4"/>
      <c r="B308" s="4"/>
      <c r="C308" s="4"/>
      <c r="D308" s="4"/>
      <c r="E308" s="4"/>
      <c r="F308" s="4"/>
      <c r="G308" s="4"/>
      <c r="H308" s="4"/>
      <c r="I308" s="4"/>
      <c r="J308" s="4"/>
      <c r="K308" s="4"/>
      <c r="L308" s="4"/>
      <c r="M308" s="4"/>
      <c r="N308" s="4"/>
      <c r="O308" s="4"/>
      <c r="P308" s="4"/>
      <c r="Q308" s="4"/>
      <c r="R308" s="4"/>
      <c r="S308" s="4"/>
      <c r="T308" s="4"/>
    </row>
    <row r="309" spans="1:20" ht="15.75" customHeight="1">
      <c r="A309" s="4"/>
      <c r="B309" s="4"/>
      <c r="C309" s="4"/>
      <c r="D309" s="4"/>
      <c r="E309" s="4"/>
      <c r="F309" s="4"/>
      <c r="G309" s="4"/>
      <c r="H309" s="4"/>
      <c r="I309" s="4"/>
      <c r="J309" s="4"/>
      <c r="K309" s="4"/>
      <c r="L309" s="4"/>
      <c r="M309" s="4"/>
      <c r="N309" s="4"/>
      <c r="O309" s="4"/>
      <c r="P309" s="4"/>
      <c r="Q309" s="4"/>
      <c r="R309" s="4"/>
      <c r="S309" s="4"/>
      <c r="T309" s="4"/>
    </row>
    <row r="310" spans="1:20" ht="15.75" customHeight="1">
      <c r="A310" s="4"/>
      <c r="B310" s="4"/>
      <c r="C310" s="4"/>
      <c r="D310" s="4"/>
      <c r="E310" s="4"/>
      <c r="F310" s="4"/>
      <c r="G310" s="4"/>
      <c r="H310" s="4"/>
      <c r="I310" s="4"/>
      <c r="J310" s="4"/>
      <c r="K310" s="4"/>
      <c r="L310" s="4"/>
      <c r="M310" s="4"/>
      <c r="N310" s="4"/>
      <c r="O310" s="4"/>
      <c r="P310" s="4"/>
      <c r="Q310" s="4"/>
      <c r="R310" s="4"/>
      <c r="S310" s="4"/>
      <c r="T310" s="4"/>
    </row>
    <row r="311" spans="1:20" ht="15.75" customHeight="1">
      <c r="A311" s="4"/>
      <c r="B311" s="4"/>
      <c r="C311" s="4"/>
      <c r="D311" s="4"/>
      <c r="E311" s="4"/>
      <c r="F311" s="4"/>
      <c r="G311" s="4"/>
      <c r="H311" s="4"/>
      <c r="I311" s="4"/>
      <c r="J311" s="4"/>
      <c r="K311" s="4"/>
      <c r="L311" s="4"/>
      <c r="M311" s="4"/>
      <c r="N311" s="4"/>
      <c r="O311" s="4"/>
      <c r="P311" s="4"/>
      <c r="Q311" s="4"/>
      <c r="R311" s="4"/>
      <c r="S311" s="4"/>
      <c r="T311" s="4"/>
    </row>
    <row r="312" spans="1:20" ht="15.75" customHeight="1">
      <c r="A312" s="4"/>
      <c r="B312" s="4"/>
      <c r="C312" s="4"/>
      <c r="D312" s="4"/>
      <c r="E312" s="4"/>
      <c r="F312" s="4"/>
      <c r="G312" s="4"/>
      <c r="H312" s="4"/>
      <c r="I312" s="4"/>
      <c r="J312" s="4"/>
      <c r="K312" s="4"/>
      <c r="L312" s="4"/>
      <c r="M312" s="4"/>
      <c r="N312" s="4"/>
      <c r="O312" s="4"/>
      <c r="P312" s="4"/>
      <c r="Q312" s="4"/>
      <c r="R312" s="4"/>
      <c r="S312" s="4"/>
      <c r="T312" s="4"/>
    </row>
    <row r="313" spans="1:20" ht="15.75" customHeight="1">
      <c r="A313" s="4"/>
      <c r="B313" s="4"/>
      <c r="C313" s="4"/>
      <c r="D313" s="4"/>
      <c r="E313" s="4"/>
      <c r="F313" s="4"/>
      <c r="G313" s="4"/>
      <c r="H313" s="4"/>
      <c r="I313" s="4"/>
      <c r="J313" s="4"/>
      <c r="K313" s="4"/>
      <c r="L313" s="4"/>
      <c r="M313" s="4"/>
      <c r="N313" s="4"/>
      <c r="O313" s="4"/>
      <c r="P313" s="4"/>
      <c r="Q313" s="4"/>
      <c r="R313" s="4"/>
      <c r="S313" s="4"/>
      <c r="T313" s="4"/>
    </row>
    <row r="314" spans="1:20" ht="15.75" customHeight="1">
      <c r="A314" s="4"/>
      <c r="B314" s="4"/>
      <c r="C314" s="4"/>
      <c r="D314" s="4"/>
      <c r="E314" s="4"/>
      <c r="F314" s="4"/>
      <c r="G314" s="4"/>
      <c r="H314" s="4"/>
      <c r="I314" s="4"/>
      <c r="J314" s="4"/>
      <c r="K314" s="4"/>
      <c r="L314" s="4"/>
      <c r="M314" s="4"/>
      <c r="N314" s="4"/>
      <c r="O314" s="4"/>
      <c r="P314" s="4"/>
      <c r="Q314" s="4"/>
      <c r="R314" s="4"/>
      <c r="S314" s="4"/>
      <c r="T314" s="4"/>
    </row>
    <row r="315" spans="1:20" ht="15.75" customHeight="1">
      <c r="A315" s="4"/>
      <c r="B315" s="4"/>
      <c r="C315" s="4"/>
      <c r="D315" s="4"/>
      <c r="E315" s="4"/>
      <c r="F315" s="4"/>
      <c r="G315" s="4"/>
      <c r="H315" s="4"/>
      <c r="I315" s="4"/>
      <c r="J315" s="4"/>
      <c r="K315" s="4"/>
      <c r="L315" s="4"/>
      <c r="M315" s="4"/>
      <c r="N315" s="4"/>
      <c r="O315" s="4"/>
      <c r="P315" s="4"/>
      <c r="Q315" s="4"/>
      <c r="R315" s="4"/>
      <c r="S315" s="4"/>
      <c r="T315" s="4"/>
    </row>
    <row r="316" spans="1:20" ht="15.75" customHeight="1">
      <c r="A316" s="4"/>
      <c r="B316" s="4"/>
      <c r="C316" s="4"/>
      <c r="D316" s="4"/>
      <c r="E316" s="4"/>
      <c r="F316" s="4"/>
      <c r="G316" s="4"/>
      <c r="H316" s="4"/>
      <c r="I316" s="4"/>
      <c r="J316" s="4"/>
      <c r="K316" s="4"/>
      <c r="L316" s="4"/>
      <c r="M316" s="4"/>
      <c r="N316" s="4"/>
      <c r="O316" s="4"/>
      <c r="P316" s="4"/>
      <c r="Q316" s="4"/>
      <c r="R316" s="4"/>
      <c r="S316" s="4"/>
      <c r="T316" s="4"/>
    </row>
    <row r="317" spans="1:20" ht="15.75" customHeight="1">
      <c r="A317" s="4"/>
      <c r="B317" s="4"/>
      <c r="C317" s="4"/>
      <c r="D317" s="4"/>
      <c r="E317" s="4"/>
      <c r="F317" s="4"/>
      <c r="G317" s="4"/>
      <c r="H317" s="4"/>
      <c r="I317" s="4"/>
      <c r="J317" s="4"/>
      <c r="K317" s="4"/>
      <c r="L317" s="4"/>
      <c r="M317" s="4"/>
      <c r="N317" s="4"/>
      <c r="O317" s="4"/>
      <c r="P317" s="4"/>
      <c r="Q317" s="4"/>
      <c r="R317" s="4"/>
      <c r="S317" s="4"/>
      <c r="T317" s="4"/>
    </row>
    <row r="318" spans="1:20" ht="15.75" customHeight="1">
      <c r="A318" s="4"/>
      <c r="B318" s="4"/>
      <c r="C318" s="4"/>
      <c r="D318" s="4"/>
      <c r="E318" s="4"/>
      <c r="F318" s="4"/>
      <c r="G318" s="4"/>
      <c r="H318" s="4"/>
      <c r="I318" s="4"/>
      <c r="J318" s="4"/>
      <c r="K318" s="4"/>
      <c r="L318" s="4"/>
      <c r="M318" s="4"/>
      <c r="N318" s="4"/>
      <c r="O318" s="4"/>
      <c r="P318" s="4"/>
      <c r="Q318" s="4"/>
      <c r="R318" s="4"/>
      <c r="S318" s="4"/>
      <c r="T318" s="4"/>
    </row>
    <row r="319" spans="1:20" ht="15.75" customHeight="1">
      <c r="A319" s="4"/>
      <c r="B319" s="4"/>
      <c r="C319" s="4"/>
      <c r="D319" s="4"/>
      <c r="E319" s="4"/>
      <c r="F319" s="4"/>
      <c r="G319" s="4"/>
      <c r="H319" s="4"/>
      <c r="I319" s="4"/>
      <c r="J319" s="4"/>
      <c r="K319" s="4"/>
      <c r="L319" s="4"/>
      <c r="M319" s="4"/>
      <c r="N319" s="4"/>
      <c r="O319" s="4"/>
      <c r="P319" s="4"/>
      <c r="Q319" s="4"/>
      <c r="R319" s="4"/>
      <c r="S319" s="4"/>
      <c r="T319" s="4"/>
    </row>
    <row r="320" spans="1:20" ht="15.75" customHeight="1">
      <c r="A320" s="4"/>
      <c r="B320" s="4"/>
      <c r="C320" s="4"/>
      <c r="D320" s="4"/>
      <c r="E320" s="4"/>
      <c r="F320" s="4"/>
      <c r="G320" s="4"/>
      <c r="H320" s="4"/>
      <c r="I320" s="4"/>
      <c r="J320" s="4"/>
      <c r="K320" s="4"/>
      <c r="L320" s="4"/>
      <c r="M320" s="4"/>
      <c r="N320" s="4"/>
      <c r="O320" s="4"/>
      <c r="P320" s="4"/>
      <c r="Q320" s="4"/>
      <c r="R320" s="4"/>
      <c r="S320" s="4"/>
      <c r="T320" s="4"/>
    </row>
    <row r="321" spans="1:20" ht="15.75" customHeight="1">
      <c r="A321" s="4"/>
      <c r="B321" s="4"/>
      <c r="C321" s="4"/>
      <c r="D321" s="4"/>
      <c r="E321" s="4"/>
      <c r="F321" s="4"/>
      <c r="G321" s="4"/>
      <c r="H321" s="4"/>
      <c r="I321" s="4"/>
      <c r="J321" s="4"/>
      <c r="K321" s="4"/>
      <c r="L321" s="4"/>
      <c r="M321" s="4"/>
      <c r="N321" s="4"/>
      <c r="O321" s="4"/>
      <c r="P321" s="4"/>
      <c r="Q321" s="4"/>
      <c r="R321" s="4"/>
      <c r="S321" s="4"/>
      <c r="T321" s="4"/>
    </row>
    <row r="322" spans="1:20" ht="15.75" customHeight="1">
      <c r="A322" s="4"/>
      <c r="B322" s="4"/>
      <c r="C322" s="4"/>
      <c r="D322" s="4"/>
      <c r="E322" s="4"/>
      <c r="F322" s="4"/>
      <c r="G322" s="4"/>
      <c r="H322" s="4"/>
      <c r="I322" s="4"/>
      <c r="J322" s="4"/>
      <c r="K322" s="4"/>
      <c r="L322" s="4"/>
      <c r="M322" s="4"/>
      <c r="N322" s="4"/>
      <c r="O322" s="4"/>
      <c r="P322" s="4"/>
      <c r="Q322" s="4"/>
      <c r="R322" s="4"/>
      <c r="S322" s="4"/>
      <c r="T322" s="4"/>
    </row>
    <row r="323" spans="1:20" ht="15.75" customHeight="1">
      <c r="A323" s="4"/>
      <c r="B323" s="4"/>
      <c r="C323" s="4"/>
      <c r="D323" s="4"/>
      <c r="E323" s="4"/>
      <c r="F323" s="4"/>
      <c r="G323" s="4"/>
      <c r="H323" s="4"/>
      <c r="I323" s="4"/>
      <c r="J323" s="4"/>
      <c r="K323" s="4"/>
      <c r="L323" s="4"/>
      <c r="M323" s="4"/>
      <c r="N323" s="4"/>
      <c r="O323" s="4"/>
      <c r="P323" s="4"/>
      <c r="Q323" s="4"/>
      <c r="R323" s="4"/>
      <c r="S323" s="4"/>
      <c r="T323" s="4"/>
    </row>
    <row r="324" spans="1:20" ht="15.75" customHeight="1">
      <c r="A324" s="4"/>
      <c r="B324" s="4"/>
      <c r="C324" s="4"/>
      <c r="D324" s="4"/>
      <c r="E324" s="4"/>
      <c r="F324" s="4"/>
      <c r="G324" s="4"/>
      <c r="H324" s="4"/>
      <c r="I324" s="4"/>
      <c r="J324" s="4"/>
      <c r="K324" s="4"/>
      <c r="L324" s="4"/>
      <c r="M324" s="4"/>
      <c r="N324" s="4"/>
      <c r="O324" s="4"/>
      <c r="P324" s="4"/>
      <c r="Q324" s="4"/>
      <c r="R324" s="4"/>
      <c r="S324" s="4"/>
      <c r="T324" s="4"/>
    </row>
    <row r="325" spans="1:20" ht="15.75" customHeight="1">
      <c r="A325" s="4"/>
      <c r="B325" s="4"/>
      <c r="C325" s="4"/>
      <c r="D325" s="4"/>
      <c r="E325" s="4"/>
      <c r="F325" s="4"/>
      <c r="G325" s="4"/>
      <c r="H325" s="4"/>
      <c r="I325" s="4"/>
      <c r="J325" s="4"/>
      <c r="K325" s="4"/>
      <c r="L325" s="4"/>
      <c r="M325" s="4"/>
      <c r="N325" s="4"/>
      <c r="O325" s="4"/>
      <c r="P325" s="4"/>
      <c r="Q325" s="4"/>
      <c r="R325" s="4"/>
      <c r="S325" s="4"/>
      <c r="T325" s="4"/>
    </row>
    <row r="326" spans="1:20" ht="15.75" customHeight="1">
      <c r="A326" s="4"/>
      <c r="B326" s="4"/>
      <c r="C326" s="4"/>
      <c r="D326" s="4"/>
      <c r="E326" s="4"/>
      <c r="F326" s="4"/>
      <c r="G326" s="4"/>
      <c r="H326" s="4"/>
      <c r="I326" s="4"/>
      <c r="J326" s="4"/>
      <c r="K326" s="4"/>
      <c r="L326" s="4"/>
      <c r="M326" s="4"/>
      <c r="N326" s="4"/>
      <c r="O326" s="4"/>
      <c r="P326" s="4"/>
      <c r="Q326" s="4"/>
      <c r="R326" s="4"/>
      <c r="S326" s="4"/>
      <c r="T326" s="4"/>
    </row>
    <row r="327" spans="1:20" ht="15.75" customHeight="1">
      <c r="A327" s="4"/>
      <c r="B327" s="4"/>
      <c r="C327" s="4"/>
      <c r="D327" s="4"/>
      <c r="E327" s="4"/>
      <c r="F327" s="4"/>
      <c r="G327" s="4"/>
      <c r="H327" s="4"/>
      <c r="I327" s="4"/>
      <c r="J327" s="4"/>
      <c r="K327" s="4"/>
      <c r="L327" s="4"/>
      <c r="M327" s="4"/>
      <c r="N327" s="4"/>
      <c r="O327" s="4"/>
      <c r="P327" s="4"/>
      <c r="Q327" s="4"/>
      <c r="R327" s="4"/>
      <c r="S327" s="4"/>
      <c r="T327" s="4"/>
    </row>
    <row r="328" spans="1:20" ht="15.75" customHeight="1">
      <c r="A328" s="4"/>
      <c r="B328" s="4"/>
      <c r="C328" s="4"/>
      <c r="D328" s="4"/>
      <c r="E328" s="4"/>
      <c r="F328" s="4"/>
      <c r="G328" s="4"/>
      <c r="H328" s="4"/>
      <c r="I328" s="4"/>
      <c r="J328" s="4"/>
      <c r="K328" s="4"/>
      <c r="L328" s="4"/>
      <c r="M328" s="4"/>
      <c r="N328" s="4"/>
      <c r="O328" s="4"/>
      <c r="P328" s="4"/>
      <c r="Q328" s="4"/>
      <c r="R328" s="4"/>
      <c r="S328" s="4"/>
      <c r="T328" s="4"/>
    </row>
    <row r="329" spans="1:20" ht="15.75" customHeight="1">
      <c r="A329" s="4"/>
      <c r="B329" s="4"/>
      <c r="C329" s="4"/>
      <c r="D329" s="4"/>
      <c r="E329" s="4"/>
      <c r="F329" s="4"/>
      <c r="G329" s="4"/>
      <c r="H329" s="4"/>
      <c r="I329" s="4"/>
      <c r="J329" s="4"/>
      <c r="K329" s="4"/>
      <c r="L329" s="4"/>
      <c r="M329" s="4"/>
      <c r="N329" s="4"/>
      <c r="O329" s="4"/>
      <c r="P329" s="4"/>
      <c r="Q329" s="4"/>
      <c r="R329" s="4"/>
      <c r="S329" s="4"/>
      <c r="T329" s="4"/>
    </row>
    <row r="330" spans="1:20" ht="15.75" customHeight="1">
      <c r="A330" s="4"/>
      <c r="B330" s="4"/>
      <c r="C330" s="4"/>
      <c r="D330" s="4"/>
      <c r="E330" s="4"/>
      <c r="F330" s="4"/>
      <c r="G330" s="4"/>
      <c r="H330" s="4"/>
      <c r="I330" s="4"/>
      <c r="J330" s="4"/>
      <c r="K330" s="4"/>
      <c r="L330" s="4"/>
      <c r="M330" s="4"/>
      <c r="N330" s="4"/>
      <c r="O330" s="4"/>
      <c r="P330" s="4"/>
      <c r="Q330" s="4"/>
      <c r="R330" s="4"/>
      <c r="S330" s="4"/>
      <c r="T330" s="4"/>
    </row>
    <row r="331" spans="1:20" ht="15.75" customHeight="1">
      <c r="A331" s="4"/>
      <c r="B331" s="4"/>
      <c r="C331" s="4"/>
      <c r="D331" s="4"/>
      <c r="E331" s="4"/>
      <c r="F331" s="4"/>
      <c r="G331" s="4"/>
      <c r="H331" s="4"/>
      <c r="I331" s="4"/>
      <c r="J331" s="4"/>
      <c r="K331" s="4"/>
      <c r="L331" s="4"/>
      <c r="M331" s="4"/>
      <c r="N331" s="4"/>
      <c r="O331" s="4"/>
      <c r="P331" s="4"/>
      <c r="Q331" s="4"/>
      <c r="R331" s="4"/>
      <c r="S331" s="4"/>
      <c r="T331" s="4"/>
    </row>
    <row r="332" spans="1:20" ht="15.75" customHeight="1">
      <c r="A332" s="4"/>
      <c r="B332" s="4"/>
      <c r="C332" s="4"/>
      <c r="D332" s="4"/>
      <c r="E332" s="4"/>
      <c r="F332" s="4"/>
      <c r="G332" s="4"/>
      <c r="H332" s="4"/>
      <c r="I332" s="4"/>
      <c r="J332" s="4"/>
      <c r="K332" s="4"/>
      <c r="L332" s="4"/>
      <c r="M332" s="4"/>
      <c r="N332" s="4"/>
      <c r="O332" s="4"/>
      <c r="P332" s="4"/>
      <c r="Q332" s="4"/>
      <c r="R332" s="4"/>
      <c r="S332" s="4"/>
      <c r="T332" s="4"/>
    </row>
    <row r="333" spans="1:20" ht="15.75" customHeight="1">
      <c r="A333" s="4"/>
      <c r="B333" s="4"/>
      <c r="C333" s="4"/>
      <c r="D333" s="4"/>
      <c r="E333" s="4"/>
      <c r="F333" s="4"/>
      <c r="G333" s="4"/>
      <c r="H333" s="4"/>
      <c r="I333" s="4"/>
      <c r="J333" s="4"/>
      <c r="K333" s="4"/>
      <c r="L333" s="4"/>
      <c r="M333" s="4"/>
      <c r="N333" s="4"/>
      <c r="O333" s="4"/>
      <c r="P333" s="4"/>
      <c r="Q333" s="4"/>
      <c r="R333" s="4"/>
      <c r="S333" s="4"/>
      <c r="T333" s="4"/>
    </row>
    <row r="334" spans="1:20" ht="15.75" customHeight="1">
      <c r="A334" s="4"/>
      <c r="B334" s="4"/>
      <c r="C334" s="4"/>
      <c r="D334" s="4"/>
      <c r="E334" s="4"/>
      <c r="F334" s="4"/>
      <c r="G334" s="4"/>
      <c r="H334" s="4"/>
      <c r="I334" s="4"/>
      <c r="J334" s="4"/>
      <c r="K334" s="4"/>
      <c r="L334" s="4"/>
      <c r="M334" s="4"/>
      <c r="N334" s="4"/>
      <c r="O334" s="4"/>
      <c r="P334" s="4"/>
      <c r="Q334" s="4"/>
      <c r="R334" s="4"/>
      <c r="S334" s="4"/>
      <c r="T334" s="4"/>
    </row>
    <row r="335" spans="1:20" ht="15.75" customHeight="1">
      <c r="A335" s="4"/>
      <c r="B335" s="4"/>
      <c r="C335" s="4"/>
      <c r="D335" s="4"/>
      <c r="E335" s="4"/>
      <c r="F335" s="4"/>
      <c r="G335" s="4"/>
      <c r="H335" s="4"/>
      <c r="I335" s="4"/>
      <c r="J335" s="4"/>
      <c r="K335" s="4"/>
      <c r="L335" s="4"/>
      <c r="M335" s="4"/>
      <c r="N335" s="4"/>
      <c r="O335" s="4"/>
      <c r="P335" s="4"/>
      <c r="Q335" s="4"/>
      <c r="R335" s="4"/>
      <c r="S335" s="4"/>
      <c r="T335" s="4"/>
    </row>
    <row r="336" spans="1:20" ht="15.75" customHeight="1">
      <c r="A336" s="4"/>
      <c r="B336" s="4"/>
      <c r="C336" s="4"/>
      <c r="D336" s="4"/>
      <c r="E336" s="4"/>
      <c r="F336" s="4"/>
      <c r="G336" s="4"/>
      <c r="H336" s="4"/>
      <c r="I336" s="4"/>
      <c r="J336" s="4"/>
      <c r="K336" s="4"/>
      <c r="L336" s="4"/>
      <c r="M336" s="4"/>
      <c r="N336" s="4"/>
      <c r="O336" s="4"/>
      <c r="P336" s="4"/>
      <c r="Q336" s="4"/>
      <c r="R336" s="4"/>
      <c r="S336" s="4"/>
      <c r="T336" s="4"/>
    </row>
    <row r="337" spans="1:20" ht="15.75" customHeight="1">
      <c r="A337" s="4"/>
      <c r="B337" s="4"/>
      <c r="C337" s="4"/>
      <c r="D337" s="4"/>
      <c r="E337" s="4"/>
      <c r="F337" s="4"/>
      <c r="G337" s="4"/>
      <c r="H337" s="4"/>
      <c r="I337" s="4"/>
      <c r="J337" s="4"/>
      <c r="K337" s="4"/>
      <c r="L337" s="4"/>
      <c r="M337" s="4"/>
      <c r="N337" s="4"/>
      <c r="O337" s="4"/>
      <c r="P337" s="4"/>
      <c r="Q337" s="4"/>
      <c r="R337" s="4"/>
      <c r="S337" s="4"/>
      <c r="T337" s="4"/>
    </row>
    <row r="338" spans="1:20" ht="15.75" customHeight="1">
      <c r="A338" s="4"/>
      <c r="B338" s="4"/>
      <c r="C338" s="4"/>
      <c r="D338" s="4"/>
      <c r="E338" s="4"/>
      <c r="F338" s="4"/>
      <c r="G338" s="4"/>
      <c r="H338" s="4"/>
      <c r="I338" s="4"/>
      <c r="J338" s="4"/>
      <c r="K338" s="4"/>
      <c r="L338" s="4"/>
      <c r="M338" s="4"/>
      <c r="N338" s="4"/>
      <c r="O338" s="4"/>
      <c r="P338" s="4"/>
      <c r="Q338" s="4"/>
      <c r="R338" s="4"/>
      <c r="S338" s="4"/>
      <c r="T338" s="4"/>
    </row>
    <row r="339" spans="1:20" ht="15.75" customHeight="1">
      <c r="A339" s="4"/>
      <c r="B339" s="4"/>
      <c r="C339" s="4"/>
      <c r="D339" s="4"/>
      <c r="E339" s="4"/>
      <c r="F339" s="4"/>
      <c r="G339" s="4"/>
      <c r="H339" s="4"/>
      <c r="I339" s="4"/>
      <c r="J339" s="4"/>
      <c r="K339" s="4"/>
      <c r="L339" s="4"/>
      <c r="M339" s="4"/>
      <c r="N339" s="4"/>
      <c r="O339" s="4"/>
      <c r="P339" s="4"/>
      <c r="Q339" s="4"/>
      <c r="R339" s="4"/>
      <c r="S339" s="4"/>
      <c r="T339" s="4"/>
    </row>
    <row r="340" spans="1:20" ht="15.75" customHeight="1">
      <c r="A340" s="4"/>
      <c r="B340" s="4"/>
      <c r="C340" s="4"/>
      <c r="D340" s="4"/>
      <c r="E340" s="4"/>
      <c r="F340" s="4"/>
      <c r="G340" s="4"/>
      <c r="H340" s="4"/>
      <c r="I340" s="4"/>
      <c r="J340" s="4"/>
      <c r="K340" s="4"/>
      <c r="L340" s="4"/>
      <c r="M340" s="4"/>
      <c r="N340" s="4"/>
      <c r="O340" s="4"/>
      <c r="P340" s="4"/>
      <c r="Q340" s="4"/>
      <c r="R340" s="4"/>
      <c r="S340" s="4"/>
      <c r="T340" s="4"/>
    </row>
    <row r="341" spans="1:20" ht="15.75" customHeight="1">
      <c r="A341" s="4"/>
      <c r="B341" s="4"/>
      <c r="C341" s="4"/>
      <c r="D341" s="4"/>
      <c r="E341" s="4"/>
      <c r="F341" s="4"/>
      <c r="G341" s="4"/>
      <c r="H341" s="4"/>
      <c r="I341" s="4"/>
      <c r="J341" s="4"/>
      <c r="K341" s="4"/>
      <c r="L341" s="4"/>
      <c r="M341" s="4"/>
      <c r="N341" s="4"/>
      <c r="O341" s="4"/>
      <c r="P341" s="4"/>
      <c r="Q341" s="4"/>
      <c r="R341" s="4"/>
      <c r="S341" s="4"/>
      <c r="T341" s="4"/>
    </row>
    <row r="342" spans="1:20" ht="15.75" customHeight="1">
      <c r="A342" s="4"/>
      <c r="B342" s="4"/>
      <c r="C342" s="4"/>
      <c r="D342" s="4"/>
      <c r="E342" s="4"/>
      <c r="F342" s="4"/>
      <c r="G342" s="4"/>
      <c r="H342" s="4"/>
      <c r="I342" s="4"/>
      <c r="J342" s="4"/>
      <c r="K342" s="4"/>
      <c r="L342" s="4"/>
      <c r="M342" s="4"/>
      <c r="N342" s="4"/>
      <c r="O342" s="4"/>
      <c r="P342" s="4"/>
      <c r="Q342" s="4"/>
      <c r="R342" s="4"/>
      <c r="S342" s="4"/>
      <c r="T342" s="4"/>
    </row>
    <row r="343" spans="1:20" ht="15.75" customHeight="1">
      <c r="A343" s="4"/>
      <c r="B343" s="4"/>
      <c r="C343" s="4"/>
      <c r="D343" s="4"/>
      <c r="E343" s="4"/>
      <c r="F343" s="4"/>
      <c r="G343" s="4"/>
      <c r="H343" s="4"/>
      <c r="I343" s="4"/>
      <c r="J343" s="4"/>
      <c r="K343" s="4"/>
      <c r="L343" s="4"/>
      <c r="M343" s="4"/>
      <c r="N343" s="4"/>
      <c r="O343" s="4"/>
      <c r="P343" s="4"/>
      <c r="Q343" s="4"/>
      <c r="R343" s="4"/>
      <c r="S343" s="4"/>
      <c r="T343" s="4"/>
    </row>
    <row r="344" spans="1:20" ht="15.75" customHeight="1">
      <c r="A344" s="4"/>
      <c r="B344" s="4"/>
      <c r="C344" s="4"/>
      <c r="D344" s="4"/>
      <c r="E344" s="4"/>
      <c r="F344" s="4"/>
      <c r="G344" s="4"/>
      <c r="H344" s="4"/>
      <c r="I344" s="4"/>
      <c r="J344" s="4"/>
      <c r="K344" s="4"/>
      <c r="L344" s="4"/>
      <c r="M344" s="4"/>
      <c r="N344" s="4"/>
      <c r="O344" s="4"/>
      <c r="P344" s="4"/>
      <c r="Q344" s="4"/>
      <c r="R344" s="4"/>
      <c r="S344" s="4"/>
      <c r="T344" s="4"/>
    </row>
    <row r="345" spans="1:20" ht="15.75" customHeight="1">
      <c r="A345" s="4"/>
      <c r="B345" s="4"/>
      <c r="C345" s="4"/>
      <c r="D345" s="4"/>
      <c r="E345" s="4"/>
      <c r="F345" s="4"/>
      <c r="G345" s="4"/>
      <c r="H345" s="4"/>
      <c r="I345" s="4"/>
      <c r="J345" s="4"/>
      <c r="K345" s="4"/>
      <c r="L345" s="4"/>
      <c r="M345" s="4"/>
      <c r="N345" s="4"/>
      <c r="O345" s="4"/>
      <c r="P345" s="4"/>
      <c r="Q345" s="4"/>
      <c r="R345" s="4"/>
      <c r="S345" s="4"/>
      <c r="T345" s="4"/>
    </row>
    <row r="346" spans="1:20" ht="15.75" customHeight="1">
      <c r="A346" s="4"/>
      <c r="B346" s="4"/>
      <c r="C346" s="4"/>
      <c r="D346" s="4"/>
      <c r="E346" s="4"/>
      <c r="F346" s="4"/>
      <c r="G346" s="4"/>
      <c r="H346" s="4"/>
      <c r="I346" s="4"/>
      <c r="J346" s="4"/>
      <c r="K346" s="4"/>
      <c r="L346" s="4"/>
      <c r="M346" s="4"/>
      <c r="N346" s="4"/>
      <c r="O346" s="4"/>
      <c r="P346" s="4"/>
      <c r="Q346" s="4"/>
      <c r="R346" s="4"/>
      <c r="S346" s="4"/>
      <c r="T346" s="4"/>
    </row>
    <row r="347" spans="1:20" ht="15.75" customHeight="1">
      <c r="A347" s="4"/>
      <c r="B347" s="4"/>
      <c r="C347" s="4"/>
      <c r="D347" s="4"/>
      <c r="E347" s="4"/>
      <c r="F347" s="4"/>
      <c r="G347" s="4"/>
      <c r="H347" s="4"/>
      <c r="I347" s="4"/>
      <c r="J347" s="4"/>
      <c r="K347" s="4"/>
      <c r="L347" s="4"/>
      <c r="M347" s="4"/>
      <c r="N347" s="4"/>
      <c r="O347" s="4"/>
      <c r="P347" s="4"/>
      <c r="Q347" s="4"/>
      <c r="R347" s="4"/>
      <c r="S347" s="4"/>
      <c r="T347" s="4"/>
    </row>
    <row r="348" spans="1:20" ht="15.75" customHeight="1">
      <c r="A348" s="4"/>
      <c r="B348" s="4"/>
      <c r="C348" s="4"/>
      <c r="D348" s="4"/>
      <c r="E348" s="4"/>
      <c r="F348" s="4"/>
      <c r="G348" s="4"/>
      <c r="H348" s="4"/>
      <c r="I348" s="4"/>
      <c r="J348" s="4"/>
      <c r="K348" s="4"/>
      <c r="L348" s="4"/>
      <c r="M348" s="4"/>
      <c r="N348" s="4"/>
      <c r="O348" s="4"/>
      <c r="P348" s="4"/>
      <c r="Q348" s="4"/>
      <c r="R348" s="4"/>
      <c r="S348" s="4"/>
      <c r="T348" s="4"/>
    </row>
    <row r="349" spans="1:20" ht="15.75" customHeight="1">
      <c r="A349" s="4"/>
      <c r="B349" s="4"/>
      <c r="C349" s="4"/>
      <c r="D349" s="4"/>
      <c r="E349" s="4"/>
      <c r="F349" s="4"/>
      <c r="G349" s="4"/>
      <c r="H349" s="4"/>
      <c r="I349" s="4"/>
      <c r="J349" s="4"/>
      <c r="K349" s="4"/>
      <c r="L349" s="4"/>
      <c r="M349" s="4"/>
      <c r="N349" s="4"/>
      <c r="O349" s="4"/>
      <c r="P349" s="4"/>
      <c r="Q349" s="4"/>
      <c r="R349" s="4"/>
      <c r="S349" s="4"/>
      <c r="T349" s="4"/>
    </row>
    <row r="350" spans="1:20" ht="15.75" customHeight="1">
      <c r="A350" s="4"/>
      <c r="B350" s="4"/>
      <c r="C350" s="4"/>
      <c r="D350" s="4"/>
      <c r="E350" s="4"/>
      <c r="F350" s="4"/>
      <c r="G350" s="4"/>
      <c r="H350" s="4"/>
      <c r="I350" s="4"/>
      <c r="J350" s="4"/>
      <c r="K350" s="4"/>
      <c r="L350" s="4"/>
      <c r="M350" s="4"/>
      <c r="N350" s="4"/>
      <c r="O350" s="4"/>
      <c r="P350" s="4"/>
      <c r="Q350" s="4"/>
      <c r="R350" s="4"/>
      <c r="S350" s="4"/>
      <c r="T350" s="4"/>
    </row>
    <row r="351" spans="1:20" ht="15.75" customHeight="1">
      <c r="A351" s="4"/>
      <c r="B351" s="4"/>
      <c r="C351" s="4"/>
      <c r="D351" s="4"/>
      <c r="E351" s="4"/>
      <c r="F351" s="4"/>
      <c r="G351" s="4"/>
      <c r="H351" s="4"/>
      <c r="I351" s="4"/>
      <c r="J351" s="4"/>
      <c r="K351" s="4"/>
      <c r="L351" s="4"/>
      <c r="M351" s="4"/>
      <c r="N351" s="4"/>
      <c r="O351" s="4"/>
      <c r="P351" s="4"/>
      <c r="Q351" s="4"/>
      <c r="R351" s="4"/>
      <c r="S351" s="4"/>
      <c r="T351" s="4"/>
    </row>
    <row r="352" spans="1:20" ht="15.75" customHeight="1">
      <c r="A352" s="4"/>
      <c r="B352" s="4"/>
      <c r="C352" s="4"/>
      <c r="D352" s="4"/>
      <c r="E352" s="4"/>
      <c r="F352" s="4"/>
      <c r="G352" s="4"/>
      <c r="H352" s="4"/>
      <c r="I352" s="4"/>
      <c r="J352" s="4"/>
      <c r="K352" s="4"/>
      <c r="L352" s="4"/>
      <c r="M352" s="4"/>
      <c r="N352" s="4"/>
      <c r="O352" s="4"/>
      <c r="P352" s="4"/>
      <c r="Q352" s="4"/>
      <c r="R352" s="4"/>
      <c r="S352" s="4"/>
      <c r="T352" s="4"/>
    </row>
    <row r="353" spans="1:20" ht="15.75" customHeight="1">
      <c r="A353" s="4"/>
      <c r="B353" s="4"/>
      <c r="C353" s="4"/>
      <c r="D353" s="4"/>
      <c r="E353" s="4"/>
      <c r="F353" s="4"/>
      <c r="G353" s="4"/>
      <c r="H353" s="4"/>
      <c r="I353" s="4"/>
      <c r="J353" s="4"/>
      <c r="K353" s="4"/>
      <c r="L353" s="4"/>
      <c r="M353" s="4"/>
      <c r="N353" s="4"/>
      <c r="O353" s="4"/>
      <c r="P353" s="4"/>
      <c r="Q353" s="4"/>
      <c r="R353" s="4"/>
      <c r="S353" s="4"/>
      <c r="T353" s="4"/>
    </row>
    <row r="354" spans="1:20" ht="15.75" customHeight="1">
      <c r="A354" s="4"/>
      <c r="B354" s="4"/>
      <c r="C354" s="4"/>
      <c r="D354" s="4"/>
      <c r="E354" s="4"/>
      <c r="F354" s="4"/>
      <c r="G354" s="4"/>
      <c r="H354" s="4"/>
      <c r="I354" s="4"/>
      <c r="J354" s="4"/>
      <c r="K354" s="4"/>
      <c r="L354" s="4"/>
      <c r="M354" s="4"/>
      <c r="N354" s="4"/>
      <c r="O354" s="4"/>
      <c r="P354" s="4"/>
      <c r="Q354" s="4"/>
      <c r="R354" s="4"/>
      <c r="S354" s="4"/>
      <c r="T354" s="4"/>
    </row>
    <row r="355" spans="1:20" ht="15.75" customHeight="1">
      <c r="A355" s="4"/>
      <c r="B355" s="4"/>
      <c r="C355" s="4"/>
      <c r="D355" s="4"/>
      <c r="E355" s="4"/>
      <c r="F355" s="4"/>
      <c r="G355" s="4"/>
      <c r="H355" s="4"/>
      <c r="I355" s="4"/>
      <c r="J355" s="4"/>
      <c r="K355" s="4"/>
      <c r="L355" s="4"/>
      <c r="M355" s="4"/>
      <c r="N355" s="4"/>
      <c r="O355" s="4"/>
      <c r="P355" s="4"/>
      <c r="Q355" s="4"/>
      <c r="R355" s="4"/>
      <c r="S355" s="4"/>
      <c r="T355" s="4"/>
    </row>
    <row r="356" spans="1:20" ht="15.75" customHeight="1">
      <c r="A356" s="4"/>
      <c r="B356" s="4"/>
      <c r="C356" s="4"/>
      <c r="D356" s="4"/>
      <c r="E356" s="4"/>
      <c r="F356" s="4"/>
      <c r="G356" s="4"/>
      <c r="H356" s="4"/>
      <c r="I356" s="4"/>
      <c r="J356" s="4"/>
      <c r="K356" s="4"/>
      <c r="L356" s="4"/>
      <c r="M356" s="4"/>
      <c r="N356" s="4"/>
      <c r="O356" s="4"/>
      <c r="P356" s="4"/>
      <c r="Q356" s="4"/>
      <c r="R356" s="4"/>
      <c r="S356" s="4"/>
      <c r="T356" s="4"/>
    </row>
    <row r="357" spans="1:20" ht="15.75" customHeight="1">
      <c r="A357" s="4"/>
      <c r="B357" s="4"/>
      <c r="C357" s="4"/>
      <c r="D357" s="4"/>
      <c r="E357" s="4"/>
      <c r="F357" s="4"/>
      <c r="G357" s="4"/>
      <c r="H357" s="4"/>
      <c r="I357" s="4"/>
      <c r="J357" s="4"/>
      <c r="K357" s="4"/>
      <c r="L357" s="4"/>
      <c r="M357" s="4"/>
      <c r="N357" s="4"/>
      <c r="O357" s="4"/>
      <c r="P357" s="4"/>
      <c r="Q357" s="4"/>
      <c r="R357" s="4"/>
      <c r="S357" s="4"/>
      <c r="T357" s="4"/>
    </row>
    <row r="358" spans="1:20" ht="15.75" customHeight="1">
      <c r="A358" s="4"/>
      <c r="B358" s="4"/>
      <c r="C358" s="4"/>
      <c r="D358" s="4"/>
      <c r="E358" s="4"/>
      <c r="F358" s="4"/>
      <c r="G358" s="4"/>
      <c r="H358" s="4"/>
      <c r="I358" s="4"/>
      <c r="J358" s="4"/>
      <c r="K358" s="4"/>
      <c r="L358" s="4"/>
      <c r="M358" s="4"/>
      <c r="N358" s="4"/>
      <c r="O358" s="4"/>
      <c r="P358" s="4"/>
      <c r="Q358" s="4"/>
      <c r="R358" s="4"/>
      <c r="S358" s="4"/>
      <c r="T358" s="4"/>
    </row>
    <row r="359" spans="1:20" ht="15.75" customHeight="1">
      <c r="A359" s="4"/>
      <c r="B359" s="4"/>
      <c r="C359" s="4"/>
      <c r="D359" s="4"/>
      <c r="E359" s="4"/>
      <c r="F359" s="4"/>
      <c r="G359" s="4"/>
      <c r="H359" s="4"/>
      <c r="I359" s="4"/>
      <c r="J359" s="4"/>
      <c r="K359" s="4"/>
      <c r="L359" s="4"/>
      <c r="M359" s="4"/>
      <c r="N359" s="4"/>
      <c r="O359" s="4"/>
      <c r="P359" s="4"/>
      <c r="Q359" s="4"/>
      <c r="R359" s="4"/>
      <c r="S359" s="4"/>
      <c r="T359" s="4"/>
    </row>
    <row r="360" spans="1:20" ht="15.75" customHeight="1">
      <c r="A360" s="4"/>
      <c r="B360" s="4"/>
      <c r="C360" s="4"/>
      <c r="D360" s="4"/>
      <c r="E360" s="4"/>
      <c r="F360" s="4"/>
      <c r="G360" s="4"/>
      <c r="H360" s="4"/>
      <c r="I360" s="4"/>
      <c r="J360" s="4"/>
      <c r="K360" s="4"/>
      <c r="L360" s="4"/>
      <c r="M360" s="4"/>
      <c r="N360" s="4"/>
      <c r="O360" s="4"/>
      <c r="P360" s="4"/>
      <c r="Q360" s="4"/>
      <c r="R360" s="4"/>
      <c r="S360" s="4"/>
      <c r="T360" s="4"/>
    </row>
    <row r="361" spans="1:20" ht="15.75" customHeight="1">
      <c r="A361" s="4"/>
      <c r="B361" s="4"/>
      <c r="C361" s="4"/>
      <c r="D361" s="4"/>
      <c r="E361" s="4"/>
      <c r="F361" s="4"/>
      <c r="G361" s="4"/>
      <c r="H361" s="4"/>
      <c r="I361" s="4"/>
      <c r="J361" s="4"/>
      <c r="K361" s="4"/>
      <c r="L361" s="4"/>
      <c r="M361" s="4"/>
      <c r="N361" s="4"/>
      <c r="O361" s="4"/>
      <c r="P361" s="4"/>
      <c r="Q361" s="4"/>
      <c r="R361" s="4"/>
      <c r="S361" s="4"/>
      <c r="T361" s="4"/>
    </row>
    <row r="362" spans="1:20" ht="15.75" customHeight="1">
      <c r="A362" s="4"/>
      <c r="B362" s="4"/>
      <c r="C362" s="4"/>
      <c r="D362" s="4"/>
      <c r="E362" s="4"/>
      <c r="F362" s="4"/>
      <c r="G362" s="4"/>
      <c r="H362" s="4"/>
      <c r="I362" s="4"/>
      <c r="J362" s="4"/>
      <c r="K362" s="4"/>
      <c r="L362" s="4"/>
      <c r="M362" s="4"/>
      <c r="N362" s="4"/>
      <c r="O362" s="4"/>
      <c r="P362" s="4"/>
      <c r="Q362" s="4"/>
      <c r="R362" s="4"/>
      <c r="S362" s="4"/>
      <c r="T362" s="4"/>
    </row>
    <row r="363" spans="1:20" ht="15.75" customHeight="1">
      <c r="A363" s="4"/>
      <c r="B363" s="4"/>
      <c r="C363" s="4"/>
      <c r="D363" s="4"/>
      <c r="E363" s="4"/>
      <c r="F363" s="4"/>
      <c r="G363" s="4"/>
      <c r="H363" s="4"/>
      <c r="I363" s="4"/>
      <c r="J363" s="4"/>
      <c r="K363" s="4"/>
      <c r="L363" s="4"/>
      <c r="M363" s="4"/>
      <c r="N363" s="4"/>
      <c r="O363" s="4"/>
      <c r="P363" s="4"/>
      <c r="Q363" s="4"/>
      <c r="R363" s="4"/>
      <c r="S363" s="4"/>
      <c r="T363" s="4"/>
    </row>
    <row r="364" spans="1:20" ht="15.75" customHeight="1">
      <c r="A364" s="4"/>
      <c r="B364" s="4"/>
      <c r="C364" s="4"/>
      <c r="D364" s="4"/>
      <c r="E364" s="4"/>
      <c r="F364" s="4"/>
      <c r="G364" s="4"/>
      <c r="H364" s="4"/>
      <c r="I364" s="4"/>
      <c r="J364" s="4"/>
      <c r="K364" s="4"/>
      <c r="L364" s="4"/>
      <c r="M364" s="4"/>
      <c r="N364" s="4"/>
      <c r="O364" s="4"/>
      <c r="P364" s="4"/>
      <c r="Q364" s="4"/>
      <c r="R364" s="4"/>
      <c r="S364" s="4"/>
      <c r="T364" s="4"/>
    </row>
    <row r="365" spans="1:20" ht="15.75" customHeight="1">
      <c r="A365" s="4"/>
      <c r="B365" s="4"/>
      <c r="C365" s="4"/>
      <c r="D365" s="4"/>
      <c r="E365" s="4"/>
      <c r="F365" s="4"/>
      <c r="G365" s="4"/>
      <c r="H365" s="4"/>
      <c r="I365" s="4"/>
      <c r="J365" s="4"/>
      <c r="K365" s="4"/>
      <c r="L365" s="4"/>
      <c r="M365" s="4"/>
      <c r="N365" s="4"/>
      <c r="O365" s="4"/>
      <c r="P365" s="4"/>
      <c r="Q365" s="4"/>
      <c r="R365" s="4"/>
      <c r="S365" s="4"/>
      <c r="T365" s="4"/>
    </row>
    <row r="366" spans="1:20" ht="15.75" customHeight="1">
      <c r="A366" s="4"/>
      <c r="B366" s="4"/>
      <c r="C366" s="4"/>
      <c r="D366" s="4"/>
      <c r="E366" s="4"/>
      <c r="F366" s="4"/>
      <c r="G366" s="4"/>
      <c r="H366" s="4"/>
      <c r="I366" s="4"/>
      <c r="J366" s="4"/>
      <c r="K366" s="4"/>
      <c r="L366" s="4"/>
      <c r="M366" s="4"/>
      <c r="N366" s="4"/>
      <c r="O366" s="4"/>
      <c r="P366" s="4"/>
      <c r="Q366" s="4"/>
      <c r="R366" s="4"/>
      <c r="S366" s="4"/>
      <c r="T366" s="4"/>
    </row>
    <row r="367" spans="1:20" ht="15.75" customHeight="1">
      <c r="A367" s="4"/>
      <c r="B367" s="4"/>
      <c r="C367" s="4"/>
      <c r="D367" s="4"/>
      <c r="E367" s="4"/>
      <c r="F367" s="4"/>
      <c r="G367" s="4"/>
      <c r="H367" s="4"/>
      <c r="I367" s="4"/>
      <c r="J367" s="4"/>
      <c r="K367" s="4"/>
      <c r="L367" s="4"/>
      <c r="M367" s="4"/>
      <c r="N367" s="4"/>
      <c r="O367" s="4"/>
      <c r="P367" s="4"/>
      <c r="Q367" s="4"/>
      <c r="R367" s="4"/>
      <c r="S367" s="4"/>
      <c r="T367" s="4"/>
    </row>
    <row r="368" spans="1:20" ht="15.75" customHeight="1">
      <c r="A368" s="4"/>
      <c r="B368" s="4"/>
      <c r="C368" s="4"/>
      <c r="D368" s="4"/>
      <c r="E368" s="4"/>
      <c r="F368" s="4"/>
      <c r="G368" s="4"/>
      <c r="H368" s="4"/>
      <c r="I368" s="4"/>
      <c r="J368" s="4"/>
      <c r="K368" s="4"/>
      <c r="L368" s="4"/>
      <c r="M368" s="4"/>
      <c r="N368" s="4"/>
      <c r="O368" s="4"/>
      <c r="P368" s="4"/>
      <c r="Q368" s="4"/>
      <c r="R368" s="4"/>
      <c r="S368" s="4"/>
      <c r="T368" s="4"/>
    </row>
    <row r="369" spans="1:20" ht="15.75" customHeight="1">
      <c r="A369" s="4"/>
      <c r="B369" s="4"/>
      <c r="C369" s="4"/>
      <c r="D369" s="4"/>
      <c r="E369" s="4"/>
      <c r="F369" s="4"/>
      <c r="G369" s="4"/>
      <c r="H369" s="4"/>
      <c r="I369" s="4"/>
      <c r="J369" s="4"/>
      <c r="K369" s="4"/>
      <c r="L369" s="4"/>
      <c r="M369" s="4"/>
      <c r="N369" s="4"/>
      <c r="O369" s="4"/>
      <c r="P369" s="4"/>
      <c r="Q369" s="4"/>
      <c r="R369" s="4"/>
      <c r="S369" s="4"/>
      <c r="T369" s="4"/>
    </row>
    <row r="370" spans="1:20" ht="15.75" customHeight="1">
      <c r="A370" s="4"/>
      <c r="B370" s="4"/>
      <c r="C370" s="4"/>
      <c r="D370" s="4"/>
      <c r="E370" s="4"/>
      <c r="F370" s="4"/>
      <c r="G370" s="4"/>
      <c r="H370" s="4"/>
      <c r="I370" s="4"/>
      <c r="J370" s="4"/>
      <c r="K370" s="4"/>
      <c r="L370" s="4"/>
      <c r="M370" s="4"/>
      <c r="N370" s="4"/>
      <c r="O370" s="4"/>
      <c r="P370" s="4"/>
      <c r="Q370" s="4"/>
      <c r="R370" s="4"/>
      <c r="S370" s="4"/>
      <c r="T370" s="4"/>
    </row>
    <row r="371" spans="1:20" ht="15.75" customHeight="1">
      <c r="A371" s="4"/>
      <c r="B371" s="4"/>
      <c r="C371" s="4"/>
      <c r="D371" s="4"/>
      <c r="E371" s="4"/>
      <c r="F371" s="4"/>
      <c r="G371" s="4"/>
      <c r="H371" s="4"/>
      <c r="I371" s="4"/>
      <c r="J371" s="4"/>
      <c r="K371" s="4"/>
      <c r="L371" s="4"/>
      <c r="M371" s="4"/>
      <c r="N371" s="4"/>
      <c r="O371" s="4"/>
      <c r="P371" s="4"/>
      <c r="Q371" s="4"/>
      <c r="R371" s="4"/>
      <c r="S371" s="4"/>
      <c r="T371" s="4"/>
    </row>
    <row r="372" spans="1:20" ht="15.75" customHeight="1">
      <c r="A372" s="4"/>
      <c r="B372" s="4"/>
      <c r="C372" s="4"/>
      <c r="D372" s="4"/>
      <c r="E372" s="4"/>
      <c r="F372" s="4"/>
      <c r="G372" s="4"/>
      <c r="H372" s="4"/>
      <c r="I372" s="4"/>
      <c r="J372" s="4"/>
      <c r="K372" s="4"/>
      <c r="L372" s="4"/>
      <c r="M372" s="4"/>
      <c r="N372" s="4"/>
      <c r="O372" s="4"/>
      <c r="P372" s="4"/>
      <c r="Q372" s="4"/>
      <c r="R372" s="4"/>
      <c r="S372" s="4"/>
      <c r="T372" s="4"/>
    </row>
    <row r="373" spans="1:20" ht="15.75" customHeight="1">
      <c r="A373" s="4"/>
      <c r="B373" s="4"/>
      <c r="C373" s="4"/>
      <c r="D373" s="4"/>
      <c r="E373" s="4"/>
      <c r="F373" s="4"/>
      <c r="G373" s="4"/>
      <c r="H373" s="4"/>
      <c r="I373" s="4"/>
      <c r="J373" s="4"/>
      <c r="K373" s="4"/>
      <c r="L373" s="4"/>
      <c r="M373" s="4"/>
      <c r="N373" s="4"/>
      <c r="O373" s="4"/>
      <c r="P373" s="4"/>
      <c r="Q373" s="4"/>
      <c r="R373" s="4"/>
      <c r="S373" s="4"/>
      <c r="T373" s="4"/>
    </row>
    <row r="374" spans="1:20" ht="15.75" customHeight="1">
      <c r="A374" s="4"/>
      <c r="B374" s="4"/>
      <c r="C374" s="4"/>
      <c r="D374" s="4"/>
      <c r="E374" s="4"/>
      <c r="F374" s="4"/>
      <c r="G374" s="4"/>
      <c r="H374" s="4"/>
      <c r="I374" s="4"/>
      <c r="J374" s="4"/>
      <c r="K374" s="4"/>
      <c r="L374" s="4"/>
      <c r="M374" s="4"/>
      <c r="N374" s="4"/>
      <c r="O374" s="4"/>
      <c r="P374" s="4"/>
      <c r="Q374" s="4"/>
      <c r="R374" s="4"/>
      <c r="S374" s="4"/>
      <c r="T374" s="4"/>
    </row>
    <row r="375" spans="1:20" ht="15.75" customHeight="1">
      <c r="A375" s="4"/>
      <c r="B375" s="4"/>
      <c r="C375" s="4"/>
      <c r="D375" s="4"/>
      <c r="E375" s="4"/>
      <c r="F375" s="4"/>
      <c r="G375" s="4"/>
      <c r="H375" s="4"/>
      <c r="I375" s="4"/>
      <c r="J375" s="4"/>
      <c r="K375" s="4"/>
      <c r="L375" s="4"/>
      <c r="M375" s="4"/>
      <c r="N375" s="4"/>
      <c r="O375" s="4"/>
      <c r="P375" s="4"/>
      <c r="Q375" s="4"/>
      <c r="R375" s="4"/>
      <c r="S375" s="4"/>
      <c r="T375" s="4"/>
    </row>
    <row r="376" spans="1:20" ht="15.75" customHeight="1">
      <c r="A376" s="4"/>
      <c r="B376" s="4"/>
      <c r="C376" s="4"/>
      <c r="D376" s="4"/>
      <c r="E376" s="4"/>
      <c r="F376" s="4"/>
      <c r="G376" s="4"/>
      <c r="H376" s="4"/>
      <c r="I376" s="4"/>
      <c r="J376" s="4"/>
      <c r="K376" s="4"/>
      <c r="L376" s="4"/>
      <c r="M376" s="4"/>
      <c r="N376" s="4"/>
      <c r="O376" s="4"/>
      <c r="P376" s="4"/>
      <c r="Q376" s="4"/>
      <c r="R376" s="4"/>
      <c r="S376" s="4"/>
      <c r="T376" s="4"/>
    </row>
    <row r="377" spans="1:20" ht="15.75" customHeight="1">
      <c r="A377" s="4"/>
      <c r="B377" s="4"/>
      <c r="C377" s="4"/>
      <c r="D377" s="4"/>
      <c r="E377" s="4"/>
      <c r="F377" s="4"/>
      <c r="G377" s="4"/>
      <c r="H377" s="4"/>
      <c r="I377" s="4"/>
      <c r="J377" s="4"/>
      <c r="K377" s="4"/>
      <c r="L377" s="4"/>
      <c r="M377" s="4"/>
      <c r="N377" s="4"/>
      <c r="O377" s="4"/>
      <c r="P377" s="4"/>
      <c r="Q377" s="4"/>
      <c r="R377" s="4"/>
      <c r="S377" s="4"/>
      <c r="T377" s="4"/>
    </row>
    <row r="378" spans="1:20" ht="15.75" customHeight="1">
      <c r="A378" s="4"/>
      <c r="B378" s="4"/>
      <c r="C378" s="4"/>
      <c r="D378" s="4"/>
      <c r="E378" s="4"/>
      <c r="F378" s="4"/>
      <c r="G378" s="4"/>
      <c r="H378" s="4"/>
      <c r="I378" s="4"/>
      <c r="J378" s="4"/>
      <c r="K378" s="4"/>
      <c r="L378" s="4"/>
      <c r="M378" s="4"/>
      <c r="N378" s="4"/>
      <c r="O378" s="4"/>
      <c r="P378" s="4"/>
      <c r="Q378" s="4"/>
      <c r="R378" s="4"/>
      <c r="S378" s="4"/>
      <c r="T378" s="4"/>
    </row>
    <row r="379" spans="1:20" ht="15.75" customHeight="1">
      <c r="A379" s="4"/>
      <c r="B379" s="4"/>
      <c r="C379" s="4"/>
      <c r="D379" s="4"/>
      <c r="E379" s="4"/>
      <c r="F379" s="4"/>
      <c r="G379" s="4"/>
      <c r="H379" s="4"/>
      <c r="I379" s="4"/>
      <c r="J379" s="4"/>
      <c r="K379" s="4"/>
      <c r="L379" s="4"/>
      <c r="M379" s="4"/>
      <c r="N379" s="4"/>
      <c r="O379" s="4"/>
      <c r="P379" s="4"/>
      <c r="Q379" s="4"/>
      <c r="R379" s="4"/>
      <c r="S379" s="4"/>
      <c r="T379" s="4"/>
    </row>
    <row r="380" spans="1:20" ht="15.75" customHeight="1">
      <c r="A380" s="4"/>
      <c r="B380" s="4"/>
      <c r="C380" s="4"/>
      <c r="D380" s="4"/>
      <c r="E380" s="4"/>
      <c r="F380" s="4"/>
      <c r="G380" s="4"/>
      <c r="H380" s="4"/>
      <c r="I380" s="4"/>
      <c r="J380" s="4"/>
      <c r="K380" s="4"/>
      <c r="L380" s="4"/>
      <c r="M380" s="4"/>
      <c r="N380" s="4"/>
      <c r="O380" s="4"/>
      <c r="P380" s="4"/>
      <c r="Q380" s="4"/>
      <c r="R380" s="4"/>
      <c r="S380" s="4"/>
      <c r="T380" s="4"/>
    </row>
    <row r="381" spans="1:20" ht="15.75" customHeight="1">
      <c r="A381" s="4"/>
      <c r="B381" s="4"/>
      <c r="C381" s="4"/>
      <c r="D381" s="4"/>
      <c r="E381" s="4"/>
      <c r="F381" s="4"/>
      <c r="G381" s="4"/>
      <c r="H381" s="4"/>
      <c r="I381" s="4"/>
      <c r="J381" s="4"/>
      <c r="K381" s="4"/>
      <c r="L381" s="4"/>
      <c r="M381" s="4"/>
      <c r="N381" s="4"/>
      <c r="O381" s="4"/>
      <c r="P381" s="4"/>
      <c r="Q381" s="4"/>
      <c r="R381" s="4"/>
      <c r="S381" s="4"/>
      <c r="T381" s="4"/>
    </row>
    <row r="382" spans="1:20" ht="15.75" customHeight="1">
      <c r="A382" s="4"/>
      <c r="B382" s="4"/>
      <c r="C382" s="4"/>
      <c r="D382" s="4"/>
      <c r="E382" s="4"/>
      <c r="F382" s="4"/>
      <c r="G382" s="4"/>
      <c r="H382" s="4"/>
      <c r="I382" s="4"/>
      <c r="J382" s="4"/>
      <c r="K382" s="4"/>
      <c r="L382" s="4"/>
      <c r="M382" s="4"/>
      <c r="N382" s="4"/>
      <c r="O382" s="4"/>
      <c r="P382" s="4"/>
      <c r="Q382" s="4"/>
      <c r="R382" s="4"/>
      <c r="S382" s="4"/>
      <c r="T382" s="4"/>
    </row>
    <row r="383" spans="1:20" ht="15.75" customHeight="1">
      <c r="A383" s="4"/>
      <c r="B383" s="4"/>
      <c r="C383" s="4"/>
      <c r="D383" s="4"/>
      <c r="E383" s="4"/>
      <c r="F383" s="4"/>
      <c r="G383" s="4"/>
      <c r="H383" s="4"/>
      <c r="I383" s="4"/>
      <c r="J383" s="4"/>
      <c r="K383" s="4"/>
      <c r="L383" s="4"/>
      <c r="M383" s="4"/>
      <c r="N383" s="4"/>
      <c r="O383" s="4"/>
      <c r="P383" s="4"/>
      <c r="Q383" s="4"/>
      <c r="R383" s="4"/>
      <c r="S383" s="4"/>
      <c r="T383" s="4"/>
    </row>
    <row r="384" spans="1:20" ht="15.75" customHeight="1">
      <c r="A384" s="4"/>
      <c r="B384" s="4"/>
      <c r="C384" s="4"/>
      <c r="D384" s="4"/>
      <c r="E384" s="4"/>
      <c r="F384" s="4"/>
      <c r="G384" s="4"/>
      <c r="H384" s="4"/>
      <c r="I384" s="4"/>
      <c r="J384" s="4"/>
      <c r="K384" s="4"/>
      <c r="L384" s="4"/>
      <c r="M384" s="4"/>
      <c r="N384" s="4"/>
      <c r="O384" s="4"/>
      <c r="P384" s="4"/>
      <c r="Q384" s="4"/>
      <c r="R384" s="4"/>
      <c r="S384" s="4"/>
      <c r="T384" s="4"/>
    </row>
    <row r="385" spans="1:20" ht="15.75" customHeight="1">
      <c r="A385" s="4"/>
      <c r="B385" s="4"/>
      <c r="C385" s="4"/>
      <c r="D385" s="4"/>
      <c r="E385" s="4"/>
      <c r="F385" s="4"/>
      <c r="G385" s="4"/>
      <c r="H385" s="4"/>
      <c r="I385" s="4"/>
      <c r="J385" s="4"/>
      <c r="K385" s="4"/>
      <c r="L385" s="4"/>
      <c r="M385" s="4"/>
      <c r="N385" s="4"/>
      <c r="O385" s="4"/>
      <c r="P385" s="4"/>
      <c r="Q385" s="4"/>
      <c r="R385" s="4"/>
      <c r="S385" s="4"/>
      <c r="T385" s="4"/>
    </row>
    <row r="386" spans="1:20" ht="15.75" customHeight="1">
      <c r="A386" s="4"/>
      <c r="B386" s="4"/>
      <c r="C386" s="4"/>
      <c r="D386" s="4"/>
      <c r="E386" s="4"/>
      <c r="F386" s="4"/>
      <c r="G386" s="4"/>
      <c r="H386" s="4"/>
      <c r="I386" s="4"/>
      <c r="J386" s="4"/>
      <c r="K386" s="4"/>
      <c r="L386" s="4"/>
      <c r="M386" s="4"/>
      <c r="N386" s="4"/>
      <c r="O386" s="4"/>
      <c r="P386" s="4"/>
      <c r="Q386" s="4"/>
      <c r="R386" s="4"/>
      <c r="S386" s="4"/>
      <c r="T386" s="4"/>
    </row>
    <row r="387" spans="1:20" ht="15.75" customHeight="1">
      <c r="A387" s="4"/>
      <c r="B387" s="4"/>
      <c r="C387" s="4"/>
      <c r="D387" s="4"/>
      <c r="E387" s="4"/>
      <c r="F387" s="4"/>
      <c r="G387" s="4"/>
      <c r="H387" s="4"/>
      <c r="I387" s="4"/>
      <c r="J387" s="4"/>
      <c r="K387" s="4"/>
      <c r="L387" s="4"/>
      <c r="M387" s="4"/>
      <c r="N387" s="4"/>
      <c r="O387" s="4"/>
      <c r="P387" s="4"/>
      <c r="Q387" s="4"/>
      <c r="R387" s="4"/>
      <c r="S387" s="4"/>
      <c r="T387" s="4"/>
    </row>
    <row r="388" spans="1:20" ht="15.75" customHeight="1">
      <c r="A388" s="4"/>
      <c r="B388" s="4"/>
      <c r="C388" s="4"/>
      <c r="D388" s="4"/>
      <c r="E388" s="4"/>
      <c r="F388" s="4"/>
      <c r="G388" s="4"/>
      <c r="H388" s="4"/>
      <c r="I388" s="4"/>
      <c r="J388" s="4"/>
      <c r="K388" s="4"/>
      <c r="L388" s="4"/>
      <c r="M388" s="4"/>
      <c r="N388" s="4"/>
      <c r="O388" s="4"/>
      <c r="P388" s="4"/>
      <c r="Q388" s="4"/>
      <c r="R388" s="4"/>
      <c r="S388" s="4"/>
      <c r="T388" s="4"/>
    </row>
    <row r="389" spans="1:20" ht="15.75" customHeight="1">
      <c r="A389" s="4"/>
      <c r="B389" s="4"/>
      <c r="C389" s="4"/>
      <c r="D389" s="4"/>
      <c r="E389" s="4"/>
      <c r="F389" s="4"/>
      <c r="G389" s="4"/>
      <c r="H389" s="4"/>
      <c r="I389" s="4"/>
      <c r="J389" s="4"/>
      <c r="K389" s="4"/>
      <c r="L389" s="4"/>
      <c r="M389" s="4"/>
      <c r="N389" s="4"/>
      <c r="O389" s="4"/>
      <c r="P389" s="4"/>
      <c r="Q389" s="4"/>
      <c r="R389" s="4"/>
      <c r="S389" s="4"/>
      <c r="T389" s="4"/>
    </row>
    <row r="390" spans="1:20" ht="15.75" customHeight="1">
      <c r="A390" s="4"/>
      <c r="B390" s="4"/>
      <c r="C390" s="4"/>
      <c r="D390" s="4"/>
      <c r="E390" s="4"/>
      <c r="F390" s="4"/>
      <c r="G390" s="4"/>
      <c r="H390" s="4"/>
      <c r="I390" s="4"/>
      <c r="J390" s="4"/>
      <c r="K390" s="4"/>
      <c r="L390" s="4"/>
      <c r="M390" s="4"/>
      <c r="N390" s="4"/>
      <c r="O390" s="4"/>
      <c r="P390" s="4"/>
      <c r="Q390" s="4"/>
      <c r="R390" s="4"/>
      <c r="S390" s="4"/>
      <c r="T390" s="4"/>
    </row>
    <row r="391" spans="1:20" ht="15.75" customHeight="1">
      <c r="A391" s="4"/>
      <c r="B391" s="4"/>
      <c r="C391" s="4"/>
      <c r="D391" s="4"/>
      <c r="E391" s="4"/>
      <c r="F391" s="4"/>
      <c r="G391" s="4"/>
      <c r="H391" s="4"/>
      <c r="I391" s="4"/>
      <c r="J391" s="4"/>
      <c r="K391" s="4"/>
      <c r="L391" s="4"/>
      <c r="M391" s="4"/>
      <c r="N391" s="4"/>
      <c r="O391" s="4"/>
      <c r="P391" s="4"/>
      <c r="Q391" s="4"/>
      <c r="R391" s="4"/>
      <c r="S391" s="4"/>
      <c r="T391" s="4"/>
    </row>
    <row r="392" spans="1:20" ht="15.75" customHeight="1">
      <c r="A392" s="4"/>
      <c r="B392" s="4"/>
      <c r="C392" s="4"/>
      <c r="D392" s="4"/>
      <c r="E392" s="4"/>
      <c r="F392" s="4"/>
      <c r="G392" s="4"/>
      <c r="H392" s="4"/>
      <c r="I392" s="4"/>
      <c r="J392" s="4"/>
      <c r="K392" s="4"/>
      <c r="L392" s="4"/>
      <c r="M392" s="4"/>
      <c r="N392" s="4"/>
      <c r="O392" s="4"/>
      <c r="P392" s="4"/>
      <c r="Q392" s="4"/>
      <c r="R392" s="4"/>
      <c r="S392" s="4"/>
      <c r="T392" s="4"/>
    </row>
    <row r="393" spans="1:20" ht="15.75" customHeight="1">
      <c r="A393" s="4"/>
      <c r="B393" s="4"/>
      <c r="C393" s="4"/>
      <c r="D393" s="4"/>
      <c r="E393" s="4"/>
      <c r="F393" s="4"/>
      <c r="G393" s="4"/>
      <c r="H393" s="4"/>
      <c r="I393" s="4"/>
      <c r="J393" s="4"/>
      <c r="K393" s="4"/>
      <c r="L393" s="4"/>
      <c r="M393" s="4"/>
      <c r="N393" s="4"/>
      <c r="O393" s="4"/>
      <c r="P393" s="4"/>
      <c r="Q393" s="4"/>
      <c r="R393" s="4"/>
      <c r="S393" s="4"/>
      <c r="T393" s="4"/>
    </row>
    <row r="394" spans="1:20" ht="15.75" customHeight="1">
      <c r="A394" s="4"/>
      <c r="B394" s="4"/>
      <c r="C394" s="4"/>
      <c r="D394" s="4"/>
      <c r="E394" s="4"/>
      <c r="F394" s="4"/>
      <c r="G394" s="4"/>
      <c r="H394" s="4"/>
      <c r="I394" s="4"/>
      <c r="J394" s="4"/>
      <c r="K394" s="4"/>
      <c r="L394" s="4"/>
      <c r="M394" s="4"/>
      <c r="N394" s="4"/>
      <c r="O394" s="4"/>
      <c r="P394" s="4"/>
      <c r="Q394" s="4"/>
      <c r="R394" s="4"/>
      <c r="S394" s="4"/>
      <c r="T394" s="4"/>
    </row>
    <row r="395" spans="1:20" ht="15.75" customHeight="1">
      <c r="A395" s="4"/>
      <c r="B395" s="4"/>
      <c r="C395" s="4"/>
      <c r="D395" s="4"/>
      <c r="E395" s="4"/>
      <c r="F395" s="4"/>
      <c r="G395" s="4"/>
      <c r="H395" s="4"/>
      <c r="I395" s="4"/>
      <c r="J395" s="4"/>
      <c r="K395" s="4"/>
      <c r="L395" s="4"/>
      <c r="M395" s="4"/>
      <c r="N395" s="4"/>
      <c r="O395" s="4"/>
      <c r="P395" s="4"/>
      <c r="Q395" s="4"/>
      <c r="R395" s="4"/>
      <c r="S395" s="4"/>
      <c r="T395" s="4"/>
    </row>
    <row r="396" spans="1:20" ht="15.75" customHeight="1">
      <c r="A396" s="4"/>
      <c r="B396" s="4"/>
      <c r="C396" s="4"/>
      <c r="D396" s="4"/>
      <c r="E396" s="4"/>
      <c r="F396" s="4"/>
      <c r="G396" s="4"/>
      <c r="H396" s="4"/>
      <c r="I396" s="4"/>
      <c r="J396" s="4"/>
      <c r="K396" s="4"/>
      <c r="L396" s="4"/>
      <c r="M396" s="4"/>
      <c r="N396" s="4"/>
      <c r="O396" s="4"/>
      <c r="P396" s="4"/>
      <c r="Q396" s="4"/>
      <c r="R396" s="4"/>
      <c r="S396" s="4"/>
      <c r="T396" s="4"/>
    </row>
    <row r="397" spans="1:20" ht="15.75" customHeight="1">
      <c r="A397" s="4"/>
      <c r="B397" s="4"/>
      <c r="C397" s="4"/>
      <c r="D397" s="4"/>
      <c r="E397" s="4"/>
      <c r="F397" s="4"/>
      <c r="G397" s="4"/>
      <c r="H397" s="4"/>
      <c r="I397" s="4"/>
      <c r="J397" s="4"/>
      <c r="K397" s="4"/>
      <c r="L397" s="4"/>
      <c r="M397" s="4"/>
      <c r="N397" s="4"/>
      <c r="O397" s="4"/>
      <c r="P397" s="4"/>
      <c r="Q397" s="4"/>
      <c r="R397" s="4"/>
      <c r="S397" s="4"/>
      <c r="T397" s="4"/>
    </row>
    <row r="398" spans="1:20" ht="15.75" customHeight="1">
      <c r="A398" s="4"/>
      <c r="B398" s="4"/>
      <c r="C398" s="4"/>
      <c r="D398" s="4"/>
      <c r="E398" s="4"/>
      <c r="F398" s="4"/>
      <c r="G398" s="4"/>
      <c r="H398" s="4"/>
      <c r="I398" s="4"/>
      <c r="J398" s="4"/>
      <c r="K398" s="4"/>
      <c r="L398" s="4"/>
      <c r="M398" s="4"/>
      <c r="N398" s="4"/>
      <c r="O398" s="4"/>
      <c r="P398" s="4"/>
      <c r="Q398" s="4"/>
      <c r="R398" s="4"/>
      <c r="S398" s="4"/>
      <c r="T398" s="4"/>
    </row>
    <row r="399" spans="1:20" ht="15.75" customHeight="1">
      <c r="A399" s="4"/>
      <c r="B399" s="4"/>
      <c r="C399" s="4"/>
      <c r="D399" s="4"/>
      <c r="E399" s="4"/>
      <c r="F399" s="4"/>
      <c r="G399" s="4"/>
      <c r="H399" s="4"/>
      <c r="I399" s="4"/>
      <c r="J399" s="4"/>
      <c r="K399" s="4"/>
      <c r="L399" s="4"/>
      <c r="M399" s="4"/>
      <c r="N399" s="4"/>
      <c r="O399" s="4"/>
      <c r="P399" s="4"/>
      <c r="Q399" s="4"/>
      <c r="R399" s="4"/>
      <c r="S399" s="4"/>
      <c r="T399" s="4"/>
    </row>
    <row r="400" spans="1:20" ht="15.75" customHeight="1">
      <c r="A400" s="4"/>
      <c r="B400" s="4"/>
      <c r="C400" s="4"/>
      <c r="D400" s="4"/>
      <c r="E400" s="4"/>
      <c r="F400" s="4"/>
      <c r="G400" s="4"/>
      <c r="H400" s="4"/>
      <c r="I400" s="4"/>
      <c r="J400" s="4"/>
      <c r="K400" s="4"/>
      <c r="L400" s="4"/>
      <c r="M400" s="4"/>
      <c r="N400" s="4"/>
      <c r="O400" s="4"/>
      <c r="P400" s="4"/>
      <c r="Q400" s="4"/>
      <c r="R400" s="4"/>
      <c r="S400" s="4"/>
      <c r="T400" s="4"/>
    </row>
    <row r="401" spans="1:20" ht="15.75" customHeight="1">
      <c r="A401" s="4"/>
      <c r="B401" s="4"/>
      <c r="C401" s="4"/>
      <c r="D401" s="4"/>
      <c r="E401" s="4"/>
      <c r="F401" s="4"/>
      <c r="G401" s="4"/>
      <c r="H401" s="4"/>
      <c r="I401" s="4"/>
      <c r="J401" s="4"/>
      <c r="K401" s="4"/>
      <c r="L401" s="4"/>
      <c r="M401" s="4"/>
      <c r="N401" s="4"/>
      <c r="O401" s="4"/>
      <c r="P401" s="4"/>
      <c r="Q401" s="4"/>
      <c r="R401" s="4"/>
      <c r="S401" s="4"/>
      <c r="T401" s="4"/>
    </row>
    <row r="402" spans="1:20" ht="15.75" customHeight="1">
      <c r="A402" s="4"/>
      <c r="B402" s="4"/>
      <c r="C402" s="4"/>
      <c r="D402" s="4"/>
      <c r="E402" s="4"/>
      <c r="F402" s="4"/>
      <c r="G402" s="4"/>
      <c r="H402" s="4"/>
      <c r="I402" s="4"/>
      <c r="J402" s="4"/>
      <c r="K402" s="4"/>
      <c r="L402" s="4"/>
      <c r="M402" s="4"/>
      <c r="N402" s="4"/>
      <c r="O402" s="4"/>
      <c r="P402" s="4"/>
      <c r="Q402" s="4"/>
      <c r="R402" s="4"/>
      <c r="S402" s="4"/>
      <c r="T402" s="4"/>
    </row>
    <row r="403" spans="1:20" ht="15.75" customHeight="1">
      <c r="A403" s="4"/>
      <c r="B403" s="4"/>
      <c r="C403" s="4"/>
      <c r="D403" s="4"/>
      <c r="E403" s="4"/>
      <c r="F403" s="4"/>
      <c r="G403" s="4"/>
      <c r="H403" s="4"/>
      <c r="I403" s="4"/>
      <c r="J403" s="4"/>
      <c r="K403" s="4"/>
      <c r="L403" s="4"/>
      <c r="M403" s="4"/>
      <c r="N403" s="4"/>
      <c r="O403" s="4"/>
      <c r="P403" s="4"/>
      <c r="Q403" s="4"/>
      <c r="R403" s="4"/>
      <c r="S403" s="4"/>
      <c r="T403" s="4"/>
    </row>
    <row r="404" spans="1:20" ht="15.75" customHeight="1">
      <c r="A404" s="4"/>
      <c r="B404" s="4"/>
      <c r="C404" s="4"/>
      <c r="D404" s="4"/>
      <c r="E404" s="4"/>
      <c r="F404" s="4"/>
      <c r="G404" s="4"/>
      <c r="H404" s="4"/>
      <c r="I404" s="4"/>
      <c r="J404" s="4"/>
      <c r="K404" s="4"/>
      <c r="L404" s="4"/>
      <c r="M404" s="4"/>
      <c r="N404" s="4"/>
      <c r="O404" s="4"/>
      <c r="P404" s="4"/>
      <c r="Q404" s="4"/>
      <c r="R404" s="4"/>
      <c r="S404" s="4"/>
      <c r="T404" s="4"/>
    </row>
    <row r="405" spans="1:20" ht="15.75" customHeight="1">
      <c r="A405" s="4"/>
      <c r="B405" s="4"/>
      <c r="C405" s="4"/>
      <c r="D405" s="4"/>
      <c r="E405" s="4"/>
      <c r="F405" s="4"/>
      <c r="G405" s="4"/>
      <c r="H405" s="4"/>
      <c r="I405" s="4"/>
      <c r="J405" s="4"/>
      <c r="K405" s="4"/>
      <c r="L405" s="4"/>
      <c r="M405" s="4"/>
      <c r="N405" s="4"/>
      <c r="O405" s="4"/>
      <c r="P405" s="4"/>
      <c r="Q405" s="4"/>
      <c r="R405" s="4"/>
      <c r="S405" s="4"/>
      <c r="T405" s="4"/>
    </row>
    <row r="406" spans="1:20" ht="15.75" customHeight="1">
      <c r="A406" s="4"/>
      <c r="B406" s="4"/>
      <c r="C406" s="4"/>
      <c r="D406" s="4"/>
      <c r="E406" s="4"/>
      <c r="F406" s="4"/>
      <c r="G406" s="4"/>
      <c r="H406" s="4"/>
      <c r="I406" s="4"/>
      <c r="J406" s="4"/>
      <c r="K406" s="4"/>
      <c r="L406" s="4"/>
      <c r="M406" s="4"/>
      <c r="N406" s="4"/>
      <c r="O406" s="4"/>
      <c r="P406" s="4"/>
      <c r="Q406" s="4"/>
      <c r="R406" s="4"/>
      <c r="S406" s="4"/>
      <c r="T406" s="4"/>
    </row>
    <row r="407" spans="1:20" ht="15.75" customHeight="1">
      <c r="A407" s="4"/>
      <c r="B407" s="4"/>
      <c r="C407" s="4"/>
      <c r="D407" s="4"/>
      <c r="E407" s="4"/>
      <c r="F407" s="4"/>
      <c r="G407" s="4"/>
      <c r="H407" s="4"/>
      <c r="I407" s="4"/>
      <c r="J407" s="4"/>
      <c r="K407" s="4"/>
      <c r="L407" s="4"/>
      <c r="M407" s="4"/>
      <c r="N407" s="4"/>
      <c r="O407" s="4"/>
      <c r="P407" s="4"/>
      <c r="Q407" s="4"/>
      <c r="R407" s="4"/>
      <c r="S407" s="4"/>
      <c r="T407" s="4"/>
    </row>
    <row r="408" spans="1:20" ht="15.75" customHeight="1">
      <c r="A408" s="4"/>
      <c r="B408" s="4"/>
      <c r="C408" s="4"/>
      <c r="D408" s="4"/>
      <c r="E408" s="4"/>
      <c r="F408" s="4"/>
      <c r="G408" s="4"/>
      <c r="H408" s="4"/>
      <c r="I408" s="4"/>
      <c r="J408" s="4"/>
      <c r="K408" s="4"/>
      <c r="L408" s="4"/>
      <c r="M408" s="4"/>
      <c r="N408" s="4"/>
      <c r="O408" s="4"/>
      <c r="P408" s="4"/>
      <c r="Q408" s="4"/>
      <c r="R408" s="4"/>
      <c r="S408" s="4"/>
      <c r="T408" s="4"/>
    </row>
    <row r="409" spans="1:20" ht="15.75" customHeight="1">
      <c r="A409" s="4"/>
      <c r="B409" s="4"/>
      <c r="C409" s="4"/>
      <c r="D409" s="4"/>
      <c r="E409" s="4"/>
      <c r="F409" s="4"/>
      <c r="G409" s="4"/>
      <c r="H409" s="4"/>
      <c r="I409" s="4"/>
      <c r="J409" s="4"/>
      <c r="K409" s="4"/>
      <c r="L409" s="4"/>
      <c r="M409" s="4"/>
      <c r="N409" s="4"/>
      <c r="O409" s="4"/>
      <c r="P409" s="4"/>
      <c r="Q409" s="4"/>
      <c r="R409" s="4"/>
      <c r="S409" s="4"/>
      <c r="T409" s="4"/>
    </row>
    <row r="410" spans="1:20" ht="15.75" customHeight="1">
      <c r="A410" s="4"/>
      <c r="B410" s="4"/>
      <c r="C410" s="4"/>
      <c r="D410" s="4"/>
      <c r="E410" s="4"/>
      <c r="F410" s="4"/>
      <c r="G410" s="4"/>
      <c r="H410" s="4"/>
      <c r="I410" s="4"/>
      <c r="J410" s="4"/>
      <c r="K410" s="4"/>
      <c r="L410" s="4"/>
      <c r="M410" s="4"/>
      <c r="N410" s="4"/>
      <c r="O410" s="4"/>
      <c r="P410" s="4"/>
      <c r="Q410" s="4"/>
      <c r="R410" s="4"/>
      <c r="S410" s="4"/>
      <c r="T410" s="4"/>
    </row>
    <row r="411" spans="1:20" ht="15.75" customHeight="1">
      <c r="A411" s="4"/>
      <c r="B411" s="4"/>
      <c r="C411" s="4"/>
      <c r="D411" s="4"/>
      <c r="E411" s="4"/>
      <c r="F411" s="4"/>
      <c r="G411" s="4"/>
      <c r="H411" s="4"/>
      <c r="I411" s="4"/>
      <c r="J411" s="4"/>
      <c r="K411" s="4"/>
      <c r="L411" s="4"/>
      <c r="M411" s="4"/>
      <c r="N411" s="4"/>
      <c r="O411" s="4"/>
      <c r="P411" s="4"/>
      <c r="Q411" s="4"/>
      <c r="R411" s="4"/>
      <c r="S411" s="4"/>
      <c r="T411" s="4"/>
    </row>
    <row r="412" spans="1:20" ht="15.75" customHeight="1">
      <c r="A412" s="4"/>
      <c r="B412" s="4"/>
      <c r="C412" s="4"/>
      <c r="D412" s="4"/>
      <c r="E412" s="4"/>
      <c r="F412" s="4"/>
      <c r="G412" s="4"/>
      <c r="H412" s="4"/>
      <c r="I412" s="4"/>
      <c r="J412" s="4"/>
      <c r="K412" s="4"/>
      <c r="L412" s="4"/>
      <c r="M412" s="4"/>
      <c r="N412" s="4"/>
      <c r="O412" s="4"/>
      <c r="P412" s="4"/>
      <c r="Q412" s="4"/>
      <c r="R412" s="4"/>
      <c r="S412" s="4"/>
      <c r="T412" s="4"/>
    </row>
    <row r="413" spans="1:20" ht="15.75" customHeight="1">
      <c r="A413" s="4"/>
      <c r="B413" s="4"/>
      <c r="C413" s="4"/>
      <c r="D413" s="4"/>
      <c r="E413" s="4"/>
      <c r="F413" s="4"/>
      <c r="G413" s="4"/>
      <c r="H413" s="4"/>
      <c r="I413" s="4"/>
      <c r="J413" s="4"/>
      <c r="K413" s="4"/>
      <c r="L413" s="4"/>
      <c r="M413" s="4"/>
      <c r="N413" s="4"/>
      <c r="O413" s="4"/>
      <c r="P413" s="4"/>
      <c r="Q413" s="4"/>
      <c r="R413" s="4"/>
      <c r="S413" s="4"/>
      <c r="T413" s="4"/>
    </row>
    <row r="414" spans="1:20" ht="15.75" customHeight="1">
      <c r="A414" s="4"/>
      <c r="B414" s="4"/>
      <c r="C414" s="4"/>
      <c r="D414" s="4"/>
      <c r="E414" s="4"/>
      <c r="F414" s="4"/>
      <c r="G414" s="4"/>
      <c r="H414" s="4"/>
      <c r="I414" s="4"/>
      <c r="J414" s="4"/>
      <c r="K414" s="4"/>
      <c r="L414" s="4"/>
      <c r="M414" s="4"/>
      <c r="N414" s="4"/>
      <c r="O414" s="4"/>
      <c r="P414" s="4"/>
      <c r="Q414" s="4"/>
      <c r="R414" s="4"/>
      <c r="S414" s="4"/>
      <c r="T414" s="4"/>
    </row>
    <row r="415" spans="1:20" ht="15.75" customHeight="1">
      <c r="A415" s="4"/>
      <c r="B415" s="4"/>
      <c r="C415" s="4"/>
      <c r="D415" s="4"/>
      <c r="E415" s="4"/>
      <c r="F415" s="4"/>
      <c r="G415" s="4"/>
      <c r="H415" s="4"/>
      <c r="I415" s="4"/>
      <c r="J415" s="4"/>
      <c r="K415" s="4"/>
      <c r="L415" s="4"/>
      <c r="M415" s="4"/>
      <c r="N415" s="4"/>
      <c r="O415" s="4"/>
      <c r="P415" s="4"/>
      <c r="Q415" s="4"/>
      <c r="R415" s="4"/>
      <c r="S415" s="4"/>
      <c r="T415" s="4"/>
    </row>
    <row r="416" spans="1:20" ht="15.75" customHeight="1">
      <c r="A416" s="4"/>
      <c r="B416" s="4"/>
      <c r="C416" s="4"/>
      <c r="D416" s="4"/>
      <c r="E416" s="4"/>
      <c r="F416" s="4"/>
      <c r="G416" s="4"/>
      <c r="H416" s="4"/>
      <c r="I416" s="4"/>
      <c r="J416" s="4"/>
      <c r="K416" s="4"/>
      <c r="L416" s="4"/>
      <c r="M416" s="4"/>
      <c r="N416" s="4"/>
      <c r="O416" s="4"/>
      <c r="P416" s="4"/>
      <c r="Q416" s="4"/>
      <c r="R416" s="4"/>
      <c r="S416" s="4"/>
      <c r="T416" s="4"/>
    </row>
    <row r="417" spans="1:20" ht="15.75" customHeight="1">
      <c r="A417" s="4"/>
      <c r="B417" s="4"/>
      <c r="C417" s="4"/>
      <c r="D417" s="4"/>
      <c r="E417" s="4"/>
      <c r="F417" s="4"/>
      <c r="G417" s="4"/>
      <c r="H417" s="4"/>
      <c r="I417" s="4"/>
      <c r="J417" s="4"/>
      <c r="K417" s="4"/>
      <c r="L417" s="4"/>
      <c r="M417" s="4"/>
      <c r="N417" s="4"/>
      <c r="O417" s="4"/>
      <c r="P417" s="4"/>
      <c r="Q417" s="4"/>
      <c r="R417" s="4"/>
      <c r="S417" s="4"/>
      <c r="T417" s="4"/>
    </row>
    <row r="418" spans="1:20" ht="15.75" customHeight="1">
      <c r="A418" s="4"/>
      <c r="B418" s="4"/>
      <c r="C418" s="4"/>
      <c r="D418" s="4"/>
      <c r="E418" s="4"/>
      <c r="F418" s="4"/>
      <c r="G418" s="4"/>
      <c r="H418" s="4"/>
      <c r="I418" s="4"/>
      <c r="J418" s="4"/>
      <c r="K418" s="4"/>
      <c r="L418" s="4"/>
      <c r="M418" s="4"/>
      <c r="N418" s="4"/>
      <c r="O418" s="4"/>
      <c r="P418" s="4"/>
      <c r="Q418" s="4"/>
      <c r="R418" s="4"/>
      <c r="S418" s="4"/>
      <c r="T418" s="4"/>
    </row>
    <row r="419" spans="1:20" ht="15.75" customHeight="1">
      <c r="A419" s="4"/>
      <c r="B419" s="4"/>
      <c r="C419" s="4"/>
      <c r="D419" s="4"/>
      <c r="E419" s="4"/>
      <c r="F419" s="4"/>
      <c r="G419" s="4"/>
      <c r="H419" s="4"/>
      <c r="I419" s="4"/>
      <c r="J419" s="4"/>
      <c r="K419" s="4"/>
      <c r="L419" s="4"/>
      <c r="M419" s="4"/>
      <c r="N419" s="4"/>
      <c r="O419" s="4"/>
      <c r="P419" s="4"/>
      <c r="Q419" s="4"/>
      <c r="R419" s="4"/>
      <c r="S419" s="4"/>
      <c r="T419" s="4"/>
    </row>
    <row r="420" spans="1:20" ht="15.75" customHeight="1">
      <c r="A420" s="4"/>
      <c r="B420" s="4"/>
      <c r="C420" s="4"/>
      <c r="D420" s="4"/>
      <c r="E420" s="4"/>
      <c r="F420" s="4"/>
      <c r="G420" s="4"/>
      <c r="H420" s="4"/>
      <c r="I420" s="4"/>
      <c r="J420" s="4"/>
      <c r="K420" s="4"/>
      <c r="L420" s="4"/>
      <c r="M420" s="4"/>
      <c r="N420" s="4"/>
      <c r="O420" s="4"/>
      <c r="P420" s="4"/>
      <c r="Q420" s="4"/>
      <c r="R420" s="4"/>
      <c r="S420" s="4"/>
      <c r="T420" s="4"/>
    </row>
    <row r="421" spans="1:20" ht="15.75" customHeight="1">
      <c r="A421" s="4"/>
      <c r="B421" s="4"/>
      <c r="C421" s="4"/>
      <c r="D421" s="4"/>
      <c r="E421" s="4"/>
      <c r="F421" s="4"/>
      <c r="G421" s="4"/>
      <c r="H421" s="4"/>
      <c r="I421" s="4"/>
      <c r="J421" s="4"/>
      <c r="K421" s="4"/>
      <c r="L421" s="4"/>
      <c r="M421" s="4"/>
      <c r="N421" s="4"/>
      <c r="O421" s="4"/>
      <c r="P421" s="4"/>
      <c r="Q421" s="4"/>
      <c r="R421" s="4"/>
      <c r="S421" s="4"/>
      <c r="T421" s="4"/>
    </row>
    <row r="422" spans="1:20" ht="15.75" customHeight="1">
      <c r="A422" s="4"/>
      <c r="B422" s="4"/>
      <c r="C422" s="4"/>
      <c r="D422" s="4"/>
      <c r="E422" s="4"/>
      <c r="F422" s="4"/>
      <c r="G422" s="4"/>
      <c r="H422" s="4"/>
      <c r="I422" s="4"/>
      <c r="J422" s="4"/>
      <c r="K422" s="4"/>
      <c r="L422" s="4"/>
      <c r="M422" s="4"/>
      <c r="N422" s="4"/>
      <c r="O422" s="4"/>
      <c r="P422" s="4"/>
      <c r="Q422" s="4"/>
      <c r="R422" s="4"/>
      <c r="S422" s="4"/>
      <c r="T422" s="4"/>
    </row>
    <row r="423" spans="1:20" ht="15.75" customHeight="1">
      <c r="A423" s="4"/>
      <c r="B423" s="4"/>
      <c r="C423" s="4"/>
      <c r="D423" s="4"/>
      <c r="E423" s="4"/>
      <c r="F423" s="4"/>
      <c r="G423" s="4"/>
      <c r="H423" s="4"/>
      <c r="I423" s="4"/>
      <c r="J423" s="4"/>
      <c r="K423" s="4"/>
      <c r="L423" s="4"/>
      <c r="M423" s="4"/>
      <c r="N423" s="4"/>
      <c r="O423" s="4"/>
      <c r="P423" s="4"/>
      <c r="Q423" s="4"/>
      <c r="R423" s="4"/>
      <c r="S423" s="4"/>
      <c r="T423" s="4"/>
    </row>
    <row r="424" spans="1:20" ht="15.75" customHeight="1">
      <c r="A424" s="4"/>
      <c r="B424" s="4"/>
      <c r="C424" s="4"/>
      <c r="D424" s="4"/>
      <c r="E424" s="4"/>
      <c r="F424" s="4"/>
      <c r="G424" s="4"/>
      <c r="H424" s="4"/>
      <c r="I424" s="4"/>
      <c r="J424" s="4"/>
      <c r="K424" s="4"/>
      <c r="L424" s="4"/>
      <c r="M424" s="4"/>
      <c r="N424" s="4"/>
      <c r="O424" s="4"/>
      <c r="P424" s="4"/>
      <c r="Q424" s="4"/>
      <c r="R424" s="4"/>
      <c r="S424" s="4"/>
      <c r="T424" s="4"/>
    </row>
    <row r="425" spans="1:20" ht="15.75" customHeight="1">
      <c r="A425" s="4"/>
      <c r="B425" s="4"/>
      <c r="C425" s="4"/>
      <c r="D425" s="4"/>
      <c r="E425" s="4"/>
      <c r="F425" s="4"/>
      <c r="G425" s="4"/>
      <c r="H425" s="4"/>
      <c r="I425" s="4"/>
      <c r="J425" s="4"/>
      <c r="K425" s="4"/>
      <c r="L425" s="4"/>
      <c r="M425" s="4"/>
      <c r="N425" s="4"/>
      <c r="O425" s="4"/>
      <c r="P425" s="4"/>
      <c r="Q425" s="4"/>
      <c r="R425" s="4"/>
      <c r="S425" s="4"/>
      <c r="T425" s="4"/>
    </row>
    <row r="426" spans="1:20" ht="15.75" customHeight="1">
      <c r="A426" s="4"/>
      <c r="B426" s="4"/>
      <c r="C426" s="4"/>
      <c r="D426" s="4"/>
      <c r="E426" s="4"/>
      <c r="F426" s="4"/>
      <c r="G426" s="4"/>
      <c r="H426" s="4"/>
      <c r="I426" s="4"/>
      <c r="J426" s="4"/>
      <c r="K426" s="4"/>
      <c r="L426" s="4"/>
      <c r="M426" s="4"/>
      <c r="N426" s="4"/>
      <c r="O426" s="4"/>
      <c r="P426" s="4"/>
      <c r="Q426" s="4"/>
      <c r="R426" s="4"/>
      <c r="S426" s="4"/>
      <c r="T426" s="4"/>
    </row>
    <row r="427" spans="1:20" ht="15.75" customHeight="1">
      <c r="A427" s="4"/>
      <c r="B427" s="4"/>
      <c r="C427" s="4"/>
      <c r="D427" s="4"/>
      <c r="E427" s="4"/>
      <c r="F427" s="4"/>
      <c r="G427" s="4"/>
      <c r="H427" s="4"/>
      <c r="I427" s="4"/>
      <c r="J427" s="4"/>
      <c r="K427" s="4"/>
      <c r="L427" s="4"/>
      <c r="M427" s="4"/>
      <c r="N427" s="4"/>
      <c r="O427" s="4"/>
      <c r="P427" s="4"/>
      <c r="Q427" s="4"/>
      <c r="R427" s="4"/>
      <c r="S427" s="4"/>
      <c r="T427" s="4"/>
    </row>
    <row r="428" spans="1:20" ht="15.75" customHeight="1">
      <c r="A428" s="4"/>
      <c r="B428" s="4"/>
      <c r="C428" s="4"/>
      <c r="D428" s="4"/>
      <c r="E428" s="4"/>
      <c r="F428" s="4"/>
      <c r="G428" s="4"/>
      <c r="H428" s="4"/>
      <c r="I428" s="4"/>
      <c r="J428" s="4"/>
      <c r="K428" s="4"/>
      <c r="L428" s="4"/>
      <c r="M428" s="4"/>
      <c r="N428" s="4"/>
      <c r="O428" s="4"/>
      <c r="P428" s="4"/>
      <c r="Q428" s="4"/>
      <c r="R428" s="4"/>
      <c r="S428" s="4"/>
      <c r="T428" s="4"/>
    </row>
    <row r="429" spans="1:20" ht="15.75" customHeight="1">
      <c r="A429" s="4"/>
      <c r="B429" s="4"/>
      <c r="C429" s="4"/>
      <c r="D429" s="4"/>
      <c r="E429" s="4"/>
      <c r="F429" s="4"/>
      <c r="G429" s="4"/>
      <c r="H429" s="4"/>
      <c r="I429" s="4"/>
      <c r="J429" s="4"/>
      <c r="K429" s="4"/>
      <c r="L429" s="4"/>
      <c r="M429" s="4"/>
      <c r="N429" s="4"/>
      <c r="O429" s="4"/>
      <c r="P429" s="4"/>
      <c r="Q429" s="4"/>
      <c r="R429" s="4"/>
      <c r="S429" s="4"/>
      <c r="T429" s="4"/>
    </row>
    <row r="430" spans="1:20" ht="15.75" customHeight="1">
      <c r="A430" s="4"/>
      <c r="B430" s="4"/>
      <c r="C430" s="4"/>
      <c r="D430" s="4"/>
      <c r="E430" s="4"/>
      <c r="F430" s="4"/>
      <c r="G430" s="4"/>
      <c r="H430" s="4"/>
      <c r="I430" s="4"/>
      <c r="J430" s="4"/>
      <c r="K430" s="4"/>
      <c r="L430" s="4"/>
      <c r="M430" s="4"/>
      <c r="N430" s="4"/>
      <c r="O430" s="4"/>
      <c r="P430" s="4"/>
      <c r="Q430" s="4"/>
      <c r="R430" s="4"/>
      <c r="S430" s="4"/>
      <c r="T430" s="4"/>
    </row>
    <row r="431" spans="1:20" ht="15.75" customHeight="1">
      <c r="A431" s="4"/>
      <c r="B431" s="4"/>
      <c r="C431" s="4"/>
      <c r="D431" s="4"/>
      <c r="E431" s="4"/>
      <c r="F431" s="4"/>
      <c r="G431" s="4"/>
      <c r="H431" s="4"/>
      <c r="I431" s="4"/>
      <c r="J431" s="4"/>
      <c r="K431" s="4"/>
      <c r="L431" s="4"/>
      <c r="M431" s="4"/>
      <c r="N431" s="4"/>
      <c r="O431" s="4"/>
      <c r="P431" s="4"/>
      <c r="Q431" s="4"/>
      <c r="R431" s="4"/>
      <c r="S431" s="4"/>
      <c r="T431" s="4"/>
    </row>
    <row r="432" spans="1:20" ht="15.75" customHeight="1">
      <c r="A432" s="4"/>
      <c r="B432" s="4"/>
      <c r="C432" s="4"/>
      <c r="D432" s="4"/>
      <c r="E432" s="4"/>
      <c r="F432" s="4"/>
      <c r="G432" s="4"/>
      <c r="H432" s="4"/>
      <c r="I432" s="4"/>
      <c r="J432" s="4"/>
      <c r="K432" s="4"/>
      <c r="L432" s="4"/>
      <c r="M432" s="4"/>
      <c r="N432" s="4"/>
      <c r="O432" s="4"/>
      <c r="P432" s="4"/>
      <c r="Q432" s="4"/>
      <c r="R432" s="4"/>
      <c r="S432" s="4"/>
      <c r="T432" s="4"/>
    </row>
    <row r="433" spans="1:20" ht="15.75" customHeight="1">
      <c r="A433" s="4"/>
      <c r="B433" s="4"/>
      <c r="C433" s="4"/>
      <c r="D433" s="4"/>
      <c r="E433" s="4"/>
      <c r="F433" s="4"/>
      <c r="G433" s="4"/>
      <c r="H433" s="4"/>
      <c r="I433" s="4"/>
      <c r="J433" s="4"/>
      <c r="K433" s="4"/>
      <c r="L433" s="4"/>
      <c r="M433" s="4"/>
      <c r="N433" s="4"/>
      <c r="O433" s="4"/>
      <c r="P433" s="4"/>
      <c r="Q433" s="4"/>
      <c r="R433" s="4"/>
      <c r="S433" s="4"/>
      <c r="T433" s="4"/>
    </row>
    <row r="434" spans="1:20" ht="15.75" customHeight="1">
      <c r="A434" s="4"/>
      <c r="B434" s="4"/>
      <c r="C434" s="4"/>
      <c r="D434" s="4"/>
      <c r="E434" s="4"/>
      <c r="F434" s="4"/>
      <c r="G434" s="4"/>
      <c r="H434" s="4"/>
      <c r="I434" s="4"/>
      <c r="J434" s="4"/>
      <c r="K434" s="4"/>
      <c r="L434" s="4"/>
      <c r="M434" s="4"/>
      <c r="N434" s="4"/>
      <c r="O434" s="4"/>
      <c r="P434" s="4"/>
      <c r="Q434" s="4"/>
      <c r="R434" s="4"/>
      <c r="S434" s="4"/>
      <c r="T434" s="4"/>
    </row>
    <row r="435" spans="1:20" ht="15.75" customHeight="1">
      <c r="A435" s="4"/>
      <c r="B435" s="4"/>
      <c r="C435" s="4"/>
      <c r="D435" s="4"/>
      <c r="E435" s="4"/>
      <c r="F435" s="4"/>
      <c r="G435" s="4"/>
      <c r="H435" s="4"/>
      <c r="I435" s="4"/>
      <c r="J435" s="4"/>
      <c r="K435" s="4"/>
      <c r="L435" s="4"/>
      <c r="M435" s="4"/>
      <c r="N435" s="4"/>
      <c r="O435" s="4"/>
      <c r="P435" s="4"/>
      <c r="Q435" s="4"/>
      <c r="R435" s="4"/>
      <c r="S435" s="4"/>
      <c r="T435" s="4"/>
    </row>
    <row r="436" spans="1:20" ht="15.75" customHeight="1">
      <c r="A436" s="4"/>
      <c r="B436" s="4"/>
      <c r="C436" s="4"/>
      <c r="D436" s="4"/>
      <c r="E436" s="4"/>
      <c r="F436" s="4"/>
      <c r="G436" s="4"/>
      <c r="H436" s="4"/>
      <c r="I436" s="4"/>
      <c r="J436" s="4"/>
      <c r="K436" s="4"/>
      <c r="L436" s="4"/>
      <c r="M436" s="4"/>
      <c r="N436" s="4"/>
      <c r="O436" s="4"/>
      <c r="P436" s="4"/>
      <c r="Q436" s="4"/>
      <c r="R436" s="4"/>
      <c r="S436" s="4"/>
      <c r="T436" s="4"/>
    </row>
    <row r="437" spans="1:20" ht="15.75" customHeight="1">
      <c r="A437" s="4"/>
      <c r="B437" s="4"/>
      <c r="C437" s="4"/>
      <c r="D437" s="4"/>
      <c r="E437" s="4"/>
      <c r="F437" s="4"/>
      <c r="G437" s="4"/>
      <c r="H437" s="4"/>
      <c r="I437" s="4"/>
      <c r="J437" s="4"/>
      <c r="K437" s="4"/>
      <c r="L437" s="4"/>
      <c r="M437" s="4"/>
      <c r="N437" s="4"/>
      <c r="O437" s="4"/>
      <c r="P437" s="4"/>
      <c r="Q437" s="4"/>
      <c r="R437" s="4"/>
      <c r="S437" s="4"/>
      <c r="T437" s="4"/>
    </row>
    <row r="438" spans="1:20" ht="15.75" customHeight="1">
      <c r="A438" s="4"/>
      <c r="B438" s="4"/>
      <c r="C438" s="4"/>
      <c r="D438" s="4"/>
      <c r="E438" s="4"/>
      <c r="F438" s="4"/>
      <c r="G438" s="4"/>
      <c r="H438" s="4"/>
      <c r="I438" s="4"/>
      <c r="J438" s="4"/>
      <c r="K438" s="4"/>
      <c r="L438" s="4"/>
      <c r="M438" s="4"/>
      <c r="N438" s="4"/>
      <c r="O438" s="4"/>
      <c r="P438" s="4"/>
      <c r="Q438" s="4"/>
      <c r="R438" s="4"/>
      <c r="S438" s="4"/>
      <c r="T438" s="4"/>
    </row>
    <row r="439" spans="1:20" ht="15.75" customHeight="1">
      <c r="A439" s="4"/>
      <c r="B439" s="4"/>
      <c r="C439" s="4"/>
      <c r="D439" s="4"/>
      <c r="E439" s="4"/>
      <c r="F439" s="4"/>
      <c r="G439" s="4"/>
      <c r="H439" s="4"/>
      <c r="I439" s="4"/>
      <c r="J439" s="4"/>
      <c r="K439" s="4"/>
      <c r="L439" s="4"/>
      <c r="M439" s="4"/>
      <c r="N439" s="4"/>
      <c r="O439" s="4"/>
      <c r="P439" s="4"/>
      <c r="Q439" s="4"/>
      <c r="R439" s="4"/>
      <c r="S439" s="4"/>
      <c r="T439" s="4"/>
    </row>
    <row r="440" spans="1:20" ht="15.75" customHeight="1">
      <c r="A440" s="4"/>
      <c r="B440" s="4"/>
      <c r="C440" s="4"/>
      <c r="D440" s="4"/>
      <c r="E440" s="4"/>
      <c r="F440" s="4"/>
      <c r="G440" s="4"/>
      <c r="H440" s="4"/>
      <c r="I440" s="4"/>
      <c r="J440" s="4"/>
      <c r="K440" s="4"/>
      <c r="L440" s="4"/>
      <c r="M440" s="4"/>
      <c r="N440" s="4"/>
      <c r="O440" s="4"/>
      <c r="P440" s="4"/>
      <c r="Q440" s="4"/>
      <c r="R440" s="4"/>
      <c r="S440" s="4"/>
      <c r="T440" s="4"/>
    </row>
    <row r="441" spans="1:20" ht="15.75" customHeight="1">
      <c r="A441" s="4"/>
      <c r="B441" s="4"/>
      <c r="C441" s="4"/>
      <c r="D441" s="4"/>
      <c r="E441" s="4"/>
      <c r="F441" s="4"/>
      <c r="G441" s="4"/>
      <c r="H441" s="4"/>
      <c r="I441" s="4"/>
      <c r="J441" s="4"/>
      <c r="K441" s="4"/>
      <c r="L441" s="4"/>
      <c r="M441" s="4"/>
      <c r="N441" s="4"/>
      <c r="O441" s="4"/>
      <c r="P441" s="4"/>
      <c r="Q441" s="4"/>
      <c r="R441" s="4"/>
      <c r="S441" s="4"/>
      <c r="T441" s="4"/>
    </row>
    <row r="442" spans="1:20" ht="15.75" customHeight="1">
      <c r="A442" s="4"/>
      <c r="B442" s="4"/>
      <c r="C442" s="4"/>
      <c r="D442" s="4"/>
      <c r="E442" s="4"/>
      <c r="F442" s="4"/>
      <c r="G442" s="4"/>
      <c r="H442" s="4"/>
      <c r="I442" s="4"/>
      <c r="J442" s="4"/>
      <c r="K442" s="4"/>
      <c r="L442" s="4"/>
      <c r="M442" s="4"/>
      <c r="N442" s="4"/>
      <c r="O442" s="4"/>
      <c r="P442" s="4"/>
      <c r="Q442" s="4"/>
      <c r="R442" s="4"/>
      <c r="S442" s="4"/>
      <c r="T442" s="4"/>
    </row>
    <row r="443" spans="1:20" ht="15.75" customHeight="1">
      <c r="A443" s="4"/>
      <c r="B443" s="4"/>
      <c r="C443" s="4"/>
      <c r="D443" s="4"/>
      <c r="E443" s="4"/>
      <c r="F443" s="4"/>
      <c r="G443" s="4"/>
      <c r="H443" s="4"/>
      <c r="I443" s="4"/>
      <c r="J443" s="4"/>
      <c r="K443" s="4"/>
      <c r="L443" s="4"/>
      <c r="M443" s="4"/>
      <c r="N443" s="4"/>
      <c r="O443" s="4"/>
      <c r="P443" s="4"/>
      <c r="Q443" s="4"/>
      <c r="R443" s="4"/>
      <c r="S443" s="4"/>
      <c r="T443" s="4"/>
    </row>
    <row r="444" spans="1:20" ht="15.75" customHeight="1">
      <c r="A444" s="4"/>
      <c r="B444" s="4"/>
      <c r="C444" s="4"/>
      <c r="D444" s="4"/>
      <c r="E444" s="4"/>
      <c r="F444" s="4"/>
      <c r="G444" s="4"/>
      <c r="H444" s="4"/>
      <c r="I444" s="4"/>
      <c r="J444" s="4"/>
      <c r="K444" s="4"/>
      <c r="L444" s="4"/>
      <c r="M444" s="4"/>
      <c r="N444" s="4"/>
      <c r="O444" s="4"/>
      <c r="P444" s="4"/>
      <c r="Q444" s="4"/>
      <c r="R444" s="4"/>
      <c r="S444" s="4"/>
      <c r="T444" s="4"/>
    </row>
    <row r="445" spans="1:20" ht="15.75" customHeight="1">
      <c r="A445" s="4"/>
      <c r="B445" s="4"/>
      <c r="C445" s="4"/>
      <c r="D445" s="4"/>
      <c r="E445" s="4"/>
      <c r="F445" s="4"/>
      <c r="G445" s="4"/>
      <c r="H445" s="4"/>
      <c r="I445" s="4"/>
      <c r="J445" s="4"/>
      <c r="K445" s="4"/>
      <c r="L445" s="4"/>
      <c r="M445" s="4"/>
      <c r="N445" s="4"/>
      <c r="O445" s="4"/>
      <c r="P445" s="4"/>
      <c r="Q445" s="4"/>
      <c r="R445" s="4"/>
      <c r="S445" s="4"/>
      <c r="T445" s="4"/>
    </row>
    <row r="446" spans="1:20" ht="15.75" customHeight="1">
      <c r="A446" s="4"/>
      <c r="B446" s="4"/>
      <c r="C446" s="4"/>
      <c r="D446" s="4"/>
      <c r="E446" s="4"/>
      <c r="F446" s="4"/>
      <c r="G446" s="4"/>
      <c r="H446" s="4"/>
      <c r="I446" s="4"/>
      <c r="J446" s="4"/>
      <c r="K446" s="4"/>
      <c r="L446" s="4"/>
      <c r="M446" s="4"/>
      <c r="N446" s="4"/>
      <c r="O446" s="4"/>
      <c r="P446" s="4"/>
      <c r="Q446" s="4"/>
      <c r="R446" s="4"/>
      <c r="S446" s="4"/>
      <c r="T446" s="4"/>
    </row>
    <row r="447" spans="1:20" ht="15.75" customHeight="1">
      <c r="A447" s="4"/>
      <c r="B447" s="4"/>
      <c r="C447" s="4"/>
      <c r="D447" s="4"/>
      <c r="E447" s="4"/>
      <c r="F447" s="4"/>
      <c r="G447" s="4"/>
      <c r="H447" s="4"/>
      <c r="I447" s="4"/>
      <c r="J447" s="4"/>
      <c r="K447" s="4"/>
      <c r="L447" s="4"/>
      <c r="M447" s="4"/>
      <c r="N447" s="4"/>
      <c r="O447" s="4"/>
      <c r="P447" s="4"/>
      <c r="Q447" s="4"/>
      <c r="R447" s="4"/>
      <c r="S447" s="4"/>
      <c r="T447" s="4"/>
    </row>
    <row r="448" spans="1:20" ht="15.75" customHeight="1">
      <c r="A448" s="4"/>
      <c r="B448" s="4"/>
      <c r="C448" s="4"/>
      <c r="D448" s="4"/>
      <c r="E448" s="4"/>
      <c r="F448" s="4"/>
      <c r="G448" s="4"/>
      <c r="H448" s="4"/>
      <c r="I448" s="4"/>
      <c r="J448" s="4"/>
      <c r="K448" s="4"/>
      <c r="L448" s="4"/>
      <c r="M448" s="4"/>
      <c r="N448" s="4"/>
      <c r="O448" s="4"/>
      <c r="P448" s="4"/>
      <c r="Q448" s="4"/>
      <c r="R448" s="4"/>
      <c r="S448" s="4"/>
      <c r="T448" s="4"/>
    </row>
    <row r="449" spans="1:20" ht="15.75" customHeight="1">
      <c r="A449" s="4"/>
      <c r="B449" s="4"/>
      <c r="C449" s="4"/>
      <c r="D449" s="4"/>
      <c r="E449" s="4"/>
      <c r="F449" s="4"/>
      <c r="G449" s="4"/>
      <c r="H449" s="4"/>
      <c r="I449" s="4"/>
      <c r="J449" s="4"/>
      <c r="K449" s="4"/>
      <c r="L449" s="4"/>
      <c r="M449" s="4"/>
      <c r="N449" s="4"/>
      <c r="O449" s="4"/>
      <c r="P449" s="4"/>
      <c r="Q449" s="4"/>
      <c r="R449" s="4"/>
      <c r="S449" s="4"/>
      <c r="T449" s="4"/>
    </row>
    <row r="450" spans="1:20" ht="15.75" customHeight="1">
      <c r="A450" s="4"/>
      <c r="B450" s="4"/>
      <c r="C450" s="4"/>
      <c r="D450" s="4"/>
      <c r="E450" s="4"/>
      <c r="F450" s="4"/>
      <c r="G450" s="4"/>
      <c r="H450" s="4"/>
      <c r="I450" s="4"/>
      <c r="J450" s="4"/>
      <c r="K450" s="4"/>
      <c r="L450" s="4"/>
      <c r="M450" s="4"/>
      <c r="N450" s="4"/>
      <c r="O450" s="4"/>
      <c r="P450" s="4"/>
      <c r="Q450" s="4"/>
      <c r="R450" s="4"/>
      <c r="S450" s="4"/>
      <c r="T450" s="4"/>
    </row>
    <row r="451" spans="1:20" ht="15.75" customHeight="1">
      <c r="A451" s="4"/>
      <c r="B451" s="4"/>
      <c r="C451" s="4"/>
      <c r="D451" s="4"/>
      <c r="E451" s="4"/>
      <c r="F451" s="4"/>
      <c r="G451" s="4"/>
      <c r="H451" s="4"/>
      <c r="I451" s="4"/>
      <c r="J451" s="4"/>
      <c r="K451" s="4"/>
      <c r="L451" s="4"/>
      <c r="M451" s="4"/>
      <c r="N451" s="4"/>
      <c r="O451" s="4"/>
      <c r="P451" s="4"/>
      <c r="Q451" s="4"/>
      <c r="R451" s="4"/>
      <c r="S451" s="4"/>
      <c r="T451" s="4"/>
    </row>
    <row r="452" spans="1:20" ht="15.75" customHeight="1">
      <c r="A452" s="4"/>
      <c r="B452" s="4"/>
      <c r="C452" s="4"/>
      <c r="D452" s="4"/>
      <c r="E452" s="4"/>
      <c r="F452" s="4"/>
      <c r="G452" s="4"/>
      <c r="H452" s="4"/>
      <c r="I452" s="4"/>
      <c r="J452" s="4"/>
      <c r="K452" s="4"/>
      <c r="L452" s="4"/>
      <c r="M452" s="4"/>
      <c r="N452" s="4"/>
      <c r="O452" s="4"/>
      <c r="P452" s="4"/>
      <c r="Q452" s="4"/>
      <c r="R452" s="4"/>
      <c r="S452" s="4"/>
      <c r="T452" s="4"/>
    </row>
    <row r="453" spans="1:20" ht="15.75" customHeight="1">
      <c r="A453" s="4"/>
      <c r="B453" s="4"/>
      <c r="C453" s="4"/>
      <c r="D453" s="4"/>
      <c r="E453" s="4"/>
      <c r="F453" s="4"/>
      <c r="G453" s="4"/>
      <c r="H453" s="4"/>
      <c r="I453" s="4"/>
      <c r="J453" s="4"/>
      <c r="K453" s="4"/>
      <c r="L453" s="4"/>
      <c r="M453" s="4"/>
      <c r="N453" s="4"/>
      <c r="O453" s="4"/>
      <c r="P453" s="4"/>
      <c r="Q453" s="4"/>
      <c r="R453" s="4"/>
      <c r="S453" s="4"/>
      <c r="T453" s="4"/>
    </row>
    <row r="454" spans="1:20" ht="15.75" customHeight="1">
      <c r="A454" s="4"/>
      <c r="B454" s="4"/>
      <c r="C454" s="4"/>
      <c r="D454" s="4"/>
      <c r="E454" s="4"/>
      <c r="F454" s="4"/>
      <c r="G454" s="4"/>
      <c r="H454" s="4"/>
      <c r="I454" s="4"/>
      <c r="J454" s="4"/>
      <c r="K454" s="4"/>
      <c r="L454" s="4"/>
      <c r="M454" s="4"/>
      <c r="N454" s="4"/>
      <c r="O454" s="4"/>
      <c r="P454" s="4"/>
      <c r="Q454" s="4"/>
      <c r="R454" s="4"/>
      <c r="S454" s="4"/>
      <c r="T454" s="4"/>
    </row>
    <row r="455" spans="1:20" ht="15.75" customHeight="1">
      <c r="A455" s="4"/>
      <c r="B455" s="4"/>
      <c r="C455" s="4"/>
      <c r="D455" s="4"/>
      <c r="E455" s="4"/>
      <c r="F455" s="4"/>
      <c r="G455" s="4"/>
      <c r="H455" s="4"/>
      <c r="I455" s="4"/>
      <c r="J455" s="4"/>
      <c r="K455" s="4"/>
      <c r="L455" s="4"/>
      <c r="M455" s="4"/>
      <c r="N455" s="4"/>
      <c r="O455" s="4"/>
      <c r="P455" s="4"/>
      <c r="Q455" s="4"/>
      <c r="R455" s="4"/>
      <c r="S455" s="4"/>
      <c r="T455" s="4"/>
    </row>
    <row r="456" spans="1:20" ht="15.75" customHeight="1">
      <c r="A456" s="4"/>
      <c r="B456" s="4"/>
      <c r="C456" s="4"/>
      <c r="D456" s="4"/>
      <c r="E456" s="4"/>
      <c r="F456" s="4"/>
      <c r="G456" s="4"/>
      <c r="H456" s="4"/>
      <c r="I456" s="4"/>
      <c r="J456" s="4"/>
      <c r="K456" s="4"/>
      <c r="L456" s="4"/>
      <c r="M456" s="4"/>
      <c r="N456" s="4"/>
      <c r="O456" s="4"/>
      <c r="P456" s="4"/>
      <c r="Q456" s="4"/>
      <c r="R456" s="4"/>
      <c r="S456" s="4"/>
      <c r="T456" s="4"/>
    </row>
    <row r="457" spans="1:20" ht="15.75" customHeight="1">
      <c r="A457" s="4"/>
      <c r="B457" s="4"/>
      <c r="C457" s="4"/>
      <c r="D457" s="4"/>
      <c r="E457" s="4"/>
      <c r="F457" s="4"/>
      <c r="G457" s="4"/>
      <c r="H457" s="4"/>
      <c r="I457" s="4"/>
      <c r="J457" s="4"/>
      <c r="K457" s="4"/>
      <c r="L457" s="4"/>
      <c r="M457" s="4"/>
      <c r="N457" s="4"/>
      <c r="O457" s="4"/>
      <c r="P457" s="4"/>
      <c r="Q457" s="4"/>
      <c r="R457" s="4"/>
      <c r="S457" s="4"/>
      <c r="T457" s="4"/>
    </row>
    <row r="458" spans="1:20" ht="15.75" customHeight="1">
      <c r="A458" s="4"/>
      <c r="B458" s="4"/>
      <c r="C458" s="4"/>
      <c r="D458" s="4"/>
      <c r="E458" s="4"/>
      <c r="F458" s="4"/>
      <c r="G458" s="4"/>
      <c r="H458" s="4"/>
      <c r="I458" s="4"/>
      <c r="J458" s="4"/>
      <c r="K458" s="4"/>
      <c r="L458" s="4"/>
      <c r="M458" s="4"/>
      <c r="N458" s="4"/>
      <c r="O458" s="4"/>
      <c r="P458" s="4"/>
      <c r="Q458" s="4"/>
      <c r="R458" s="4"/>
      <c r="S458" s="4"/>
      <c r="T458" s="4"/>
    </row>
    <row r="459" spans="1:20" ht="15.75" customHeight="1">
      <c r="A459" s="4"/>
      <c r="B459" s="4"/>
      <c r="C459" s="4"/>
      <c r="D459" s="4"/>
      <c r="E459" s="4"/>
      <c r="F459" s="4"/>
      <c r="G459" s="4"/>
      <c r="H459" s="4"/>
      <c r="I459" s="4"/>
      <c r="J459" s="4"/>
      <c r="K459" s="4"/>
      <c r="L459" s="4"/>
      <c r="M459" s="4"/>
      <c r="N459" s="4"/>
      <c r="O459" s="4"/>
      <c r="P459" s="4"/>
      <c r="Q459" s="4"/>
      <c r="R459" s="4"/>
      <c r="S459" s="4"/>
      <c r="T459" s="4"/>
    </row>
    <row r="460" spans="1:20" ht="15.75" customHeight="1">
      <c r="A460" s="4"/>
      <c r="B460" s="4"/>
      <c r="C460" s="4"/>
      <c r="D460" s="4"/>
      <c r="E460" s="4"/>
      <c r="F460" s="4"/>
      <c r="G460" s="4"/>
      <c r="H460" s="4"/>
      <c r="I460" s="4"/>
      <c r="J460" s="4"/>
      <c r="K460" s="4"/>
      <c r="L460" s="4"/>
      <c r="M460" s="4"/>
      <c r="N460" s="4"/>
      <c r="O460" s="4"/>
      <c r="P460" s="4"/>
      <c r="Q460" s="4"/>
      <c r="R460" s="4"/>
      <c r="S460" s="4"/>
      <c r="T460" s="4"/>
    </row>
    <row r="461" spans="1:20" ht="15.75" customHeight="1">
      <c r="A461" s="4"/>
      <c r="B461" s="4"/>
      <c r="C461" s="4"/>
      <c r="D461" s="4"/>
      <c r="E461" s="4"/>
      <c r="F461" s="4"/>
      <c r="G461" s="4"/>
      <c r="H461" s="4"/>
      <c r="I461" s="4"/>
      <c r="J461" s="4"/>
      <c r="K461" s="4"/>
      <c r="L461" s="4"/>
      <c r="M461" s="4"/>
      <c r="N461" s="4"/>
      <c r="O461" s="4"/>
      <c r="P461" s="4"/>
      <c r="Q461" s="4"/>
      <c r="R461" s="4"/>
      <c r="S461" s="4"/>
      <c r="T461" s="4"/>
    </row>
    <row r="462" spans="1:20" ht="15.75" customHeight="1">
      <c r="A462" s="4"/>
      <c r="B462" s="4"/>
      <c r="C462" s="4"/>
      <c r="D462" s="4"/>
      <c r="E462" s="4"/>
      <c r="F462" s="4"/>
      <c r="G462" s="4"/>
      <c r="H462" s="4"/>
      <c r="I462" s="4"/>
      <c r="J462" s="4"/>
      <c r="K462" s="4"/>
      <c r="L462" s="4"/>
      <c r="M462" s="4"/>
      <c r="N462" s="4"/>
      <c r="O462" s="4"/>
      <c r="P462" s="4"/>
      <c r="Q462" s="4"/>
      <c r="R462" s="4"/>
      <c r="S462" s="4"/>
      <c r="T462" s="4"/>
    </row>
    <row r="463" spans="1:20" ht="15.75" customHeight="1">
      <c r="A463" s="4"/>
      <c r="B463" s="4"/>
      <c r="C463" s="4"/>
      <c r="D463" s="4"/>
      <c r="E463" s="4"/>
      <c r="F463" s="4"/>
      <c r="G463" s="4"/>
      <c r="H463" s="4"/>
      <c r="I463" s="4"/>
      <c r="J463" s="4"/>
      <c r="K463" s="4"/>
      <c r="L463" s="4"/>
      <c r="M463" s="4"/>
      <c r="N463" s="4"/>
      <c r="O463" s="4"/>
      <c r="P463" s="4"/>
      <c r="Q463" s="4"/>
      <c r="R463" s="4"/>
      <c r="S463" s="4"/>
      <c r="T463" s="4"/>
    </row>
    <row r="464" spans="1:20" ht="15.75" customHeight="1">
      <c r="A464" s="4"/>
      <c r="B464" s="4"/>
      <c r="C464" s="4"/>
      <c r="D464" s="4"/>
      <c r="E464" s="4"/>
      <c r="F464" s="4"/>
      <c r="G464" s="4"/>
      <c r="H464" s="4"/>
      <c r="I464" s="4"/>
      <c r="J464" s="4"/>
      <c r="K464" s="4"/>
      <c r="L464" s="4"/>
      <c r="M464" s="4"/>
      <c r="N464" s="4"/>
      <c r="O464" s="4"/>
      <c r="P464" s="4"/>
      <c r="Q464" s="4"/>
      <c r="R464" s="4"/>
      <c r="S464" s="4"/>
      <c r="T464" s="4"/>
    </row>
    <row r="465" spans="1:20" ht="15.75" customHeight="1">
      <c r="A465" s="4"/>
      <c r="B465" s="4"/>
      <c r="C465" s="4"/>
      <c r="D465" s="4"/>
      <c r="E465" s="4"/>
      <c r="F465" s="4"/>
      <c r="G465" s="4"/>
      <c r="H465" s="4"/>
      <c r="I465" s="4"/>
      <c r="J465" s="4"/>
      <c r="K465" s="4"/>
      <c r="L465" s="4"/>
      <c r="M465" s="4"/>
      <c r="N465" s="4"/>
      <c r="O465" s="4"/>
      <c r="P465" s="4"/>
      <c r="Q465" s="4"/>
      <c r="R465" s="4"/>
      <c r="S465" s="4"/>
      <c r="T465" s="4"/>
    </row>
    <row r="466" spans="1:20" ht="15.75" customHeight="1">
      <c r="A466" s="4"/>
      <c r="B466" s="4"/>
      <c r="C466" s="4"/>
      <c r="D466" s="4"/>
      <c r="E466" s="4"/>
      <c r="F466" s="4"/>
      <c r="G466" s="4"/>
      <c r="H466" s="4"/>
      <c r="I466" s="4"/>
      <c r="J466" s="4"/>
      <c r="K466" s="4"/>
      <c r="L466" s="4"/>
      <c r="M466" s="4"/>
      <c r="N466" s="4"/>
      <c r="O466" s="4"/>
      <c r="P466" s="4"/>
      <c r="Q466" s="4"/>
      <c r="R466" s="4"/>
      <c r="S466" s="4"/>
      <c r="T466" s="4"/>
    </row>
    <row r="467" spans="1:20" ht="15.75" customHeight="1">
      <c r="A467" s="4"/>
      <c r="B467" s="4"/>
      <c r="C467" s="4"/>
      <c r="D467" s="4"/>
      <c r="E467" s="4"/>
      <c r="F467" s="4"/>
      <c r="G467" s="4"/>
      <c r="H467" s="4"/>
      <c r="I467" s="4"/>
      <c r="J467" s="4"/>
      <c r="K467" s="4"/>
      <c r="L467" s="4"/>
      <c r="M467" s="4"/>
      <c r="N467" s="4"/>
      <c r="O467" s="4"/>
      <c r="P467" s="4"/>
      <c r="Q467" s="4"/>
      <c r="R467" s="4"/>
      <c r="S467" s="4"/>
      <c r="T467" s="4"/>
    </row>
    <row r="468" spans="1:20" ht="15.75" customHeight="1">
      <c r="A468" s="4"/>
      <c r="B468" s="4"/>
      <c r="C468" s="4"/>
      <c r="D468" s="4"/>
      <c r="E468" s="4"/>
      <c r="F468" s="4"/>
      <c r="G468" s="4"/>
      <c r="H468" s="4"/>
      <c r="I468" s="4"/>
      <c r="J468" s="4"/>
      <c r="K468" s="4"/>
      <c r="L468" s="4"/>
      <c r="M468" s="4"/>
      <c r="N468" s="4"/>
      <c r="O468" s="4"/>
      <c r="P468" s="4"/>
      <c r="Q468" s="4"/>
      <c r="R468" s="4"/>
      <c r="S468" s="4"/>
      <c r="T468" s="4"/>
    </row>
    <row r="469" spans="1:20" ht="15.75" customHeight="1">
      <c r="A469" s="4"/>
      <c r="B469" s="4"/>
      <c r="C469" s="4"/>
      <c r="D469" s="4"/>
      <c r="E469" s="4"/>
      <c r="F469" s="4"/>
      <c r="G469" s="4"/>
      <c r="H469" s="4"/>
      <c r="I469" s="4"/>
      <c r="J469" s="4"/>
      <c r="K469" s="4"/>
      <c r="L469" s="4"/>
      <c r="M469" s="4"/>
      <c r="N469" s="4"/>
      <c r="O469" s="4"/>
      <c r="P469" s="4"/>
      <c r="Q469" s="4"/>
      <c r="R469" s="4"/>
      <c r="S469" s="4"/>
      <c r="T469" s="4"/>
    </row>
    <row r="470" spans="1:20" ht="15.75" customHeight="1">
      <c r="A470" s="4"/>
      <c r="B470" s="4"/>
      <c r="C470" s="4"/>
      <c r="D470" s="4"/>
      <c r="E470" s="4"/>
      <c r="F470" s="4"/>
      <c r="G470" s="4"/>
      <c r="H470" s="4"/>
      <c r="I470" s="4"/>
      <c r="J470" s="4"/>
      <c r="K470" s="4"/>
      <c r="L470" s="4"/>
      <c r="M470" s="4"/>
      <c r="N470" s="4"/>
      <c r="O470" s="4"/>
      <c r="P470" s="4"/>
      <c r="Q470" s="4"/>
      <c r="R470" s="4"/>
      <c r="S470" s="4"/>
      <c r="T470" s="4"/>
    </row>
    <row r="471" spans="1:20" ht="15.75" customHeight="1">
      <c r="A471" s="4"/>
      <c r="B471" s="4"/>
      <c r="C471" s="4"/>
      <c r="D471" s="4"/>
      <c r="E471" s="4"/>
      <c r="F471" s="4"/>
      <c r="G471" s="4"/>
      <c r="H471" s="4"/>
      <c r="I471" s="4"/>
      <c r="J471" s="4"/>
      <c r="K471" s="4"/>
      <c r="L471" s="4"/>
      <c r="M471" s="4"/>
      <c r="N471" s="4"/>
      <c r="O471" s="4"/>
      <c r="P471" s="4"/>
      <c r="Q471" s="4"/>
      <c r="R471" s="4"/>
      <c r="S471" s="4"/>
      <c r="T471" s="4"/>
    </row>
    <row r="472" spans="1:20" ht="15.75" customHeight="1">
      <c r="A472" s="4"/>
      <c r="B472" s="4"/>
      <c r="C472" s="4"/>
      <c r="D472" s="4"/>
      <c r="E472" s="4"/>
      <c r="F472" s="4"/>
      <c r="G472" s="4"/>
      <c r="H472" s="4"/>
      <c r="I472" s="4"/>
      <c r="J472" s="4"/>
      <c r="K472" s="4"/>
      <c r="L472" s="4"/>
      <c r="M472" s="4"/>
      <c r="N472" s="4"/>
      <c r="O472" s="4"/>
      <c r="P472" s="4"/>
      <c r="Q472" s="4"/>
      <c r="R472" s="4"/>
      <c r="S472" s="4"/>
      <c r="T472" s="4"/>
    </row>
    <row r="473" spans="1:20" ht="15.75" customHeight="1">
      <c r="A473" s="4"/>
      <c r="B473" s="4"/>
      <c r="C473" s="4"/>
      <c r="D473" s="4"/>
      <c r="E473" s="4"/>
      <c r="F473" s="4"/>
      <c r="G473" s="4"/>
      <c r="H473" s="4"/>
      <c r="I473" s="4"/>
      <c r="J473" s="4"/>
      <c r="K473" s="4"/>
      <c r="L473" s="4"/>
      <c r="M473" s="4"/>
      <c r="N473" s="4"/>
      <c r="O473" s="4"/>
      <c r="P473" s="4"/>
      <c r="Q473" s="4"/>
      <c r="R473" s="4"/>
      <c r="S473" s="4"/>
      <c r="T473" s="4"/>
    </row>
    <row r="474" spans="1:20" ht="15.75" customHeight="1">
      <c r="A474" s="4"/>
      <c r="B474" s="4"/>
      <c r="C474" s="4"/>
      <c r="D474" s="4"/>
      <c r="E474" s="4"/>
      <c r="F474" s="4"/>
      <c r="G474" s="4"/>
      <c r="H474" s="4"/>
      <c r="I474" s="4"/>
      <c r="J474" s="4"/>
      <c r="K474" s="4"/>
      <c r="L474" s="4"/>
      <c r="M474" s="4"/>
      <c r="N474" s="4"/>
      <c r="O474" s="4"/>
      <c r="P474" s="4"/>
      <c r="Q474" s="4"/>
      <c r="R474" s="4"/>
      <c r="S474" s="4"/>
      <c r="T474" s="4"/>
    </row>
    <row r="475" spans="1:20" ht="15.75" customHeight="1">
      <c r="A475" s="4"/>
      <c r="B475" s="4"/>
      <c r="C475" s="4"/>
      <c r="D475" s="4"/>
      <c r="E475" s="4"/>
      <c r="F475" s="4"/>
      <c r="G475" s="4"/>
      <c r="H475" s="4"/>
      <c r="I475" s="4"/>
      <c r="J475" s="4"/>
      <c r="K475" s="4"/>
      <c r="L475" s="4"/>
      <c r="M475" s="4"/>
      <c r="N475" s="4"/>
      <c r="O475" s="4"/>
      <c r="P475" s="4"/>
      <c r="Q475" s="4"/>
      <c r="R475" s="4"/>
      <c r="S475" s="4"/>
      <c r="T475" s="4"/>
    </row>
    <row r="476" spans="1:20" ht="15.75" customHeight="1">
      <c r="A476" s="4"/>
      <c r="B476" s="4"/>
      <c r="C476" s="4"/>
      <c r="D476" s="4"/>
      <c r="E476" s="4"/>
      <c r="F476" s="4"/>
      <c r="G476" s="4"/>
      <c r="H476" s="4"/>
      <c r="I476" s="4"/>
      <c r="J476" s="4"/>
      <c r="K476" s="4"/>
      <c r="L476" s="4"/>
      <c r="M476" s="4"/>
      <c r="N476" s="4"/>
      <c r="O476" s="4"/>
      <c r="P476" s="4"/>
      <c r="Q476" s="4"/>
      <c r="R476" s="4"/>
      <c r="S476" s="4"/>
      <c r="T476" s="4"/>
    </row>
    <row r="477" spans="1:20" ht="15.75" customHeight="1">
      <c r="A477" s="4"/>
      <c r="B477" s="4"/>
      <c r="C477" s="4"/>
      <c r="D477" s="4"/>
      <c r="E477" s="4"/>
      <c r="F477" s="4"/>
      <c r="G477" s="4"/>
      <c r="H477" s="4"/>
      <c r="I477" s="4"/>
      <c r="J477" s="4"/>
      <c r="K477" s="4"/>
      <c r="L477" s="4"/>
      <c r="M477" s="4"/>
      <c r="N477" s="4"/>
      <c r="O477" s="4"/>
      <c r="P477" s="4"/>
      <c r="Q477" s="4"/>
      <c r="R477" s="4"/>
      <c r="S477" s="4"/>
      <c r="T477" s="4"/>
    </row>
    <row r="478" spans="1:20" ht="15.75" customHeight="1">
      <c r="A478" s="4"/>
      <c r="B478" s="4"/>
      <c r="C478" s="4"/>
      <c r="D478" s="4"/>
      <c r="E478" s="4"/>
      <c r="F478" s="4"/>
      <c r="G478" s="4"/>
      <c r="H478" s="4"/>
      <c r="I478" s="4"/>
      <c r="J478" s="4"/>
      <c r="K478" s="4"/>
      <c r="L478" s="4"/>
      <c r="M478" s="4"/>
      <c r="N478" s="4"/>
      <c r="O478" s="4"/>
      <c r="P478" s="4"/>
      <c r="Q478" s="4"/>
      <c r="R478" s="4"/>
      <c r="S478" s="4"/>
      <c r="T478" s="4"/>
    </row>
    <row r="479" spans="1:20" ht="15.75" customHeight="1">
      <c r="A479" s="4"/>
      <c r="B479" s="4"/>
      <c r="C479" s="4"/>
      <c r="D479" s="4"/>
      <c r="E479" s="4"/>
      <c r="F479" s="4"/>
      <c r="G479" s="4"/>
      <c r="H479" s="4"/>
      <c r="I479" s="4"/>
      <c r="J479" s="4"/>
      <c r="K479" s="4"/>
      <c r="L479" s="4"/>
      <c r="M479" s="4"/>
      <c r="N479" s="4"/>
      <c r="O479" s="4"/>
      <c r="P479" s="4"/>
      <c r="Q479" s="4"/>
      <c r="R479" s="4"/>
      <c r="S479" s="4"/>
      <c r="T479" s="4"/>
    </row>
    <row r="480" spans="1:20" ht="15.75" customHeight="1">
      <c r="A480" s="4"/>
      <c r="B480" s="4"/>
      <c r="C480" s="4"/>
      <c r="D480" s="4"/>
      <c r="E480" s="4"/>
      <c r="F480" s="4"/>
      <c r="G480" s="4"/>
      <c r="H480" s="4"/>
      <c r="I480" s="4"/>
      <c r="J480" s="4"/>
      <c r="K480" s="4"/>
      <c r="L480" s="4"/>
      <c r="M480" s="4"/>
      <c r="N480" s="4"/>
      <c r="O480" s="4"/>
      <c r="P480" s="4"/>
      <c r="Q480" s="4"/>
      <c r="R480" s="4"/>
      <c r="S480" s="4"/>
      <c r="T480" s="4"/>
    </row>
    <row r="481" spans="1:20" ht="15.75" customHeight="1">
      <c r="A481" s="4"/>
      <c r="B481" s="4"/>
      <c r="C481" s="4"/>
      <c r="D481" s="4"/>
      <c r="E481" s="4"/>
      <c r="F481" s="4"/>
      <c r="G481" s="4"/>
      <c r="H481" s="4"/>
      <c r="I481" s="4"/>
      <c r="J481" s="4"/>
      <c r="K481" s="4"/>
      <c r="L481" s="4"/>
      <c r="M481" s="4"/>
      <c r="N481" s="4"/>
      <c r="O481" s="4"/>
      <c r="P481" s="4"/>
      <c r="Q481" s="4"/>
      <c r="R481" s="4"/>
      <c r="S481" s="4"/>
      <c r="T481" s="4"/>
    </row>
    <row r="482" spans="1:20" ht="15.75" customHeight="1">
      <c r="A482" s="4"/>
      <c r="B482" s="4"/>
      <c r="C482" s="4"/>
      <c r="D482" s="4"/>
      <c r="E482" s="4"/>
      <c r="F482" s="4"/>
      <c r="G482" s="4"/>
      <c r="H482" s="4"/>
      <c r="I482" s="4"/>
      <c r="J482" s="4"/>
      <c r="K482" s="4"/>
      <c r="L482" s="4"/>
      <c r="M482" s="4"/>
      <c r="N482" s="4"/>
      <c r="O482" s="4"/>
      <c r="P482" s="4"/>
      <c r="Q482" s="4"/>
      <c r="R482" s="4"/>
      <c r="S482" s="4"/>
      <c r="T482" s="4"/>
    </row>
    <row r="483" spans="1:20" ht="15.75" customHeight="1">
      <c r="A483" s="4"/>
      <c r="B483" s="4"/>
      <c r="C483" s="4"/>
      <c r="D483" s="4"/>
      <c r="E483" s="4"/>
      <c r="F483" s="4"/>
      <c r="G483" s="4"/>
      <c r="H483" s="4"/>
      <c r="I483" s="4"/>
      <c r="J483" s="4"/>
      <c r="K483" s="4"/>
      <c r="L483" s="4"/>
      <c r="M483" s="4"/>
      <c r="N483" s="4"/>
      <c r="O483" s="4"/>
      <c r="P483" s="4"/>
      <c r="Q483" s="4"/>
      <c r="R483" s="4"/>
      <c r="S483" s="4"/>
      <c r="T483" s="4"/>
    </row>
    <row r="484" spans="1:20" ht="15.75" customHeight="1">
      <c r="A484" s="4"/>
      <c r="B484" s="4"/>
      <c r="C484" s="4"/>
      <c r="D484" s="4"/>
      <c r="E484" s="4"/>
      <c r="F484" s="4"/>
      <c r="G484" s="4"/>
      <c r="H484" s="4"/>
      <c r="I484" s="4"/>
      <c r="J484" s="4"/>
      <c r="K484" s="4"/>
      <c r="L484" s="4"/>
      <c r="M484" s="4"/>
      <c r="N484" s="4"/>
      <c r="O484" s="4"/>
      <c r="P484" s="4"/>
      <c r="Q484" s="4"/>
      <c r="R484" s="4"/>
      <c r="S484" s="4"/>
      <c r="T484" s="4"/>
    </row>
    <row r="485" spans="1:20" ht="15.75" customHeight="1">
      <c r="A485" s="4"/>
      <c r="B485" s="4"/>
      <c r="C485" s="4"/>
      <c r="D485" s="4"/>
      <c r="E485" s="4"/>
      <c r="F485" s="4"/>
      <c r="G485" s="4"/>
      <c r="H485" s="4"/>
      <c r="I485" s="4"/>
      <c r="J485" s="4"/>
      <c r="K485" s="4"/>
      <c r="L485" s="4"/>
      <c r="M485" s="4"/>
      <c r="N485" s="4"/>
      <c r="O485" s="4"/>
      <c r="P485" s="4"/>
      <c r="Q485" s="4"/>
      <c r="R485" s="4"/>
      <c r="S485" s="4"/>
      <c r="T485" s="4"/>
    </row>
    <row r="486" spans="1:20" ht="15.75" customHeight="1">
      <c r="A486" s="4"/>
      <c r="B486" s="4"/>
      <c r="C486" s="4"/>
      <c r="D486" s="4"/>
      <c r="E486" s="4"/>
      <c r="F486" s="4"/>
      <c r="G486" s="4"/>
      <c r="H486" s="4"/>
      <c r="I486" s="4"/>
      <c r="J486" s="4"/>
      <c r="K486" s="4"/>
      <c r="L486" s="4"/>
      <c r="M486" s="4"/>
      <c r="N486" s="4"/>
      <c r="O486" s="4"/>
      <c r="P486" s="4"/>
      <c r="Q486" s="4"/>
      <c r="R486" s="4"/>
      <c r="S486" s="4"/>
      <c r="T486" s="4"/>
    </row>
    <row r="487" spans="1:20" ht="15.75" customHeight="1">
      <c r="A487" s="4"/>
      <c r="B487" s="4"/>
      <c r="C487" s="4"/>
      <c r="D487" s="4"/>
      <c r="E487" s="4"/>
      <c r="F487" s="4"/>
      <c r="G487" s="4"/>
      <c r="H487" s="4"/>
      <c r="I487" s="4"/>
      <c r="J487" s="4"/>
      <c r="K487" s="4"/>
      <c r="L487" s="4"/>
      <c r="M487" s="4"/>
      <c r="N487" s="4"/>
      <c r="O487" s="4"/>
      <c r="P487" s="4"/>
      <c r="Q487" s="4"/>
      <c r="R487" s="4"/>
      <c r="S487" s="4"/>
      <c r="T487" s="4"/>
    </row>
    <row r="488" spans="1:20" ht="15.75" customHeight="1">
      <c r="A488" s="4"/>
      <c r="B488" s="4"/>
      <c r="C488" s="4"/>
      <c r="D488" s="4"/>
      <c r="E488" s="4"/>
      <c r="F488" s="4"/>
      <c r="G488" s="4"/>
      <c r="H488" s="4"/>
      <c r="I488" s="4"/>
      <c r="J488" s="4"/>
      <c r="K488" s="4"/>
      <c r="L488" s="4"/>
      <c r="M488" s="4"/>
      <c r="N488" s="4"/>
      <c r="O488" s="4"/>
      <c r="P488" s="4"/>
      <c r="Q488" s="4"/>
      <c r="R488" s="4"/>
      <c r="S488" s="4"/>
      <c r="T488" s="4"/>
    </row>
    <row r="489" spans="1:20" ht="15.75" customHeight="1">
      <c r="A489" s="4"/>
      <c r="B489" s="4"/>
      <c r="C489" s="4"/>
      <c r="D489" s="4"/>
      <c r="E489" s="4"/>
      <c r="F489" s="4"/>
      <c r="G489" s="4"/>
      <c r="H489" s="4"/>
      <c r="I489" s="4"/>
      <c r="J489" s="4"/>
      <c r="K489" s="4"/>
      <c r="L489" s="4"/>
      <c r="M489" s="4"/>
      <c r="N489" s="4"/>
      <c r="O489" s="4"/>
      <c r="P489" s="4"/>
      <c r="Q489" s="4"/>
      <c r="R489" s="4"/>
      <c r="S489" s="4"/>
      <c r="T489" s="4"/>
    </row>
    <row r="490" spans="1:20" ht="15.75" customHeight="1">
      <c r="A490" s="4"/>
      <c r="B490" s="4"/>
      <c r="C490" s="4"/>
      <c r="D490" s="4"/>
      <c r="E490" s="4"/>
      <c r="F490" s="4"/>
      <c r="G490" s="4"/>
      <c r="H490" s="4"/>
      <c r="I490" s="4"/>
      <c r="J490" s="4"/>
      <c r="K490" s="4"/>
      <c r="L490" s="4"/>
      <c r="M490" s="4"/>
      <c r="N490" s="4"/>
      <c r="O490" s="4"/>
      <c r="P490" s="4"/>
      <c r="Q490" s="4"/>
      <c r="R490" s="4"/>
      <c r="S490" s="4"/>
      <c r="T490" s="4"/>
    </row>
    <row r="491" spans="1:20" ht="15.75" customHeight="1">
      <c r="A491" s="4"/>
      <c r="B491" s="4"/>
      <c r="C491" s="4"/>
      <c r="D491" s="4"/>
      <c r="E491" s="4"/>
      <c r="F491" s="4"/>
      <c r="G491" s="4"/>
      <c r="H491" s="4"/>
      <c r="I491" s="4"/>
      <c r="J491" s="4"/>
      <c r="K491" s="4"/>
      <c r="L491" s="4"/>
      <c r="M491" s="4"/>
      <c r="N491" s="4"/>
      <c r="O491" s="4"/>
      <c r="P491" s="4"/>
      <c r="Q491" s="4"/>
      <c r="R491" s="4"/>
      <c r="S491" s="4"/>
      <c r="T491" s="4"/>
    </row>
    <row r="492" spans="1:20" ht="15.75" customHeight="1">
      <c r="A492" s="4"/>
      <c r="B492" s="4"/>
      <c r="C492" s="4"/>
      <c r="D492" s="4"/>
      <c r="E492" s="4"/>
      <c r="F492" s="4"/>
      <c r="G492" s="4"/>
      <c r="H492" s="4"/>
      <c r="I492" s="4"/>
      <c r="J492" s="4"/>
      <c r="K492" s="4"/>
      <c r="L492" s="4"/>
      <c r="M492" s="4"/>
      <c r="N492" s="4"/>
      <c r="O492" s="4"/>
      <c r="P492" s="4"/>
      <c r="Q492" s="4"/>
      <c r="R492" s="4"/>
      <c r="S492" s="4"/>
      <c r="T492" s="4"/>
    </row>
    <row r="493" spans="1:20" ht="15.75" customHeight="1">
      <c r="A493" s="4"/>
      <c r="B493" s="4"/>
      <c r="C493" s="4"/>
      <c r="D493" s="4"/>
      <c r="E493" s="4"/>
      <c r="F493" s="4"/>
      <c r="G493" s="4"/>
      <c r="H493" s="4"/>
      <c r="I493" s="4"/>
      <c r="J493" s="4"/>
      <c r="K493" s="4"/>
      <c r="L493" s="4"/>
      <c r="M493" s="4"/>
      <c r="N493" s="4"/>
      <c r="O493" s="4"/>
      <c r="P493" s="4"/>
      <c r="Q493" s="4"/>
      <c r="R493" s="4"/>
      <c r="S493" s="4"/>
      <c r="T493" s="4"/>
    </row>
    <row r="494" spans="1:20" ht="15.75" customHeight="1">
      <c r="A494" s="4"/>
      <c r="B494" s="4"/>
      <c r="C494" s="4"/>
      <c r="D494" s="4"/>
      <c r="E494" s="4"/>
      <c r="F494" s="4"/>
      <c r="G494" s="4"/>
      <c r="H494" s="4"/>
      <c r="I494" s="4"/>
      <c r="J494" s="4"/>
      <c r="K494" s="4"/>
      <c r="L494" s="4"/>
      <c r="M494" s="4"/>
      <c r="N494" s="4"/>
      <c r="O494" s="4"/>
      <c r="P494" s="4"/>
      <c r="Q494" s="4"/>
      <c r="R494" s="4"/>
      <c r="S494" s="4"/>
      <c r="T494" s="4"/>
    </row>
    <row r="495" spans="1:20" ht="15.75" customHeight="1">
      <c r="A495" s="4"/>
      <c r="B495" s="4"/>
      <c r="C495" s="4"/>
      <c r="D495" s="4"/>
      <c r="E495" s="4"/>
      <c r="F495" s="4"/>
      <c r="G495" s="4"/>
      <c r="H495" s="4"/>
      <c r="I495" s="4"/>
      <c r="J495" s="4"/>
      <c r="K495" s="4"/>
      <c r="L495" s="4"/>
      <c r="M495" s="4"/>
      <c r="N495" s="4"/>
      <c r="O495" s="4"/>
      <c r="P495" s="4"/>
      <c r="Q495" s="4"/>
      <c r="R495" s="4"/>
      <c r="S495" s="4"/>
      <c r="T495" s="4"/>
    </row>
    <row r="496" spans="1:20" ht="15.75" customHeight="1">
      <c r="A496" s="4"/>
      <c r="B496" s="4"/>
      <c r="C496" s="4"/>
      <c r="D496" s="4"/>
      <c r="E496" s="4"/>
      <c r="F496" s="4"/>
      <c r="G496" s="4"/>
      <c r="H496" s="4"/>
      <c r="I496" s="4"/>
      <c r="J496" s="4"/>
      <c r="K496" s="4"/>
      <c r="L496" s="4"/>
      <c r="M496" s="4"/>
      <c r="N496" s="4"/>
      <c r="O496" s="4"/>
      <c r="P496" s="4"/>
      <c r="Q496" s="4"/>
      <c r="R496" s="4"/>
      <c r="S496" s="4"/>
      <c r="T496" s="4"/>
    </row>
    <row r="497" spans="1:20" ht="15.75" customHeight="1">
      <c r="A497" s="4"/>
      <c r="B497" s="4"/>
      <c r="C497" s="4"/>
      <c r="D497" s="4"/>
      <c r="E497" s="4"/>
      <c r="F497" s="4"/>
      <c r="G497" s="4"/>
      <c r="H497" s="4"/>
      <c r="I497" s="4"/>
      <c r="J497" s="4"/>
      <c r="K497" s="4"/>
      <c r="L497" s="4"/>
      <c r="M497" s="4"/>
      <c r="N497" s="4"/>
      <c r="O497" s="4"/>
      <c r="P497" s="4"/>
      <c r="Q497" s="4"/>
      <c r="R497" s="4"/>
      <c r="S497" s="4"/>
      <c r="T497" s="4"/>
    </row>
    <row r="498" spans="1:20" ht="15.75" customHeight="1">
      <c r="A498" s="4"/>
      <c r="B498" s="4"/>
      <c r="C498" s="4"/>
      <c r="D498" s="4"/>
      <c r="E498" s="4"/>
      <c r="F498" s="4"/>
      <c r="G498" s="4"/>
      <c r="H498" s="4"/>
      <c r="I498" s="4"/>
      <c r="J498" s="4"/>
      <c r="K498" s="4"/>
      <c r="L498" s="4"/>
      <c r="M498" s="4"/>
      <c r="N498" s="4"/>
      <c r="O498" s="4"/>
      <c r="P498" s="4"/>
      <c r="Q498" s="4"/>
      <c r="R498" s="4"/>
      <c r="S498" s="4"/>
      <c r="T498" s="4"/>
    </row>
    <row r="499" spans="1:20" ht="15.75" customHeight="1">
      <c r="A499" s="4"/>
      <c r="B499" s="4"/>
      <c r="C499" s="4"/>
      <c r="D499" s="4"/>
      <c r="E499" s="4"/>
      <c r="F499" s="4"/>
      <c r="G499" s="4"/>
      <c r="H499" s="4"/>
      <c r="I499" s="4"/>
      <c r="J499" s="4"/>
      <c r="K499" s="4"/>
      <c r="L499" s="4"/>
      <c r="M499" s="4"/>
      <c r="N499" s="4"/>
      <c r="O499" s="4"/>
      <c r="P499" s="4"/>
      <c r="Q499" s="4"/>
      <c r="R499" s="4"/>
      <c r="S499" s="4"/>
      <c r="T499" s="4"/>
    </row>
    <row r="500" spans="1:20" ht="15.75" customHeight="1">
      <c r="A500" s="4"/>
      <c r="B500" s="4"/>
      <c r="C500" s="4"/>
      <c r="D500" s="4"/>
      <c r="E500" s="4"/>
      <c r="F500" s="4"/>
      <c r="G500" s="4"/>
      <c r="H500" s="4"/>
      <c r="I500" s="4"/>
      <c r="J500" s="4"/>
      <c r="K500" s="4"/>
      <c r="L500" s="4"/>
      <c r="M500" s="4"/>
      <c r="N500" s="4"/>
      <c r="O500" s="4"/>
      <c r="P500" s="4"/>
      <c r="Q500" s="4"/>
      <c r="R500" s="4"/>
      <c r="S500" s="4"/>
      <c r="T500" s="4"/>
    </row>
    <row r="501" spans="1:20" ht="15.75" customHeight="1">
      <c r="A501" s="4"/>
      <c r="B501" s="4"/>
      <c r="C501" s="4"/>
      <c r="D501" s="4"/>
      <c r="E501" s="4"/>
      <c r="F501" s="4"/>
      <c r="G501" s="4"/>
      <c r="H501" s="4"/>
      <c r="I501" s="4"/>
      <c r="J501" s="4"/>
      <c r="K501" s="4"/>
      <c r="L501" s="4"/>
      <c r="M501" s="4"/>
      <c r="N501" s="4"/>
      <c r="O501" s="4"/>
      <c r="P501" s="4"/>
      <c r="Q501" s="4"/>
      <c r="R501" s="4"/>
      <c r="S501" s="4"/>
      <c r="T501" s="4"/>
    </row>
    <row r="502" spans="1:20" ht="15.75" customHeight="1">
      <c r="A502" s="4"/>
      <c r="B502" s="4"/>
      <c r="C502" s="4"/>
      <c r="D502" s="4"/>
      <c r="E502" s="4"/>
      <c r="F502" s="4"/>
      <c r="G502" s="4"/>
      <c r="H502" s="4"/>
      <c r="I502" s="4"/>
      <c r="J502" s="4"/>
      <c r="K502" s="4"/>
      <c r="L502" s="4"/>
      <c r="M502" s="4"/>
      <c r="N502" s="4"/>
      <c r="O502" s="4"/>
      <c r="P502" s="4"/>
      <c r="Q502" s="4"/>
      <c r="R502" s="4"/>
      <c r="S502" s="4"/>
      <c r="T502" s="4"/>
    </row>
    <row r="503" spans="1:20" ht="15.75" customHeight="1">
      <c r="A503" s="4"/>
      <c r="B503" s="4"/>
      <c r="C503" s="4"/>
      <c r="D503" s="4"/>
      <c r="E503" s="4"/>
      <c r="F503" s="4"/>
      <c r="G503" s="4"/>
      <c r="H503" s="4"/>
      <c r="I503" s="4"/>
      <c r="J503" s="4"/>
      <c r="K503" s="4"/>
      <c r="L503" s="4"/>
      <c r="M503" s="4"/>
      <c r="N503" s="4"/>
      <c r="O503" s="4"/>
      <c r="P503" s="4"/>
      <c r="Q503" s="4"/>
      <c r="R503" s="4"/>
      <c r="S503" s="4"/>
      <c r="T503" s="4"/>
    </row>
    <row r="504" spans="1:20" ht="15.75" customHeight="1">
      <c r="A504" s="4"/>
      <c r="B504" s="4"/>
      <c r="C504" s="4"/>
      <c r="D504" s="4"/>
      <c r="E504" s="4"/>
      <c r="F504" s="4"/>
      <c r="G504" s="4"/>
      <c r="H504" s="4"/>
      <c r="I504" s="4"/>
      <c r="J504" s="4"/>
      <c r="K504" s="4"/>
      <c r="L504" s="4"/>
      <c r="M504" s="4"/>
      <c r="N504" s="4"/>
      <c r="O504" s="4"/>
      <c r="P504" s="4"/>
      <c r="Q504" s="4"/>
      <c r="R504" s="4"/>
      <c r="S504" s="4"/>
      <c r="T504" s="4"/>
    </row>
    <row r="505" spans="1:20" ht="15.75" customHeight="1">
      <c r="A505" s="4"/>
      <c r="B505" s="4"/>
      <c r="C505" s="4"/>
      <c r="D505" s="4"/>
      <c r="E505" s="4"/>
      <c r="F505" s="4"/>
      <c r="G505" s="4"/>
      <c r="H505" s="4"/>
      <c r="I505" s="4"/>
      <c r="J505" s="4"/>
      <c r="K505" s="4"/>
      <c r="L505" s="4"/>
      <c r="M505" s="4"/>
      <c r="N505" s="4"/>
      <c r="O505" s="4"/>
      <c r="P505" s="4"/>
      <c r="Q505" s="4"/>
      <c r="R505" s="4"/>
      <c r="S505" s="4"/>
      <c r="T505" s="4"/>
    </row>
    <row r="506" spans="1:20" ht="15.75" customHeight="1">
      <c r="A506" s="4"/>
      <c r="B506" s="4"/>
      <c r="C506" s="4"/>
      <c r="D506" s="4"/>
      <c r="E506" s="4"/>
      <c r="F506" s="4"/>
      <c r="G506" s="4"/>
      <c r="H506" s="4"/>
      <c r="I506" s="4"/>
      <c r="J506" s="4"/>
      <c r="K506" s="4"/>
      <c r="L506" s="4"/>
      <c r="M506" s="4"/>
      <c r="N506" s="4"/>
      <c r="O506" s="4"/>
      <c r="P506" s="4"/>
      <c r="Q506" s="4"/>
      <c r="R506" s="4"/>
      <c r="S506" s="4"/>
      <c r="T506" s="4"/>
    </row>
    <row r="507" spans="1:20" ht="15.75" customHeight="1">
      <c r="A507" s="4"/>
      <c r="B507" s="4"/>
      <c r="C507" s="4"/>
      <c r="D507" s="4"/>
      <c r="E507" s="4"/>
      <c r="F507" s="4"/>
      <c r="G507" s="4"/>
      <c r="H507" s="4"/>
      <c r="I507" s="4"/>
      <c r="J507" s="4"/>
      <c r="K507" s="4"/>
      <c r="L507" s="4"/>
      <c r="M507" s="4"/>
      <c r="N507" s="4"/>
      <c r="O507" s="4"/>
      <c r="P507" s="4"/>
      <c r="Q507" s="4"/>
      <c r="R507" s="4"/>
      <c r="S507" s="4"/>
      <c r="T507" s="4"/>
    </row>
    <row r="508" spans="1:20" ht="15.75" customHeight="1">
      <c r="A508" s="4"/>
      <c r="B508" s="4"/>
      <c r="C508" s="4"/>
      <c r="D508" s="4"/>
      <c r="E508" s="4"/>
      <c r="F508" s="4"/>
      <c r="G508" s="4"/>
      <c r="H508" s="4"/>
      <c r="I508" s="4"/>
      <c r="J508" s="4"/>
      <c r="K508" s="4"/>
      <c r="L508" s="4"/>
      <c r="M508" s="4"/>
      <c r="N508" s="4"/>
      <c r="O508" s="4"/>
      <c r="P508" s="4"/>
      <c r="Q508" s="4"/>
      <c r="R508" s="4"/>
      <c r="S508" s="4"/>
      <c r="T508" s="4"/>
    </row>
    <row r="509" spans="1:20" ht="15.75" customHeight="1">
      <c r="A509" s="4"/>
      <c r="B509" s="4"/>
      <c r="C509" s="4"/>
      <c r="D509" s="4"/>
      <c r="E509" s="4"/>
      <c r="F509" s="4"/>
      <c r="G509" s="4"/>
      <c r="H509" s="4"/>
      <c r="I509" s="4"/>
      <c r="J509" s="4"/>
      <c r="K509" s="4"/>
      <c r="L509" s="4"/>
      <c r="M509" s="4"/>
      <c r="N509" s="4"/>
      <c r="O509" s="4"/>
      <c r="P509" s="4"/>
      <c r="Q509" s="4"/>
      <c r="R509" s="4"/>
      <c r="S509" s="4"/>
      <c r="T509" s="4"/>
    </row>
    <row r="510" spans="1:20" ht="15.75" customHeight="1">
      <c r="A510" s="4"/>
      <c r="B510" s="4"/>
      <c r="C510" s="4"/>
      <c r="D510" s="4"/>
      <c r="E510" s="4"/>
      <c r="F510" s="4"/>
      <c r="G510" s="4"/>
      <c r="H510" s="4"/>
      <c r="I510" s="4"/>
      <c r="J510" s="4"/>
      <c r="K510" s="4"/>
      <c r="L510" s="4"/>
      <c r="M510" s="4"/>
      <c r="N510" s="4"/>
      <c r="O510" s="4"/>
      <c r="P510" s="4"/>
      <c r="Q510" s="4"/>
      <c r="R510" s="4"/>
      <c r="S510" s="4"/>
      <c r="T510" s="4"/>
    </row>
    <row r="511" spans="1:20" ht="15.75" customHeight="1">
      <c r="A511" s="4"/>
      <c r="B511" s="4"/>
      <c r="C511" s="4"/>
      <c r="D511" s="4"/>
      <c r="E511" s="4"/>
      <c r="F511" s="4"/>
      <c r="G511" s="4"/>
      <c r="H511" s="4"/>
      <c r="I511" s="4"/>
      <c r="J511" s="4"/>
      <c r="K511" s="4"/>
      <c r="L511" s="4"/>
      <c r="M511" s="4"/>
      <c r="N511" s="4"/>
      <c r="O511" s="4"/>
      <c r="P511" s="4"/>
      <c r="Q511" s="4"/>
      <c r="R511" s="4"/>
      <c r="S511" s="4"/>
      <c r="T511" s="4"/>
    </row>
    <row r="512" spans="1:20" ht="15.75" customHeight="1">
      <c r="A512" s="4"/>
      <c r="B512" s="4"/>
      <c r="C512" s="4"/>
      <c r="D512" s="4"/>
      <c r="E512" s="4"/>
      <c r="F512" s="4"/>
      <c r="G512" s="4"/>
      <c r="H512" s="4"/>
      <c r="I512" s="4"/>
      <c r="J512" s="4"/>
      <c r="K512" s="4"/>
      <c r="L512" s="4"/>
      <c r="M512" s="4"/>
      <c r="N512" s="4"/>
      <c r="O512" s="4"/>
      <c r="P512" s="4"/>
      <c r="Q512" s="4"/>
      <c r="R512" s="4"/>
      <c r="S512" s="4"/>
      <c r="T512" s="4"/>
    </row>
    <row r="513" spans="1:20" ht="15.75" customHeight="1">
      <c r="A513" s="4"/>
      <c r="B513" s="4"/>
      <c r="C513" s="4"/>
      <c r="D513" s="4"/>
      <c r="E513" s="4"/>
      <c r="F513" s="4"/>
      <c r="G513" s="4"/>
      <c r="H513" s="4"/>
      <c r="I513" s="4"/>
      <c r="J513" s="4"/>
      <c r="K513" s="4"/>
      <c r="L513" s="4"/>
      <c r="M513" s="4"/>
      <c r="N513" s="4"/>
      <c r="O513" s="4"/>
      <c r="P513" s="4"/>
      <c r="Q513" s="4"/>
      <c r="R513" s="4"/>
      <c r="S513" s="4"/>
      <c r="T513" s="4"/>
    </row>
    <row r="514" spans="1:20" ht="15.75" customHeight="1">
      <c r="A514" s="4"/>
      <c r="B514" s="4"/>
      <c r="C514" s="4"/>
      <c r="D514" s="4"/>
      <c r="E514" s="4"/>
      <c r="F514" s="4"/>
      <c r="G514" s="4"/>
      <c r="H514" s="4"/>
      <c r="I514" s="4"/>
      <c r="J514" s="4"/>
      <c r="K514" s="4"/>
      <c r="L514" s="4"/>
      <c r="M514" s="4"/>
      <c r="N514" s="4"/>
      <c r="O514" s="4"/>
      <c r="P514" s="4"/>
      <c r="Q514" s="4"/>
      <c r="R514" s="4"/>
      <c r="S514" s="4"/>
      <c r="T514" s="4"/>
    </row>
    <row r="515" spans="1:20" ht="15.75" customHeight="1">
      <c r="A515" s="4"/>
      <c r="B515" s="4"/>
      <c r="C515" s="4"/>
      <c r="D515" s="4"/>
      <c r="E515" s="4"/>
      <c r="F515" s="4"/>
      <c r="G515" s="4"/>
      <c r="H515" s="4"/>
      <c r="I515" s="4"/>
      <c r="J515" s="4"/>
      <c r="K515" s="4"/>
      <c r="L515" s="4"/>
      <c r="M515" s="4"/>
      <c r="N515" s="4"/>
      <c r="O515" s="4"/>
      <c r="P515" s="4"/>
      <c r="Q515" s="4"/>
      <c r="R515" s="4"/>
      <c r="S515" s="4"/>
      <c r="T515" s="4"/>
    </row>
    <row r="516" spans="1:20" ht="15.75" customHeight="1">
      <c r="A516" s="4"/>
      <c r="B516" s="4"/>
      <c r="C516" s="4"/>
      <c r="D516" s="4"/>
      <c r="E516" s="4"/>
      <c r="F516" s="4"/>
      <c r="G516" s="4"/>
      <c r="H516" s="4"/>
      <c r="I516" s="4"/>
      <c r="J516" s="4"/>
      <c r="K516" s="4"/>
      <c r="L516" s="4"/>
      <c r="M516" s="4"/>
      <c r="N516" s="4"/>
      <c r="O516" s="4"/>
      <c r="P516" s="4"/>
      <c r="Q516" s="4"/>
      <c r="R516" s="4"/>
      <c r="S516" s="4"/>
      <c r="T516" s="4"/>
    </row>
    <row r="517" spans="1:20" ht="15.75" customHeight="1">
      <c r="A517" s="4"/>
      <c r="B517" s="4"/>
      <c r="C517" s="4"/>
      <c r="D517" s="4"/>
      <c r="E517" s="4"/>
      <c r="F517" s="4"/>
      <c r="G517" s="4"/>
      <c r="H517" s="4"/>
      <c r="I517" s="4"/>
      <c r="J517" s="4"/>
      <c r="K517" s="4"/>
      <c r="L517" s="4"/>
      <c r="M517" s="4"/>
      <c r="N517" s="4"/>
      <c r="O517" s="4"/>
      <c r="P517" s="4"/>
      <c r="Q517" s="4"/>
      <c r="R517" s="4"/>
      <c r="S517" s="4"/>
      <c r="T517" s="4"/>
    </row>
    <row r="518" spans="1:20" ht="15.75" customHeight="1">
      <c r="A518" s="4"/>
      <c r="B518" s="4"/>
      <c r="C518" s="4"/>
      <c r="D518" s="4"/>
      <c r="E518" s="4"/>
      <c r="F518" s="4"/>
      <c r="G518" s="4"/>
      <c r="H518" s="4"/>
      <c r="I518" s="4"/>
      <c r="J518" s="4"/>
      <c r="K518" s="4"/>
      <c r="L518" s="4"/>
      <c r="M518" s="4"/>
      <c r="N518" s="4"/>
      <c r="O518" s="4"/>
      <c r="P518" s="4"/>
      <c r="Q518" s="4"/>
      <c r="R518" s="4"/>
      <c r="S518" s="4"/>
      <c r="T518" s="4"/>
    </row>
    <row r="519" spans="1:20" ht="15.75" customHeight="1">
      <c r="A519" s="4"/>
      <c r="B519" s="4"/>
      <c r="C519" s="4"/>
      <c r="D519" s="4"/>
      <c r="E519" s="4"/>
      <c r="F519" s="4"/>
      <c r="G519" s="4"/>
      <c r="H519" s="4"/>
      <c r="I519" s="4"/>
      <c r="J519" s="4"/>
      <c r="K519" s="4"/>
      <c r="L519" s="4"/>
      <c r="M519" s="4"/>
      <c r="N519" s="4"/>
      <c r="O519" s="4"/>
      <c r="P519" s="4"/>
      <c r="Q519" s="4"/>
      <c r="R519" s="4"/>
      <c r="S519" s="4"/>
      <c r="T519" s="4"/>
    </row>
    <row r="520" spans="1:20" ht="15.75" customHeight="1">
      <c r="A520" s="4"/>
      <c r="B520" s="4"/>
      <c r="C520" s="4"/>
      <c r="D520" s="4"/>
      <c r="E520" s="4"/>
      <c r="F520" s="4"/>
      <c r="G520" s="4"/>
      <c r="H520" s="4"/>
      <c r="I520" s="4"/>
      <c r="J520" s="4"/>
      <c r="K520" s="4"/>
      <c r="L520" s="4"/>
      <c r="M520" s="4"/>
      <c r="N520" s="4"/>
      <c r="O520" s="4"/>
      <c r="P520" s="4"/>
      <c r="Q520" s="4"/>
      <c r="R520" s="4"/>
      <c r="S520" s="4"/>
      <c r="T520" s="4"/>
    </row>
    <row r="521" spans="1:20" ht="15.75" customHeight="1">
      <c r="A521" s="4"/>
      <c r="B521" s="4"/>
      <c r="C521" s="4"/>
      <c r="D521" s="4"/>
      <c r="E521" s="4"/>
      <c r="F521" s="4"/>
      <c r="G521" s="4"/>
      <c r="H521" s="4"/>
      <c r="I521" s="4"/>
      <c r="J521" s="4"/>
      <c r="K521" s="4"/>
      <c r="L521" s="4"/>
      <c r="M521" s="4"/>
      <c r="N521" s="4"/>
      <c r="O521" s="4"/>
      <c r="P521" s="4"/>
      <c r="Q521" s="4"/>
      <c r="R521" s="4"/>
      <c r="S521" s="4"/>
      <c r="T521" s="4"/>
    </row>
    <row r="522" spans="1:20" ht="15.75" customHeight="1">
      <c r="A522" s="4"/>
      <c r="B522" s="4"/>
      <c r="C522" s="4"/>
      <c r="D522" s="4"/>
      <c r="E522" s="4"/>
      <c r="F522" s="4"/>
      <c r="G522" s="4"/>
      <c r="H522" s="4"/>
      <c r="I522" s="4"/>
      <c r="J522" s="4"/>
      <c r="K522" s="4"/>
      <c r="L522" s="4"/>
      <c r="M522" s="4"/>
      <c r="N522" s="4"/>
      <c r="O522" s="4"/>
      <c r="P522" s="4"/>
      <c r="Q522" s="4"/>
      <c r="R522" s="4"/>
      <c r="S522" s="4"/>
      <c r="T522" s="4"/>
    </row>
    <row r="523" spans="1:20" ht="15.75" customHeight="1">
      <c r="A523" s="4"/>
      <c r="B523" s="4"/>
      <c r="C523" s="4"/>
      <c r="D523" s="4"/>
      <c r="E523" s="4"/>
      <c r="F523" s="4"/>
      <c r="G523" s="4"/>
      <c r="H523" s="4"/>
      <c r="I523" s="4"/>
      <c r="J523" s="4"/>
      <c r="K523" s="4"/>
      <c r="L523" s="4"/>
      <c r="M523" s="4"/>
      <c r="N523" s="4"/>
      <c r="O523" s="4"/>
      <c r="P523" s="4"/>
      <c r="Q523" s="4"/>
      <c r="R523" s="4"/>
      <c r="S523" s="4"/>
      <c r="T523" s="4"/>
    </row>
    <row r="524" spans="1:20" ht="15.75" customHeight="1">
      <c r="A524" s="4"/>
      <c r="B524" s="4"/>
      <c r="C524" s="4"/>
      <c r="D524" s="4"/>
      <c r="E524" s="4"/>
      <c r="F524" s="4"/>
      <c r="G524" s="4"/>
      <c r="H524" s="4"/>
      <c r="I524" s="4"/>
      <c r="J524" s="4"/>
      <c r="K524" s="4"/>
      <c r="L524" s="4"/>
      <c r="M524" s="4"/>
      <c r="N524" s="4"/>
      <c r="O524" s="4"/>
      <c r="P524" s="4"/>
      <c r="Q524" s="4"/>
      <c r="R524" s="4"/>
      <c r="S524" s="4"/>
      <c r="T524" s="4"/>
    </row>
    <row r="525" spans="1:20" ht="15.75" customHeight="1">
      <c r="A525" s="4"/>
      <c r="B525" s="4"/>
      <c r="C525" s="4"/>
      <c r="D525" s="4"/>
      <c r="E525" s="4"/>
      <c r="F525" s="4"/>
      <c r="G525" s="4"/>
      <c r="H525" s="4"/>
      <c r="I525" s="4"/>
      <c r="J525" s="4"/>
      <c r="K525" s="4"/>
      <c r="L525" s="4"/>
      <c r="M525" s="4"/>
      <c r="N525" s="4"/>
      <c r="O525" s="4"/>
      <c r="P525" s="4"/>
      <c r="Q525" s="4"/>
      <c r="R525" s="4"/>
      <c r="S525" s="4"/>
      <c r="T525" s="4"/>
    </row>
    <row r="526" spans="1:20" ht="15.75" customHeight="1">
      <c r="A526" s="4"/>
      <c r="B526" s="4"/>
      <c r="C526" s="4"/>
      <c r="D526" s="4"/>
      <c r="E526" s="4"/>
      <c r="F526" s="4"/>
      <c r="G526" s="4"/>
      <c r="H526" s="4"/>
      <c r="I526" s="4"/>
      <c r="J526" s="4"/>
      <c r="K526" s="4"/>
      <c r="L526" s="4"/>
      <c r="M526" s="4"/>
      <c r="N526" s="4"/>
      <c r="O526" s="4"/>
      <c r="P526" s="4"/>
      <c r="Q526" s="4"/>
      <c r="R526" s="4"/>
      <c r="S526" s="4"/>
      <c r="T526" s="4"/>
    </row>
    <row r="527" spans="1:20" ht="15.75" customHeight="1">
      <c r="A527" s="4"/>
      <c r="B527" s="4"/>
      <c r="C527" s="4"/>
      <c r="D527" s="4"/>
      <c r="E527" s="4"/>
      <c r="F527" s="4"/>
      <c r="G527" s="4"/>
      <c r="H527" s="4"/>
      <c r="I527" s="4"/>
      <c r="J527" s="4"/>
      <c r="K527" s="4"/>
      <c r="L527" s="4"/>
      <c r="M527" s="4"/>
      <c r="N527" s="4"/>
      <c r="O527" s="4"/>
      <c r="P527" s="4"/>
      <c r="Q527" s="4"/>
      <c r="R527" s="4"/>
      <c r="S527" s="4"/>
      <c r="T527" s="4"/>
    </row>
    <row r="528" spans="1:20" ht="15.75" customHeight="1">
      <c r="A528" s="4"/>
      <c r="B528" s="4"/>
      <c r="C528" s="4"/>
      <c r="D528" s="4"/>
      <c r="E528" s="4"/>
      <c r="F528" s="4"/>
      <c r="G528" s="4"/>
      <c r="H528" s="4"/>
      <c r="I528" s="4"/>
      <c r="J528" s="4"/>
      <c r="K528" s="4"/>
      <c r="L528" s="4"/>
      <c r="M528" s="4"/>
      <c r="N528" s="4"/>
      <c r="O528" s="4"/>
      <c r="P528" s="4"/>
      <c r="Q528" s="4"/>
      <c r="R528" s="4"/>
      <c r="S528" s="4"/>
      <c r="T528" s="4"/>
    </row>
    <row r="529" spans="1:20" ht="15.75" customHeight="1">
      <c r="A529" s="4"/>
      <c r="B529" s="4"/>
      <c r="C529" s="4"/>
      <c r="D529" s="4"/>
      <c r="E529" s="4"/>
      <c r="F529" s="4"/>
      <c r="G529" s="4"/>
      <c r="H529" s="4"/>
      <c r="I529" s="4"/>
      <c r="J529" s="4"/>
      <c r="K529" s="4"/>
      <c r="L529" s="4"/>
      <c r="M529" s="4"/>
      <c r="N529" s="4"/>
      <c r="O529" s="4"/>
      <c r="P529" s="4"/>
      <c r="Q529" s="4"/>
      <c r="R529" s="4"/>
      <c r="S529" s="4"/>
      <c r="T529" s="4"/>
    </row>
    <row r="530" spans="1:20" ht="15.75" customHeight="1">
      <c r="A530" s="4"/>
      <c r="B530" s="4"/>
      <c r="C530" s="4"/>
      <c r="D530" s="4"/>
      <c r="E530" s="4"/>
      <c r="F530" s="4"/>
      <c r="G530" s="4"/>
      <c r="H530" s="4"/>
      <c r="I530" s="4"/>
      <c r="J530" s="4"/>
      <c r="K530" s="4"/>
      <c r="L530" s="4"/>
      <c r="M530" s="4"/>
      <c r="N530" s="4"/>
      <c r="O530" s="4"/>
      <c r="P530" s="4"/>
      <c r="Q530" s="4"/>
      <c r="R530" s="4"/>
      <c r="S530" s="4"/>
      <c r="T530" s="4"/>
    </row>
    <row r="531" spans="1:20" ht="15.75" customHeight="1">
      <c r="A531" s="4"/>
      <c r="B531" s="4"/>
      <c r="C531" s="4"/>
      <c r="D531" s="4"/>
      <c r="E531" s="4"/>
      <c r="F531" s="4"/>
      <c r="G531" s="4"/>
      <c r="H531" s="4"/>
      <c r="I531" s="4"/>
      <c r="J531" s="4"/>
      <c r="K531" s="4"/>
      <c r="L531" s="4"/>
      <c r="M531" s="4"/>
      <c r="N531" s="4"/>
      <c r="O531" s="4"/>
      <c r="P531" s="4"/>
      <c r="Q531" s="4"/>
      <c r="R531" s="4"/>
      <c r="S531" s="4"/>
      <c r="T531" s="4"/>
    </row>
    <row r="532" spans="1:20" ht="15.75" customHeight="1">
      <c r="A532" s="4"/>
      <c r="B532" s="4"/>
      <c r="C532" s="4"/>
      <c r="D532" s="4"/>
      <c r="E532" s="4"/>
      <c r="F532" s="4"/>
      <c r="G532" s="4"/>
      <c r="H532" s="4"/>
      <c r="I532" s="4"/>
      <c r="J532" s="4"/>
      <c r="K532" s="4"/>
      <c r="L532" s="4"/>
      <c r="M532" s="4"/>
      <c r="N532" s="4"/>
      <c r="O532" s="4"/>
      <c r="P532" s="4"/>
      <c r="Q532" s="4"/>
      <c r="R532" s="4"/>
      <c r="S532" s="4"/>
      <c r="T532" s="4"/>
    </row>
    <row r="533" spans="1:20" ht="15.75" customHeight="1">
      <c r="A533" s="4"/>
      <c r="B533" s="4"/>
      <c r="C533" s="4"/>
      <c r="D533" s="4"/>
      <c r="E533" s="4"/>
      <c r="F533" s="4"/>
      <c r="G533" s="4"/>
      <c r="H533" s="4"/>
      <c r="I533" s="4"/>
      <c r="J533" s="4"/>
      <c r="K533" s="4"/>
      <c r="L533" s="4"/>
      <c r="M533" s="4"/>
      <c r="N533" s="4"/>
      <c r="O533" s="4"/>
      <c r="P533" s="4"/>
      <c r="Q533" s="4"/>
      <c r="R533" s="4"/>
      <c r="S533" s="4"/>
      <c r="T533" s="4"/>
    </row>
    <row r="534" spans="1:20" ht="15.75" customHeight="1">
      <c r="A534" s="4"/>
      <c r="B534" s="4"/>
      <c r="C534" s="4"/>
      <c r="D534" s="4"/>
      <c r="E534" s="4"/>
      <c r="F534" s="4"/>
      <c r="G534" s="4"/>
      <c r="H534" s="4"/>
      <c r="I534" s="4"/>
      <c r="J534" s="4"/>
      <c r="K534" s="4"/>
      <c r="L534" s="4"/>
      <c r="M534" s="4"/>
      <c r="N534" s="4"/>
      <c r="O534" s="4"/>
      <c r="P534" s="4"/>
      <c r="Q534" s="4"/>
      <c r="R534" s="4"/>
      <c r="S534" s="4"/>
      <c r="T534" s="4"/>
    </row>
    <row r="535" spans="1:20" ht="15.75" customHeight="1">
      <c r="A535" s="4"/>
      <c r="B535" s="4"/>
      <c r="C535" s="4"/>
      <c r="D535" s="4"/>
      <c r="E535" s="4"/>
      <c r="F535" s="4"/>
      <c r="G535" s="4"/>
      <c r="H535" s="4"/>
      <c r="I535" s="4"/>
      <c r="J535" s="4"/>
      <c r="K535" s="4"/>
      <c r="L535" s="4"/>
      <c r="M535" s="4"/>
      <c r="N535" s="4"/>
      <c r="O535" s="4"/>
      <c r="P535" s="4"/>
      <c r="Q535" s="4"/>
      <c r="R535" s="4"/>
      <c r="S535" s="4"/>
      <c r="T535" s="4"/>
    </row>
    <row r="536" spans="1:20" ht="15.75" customHeight="1">
      <c r="A536" s="4"/>
      <c r="B536" s="4"/>
      <c r="C536" s="4"/>
      <c r="D536" s="4"/>
      <c r="E536" s="4"/>
      <c r="F536" s="4"/>
      <c r="G536" s="4"/>
      <c r="H536" s="4"/>
      <c r="I536" s="4"/>
      <c r="J536" s="4"/>
      <c r="K536" s="4"/>
      <c r="L536" s="4"/>
      <c r="M536" s="4"/>
      <c r="N536" s="4"/>
      <c r="O536" s="4"/>
      <c r="P536" s="4"/>
      <c r="Q536" s="4"/>
      <c r="R536" s="4"/>
      <c r="S536" s="4"/>
      <c r="T536" s="4"/>
    </row>
    <row r="537" spans="1:20" ht="15.75" customHeight="1">
      <c r="A537" s="4"/>
      <c r="B537" s="4"/>
      <c r="C537" s="4"/>
      <c r="D537" s="4"/>
      <c r="E537" s="4"/>
      <c r="F537" s="4"/>
      <c r="G537" s="4"/>
      <c r="H537" s="4"/>
      <c r="I537" s="4"/>
      <c r="J537" s="4"/>
      <c r="K537" s="4"/>
      <c r="L537" s="4"/>
      <c r="M537" s="4"/>
      <c r="N537" s="4"/>
      <c r="O537" s="4"/>
      <c r="P537" s="4"/>
      <c r="Q537" s="4"/>
      <c r="R537" s="4"/>
      <c r="S537" s="4"/>
      <c r="T537" s="4"/>
    </row>
    <row r="538" spans="1:20" ht="15.75" customHeight="1">
      <c r="A538" s="4"/>
      <c r="B538" s="4"/>
      <c r="C538" s="4"/>
      <c r="D538" s="4"/>
      <c r="E538" s="4"/>
      <c r="F538" s="4"/>
      <c r="G538" s="4"/>
      <c r="H538" s="4"/>
      <c r="I538" s="4"/>
      <c r="J538" s="4"/>
      <c r="K538" s="4"/>
      <c r="L538" s="4"/>
      <c r="M538" s="4"/>
      <c r="N538" s="4"/>
      <c r="O538" s="4"/>
      <c r="P538" s="4"/>
      <c r="Q538" s="4"/>
      <c r="R538" s="4"/>
      <c r="S538" s="4"/>
      <c r="T538" s="4"/>
    </row>
    <row r="539" spans="1:20" ht="15.75" customHeight="1">
      <c r="A539" s="4"/>
      <c r="B539" s="4"/>
      <c r="C539" s="4"/>
      <c r="D539" s="4"/>
      <c r="E539" s="4"/>
      <c r="F539" s="4"/>
      <c r="G539" s="4"/>
      <c r="H539" s="4"/>
      <c r="I539" s="4"/>
      <c r="J539" s="4"/>
      <c r="K539" s="4"/>
      <c r="L539" s="4"/>
      <c r="M539" s="4"/>
      <c r="N539" s="4"/>
      <c r="O539" s="4"/>
      <c r="P539" s="4"/>
      <c r="Q539" s="4"/>
      <c r="R539" s="4"/>
      <c r="S539" s="4"/>
      <c r="T539" s="4"/>
    </row>
    <row r="540" spans="1:20" ht="15.75" customHeight="1">
      <c r="A540" s="4"/>
      <c r="B540" s="4"/>
      <c r="C540" s="4"/>
      <c r="D540" s="4"/>
      <c r="E540" s="4"/>
      <c r="F540" s="4"/>
      <c r="G540" s="4"/>
      <c r="H540" s="4"/>
      <c r="I540" s="4"/>
      <c r="J540" s="4"/>
      <c r="K540" s="4"/>
      <c r="L540" s="4"/>
      <c r="M540" s="4"/>
      <c r="N540" s="4"/>
      <c r="O540" s="4"/>
      <c r="P540" s="4"/>
      <c r="Q540" s="4"/>
      <c r="R540" s="4"/>
      <c r="S540" s="4"/>
      <c r="T540" s="4"/>
    </row>
    <row r="541" spans="1:20" ht="15.75" customHeight="1">
      <c r="A541" s="4"/>
      <c r="B541" s="4"/>
      <c r="C541" s="4"/>
      <c r="D541" s="4"/>
      <c r="E541" s="4"/>
      <c r="F541" s="4"/>
      <c r="G541" s="4"/>
      <c r="H541" s="4"/>
      <c r="I541" s="4"/>
      <c r="J541" s="4"/>
      <c r="K541" s="4"/>
      <c r="L541" s="4"/>
      <c r="M541" s="4"/>
      <c r="N541" s="4"/>
      <c r="O541" s="4"/>
      <c r="P541" s="4"/>
      <c r="Q541" s="4"/>
      <c r="R541" s="4"/>
      <c r="S541" s="4"/>
      <c r="T541" s="4"/>
    </row>
    <row r="542" spans="1:20" ht="15.75" customHeight="1">
      <c r="A542" s="4"/>
      <c r="B542" s="4"/>
      <c r="C542" s="4"/>
      <c r="D542" s="4"/>
      <c r="E542" s="4"/>
      <c r="F542" s="4"/>
      <c r="G542" s="4"/>
      <c r="H542" s="4"/>
      <c r="I542" s="4"/>
      <c r="J542" s="4"/>
      <c r="K542" s="4"/>
      <c r="L542" s="4"/>
      <c r="M542" s="4"/>
      <c r="N542" s="4"/>
      <c r="O542" s="4"/>
      <c r="P542" s="4"/>
      <c r="Q542" s="4"/>
      <c r="R542" s="4"/>
      <c r="S542" s="4"/>
      <c r="T542" s="4"/>
    </row>
    <row r="543" spans="1:20" ht="15.75" customHeight="1">
      <c r="A543" s="4"/>
      <c r="B543" s="4"/>
      <c r="C543" s="4"/>
      <c r="D543" s="4"/>
      <c r="E543" s="4"/>
      <c r="F543" s="4"/>
      <c r="G543" s="4"/>
      <c r="H543" s="4"/>
      <c r="I543" s="4"/>
      <c r="J543" s="4"/>
      <c r="K543" s="4"/>
      <c r="L543" s="4"/>
      <c r="M543" s="4"/>
      <c r="N543" s="4"/>
      <c r="O543" s="4"/>
      <c r="P543" s="4"/>
      <c r="Q543" s="4"/>
      <c r="R543" s="4"/>
      <c r="S543" s="4"/>
      <c r="T543" s="4"/>
    </row>
    <row r="544" spans="1:20" ht="15.75" customHeight="1">
      <c r="A544" s="4"/>
      <c r="B544" s="4"/>
      <c r="C544" s="4"/>
      <c r="D544" s="4"/>
      <c r="E544" s="4"/>
      <c r="F544" s="4"/>
      <c r="G544" s="4"/>
      <c r="H544" s="4"/>
      <c r="I544" s="4"/>
      <c r="J544" s="4"/>
      <c r="K544" s="4"/>
      <c r="L544" s="4"/>
      <c r="M544" s="4"/>
      <c r="N544" s="4"/>
      <c r="O544" s="4"/>
      <c r="P544" s="4"/>
      <c r="Q544" s="4"/>
      <c r="R544" s="4"/>
      <c r="S544" s="4"/>
      <c r="T544" s="4"/>
    </row>
    <row r="545" spans="1:20" ht="15.75" customHeight="1">
      <c r="A545" s="4"/>
      <c r="B545" s="4"/>
      <c r="C545" s="4"/>
      <c r="D545" s="4"/>
      <c r="E545" s="4"/>
      <c r="F545" s="4"/>
      <c r="G545" s="4"/>
      <c r="H545" s="4"/>
      <c r="I545" s="4"/>
      <c r="J545" s="4"/>
      <c r="K545" s="4"/>
      <c r="L545" s="4"/>
      <c r="M545" s="4"/>
      <c r="N545" s="4"/>
      <c r="O545" s="4"/>
      <c r="P545" s="4"/>
      <c r="Q545" s="4"/>
      <c r="R545" s="4"/>
      <c r="S545" s="4"/>
      <c r="T545" s="4"/>
    </row>
    <row r="546" spans="1:20" ht="15.75" customHeight="1">
      <c r="A546" s="4"/>
      <c r="B546" s="4"/>
      <c r="C546" s="4"/>
      <c r="D546" s="4"/>
      <c r="E546" s="4"/>
      <c r="F546" s="4"/>
      <c r="G546" s="4"/>
      <c r="H546" s="4"/>
      <c r="I546" s="4"/>
      <c r="J546" s="4"/>
      <c r="K546" s="4"/>
      <c r="L546" s="4"/>
      <c r="M546" s="4"/>
      <c r="N546" s="4"/>
      <c r="O546" s="4"/>
      <c r="P546" s="4"/>
      <c r="Q546" s="4"/>
      <c r="R546" s="4"/>
      <c r="S546" s="4"/>
      <c r="T546" s="4"/>
    </row>
    <row r="547" spans="1:20" ht="15.75" customHeight="1">
      <c r="A547" s="4"/>
      <c r="B547" s="4"/>
      <c r="C547" s="4"/>
      <c r="D547" s="4"/>
      <c r="E547" s="4"/>
      <c r="F547" s="4"/>
      <c r="G547" s="4"/>
      <c r="H547" s="4"/>
      <c r="I547" s="4"/>
      <c r="J547" s="4"/>
      <c r="K547" s="4"/>
      <c r="L547" s="4"/>
      <c r="M547" s="4"/>
      <c r="N547" s="4"/>
      <c r="O547" s="4"/>
      <c r="P547" s="4"/>
      <c r="Q547" s="4"/>
      <c r="R547" s="4"/>
      <c r="S547" s="4"/>
      <c r="T547" s="4"/>
    </row>
    <row r="548" spans="1:20" ht="15.75" customHeight="1">
      <c r="A548" s="4"/>
      <c r="B548" s="4"/>
      <c r="C548" s="4"/>
      <c r="D548" s="4"/>
      <c r="E548" s="4"/>
      <c r="F548" s="4"/>
      <c r="G548" s="4"/>
      <c r="H548" s="4"/>
      <c r="I548" s="4"/>
      <c r="J548" s="4"/>
      <c r="K548" s="4"/>
      <c r="L548" s="4"/>
      <c r="M548" s="4"/>
      <c r="N548" s="4"/>
      <c r="O548" s="4"/>
      <c r="P548" s="4"/>
      <c r="Q548" s="4"/>
      <c r="R548" s="4"/>
      <c r="S548" s="4"/>
      <c r="T548" s="4"/>
    </row>
    <row r="549" spans="1:20" ht="15.75" customHeight="1">
      <c r="A549" s="4"/>
      <c r="B549" s="4"/>
      <c r="C549" s="4"/>
      <c r="D549" s="4"/>
      <c r="E549" s="4"/>
      <c r="F549" s="4"/>
      <c r="G549" s="4"/>
      <c r="H549" s="4"/>
      <c r="I549" s="4"/>
      <c r="J549" s="4"/>
      <c r="K549" s="4"/>
      <c r="L549" s="4"/>
      <c r="M549" s="4"/>
      <c r="N549" s="4"/>
      <c r="O549" s="4"/>
      <c r="P549" s="4"/>
      <c r="Q549" s="4"/>
      <c r="R549" s="4"/>
      <c r="S549" s="4"/>
      <c r="T549" s="4"/>
    </row>
    <row r="550" spans="1:20" ht="15.75" customHeight="1">
      <c r="A550" s="4"/>
      <c r="B550" s="4"/>
      <c r="C550" s="4"/>
      <c r="D550" s="4"/>
      <c r="E550" s="4"/>
      <c r="F550" s="4"/>
      <c r="G550" s="4"/>
      <c r="H550" s="4"/>
      <c r="I550" s="4"/>
      <c r="J550" s="4"/>
      <c r="K550" s="4"/>
      <c r="L550" s="4"/>
      <c r="M550" s="4"/>
      <c r="N550" s="4"/>
      <c r="O550" s="4"/>
      <c r="P550" s="4"/>
      <c r="Q550" s="4"/>
      <c r="R550" s="4"/>
      <c r="S550" s="4"/>
      <c r="T550" s="4"/>
    </row>
    <row r="551" spans="1:20" ht="15.75" customHeight="1">
      <c r="A551" s="4"/>
      <c r="B551" s="4"/>
      <c r="C551" s="4"/>
      <c r="D551" s="4"/>
      <c r="E551" s="4"/>
      <c r="F551" s="4"/>
      <c r="G551" s="4"/>
      <c r="H551" s="4"/>
      <c r="I551" s="4"/>
      <c r="J551" s="4"/>
      <c r="K551" s="4"/>
      <c r="L551" s="4"/>
      <c r="M551" s="4"/>
      <c r="N551" s="4"/>
      <c r="O551" s="4"/>
      <c r="P551" s="4"/>
      <c r="Q551" s="4"/>
      <c r="R551" s="4"/>
      <c r="S551" s="4"/>
      <c r="T551" s="4"/>
    </row>
    <row r="552" spans="1:20" ht="15.75" customHeight="1">
      <c r="A552" s="4"/>
      <c r="B552" s="4"/>
      <c r="C552" s="4"/>
      <c r="D552" s="4"/>
      <c r="E552" s="4"/>
      <c r="F552" s="4"/>
      <c r="G552" s="4"/>
      <c r="H552" s="4"/>
      <c r="I552" s="4"/>
      <c r="J552" s="4"/>
      <c r="K552" s="4"/>
      <c r="L552" s="4"/>
      <c r="M552" s="4"/>
      <c r="N552" s="4"/>
      <c r="O552" s="4"/>
      <c r="P552" s="4"/>
      <c r="Q552" s="4"/>
      <c r="R552" s="4"/>
      <c r="S552" s="4"/>
      <c r="T552" s="4"/>
    </row>
    <row r="553" spans="1:20" ht="15.75" customHeight="1">
      <c r="A553" s="4"/>
      <c r="B553" s="4"/>
      <c r="C553" s="4"/>
      <c r="D553" s="4"/>
      <c r="E553" s="4"/>
      <c r="F553" s="4"/>
      <c r="G553" s="4"/>
      <c r="H553" s="4"/>
      <c r="I553" s="4"/>
      <c r="J553" s="4"/>
      <c r="K553" s="4"/>
      <c r="L553" s="4"/>
      <c r="M553" s="4"/>
      <c r="N553" s="4"/>
      <c r="O553" s="4"/>
      <c r="P553" s="4"/>
      <c r="Q553" s="4"/>
      <c r="R553" s="4"/>
      <c r="S553" s="4"/>
      <c r="T553" s="4"/>
    </row>
    <row r="554" spans="1:20" ht="15.75" customHeight="1">
      <c r="A554" s="4"/>
      <c r="B554" s="4"/>
      <c r="C554" s="4"/>
      <c r="D554" s="4"/>
      <c r="E554" s="4"/>
      <c r="F554" s="4"/>
      <c r="G554" s="4"/>
      <c r="H554" s="4"/>
      <c r="I554" s="4"/>
      <c r="J554" s="4"/>
      <c r="K554" s="4"/>
      <c r="L554" s="4"/>
      <c r="M554" s="4"/>
      <c r="N554" s="4"/>
      <c r="O554" s="4"/>
      <c r="P554" s="4"/>
      <c r="Q554" s="4"/>
      <c r="R554" s="4"/>
      <c r="S554" s="4"/>
      <c r="T554" s="4"/>
    </row>
    <row r="555" spans="1:20" ht="15.75" customHeight="1">
      <c r="A555" s="4"/>
      <c r="B555" s="4"/>
      <c r="C555" s="4"/>
      <c r="D555" s="4"/>
      <c r="E555" s="4"/>
      <c r="F555" s="4"/>
      <c r="G555" s="4"/>
      <c r="H555" s="4"/>
      <c r="I555" s="4"/>
      <c r="J555" s="4"/>
      <c r="K555" s="4"/>
      <c r="L555" s="4"/>
      <c r="M555" s="4"/>
      <c r="N555" s="4"/>
      <c r="O555" s="4"/>
      <c r="P555" s="4"/>
      <c r="Q555" s="4"/>
      <c r="R555" s="4"/>
      <c r="S555" s="4"/>
      <c r="T555" s="4"/>
    </row>
    <row r="556" spans="1:20" ht="15.75" customHeight="1">
      <c r="A556" s="4"/>
      <c r="B556" s="4"/>
      <c r="C556" s="4"/>
      <c r="D556" s="4"/>
      <c r="E556" s="4"/>
      <c r="F556" s="4"/>
      <c r="G556" s="4"/>
      <c r="H556" s="4"/>
      <c r="I556" s="4"/>
      <c r="J556" s="4"/>
      <c r="K556" s="4"/>
      <c r="L556" s="4"/>
      <c r="M556" s="4"/>
      <c r="N556" s="4"/>
      <c r="O556" s="4"/>
      <c r="P556" s="4"/>
      <c r="Q556" s="4"/>
      <c r="R556" s="4"/>
      <c r="S556" s="4"/>
      <c r="T556" s="4"/>
    </row>
    <row r="557" spans="1:20" ht="15.75" customHeight="1">
      <c r="A557" s="4"/>
      <c r="B557" s="4"/>
      <c r="C557" s="4"/>
      <c r="D557" s="4"/>
      <c r="E557" s="4"/>
      <c r="F557" s="4"/>
      <c r="G557" s="4"/>
      <c r="H557" s="4"/>
      <c r="I557" s="4"/>
      <c r="J557" s="4"/>
      <c r="K557" s="4"/>
      <c r="L557" s="4"/>
      <c r="M557" s="4"/>
      <c r="N557" s="4"/>
      <c r="O557" s="4"/>
      <c r="P557" s="4"/>
      <c r="Q557" s="4"/>
      <c r="R557" s="4"/>
      <c r="S557" s="4"/>
      <c r="T557" s="4"/>
    </row>
    <row r="558" spans="1:20" ht="15.75" customHeight="1">
      <c r="A558" s="4"/>
      <c r="B558" s="4"/>
      <c r="C558" s="4"/>
      <c r="D558" s="4"/>
      <c r="E558" s="4"/>
      <c r="F558" s="4"/>
      <c r="G558" s="4"/>
      <c r="H558" s="4"/>
      <c r="I558" s="4"/>
      <c r="J558" s="4"/>
      <c r="K558" s="4"/>
      <c r="L558" s="4"/>
      <c r="M558" s="4"/>
      <c r="N558" s="4"/>
      <c r="O558" s="4"/>
      <c r="P558" s="4"/>
      <c r="Q558" s="4"/>
      <c r="R558" s="4"/>
      <c r="S558" s="4"/>
      <c r="T558" s="4"/>
    </row>
    <row r="559" spans="1:20" ht="15.75" customHeight="1">
      <c r="A559" s="4"/>
      <c r="B559" s="4"/>
      <c r="C559" s="4"/>
      <c r="D559" s="4"/>
      <c r="E559" s="4"/>
      <c r="F559" s="4"/>
      <c r="G559" s="4"/>
      <c r="H559" s="4"/>
      <c r="I559" s="4"/>
      <c r="J559" s="4"/>
      <c r="K559" s="4"/>
      <c r="L559" s="4"/>
      <c r="M559" s="4"/>
      <c r="N559" s="4"/>
      <c r="O559" s="4"/>
      <c r="P559" s="4"/>
      <c r="Q559" s="4"/>
      <c r="R559" s="4"/>
      <c r="S559" s="4"/>
      <c r="T559" s="4"/>
    </row>
    <row r="560" spans="1:20" ht="15.75" customHeight="1">
      <c r="A560" s="4"/>
      <c r="B560" s="4"/>
      <c r="C560" s="4"/>
      <c r="D560" s="4"/>
      <c r="E560" s="4"/>
      <c r="F560" s="4"/>
      <c r="G560" s="4"/>
      <c r="H560" s="4"/>
      <c r="I560" s="4"/>
      <c r="J560" s="4"/>
      <c r="K560" s="4"/>
      <c r="L560" s="4"/>
      <c r="M560" s="4"/>
      <c r="N560" s="4"/>
      <c r="O560" s="4"/>
      <c r="P560" s="4"/>
      <c r="Q560" s="4"/>
      <c r="R560" s="4"/>
      <c r="S560" s="4"/>
      <c r="T560" s="4"/>
    </row>
    <row r="561" spans="1:20" ht="15.75" customHeight="1">
      <c r="A561" s="4"/>
      <c r="B561" s="4"/>
      <c r="C561" s="4"/>
      <c r="D561" s="4"/>
      <c r="E561" s="4"/>
      <c r="F561" s="4"/>
      <c r="G561" s="4"/>
      <c r="H561" s="4"/>
      <c r="I561" s="4"/>
      <c r="J561" s="4"/>
      <c r="K561" s="4"/>
      <c r="L561" s="4"/>
      <c r="M561" s="4"/>
      <c r="N561" s="4"/>
      <c r="O561" s="4"/>
      <c r="P561" s="4"/>
      <c r="Q561" s="4"/>
      <c r="R561" s="4"/>
      <c r="S561" s="4"/>
      <c r="T561" s="4"/>
    </row>
    <row r="562" spans="1:20" ht="15.75" customHeight="1">
      <c r="A562" s="4"/>
      <c r="B562" s="4"/>
      <c r="C562" s="4"/>
      <c r="D562" s="4"/>
      <c r="E562" s="4"/>
      <c r="F562" s="4"/>
      <c r="G562" s="4"/>
      <c r="H562" s="4"/>
      <c r="I562" s="4"/>
      <c r="J562" s="4"/>
      <c r="K562" s="4"/>
      <c r="L562" s="4"/>
      <c r="M562" s="4"/>
      <c r="N562" s="4"/>
      <c r="O562" s="4"/>
      <c r="P562" s="4"/>
      <c r="Q562" s="4"/>
      <c r="R562" s="4"/>
      <c r="S562" s="4"/>
      <c r="T562" s="4"/>
    </row>
    <row r="563" spans="1:20" ht="15.75" customHeight="1">
      <c r="A563" s="4"/>
      <c r="B563" s="4"/>
      <c r="C563" s="4"/>
      <c r="D563" s="4"/>
      <c r="E563" s="4"/>
      <c r="F563" s="4"/>
      <c r="G563" s="4"/>
      <c r="H563" s="4"/>
      <c r="I563" s="4"/>
      <c r="J563" s="4"/>
      <c r="K563" s="4"/>
      <c r="L563" s="4"/>
      <c r="M563" s="4"/>
      <c r="N563" s="4"/>
      <c r="O563" s="4"/>
      <c r="P563" s="4"/>
      <c r="Q563" s="4"/>
      <c r="R563" s="4"/>
      <c r="S563" s="4"/>
      <c r="T563" s="4"/>
    </row>
    <row r="564" spans="1:20" ht="15.75" customHeight="1">
      <c r="A564" s="4"/>
      <c r="B564" s="4"/>
      <c r="C564" s="4"/>
      <c r="D564" s="4"/>
      <c r="E564" s="4"/>
      <c r="F564" s="4"/>
      <c r="G564" s="4"/>
      <c r="H564" s="4"/>
      <c r="I564" s="4"/>
      <c r="J564" s="4"/>
      <c r="K564" s="4"/>
      <c r="L564" s="4"/>
      <c r="M564" s="4"/>
      <c r="N564" s="4"/>
      <c r="O564" s="4"/>
      <c r="P564" s="4"/>
      <c r="Q564" s="4"/>
      <c r="R564" s="4"/>
      <c r="S564" s="4"/>
      <c r="T564" s="4"/>
    </row>
    <row r="565" spans="1:20" ht="15.75" customHeight="1">
      <c r="A565" s="4"/>
      <c r="B565" s="4"/>
      <c r="C565" s="4"/>
      <c r="D565" s="4"/>
      <c r="E565" s="4"/>
      <c r="F565" s="4"/>
      <c r="G565" s="4"/>
      <c r="H565" s="4"/>
      <c r="I565" s="4"/>
      <c r="J565" s="4"/>
      <c r="K565" s="4"/>
      <c r="L565" s="4"/>
      <c r="M565" s="4"/>
      <c r="N565" s="4"/>
      <c r="O565" s="4"/>
      <c r="P565" s="4"/>
      <c r="Q565" s="4"/>
      <c r="R565" s="4"/>
      <c r="S565" s="4"/>
      <c r="T565" s="4"/>
    </row>
    <row r="566" spans="1:20" ht="15.75" customHeight="1">
      <c r="A566" s="4"/>
      <c r="B566" s="4"/>
      <c r="C566" s="4"/>
      <c r="D566" s="4"/>
      <c r="E566" s="4"/>
      <c r="F566" s="4"/>
      <c r="G566" s="4"/>
      <c r="H566" s="4"/>
      <c r="I566" s="4"/>
      <c r="J566" s="4"/>
      <c r="K566" s="4"/>
      <c r="L566" s="4"/>
      <c r="M566" s="4"/>
      <c r="N566" s="4"/>
      <c r="O566" s="4"/>
      <c r="P566" s="4"/>
      <c r="Q566" s="4"/>
      <c r="R566" s="4"/>
      <c r="S566" s="4"/>
      <c r="T566" s="4"/>
    </row>
    <row r="567" spans="1:20" ht="15.75" customHeight="1">
      <c r="A567" s="4"/>
      <c r="B567" s="4"/>
      <c r="C567" s="4"/>
      <c r="D567" s="4"/>
      <c r="E567" s="4"/>
      <c r="F567" s="4"/>
      <c r="G567" s="4"/>
      <c r="H567" s="4"/>
      <c r="I567" s="4"/>
      <c r="J567" s="4"/>
      <c r="K567" s="4"/>
      <c r="L567" s="4"/>
      <c r="M567" s="4"/>
      <c r="N567" s="4"/>
      <c r="O567" s="4"/>
      <c r="P567" s="4"/>
      <c r="Q567" s="4"/>
      <c r="R567" s="4"/>
      <c r="S567" s="4"/>
      <c r="T567" s="4"/>
    </row>
    <row r="568" spans="1:20" ht="15.75" customHeight="1">
      <c r="A568" s="4"/>
      <c r="B568" s="4"/>
      <c r="C568" s="4"/>
      <c r="D568" s="4"/>
      <c r="E568" s="4"/>
      <c r="F568" s="4"/>
      <c r="G568" s="4"/>
      <c r="H568" s="4"/>
      <c r="I568" s="4"/>
      <c r="J568" s="4"/>
      <c r="K568" s="4"/>
      <c r="L568" s="4"/>
      <c r="M568" s="4"/>
      <c r="N568" s="4"/>
      <c r="O568" s="4"/>
      <c r="P568" s="4"/>
      <c r="Q568" s="4"/>
      <c r="R568" s="4"/>
      <c r="S568" s="4"/>
      <c r="T568" s="4"/>
    </row>
    <row r="569" spans="1:20" ht="15.75" customHeight="1">
      <c r="A569" s="4"/>
      <c r="B569" s="4"/>
      <c r="C569" s="4"/>
      <c r="D569" s="4"/>
      <c r="E569" s="4"/>
      <c r="F569" s="4"/>
      <c r="G569" s="4"/>
      <c r="H569" s="4"/>
      <c r="I569" s="4"/>
      <c r="J569" s="4"/>
      <c r="K569" s="4"/>
      <c r="L569" s="4"/>
      <c r="M569" s="4"/>
      <c r="N569" s="4"/>
      <c r="O569" s="4"/>
      <c r="P569" s="4"/>
      <c r="Q569" s="4"/>
      <c r="R569" s="4"/>
      <c r="S569" s="4"/>
      <c r="T569" s="4"/>
    </row>
    <row r="570" spans="1:20" ht="15.75" customHeight="1">
      <c r="A570" s="4"/>
      <c r="B570" s="4"/>
      <c r="C570" s="4"/>
      <c r="D570" s="4"/>
      <c r="E570" s="4"/>
      <c r="F570" s="4"/>
      <c r="G570" s="4"/>
      <c r="H570" s="4"/>
      <c r="I570" s="4"/>
      <c r="J570" s="4"/>
      <c r="K570" s="4"/>
      <c r="L570" s="4"/>
      <c r="M570" s="4"/>
      <c r="N570" s="4"/>
      <c r="O570" s="4"/>
      <c r="P570" s="4"/>
      <c r="Q570" s="4"/>
      <c r="R570" s="4"/>
      <c r="S570" s="4"/>
      <c r="T570" s="4"/>
    </row>
    <row r="571" spans="1:20" ht="15.75" customHeight="1">
      <c r="A571" s="4"/>
      <c r="B571" s="4"/>
      <c r="C571" s="4"/>
      <c r="D571" s="4"/>
      <c r="E571" s="4"/>
      <c r="F571" s="4"/>
      <c r="G571" s="4"/>
      <c r="H571" s="4"/>
      <c r="I571" s="4"/>
      <c r="J571" s="4"/>
      <c r="K571" s="4"/>
      <c r="L571" s="4"/>
      <c r="M571" s="4"/>
      <c r="N571" s="4"/>
      <c r="O571" s="4"/>
      <c r="P571" s="4"/>
      <c r="Q571" s="4"/>
      <c r="R571" s="4"/>
      <c r="S571" s="4"/>
      <c r="T571" s="4"/>
    </row>
    <row r="572" spans="1:20" ht="15.75" customHeight="1">
      <c r="A572" s="4"/>
      <c r="B572" s="4"/>
      <c r="C572" s="4"/>
      <c r="D572" s="4"/>
      <c r="E572" s="4"/>
      <c r="F572" s="4"/>
      <c r="G572" s="4"/>
      <c r="H572" s="4"/>
      <c r="I572" s="4"/>
      <c r="J572" s="4"/>
      <c r="K572" s="4"/>
      <c r="L572" s="4"/>
      <c r="M572" s="4"/>
      <c r="N572" s="4"/>
      <c r="O572" s="4"/>
      <c r="P572" s="4"/>
      <c r="Q572" s="4"/>
      <c r="R572" s="4"/>
      <c r="S572" s="4"/>
      <c r="T572" s="4"/>
    </row>
    <row r="573" spans="1:20" ht="15.75" customHeight="1">
      <c r="A573" s="4"/>
      <c r="B573" s="4"/>
      <c r="C573" s="4"/>
      <c r="D573" s="4"/>
      <c r="E573" s="4"/>
      <c r="F573" s="4"/>
      <c r="G573" s="4"/>
      <c r="H573" s="4"/>
      <c r="I573" s="4"/>
      <c r="J573" s="4"/>
      <c r="K573" s="4"/>
      <c r="L573" s="4"/>
      <c r="M573" s="4"/>
      <c r="N573" s="4"/>
      <c r="O573" s="4"/>
      <c r="P573" s="4"/>
      <c r="Q573" s="4"/>
      <c r="R573" s="4"/>
      <c r="S573" s="4"/>
      <c r="T573" s="4"/>
    </row>
    <row r="574" spans="1:20" ht="15.75" customHeight="1">
      <c r="A574" s="4"/>
      <c r="B574" s="4"/>
      <c r="C574" s="4"/>
      <c r="D574" s="4"/>
      <c r="E574" s="4"/>
      <c r="F574" s="4"/>
      <c r="G574" s="4"/>
      <c r="H574" s="4"/>
      <c r="I574" s="4"/>
      <c r="J574" s="4"/>
      <c r="K574" s="4"/>
      <c r="L574" s="4"/>
      <c r="M574" s="4"/>
      <c r="N574" s="4"/>
      <c r="O574" s="4"/>
      <c r="P574" s="4"/>
      <c r="Q574" s="4"/>
      <c r="R574" s="4"/>
      <c r="S574" s="4"/>
      <c r="T574" s="4"/>
    </row>
    <row r="575" spans="1:20" ht="15.75" customHeight="1">
      <c r="A575" s="4"/>
      <c r="B575" s="4"/>
      <c r="C575" s="4"/>
      <c r="D575" s="4"/>
      <c r="E575" s="4"/>
      <c r="F575" s="4"/>
      <c r="G575" s="4"/>
      <c r="H575" s="4"/>
      <c r="I575" s="4"/>
      <c r="J575" s="4"/>
      <c r="K575" s="4"/>
      <c r="L575" s="4"/>
      <c r="M575" s="4"/>
      <c r="N575" s="4"/>
      <c r="O575" s="4"/>
      <c r="P575" s="4"/>
      <c r="Q575" s="4"/>
      <c r="R575" s="4"/>
      <c r="S575" s="4"/>
      <c r="T575" s="4"/>
    </row>
    <row r="576" spans="1:20" ht="15.75" customHeight="1">
      <c r="A576" s="4"/>
      <c r="B576" s="4"/>
      <c r="C576" s="4"/>
      <c r="D576" s="4"/>
      <c r="E576" s="4"/>
      <c r="F576" s="4"/>
      <c r="G576" s="4"/>
      <c r="H576" s="4"/>
      <c r="I576" s="4"/>
      <c r="J576" s="4"/>
      <c r="K576" s="4"/>
      <c r="L576" s="4"/>
      <c r="M576" s="4"/>
      <c r="N576" s="4"/>
      <c r="O576" s="4"/>
      <c r="P576" s="4"/>
      <c r="Q576" s="4"/>
      <c r="R576" s="4"/>
      <c r="S576" s="4"/>
      <c r="T576" s="4"/>
    </row>
    <row r="577" spans="1:20" ht="15.75" customHeight="1">
      <c r="A577" s="4"/>
      <c r="B577" s="4"/>
      <c r="C577" s="4"/>
      <c r="D577" s="4"/>
      <c r="E577" s="4"/>
      <c r="F577" s="4"/>
      <c r="G577" s="4"/>
      <c r="H577" s="4"/>
      <c r="I577" s="4"/>
      <c r="J577" s="4"/>
      <c r="K577" s="4"/>
      <c r="L577" s="4"/>
      <c r="M577" s="4"/>
      <c r="N577" s="4"/>
      <c r="O577" s="4"/>
      <c r="P577" s="4"/>
      <c r="Q577" s="4"/>
      <c r="R577" s="4"/>
      <c r="S577" s="4"/>
      <c r="T577" s="4"/>
    </row>
    <row r="578" spans="1:20" ht="15.75" customHeight="1">
      <c r="A578" s="4"/>
      <c r="B578" s="4"/>
      <c r="C578" s="4"/>
      <c r="D578" s="4"/>
      <c r="E578" s="4"/>
      <c r="F578" s="4"/>
      <c r="G578" s="4"/>
      <c r="H578" s="4"/>
      <c r="I578" s="4"/>
      <c r="J578" s="4"/>
      <c r="K578" s="4"/>
      <c r="L578" s="4"/>
      <c r="M578" s="4"/>
      <c r="N578" s="4"/>
      <c r="O578" s="4"/>
      <c r="P578" s="4"/>
      <c r="Q578" s="4"/>
      <c r="R578" s="4"/>
      <c r="S578" s="4"/>
      <c r="T578" s="4"/>
    </row>
    <row r="579" spans="1:20" ht="15.75" customHeight="1">
      <c r="A579" s="4"/>
      <c r="B579" s="4"/>
      <c r="C579" s="4"/>
      <c r="D579" s="4"/>
      <c r="E579" s="4"/>
      <c r="F579" s="4"/>
      <c r="G579" s="4"/>
      <c r="H579" s="4"/>
      <c r="I579" s="4"/>
      <c r="J579" s="4"/>
      <c r="K579" s="4"/>
      <c r="L579" s="4"/>
      <c r="M579" s="4"/>
      <c r="N579" s="4"/>
      <c r="O579" s="4"/>
      <c r="P579" s="4"/>
      <c r="Q579" s="4"/>
      <c r="R579" s="4"/>
      <c r="S579" s="4"/>
      <c r="T579" s="4"/>
    </row>
    <row r="580" spans="1:20" ht="15.75" customHeight="1">
      <c r="A580" s="4"/>
      <c r="B580" s="4"/>
      <c r="C580" s="4"/>
      <c r="D580" s="4"/>
      <c r="E580" s="4"/>
      <c r="F580" s="4"/>
      <c r="G580" s="4"/>
      <c r="H580" s="4"/>
      <c r="I580" s="4"/>
      <c r="J580" s="4"/>
      <c r="K580" s="4"/>
      <c r="L580" s="4"/>
      <c r="M580" s="4"/>
      <c r="N580" s="4"/>
      <c r="O580" s="4"/>
      <c r="P580" s="4"/>
      <c r="Q580" s="4"/>
      <c r="R580" s="4"/>
      <c r="S580" s="4"/>
      <c r="T580" s="4"/>
    </row>
    <row r="581" spans="1:20" ht="15.75" customHeight="1">
      <c r="A581" s="4"/>
      <c r="B581" s="4"/>
      <c r="C581" s="4"/>
      <c r="D581" s="4"/>
      <c r="E581" s="4"/>
      <c r="F581" s="4"/>
      <c r="G581" s="4"/>
      <c r="H581" s="4"/>
      <c r="I581" s="4"/>
      <c r="J581" s="4"/>
      <c r="K581" s="4"/>
      <c r="L581" s="4"/>
      <c r="M581" s="4"/>
      <c r="N581" s="4"/>
      <c r="O581" s="4"/>
      <c r="P581" s="4"/>
      <c r="Q581" s="4"/>
      <c r="R581" s="4"/>
      <c r="S581" s="4"/>
      <c r="T581" s="4"/>
    </row>
    <row r="582" spans="1:20" ht="15.75" customHeight="1">
      <c r="A582" s="4"/>
      <c r="B582" s="4"/>
      <c r="C582" s="4"/>
      <c r="D582" s="4"/>
      <c r="E582" s="4"/>
      <c r="F582" s="4"/>
      <c r="G582" s="4"/>
      <c r="H582" s="4"/>
      <c r="I582" s="4"/>
      <c r="J582" s="4"/>
      <c r="K582" s="4"/>
      <c r="L582" s="4"/>
      <c r="M582" s="4"/>
      <c r="N582" s="4"/>
      <c r="O582" s="4"/>
      <c r="P582" s="4"/>
      <c r="Q582" s="4"/>
      <c r="R582" s="4"/>
      <c r="S582" s="4"/>
      <c r="T582" s="4"/>
    </row>
    <row r="583" spans="1:20" ht="15.75" customHeight="1">
      <c r="A583" s="4"/>
      <c r="B583" s="4"/>
      <c r="C583" s="4"/>
      <c r="D583" s="4"/>
      <c r="E583" s="4"/>
      <c r="F583" s="4"/>
      <c r="G583" s="4"/>
      <c r="H583" s="4"/>
      <c r="I583" s="4"/>
      <c r="J583" s="4"/>
      <c r="K583" s="4"/>
      <c r="L583" s="4"/>
      <c r="M583" s="4"/>
      <c r="N583" s="4"/>
      <c r="O583" s="4"/>
      <c r="P583" s="4"/>
      <c r="Q583" s="4"/>
      <c r="R583" s="4"/>
      <c r="S583" s="4"/>
      <c r="T583" s="4"/>
    </row>
    <row r="584" spans="1:20" ht="15.75" customHeight="1">
      <c r="A584" s="4"/>
      <c r="B584" s="4"/>
      <c r="C584" s="4"/>
      <c r="D584" s="4"/>
      <c r="E584" s="4"/>
      <c r="F584" s="4"/>
      <c r="G584" s="4"/>
      <c r="H584" s="4"/>
      <c r="I584" s="4"/>
      <c r="J584" s="4"/>
      <c r="K584" s="4"/>
      <c r="L584" s="4"/>
      <c r="M584" s="4"/>
      <c r="N584" s="4"/>
      <c r="O584" s="4"/>
      <c r="P584" s="4"/>
      <c r="Q584" s="4"/>
      <c r="R584" s="4"/>
      <c r="S584" s="4"/>
      <c r="T584" s="4"/>
    </row>
    <row r="585" spans="1:20" ht="15.75" customHeight="1">
      <c r="A585" s="4"/>
      <c r="B585" s="4"/>
      <c r="C585" s="4"/>
      <c r="D585" s="4"/>
      <c r="E585" s="4"/>
      <c r="F585" s="4"/>
      <c r="G585" s="4"/>
      <c r="H585" s="4"/>
      <c r="I585" s="4"/>
      <c r="J585" s="4"/>
      <c r="K585" s="4"/>
      <c r="L585" s="4"/>
      <c r="M585" s="4"/>
      <c r="N585" s="4"/>
      <c r="O585" s="4"/>
      <c r="P585" s="4"/>
      <c r="Q585" s="4"/>
      <c r="R585" s="4"/>
      <c r="S585" s="4"/>
      <c r="T585" s="4"/>
    </row>
    <row r="586" spans="1:20" ht="15.75" customHeight="1">
      <c r="A586" s="4"/>
      <c r="B586" s="4"/>
      <c r="C586" s="4"/>
      <c r="D586" s="4"/>
      <c r="E586" s="4"/>
      <c r="F586" s="4"/>
      <c r="G586" s="4"/>
      <c r="H586" s="4"/>
      <c r="I586" s="4"/>
      <c r="J586" s="4"/>
      <c r="K586" s="4"/>
      <c r="L586" s="4"/>
      <c r="M586" s="4"/>
      <c r="N586" s="4"/>
      <c r="O586" s="4"/>
      <c r="P586" s="4"/>
      <c r="Q586" s="4"/>
      <c r="R586" s="4"/>
      <c r="S586" s="4"/>
      <c r="T586" s="4"/>
    </row>
    <row r="587" spans="1:20" ht="15.75" customHeight="1">
      <c r="A587" s="4"/>
      <c r="B587" s="4"/>
      <c r="C587" s="4"/>
      <c r="D587" s="4"/>
      <c r="E587" s="4"/>
      <c r="F587" s="4"/>
      <c r="G587" s="4"/>
      <c r="H587" s="4"/>
      <c r="I587" s="4"/>
      <c r="J587" s="4"/>
      <c r="K587" s="4"/>
      <c r="L587" s="4"/>
      <c r="M587" s="4"/>
      <c r="N587" s="4"/>
      <c r="O587" s="4"/>
      <c r="P587" s="4"/>
      <c r="Q587" s="4"/>
      <c r="R587" s="4"/>
      <c r="S587" s="4"/>
      <c r="T587" s="4"/>
    </row>
    <row r="588" spans="1:20" ht="15.75" customHeight="1">
      <c r="A588" s="4"/>
      <c r="B588" s="4"/>
      <c r="C588" s="4"/>
      <c r="D588" s="4"/>
      <c r="E588" s="4"/>
      <c r="F588" s="4"/>
      <c r="G588" s="4"/>
      <c r="H588" s="4"/>
      <c r="I588" s="4"/>
      <c r="J588" s="4"/>
      <c r="K588" s="4"/>
      <c r="L588" s="4"/>
      <c r="M588" s="4"/>
      <c r="N588" s="4"/>
      <c r="O588" s="4"/>
      <c r="P588" s="4"/>
      <c r="Q588" s="4"/>
      <c r="R588" s="4"/>
      <c r="S588" s="4"/>
      <c r="T588" s="4"/>
    </row>
    <row r="589" spans="1:20" ht="15.75" customHeight="1">
      <c r="A589" s="4"/>
      <c r="B589" s="4"/>
      <c r="C589" s="4"/>
      <c r="D589" s="4"/>
      <c r="E589" s="4"/>
      <c r="F589" s="4"/>
      <c r="G589" s="4"/>
      <c r="H589" s="4"/>
      <c r="I589" s="4"/>
      <c r="J589" s="4"/>
      <c r="K589" s="4"/>
      <c r="L589" s="4"/>
      <c r="M589" s="4"/>
      <c r="N589" s="4"/>
      <c r="O589" s="4"/>
      <c r="P589" s="4"/>
      <c r="Q589" s="4"/>
      <c r="R589" s="4"/>
      <c r="S589" s="4"/>
      <c r="T589" s="4"/>
    </row>
    <row r="590" spans="1:20" ht="15.75" customHeight="1">
      <c r="A590" s="4"/>
      <c r="B590" s="4"/>
      <c r="C590" s="4"/>
      <c r="D590" s="4"/>
      <c r="E590" s="4"/>
      <c r="F590" s="4"/>
      <c r="G590" s="4"/>
      <c r="H590" s="4"/>
      <c r="I590" s="4"/>
      <c r="J590" s="4"/>
      <c r="K590" s="4"/>
      <c r="L590" s="4"/>
      <c r="M590" s="4"/>
      <c r="N590" s="4"/>
      <c r="O590" s="4"/>
      <c r="P590" s="4"/>
      <c r="Q590" s="4"/>
      <c r="R590" s="4"/>
      <c r="S590" s="4"/>
      <c r="T590" s="4"/>
    </row>
    <row r="591" spans="1:20" ht="15.75" customHeight="1">
      <c r="A591" s="4"/>
      <c r="B591" s="4"/>
      <c r="C591" s="4"/>
      <c r="D591" s="4"/>
      <c r="E591" s="4"/>
      <c r="F591" s="4"/>
      <c r="G591" s="4"/>
      <c r="H591" s="4"/>
      <c r="I591" s="4"/>
      <c r="J591" s="4"/>
      <c r="K591" s="4"/>
      <c r="L591" s="4"/>
      <c r="M591" s="4"/>
      <c r="N591" s="4"/>
      <c r="O591" s="4"/>
      <c r="P591" s="4"/>
      <c r="Q591" s="4"/>
      <c r="R591" s="4"/>
      <c r="S591" s="4"/>
      <c r="T591" s="4"/>
    </row>
    <row r="592" spans="1:20" ht="15.75" customHeight="1">
      <c r="A592" s="4"/>
      <c r="B592" s="4"/>
      <c r="C592" s="4"/>
      <c r="D592" s="4"/>
      <c r="E592" s="4"/>
      <c r="F592" s="4"/>
      <c r="G592" s="4"/>
      <c r="H592" s="4"/>
      <c r="I592" s="4"/>
      <c r="J592" s="4"/>
      <c r="K592" s="4"/>
      <c r="L592" s="4"/>
      <c r="M592" s="4"/>
      <c r="N592" s="4"/>
      <c r="O592" s="4"/>
      <c r="P592" s="4"/>
      <c r="Q592" s="4"/>
      <c r="R592" s="4"/>
      <c r="S592" s="4"/>
      <c r="T592" s="4"/>
    </row>
    <row r="593" spans="1:20" ht="15.75" customHeight="1">
      <c r="A593" s="4"/>
      <c r="B593" s="4"/>
      <c r="C593" s="4"/>
      <c r="D593" s="4"/>
      <c r="E593" s="4"/>
      <c r="F593" s="4"/>
      <c r="G593" s="4"/>
      <c r="H593" s="4"/>
      <c r="I593" s="4"/>
      <c r="J593" s="4"/>
      <c r="K593" s="4"/>
      <c r="L593" s="4"/>
      <c r="M593" s="4"/>
      <c r="N593" s="4"/>
      <c r="O593" s="4"/>
      <c r="P593" s="4"/>
      <c r="Q593" s="4"/>
      <c r="R593" s="4"/>
      <c r="S593" s="4"/>
      <c r="T593" s="4"/>
    </row>
    <row r="594" spans="1:20" ht="15.75" customHeight="1">
      <c r="A594" s="4"/>
      <c r="B594" s="4"/>
      <c r="C594" s="4"/>
      <c r="D594" s="4"/>
      <c r="E594" s="4"/>
      <c r="F594" s="4"/>
      <c r="G594" s="4"/>
      <c r="H594" s="4"/>
      <c r="I594" s="4"/>
      <c r="J594" s="4"/>
      <c r="K594" s="4"/>
      <c r="L594" s="4"/>
      <c r="M594" s="4"/>
      <c r="N594" s="4"/>
      <c r="O594" s="4"/>
      <c r="P594" s="4"/>
      <c r="Q594" s="4"/>
      <c r="R594" s="4"/>
      <c r="S594" s="4"/>
      <c r="T594" s="4"/>
    </row>
    <row r="595" spans="1:20" ht="15.75" customHeight="1">
      <c r="A595" s="4"/>
      <c r="B595" s="4"/>
      <c r="C595" s="4"/>
      <c r="D595" s="4"/>
      <c r="E595" s="4"/>
      <c r="F595" s="4"/>
      <c r="G595" s="4"/>
      <c r="H595" s="4"/>
      <c r="I595" s="4"/>
      <c r="J595" s="4"/>
      <c r="K595" s="4"/>
      <c r="L595" s="4"/>
      <c r="M595" s="4"/>
      <c r="N595" s="4"/>
      <c r="O595" s="4"/>
      <c r="P595" s="4"/>
      <c r="Q595" s="4"/>
      <c r="R595" s="4"/>
      <c r="S595" s="4"/>
      <c r="T595" s="4"/>
    </row>
    <row r="596" spans="1:20" ht="15.75" customHeight="1">
      <c r="A596" s="4"/>
      <c r="B596" s="4"/>
      <c r="C596" s="4"/>
      <c r="D596" s="4"/>
      <c r="E596" s="4"/>
      <c r="F596" s="4"/>
      <c r="G596" s="4"/>
      <c r="H596" s="4"/>
      <c r="I596" s="4"/>
      <c r="J596" s="4"/>
      <c r="K596" s="4"/>
      <c r="L596" s="4"/>
      <c r="M596" s="4"/>
      <c r="N596" s="4"/>
      <c r="O596" s="4"/>
      <c r="P596" s="4"/>
      <c r="Q596" s="4"/>
      <c r="R596" s="4"/>
      <c r="S596" s="4"/>
      <c r="T596" s="4"/>
    </row>
    <row r="597" spans="1:20" ht="15.75" customHeight="1">
      <c r="A597" s="4"/>
      <c r="B597" s="4"/>
      <c r="C597" s="4"/>
      <c r="D597" s="4"/>
      <c r="E597" s="4"/>
      <c r="F597" s="4"/>
      <c r="G597" s="4"/>
      <c r="H597" s="4"/>
      <c r="I597" s="4"/>
      <c r="J597" s="4"/>
      <c r="K597" s="4"/>
      <c r="L597" s="4"/>
      <c r="M597" s="4"/>
      <c r="N597" s="4"/>
      <c r="O597" s="4"/>
      <c r="P597" s="4"/>
      <c r="Q597" s="4"/>
      <c r="R597" s="4"/>
      <c r="S597" s="4"/>
      <c r="T597" s="4"/>
    </row>
    <row r="598" spans="1:20" ht="15.75" customHeight="1">
      <c r="A598" s="4"/>
      <c r="B598" s="4"/>
      <c r="C598" s="4"/>
      <c r="D598" s="4"/>
      <c r="E598" s="4"/>
      <c r="F598" s="4"/>
      <c r="G598" s="4"/>
      <c r="H598" s="4"/>
      <c r="I598" s="4"/>
      <c r="J598" s="4"/>
      <c r="K598" s="4"/>
      <c r="L598" s="4"/>
      <c r="M598" s="4"/>
      <c r="N598" s="4"/>
      <c r="O598" s="4"/>
      <c r="P598" s="4"/>
      <c r="Q598" s="4"/>
      <c r="R598" s="4"/>
      <c r="S598" s="4"/>
      <c r="T598" s="4"/>
    </row>
    <row r="599" spans="1:20" ht="15.75" customHeight="1">
      <c r="A599" s="4"/>
      <c r="B599" s="4"/>
      <c r="C599" s="4"/>
      <c r="D599" s="4"/>
      <c r="E599" s="4"/>
      <c r="F599" s="4"/>
      <c r="G599" s="4"/>
      <c r="H599" s="4"/>
      <c r="I599" s="4"/>
      <c r="J599" s="4"/>
      <c r="K599" s="4"/>
      <c r="L599" s="4"/>
      <c r="M599" s="4"/>
      <c r="N599" s="4"/>
      <c r="O599" s="4"/>
      <c r="P599" s="4"/>
      <c r="Q599" s="4"/>
      <c r="R599" s="4"/>
      <c r="S599" s="4"/>
      <c r="T599" s="4"/>
    </row>
    <row r="600" spans="1:20" ht="15.75" customHeight="1">
      <c r="A600" s="4"/>
      <c r="B600" s="4"/>
      <c r="C600" s="4"/>
      <c r="D600" s="4"/>
      <c r="E600" s="4"/>
      <c r="F600" s="4"/>
      <c r="G600" s="4"/>
      <c r="H600" s="4"/>
      <c r="I600" s="4"/>
      <c r="J600" s="4"/>
      <c r="K600" s="4"/>
      <c r="L600" s="4"/>
      <c r="M600" s="4"/>
      <c r="N600" s="4"/>
      <c r="O600" s="4"/>
      <c r="P600" s="4"/>
      <c r="Q600" s="4"/>
      <c r="R600" s="4"/>
      <c r="S600" s="4"/>
      <c r="T600" s="4"/>
    </row>
    <row r="601" spans="1:20" ht="15.75" customHeight="1">
      <c r="A601" s="4"/>
      <c r="B601" s="4"/>
      <c r="C601" s="4"/>
      <c r="D601" s="4"/>
      <c r="E601" s="4"/>
      <c r="F601" s="4"/>
      <c r="G601" s="4"/>
      <c r="H601" s="4"/>
      <c r="I601" s="4"/>
      <c r="J601" s="4"/>
      <c r="K601" s="4"/>
      <c r="L601" s="4"/>
      <c r="M601" s="4"/>
      <c r="N601" s="4"/>
      <c r="O601" s="4"/>
      <c r="P601" s="4"/>
      <c r="Q601" s="4"/>
      <c r="R601" s="4"/>
      <c r="S601" s="4"/>
      <c r="T601" s="4"/>
    </row>
    <row r="602" spans="1:20" ht="15.75" customHeight="1">
      <c r="A602" s="4"/>
      <c r="B602" s="4"/>
      <c r="C602" s="4"/>
      <c r="D602" s="4"/>
      <c r="E602" s="4"/>
      <c r="F602" s="4"/>
      <c r="G602" s="4"/>
      <c r="H602" s="4"/>
      <c r="I602" s="4"/>
      <c r="J602" s="4"/>
      <c r="K602" s="4"/>
      <c r="L602" s="4"/>
      <c r="M602" s="4"/>
      <c r="N602" s="4"/>
      <c r="O602" s="4"/>
      <c r="P602" s="4"/>
      <c r="Q602" s="4"/>
      <c r="R602" s="4"/>
      <c r="S602" s="4"/>
      <c r="T602" s="4"/>
    </row>
    <row r="603" spans="1:20" ht="15.75" customHeight="1">
      <c r="A603" s="4"/>
      <c r="B603" s="4"/>
      <c r="C603" s="4"/>
      <c r="D603" s="4"/>
      <c r="E603" s="4"/>
      <c r="F603" s="4"/>
      <c r="G603" s="4"/>
      <c r="H603" s="4"/>
      <c r="I603" s="4"/>
      <c r="J603" s="4"/>
      <c r="K603" s="4"/>
      <c r="L603" s="4"/>
      <c r="M603" s="4"/>
      <c r="N603" s="4"/>
      <c r="O603" s="4"/>
      <c r="P603" s="4"/>
      <c r="Q603" s="4"/>
      <c r="R603" s="4"/>
      <c r="S603" s="4"/>
      <c r="T603" s="4"/>
    </row>
    <row r="604" spans="1:20" ht="15.75" customHeight="1">
      <c r="A604" s="4"/>
      <c r="B604" s="4"/>
      <c r="C604" s="4"/>
      <c r="D604" s="4"/>
      <c r="E604" s="4"/>
      <c r="F604" s="4"/>
      <c r="G604" s="4"/>
      <c r="H604" s="4"/>
      <c r="I604" s="4"/>
      <c r="J604" s="4"/>
      <c r="K604" s="4"/>
      <c r="L604" s="4"/>
      <c r="M604" s="4"/>
      <c r="N604" s="4"/>
      <c r="O604" s="4"/>
      <c r="P604" s="4"/>
      <c r="Q604" s="4"/>
      <c r="R604" s="4"/>
      <c r="S604" s="4"/>
      <c r="T604" s="4"/>
    </row>
    <row r="605" spans="1:20" ht="15.75" customHeight="1">
      <c r="A605" s="4"/>
      <c r="B605" s="4"/>
      <c r="C605" s="4"/>
      <c r="D605" s="4"/>
      <c r="E605" s="4"/>
      <c r="F605" s="4"/>
      <c r="G605" s="4"/>
      <c r="H605" s="4"/>
      <c r="I605" s="4"/>
      <c r="J605" s="4"/>
      <c r="K605" s="4"/>
      <c r="L605" s="4"/>
      <c r="M605" s="4"/>
      <c r="N605" s="4"/>
      <c r="O605" s="4"/>
      <c r="P605" s="4"/>
      <c r="Q605" s="4"/>
      <c r="R605" s="4"/>
      <c r="S605" s="4"/>
      <c r="T605" s="4"/>
    </row>
    <row r="606" spans="1:20" ht="15.75" customHeight="1">
      <c r="A606" s="4"/>
      <c r="B606" s="4"/>
      <c r="C606" s="4"/>
      <c r="D606" s="4"/>
      <c r="E606" s="4"/>
      <c r="F606" s="4"/>
      <c r="G606" s="4"/>
      <c r="H606" s="4"/>
      <c r="I606" s="4"/>
      <c r="J606" s="4"/>
      <c r="K606" s="4"/>
      <c r="L606" s="4"/>
      <c r="M606" s="4"/>
      <c r="N606" s="4"/>
      <c r="O606" s="4"/>
      <c r="P606" s="4"/>
      <c r="Q606" s="4"/>
      <c r="R606" s="4"/>
      <c r="S606" s="4"/>
      <c r="T606" s="4"/>
    </row>
    <row r="607" spans="1:20" ht="15.75" customHeight="1">
      <c r="A607" s="4"/>
      <c r="B607" s="4"/>
      <c r="C607" s="4"/>
      <c r="D607" s="4"/>
      <c r="E607" s="4"/>
      <c r="F607" s="4"/>
      <c r="G607" s="4"/>
      <c r="H607" s="4"/>
      <c r="I607" s="4"/>
      <c r="J607" s="4"/>
      <c r="K607" s="4"/>
      <c r="L607" s="4"/>
      <c r="M607" s="4"/>
      <c r="N607" s="4"/>
      <c r="O607" s="4"/>
      <c r="P607" s="4"/>
      <c r="Q607" s="4"/>
      <c r="R607" s="4"/>
      <c r="S607" s="4"/>
      <c r="T607" s="4"/>
    </row>
    <row r="608" spans="1:20" ht="15.75" customHeight="1">
      <c r="A608" s="4"/>
      <c r="B608" s="4"/>
      <c r="C608" s="4"/>
      <c r="D608" s="4"/>
      <c r="E608" s="4"/>
      <c r="F608" s="4"/>
      <c r="G608" s="4"/>
      <c r="H608" s="4"/>
      <c r="I608" s="4"/>
      <c r="J608" s="4"/>
      <c r="K608" s="4"/>
      <c r="L608" s="4"/>
      <c r="M608" s="4"/>
      <c r="N608" s="4"/>
      <c r="O608" s="4"/>
      <c r="P608" s="4"/>
      <c r="Q608" s="4"/>
      <c r="R608" s="4"/>
      <c r="S608" s="4"/>
      <c r="T608" s="4"/>
    </row>
    <row r="609" spans="1:20" ht="15.75" customHeight="1">
      <c r="A609" s="4"/>
      <c r="B609" s="4"/>
      <c r="C609" s="4"/>
      <c r="D609" s="4"/>
      <c r="E609" s="4"/>
      <c r="F609" s="4"/>
      <c r="G609" s="4"/>
      <c r="H609" s="4"/>
      <c r="I609" s="4"/>
      <c r="J609" s="4"/>
      <c r="K609" s="4"/>
      <c r="L609" s="4"/>
      <c r="M609" s="4"/>
      <c r="N609" s="4"/>
      <c r="O609" s="4"/>
      <c r="P609" s="4"/>
      <c r="Q609" s="4"/>
      <c r="R609" s="4"/>
      <c r="S609" s="4"/>
      <c r="T609" s="4"/>
    </row>
    <row r="610" spans="1:20" ht="15.75" customHeight="1">
      <c r="A610" s="4"/>
      <c r="B610" s="4"/>
      <c r="C610" s="4"/>
      <c r="D610" s="4"/>
      <c r="E610" s="4"/>
      <c r="F610" s="4"/>
      <c r="G610" s="4"/>
      <c r="H610" s="4"/>
      <c r="I610" s="4"/>
      <c r="J610" s="4"/>
      <c r="K610" s="4"/>
      <c r="L610" s="4"/>
      <c r="M610" s="4"/>
      <c r="N610" s="4"/>
      <c r="O610" s="4"/>
      <c r="P610" s="4"/>
      <c r="Q610" s="4"/>
      <c r="R610" s="4"/>
      <c r="S610" s="4"/>
      <c r="T610" s="4"/>
    </row>
    <row r="611" spans="1:20" ht="15.75" customHeight="1">
      <c r="A611" s="4"/>
      <c r="B611" s="4"/>
      <c r="C611" s="4"/>
      <c r="D611" s="4"/>
      <c r="E611" s="4"/>
      <c r="F611" s="4"/>
      <c r="G611" s="4"/>
      <c r="H611" s="4"/>
      <c r="I611" s="4"/>
      <c r="J611" s="4"/>
      <c r="K611" s="4"/>
      <c r="L611" s="4"/>
      <c r="M611" s="4"/>
      <c r="N611" s="4"/>
      <c r="O611" s="4"/>
      <c r="P611" s="4"/>
      <c r="Q611" s="4"/>
      <c r="R611" s="4"/>
      <c r="S611" s="4"/>
      <c r="T611" s="4"/>
    </row>
    <row r="612" spans="1:20" ht="15.75" customHeight="1">
      <c r="A612" s="4"/>
      <c r="B612" s="4"/>
      <c r="C612" s="4"/>
      <c r="D612" s="4"/>
      <c r="E612" s="4"/>
      <c r="F612" s="4"/>
      <c r="G612" s="4"/>
      <c r="H612" s="4"/>
      <c r="I612" s="4"/>
      <c r="J612" s="4"/>
      <c r="K612" s="4"/>
      <c r="L612" s="4"/>
      <c r="M612" s="4"/>
      <c r="N612" s="4"/>
      <c r="O612" s="4"/>
      <c r="P612" s="4"/>
      <c r="Q612" s="4"/>
      <c r="R612" s="4"/>
      <c r="S612" s="4"/>
      <c r="T612" s="4"/>
    </row>
    <row r="613" spans="1:20" ht="15.75" customHeight="1">
      <c r="A613" s="4"/>
      <c r="B613" s="4"/>
      <c r="C613" s="4"/>
      <c r="D613" s="4"/>
      <c r="E613" s="4"/>
      <c r="F613" s="4"/>
      <c r="G613" s="4"/>
      <c r="H613" s="4"/>
      <c r="I613" s="4"/>
      <c r="J613" s="4"/>
      <c r="K613" s="4"/>
      <c r="L613" s="4"/>
      <c r="M613" s="4"/>
      <c r="N613" s="4"/>
      <c r="O613" s="4"/>
      <c r="P613" s="4"/>
      <c r="Q613" s="4"/>
      <c r="R613" s="4"/>
      <c r="S613" s="4"/>
      <c r="T613" s="4"/>
    </row>
    <row r="614" spans="1:20" ht="15.75" customHeight="1">
      <c r="A614" s="4"/>
      <c r="B614" s="4"/>
      <c r="C614" s="4"/>
      <c r="D614" s="4"/>
      <c r="E614" s="4"/>
      <c r="F614" s="4"/>
      <c r="G614" s="4"/>
      <c r="H614" s="4"/>
      <c r="I614" s="4"/>
      <c r="J614" s="4"/>
      <c r="K614" s="4"/>
      <c r="L614" s="4"/>
      <c r="M614" s="4"/>
      <c r="N614" s="4"/>
      <c r="O614" s="4"/>
      <c r="P614" s="4"/>
      <c r="Q614" s="4"/>
      <c r="R614" s="4"/>
      <c r="S614" s="4"/>
      <c r="T614" s="4"/>
    </row>
    <row r="615" spans="1:20" ht="15.75" customHeight="1">
      <c r="A615" s="4"/>
      <c r="B615" s="4"/>
      <c r="C615" s="4"/>
      <c r="D615" s="4"/>
      <c r="E615" s="4"/>
      <c r="F615" s="4"/>
      <c r="G615" s="4"/>
      <c r="H615" s="4"/>
      <c r="I615" s="4"/>
      <c r="J615" s="4"/>
      <c r="K615" s="4"/>
      <c r="L615" s="4"/>
      <c r="M615" s="4"/>
      <c r="N615" s="4"/>
      <c r="O615" s="4"/>
      <c r="P615" s="4"/>
      <c r="Q615" s="4"/>
      <c r="R615" s="4"/>
      <c r="S615" s="4"/>
      <c r="T615" s="4"/>
    </row>
    <row r="616" spans="1:20" ht="15.75" customHeight="1">
      <c r="A616" s="4"/>
      <c r="B616" s="4"/>
      <c r="C616" s="4"/>
      <c r="D616" s="4"/>
      <c r="E616" s="4"/>
      <c r="F616" s="4"/>
      <c r="G616" s="4"/>
      <c r="H616" s="4"/>
      <c r="I616" s="4"/>
      <c r="J616" s="4"/>
      <c r="K616" s="4"/>
      <c r="L616" s="4"/>
      <c r="M616" s="4"/>
      <c r="N616" s="4"/>
      <c r="O616" s="4"/>
      <c r="P616" s="4"/>
      <c r="Q616" s="4"/>
      <c r="R616" s="4"/>
      <c r="S616" s="4"/>
      <c r="T616" s="4"/>
    </row>
    <row r="617" spans="1:20" ht="15.75" customHeight="1">
      <c r="A617" s="4"/>
      <c r="B617" s="4"/>
      <c r="C617" s="4"/>
      <c r="D617" s="4"/>
      <c r="E617" s="4"/>
      <c r="F617" s="4"/>
      <c r="G617" s="4"/>
      <c r="H617" s="4"/>
      <c r="I617" s="4"/>
      <c r="J617" s="4"/>
      <c r="K617" s="4"/>
      <c r="L617" s="4"/>
      <c r="M617" s="4"/>
      <c r="N617" s="4"/>
      <c r="O617" s="4"/>
      <c r="P617" s="4"/>
      <c r="Q617" s="4"/>
      <c r="R617" s="4"/>
      <c r="S617" s="4"/>
      <c r="T617" s="4"/>
    </row>
    <row r="618" spans="1:20" ht="15.75" customHeight="1">
      <c r="A618" s="4"/>
      <c r="B618" s="4"/>
      <c r="C618" s="4"/>
      <c r="D618" s="4"/>
      <c r="E618" s="4"/>
      <c r="F618" s="4"/>
      <c r="G618" s="4"/>
      <c r="H618" s="4"/>
      <c r="I618" s="4"/>
      <c r="J618" s="4"/>
      <c r="K618" s="4"/>
      <c r="L618" s="4"/>
      <c r="M618" s="4"/>
      <c r="N618" s="4"/>
      <c r="O618" s="4"/>
      <c r="P618" s="4"/>
      <c r="Q618" s="4"/>
      <c r="R618" s="4"/>
      <c r="S618" s="4"/>
      <c r="T618" s="4"/>
    </row>
    <row r="619" spans="1:20" ht="15.75" customHeight="1">
      <c r="A619" s="4"/>
      <c r="B619" s="4"/>
      <c r="C619" s="4"/>
      <c r="D619" s="4"/>
      <c r="E619" s="4"/>
      <c r="F619" s="4"/>
      <c r="G619" s="4"/>
      <c r="H619" s="4"/>
      <c r="I619" s="4"/>
      <c r="J619" s="4"/>
      <c r="K619" s="4"/>
      <c r="L619" s="4"/>
      <c r="M619" s="4"/>
      <c r="N619" s="4"/>
      <c r="O619" s="4"/>
      <c r="P619" s="4"/>
      <c r="Q619" s="4"/>
      <c r="R619" s="4"/>
      <c r="S619" s="4"/>
      <c r="T619" s="4"/>
    </row>
    <row r="620" spans="1:20" ht="15.75" customHeight="1">
      <c r="A620" s="4"/>
      <c r="B620" s="4"/>
      <c r="C620" s="4"/>
      <c r="D620" s="4"/>
      <c r="E620" s="4"/>
      <c r="F620" s="4"/>
      <c r="G620" s="4"/>
      <c r="H620" s="4"/>
      <c r="I620" s="4"/>
      <c r="J620" s="4"/>
      <c r="K620" s="4"/>
      <c r="L620" s="4"/>
      <c r="M620" s="4"/>
      <c r="N620" s="4"/>
      <c r="O620" s="4"/>
      <c r="P620" s="4"/>
      <c r="Q620" s="4"/>
      <c r="R620" s="4"/>
      <c r="S620" s="4"/>
      <c r="T620" s="4"/>
    </row>
    <row r="621" spans="1:20" ht="15.75" customHeight="1">
      <c r="A621" s="4"/>
      <c r="B621" s="4"/>
      <c r="C621" s="4"/>
      <c r="D621" s="4"/>
      <c r="E621" s="4"/>
      <c r="F621" s="4"/>
      <c r="G621" s="4"/>
      <c r="H621" s="4"/>
      <c r="I621" s="4"/>
      <c r="J621" s="4"/>
      <c r="K621" s="4"/>
      <c r="L621" s="4"/>
      <c r="M621" s="4"/>
      <c r="N621" s="4"/>
      <c r="O621" s="4"/>
      <c r="P621" s="4"/>
      <c r="Q621" s="4"/>
      <c r="R621" s="4"/>
      <c r="S621" s="4"/>
      <c r="T621" s="4"/>
    </row>
    <row r="622" spans="1:20" ht="15.75" customHeight="1">
      <c r="A622" s="4"/>
      <c r="B622" s="4"/>
      <c r="C622" s="4"/>
      <c r="D622" s="4"/>
      <c r="E622" s="4"/>
      <c r="F622" s="4"/>
      <c r="G622" s="4"/>
      <c r="H622" s="4"/>
      <c r="I622" s="4"/>
      <c r="J622" s="4"/>
      <c r="K622" s="4"/>
      <c r="L622" s="4"/>
      <c r="M622" s="4"/>
      <c r="N622" s="4"/>
      <c r="O622" s="4"/>
      <c r="P622" s="4"/>
      <c r="Q622" s="4"/>
      <c r="R622" s="4"/>
      <c r="S622" s="4"/>
      <c r="T622" s="4"/>
    </row>
    <row r="623" spans="1:20" ht="15.75" customHeight="1">
      <c r="A623" s="4"/>
      <c r="B623" s="4"/>
      <c r="C623" s="4"/>
      <c r="D623" s="4"/>
      <c r="E623" s="4"/>
      <c r="F623" s="4"/>
      <c r="G623" s="4"/>
      <c r="H623" s="4"/>
      <c r="I623" s="4"/>
      <c r="J623" s="4"/>
      <c r="K623" s="4"/>
      <c r="L623" s="4"/>
      <c r="M623" s="4"/>
      <c r="N623" s="4"/>
      <c r="O623" s="4"/>
      <c r="P623" s="4"/>
      <c r="Q623" s="4"/>
      <c r="R623" s="4"/>
      <c r="S623" s="4"/>
      <c r="T623" s="4"/>
    </row>
    <row r="624" spans="1:20" ht="15.75" customHeight="1">
      <c r="A624" s="4"/>
      <c r="B624" s="4"/>
      <c r="C624" s="4"/>
      <c r="D624" s="4"/>
      <c r="E624" s="4"/>
      <c r="F624" s="4"/>
      <c r="G624" s="4"/>
      <c r="H624" s="4"/>
      <c r="I624" s="4"/>
      <c r="J624" s="4"/>
      <c r="K624" s="4"/>
      <c r="L624" s="4"/>
      <c r="M624" s="4"/>
      <c r="N624" s="4"/>
      <c r="O624" s="4"/>
      <c r="P624" s="4"/>
      <c r="Q624" s="4"/>
      <c r="R624" s="4"/>
      <c r="S624" s="4"/>
      <c r="T624" s="4"/>
    </row>
    <row r="625" spans="1:20" ht="15.75" customHeight="1">
      <c r="A625" s="4"/>
      <c r="B625" s="4"/>
      <c r="C625" s="4"/>
      <c r="D625" s="4"/>
      <c r="E625" s="4"/>
      <c r="F625" s="4"/>
      <c r="G625" s="4"/>
      <c r="H625" s="4"/>
      <c r="I625" s="4"/>
      <c r="J625" s="4"/>
      <c r="K625" s="4"/>
      <c r="L625" s="4"/>
      <c r="M625" s="4"/>
      <c r="N625" s="4"/>
      <c r="O625" s="4"/>
      <c r="P625" s="4"/>
      <c r="Q625" s="4"/>
      <c r="R625" s="4"/>
      <c r="S625" s="4"/>
      <c r="T625" s="4"/>
    </row>
    <row r="626" spans="1:20" ht="15.75" customHeight="1">
      <c r="A626" s="4"/>
      <c r="B626" s="4"/>
      <c r="C626" s="4"/>
      <c r="D626" s="4"/>
      <c r="E626" s="4"/>
      <c r="F626" s="4"/>
      <c r="G626" s="4"/>
      <c r="H626" s="4"/>
      <c r="I626" s="4"/>
      <c r="J626" s="4"/>
      <c r="K626" s="4"/>
      <c r="L626" s="4"/>
      <c r="M626" s="4"/>
      <c r="N626" s="4"/>
      <c r="O626" s="4"/>
      <c r="P626" s="4"/>
      <c r="Q626" s="4"/>
      <c r="R626" s="4"/>
      <c r="S626" s="4"/>
      <c r="T626" s="4"/>
    </row>
    <row r="627" spans="1:20" ht="15.75" customHeight="1">
      <c r="A627" s="4"/>
      <c r="B627" s="4"/>
      <c r="C627" s="4"/>
      <c r="D627" s="4"/>
      <c r="E627" s="4"/>
      <c r="F627" s="4"/>
      <c r="G627" s="4"/>
      <c r="H627" s="4"/>
      <c r="I627" s="4"/>
      <c r="J627" s="4"/>
      <c r="K627" s="4"/>
      <c r="L627" s="4"/>
      <c r="M627" s="4"/>
      <c r="N627" s="4"/>
      <c r="O627" s="4"/>
      <c r="P627" s="4"/>
      <c r="Q627" s="4"/>
      <c r="R627" s="4"/>
      <c r="S627" s="4"/>
      <c r="T627" s="4"/>
    </row>
    <row r="628" spans="1:20" ht="15.75" customHeight="1">
      <c r="A628" s="4"/>
      <c r="B628" s="4"/>
      <c r="C628" s="4"/>
      <c r="D628" s="4"/>
      <c r="E628" s="4"/>
      <c r="F628" s="4"/>
      <c r="G628" s="4"/>
      <c r="H628" s="4"/>
      <c r="I628" s="4"/>
      <c r="J628" s="4"/>
      <c r="K628" s="4"/>
      <c r="L628" s="4"/>
      <c r="M628" s="4"/>
      <c r="N628" s="4"/>
      <c r="O628" s="4"/>
      <c r="P628" s="4"/>
      <c r="Q628" s="4"/>
      <c r="R628" s="4"/>
      <c r="S628" s="4"/>
      <c r="T628" s="4"/>
    </row>
    <row r="629" spans="1:20" ht="15.75" customHeight="1">
      <c r="A629" s="4"/>
      <c r="B629" s="4"/>
      <c r="C629" s="4"/>
      <c r="D629" s="4"/>
      <c r="E629" s="4"/>
      <c r="F629" s="4"/>
      <c r="G629" s="4"/>
      <c r="H629" s="4"/>
      <c r="I629" s="4"/>
      <c r="J629" s="4"/>
      <c r="K629" s="4"/>
      <c r="L629" s="4"/>
      <c r="M629" s="4"/>
      <c r="N629" s="4"/>
      <c r="O629" s="4"/>
      <c r="P629" s="4"/>
      <c r="Q629" s="4"/>
      <c r="R629" s="4"/>
      <c r="S629" s="4"/>
      <c r="T629" s="4"/>
    </row>
    <row r="630" spans="1:20" ht="15.75" customHeight="1">
      <c r="A630" s="4"/>
      <c r="B630" s="4"/>
      <c r="C630" s="4"/>
      <c r="D630" s="4"/>
      <c r="E630" s="4"/>
      <c r="F630" s="4"/>
      <c r="G630" s="4"/>
      <c r="H630" s="4"/>
      <c r="I630" s="4"/>
      <c r="J630" s="4"/>
      <c r="K630" s="4"/>
      <c r="L630" s="4"/>
      <c r="M630" s="4"/>
      <c r="N630" s="4"/>
      <c r="O630" s="4"/>
      <c r="P630" s="4"/>
      <c r="Q630" s="4"/>
      <c r="R630" s="4"/>
      <c r="S630" s="4"/>
      <c r="T630" s="4"/>
    </row>
    <row r="631" spans="1:20" ht="15.75" customHeight="1">
      <c r="A631" s="4"/>
      <c r="B631" s="4"/>
      <c r="C631" s="4"/>
      <c r="D631" s="4"/>
      <c r="E631" s="4"/>
      <c r="F631" s="4"/>
      <c r="G631" s="4"/>
      <c r="H631" s="4"/>
      <c r="I631" s="4"/>
      <c r="J631" s="4"/>
      <c r="K631" s="4"/>
      <c r="L631" s="4"/>
      <c r="M631" s="4"/>
      <c r="N631" s="4"/>
      <c r="O631" s="4"/>
      <c r="P631" s="4"/>
      <c r="Q631" s="4"/>
      <c r="R631" s="4"/>
      <c r="S631" s="4"/>
      <c r="T631" s="4"/>
    </row>
    <row r="632" spans="1:20" ht="15.75" customHeight="1">
      <c r="A632" s="4"/>
      <c r="B632" s="4"/>
      <c r="C632" s="4"/>
      <c r="D632" s="4"/>
      <c r="E632" s="4"/>
      <c r="F632" s="4"/>
      <c r="G632" s="4"/>
      <c r="H632" s="4"/>
      <c r="I632" s="4"/>
      <c r="J632" s="4"/>
      <c r="K632" s="4"/>
      <c r="L632" s="4"/>
      <c r="M632" s="4"/>
      <c r="N632" s="4"/>
      <c r="O632" s="4"/>
      <c r="P632" s="4"/>
      <c r="Q632" s="4"/>
      <c r="R632" s="4"/>
      <c r="S632" s="4"/>
      <c r="T632" s="4"/>
    </row>
    <row r="633" spans="1:20" ht="15.75" customHeight="1">
      <c r="A633" s="4"/>
      <c r="B633" s="4"/>
      <c r="C633" s="4"/>
      <c r="D633" s="4"/>
      <c r="E633" s="4"/>
      <c r="F633" s="4"/>
      <c r="G633" s="4"/>
      <c r="H633" s="4"/>
      <c r="I633" s="4"/>
      <c r="J633" s="4"/>
      <c r="K633" s="4"/>
      <c r="L633" s="4"/>
      <c r="M633" s="4"/>
      <c r="N633" s="4"/>
      <c r="O633" s="4"/>
      <c r="P633" s="4"/>
      <c r="Q633" s="4"/>
      <c r="R633" s="4"/>
      <c r="S633" s="4"/>
      <c r="T633" s="4"/>
    </row>
    <row r="634" spans="1:20" ht="15.75" customHeight="1">
      <c r="A634" s="4"/>
      <c r="B634" s="4"/>
      <c r="C634" s="4"/>
      <c r="D634" s="4"/>
      <c r="E634" s="4"/>
      <c r="F634" s="4"/>
      <c r="G634" s="4"/>
      <c r="H634" s="4"/>
      <c r="I634" s="4"/>
      <c r="J634" s="4"/>
      <c r="K634" s="4"/>
      <c r="L634" s="4"/>
      <c r="M634" s="4"/>
      <c r="N634" s="4"/>
      <c r="O634" s="4"/>
      <c r="P634" s="4"/>
      <c r="Q634" s="4"/>
      <c r="R634" s="4"/>
      <c r="S634" s="4"/>
      <c r="T634" s="4"/>
    </row>
    <row r="635" spans="1:20" ht="15.75" customHeight="1">
      <c r="A635" s="4"/>
      <c r="B635" s="4"/>
      <c r="C635" s="4"/>
      <c r="D635" s="4"/>
      <c r="E635" s="4"/>
      <c r="F635" s="4"/>
      <c r="G635" s="4"/>
      <c r="H635" s="4"/>
      <c r="I635" s="4"/>
      <c r="J635" s="4"/>
      <c r="K635" s="4"/>
      <c r="L635" s="4"/>
      <c r="M635" s="4"/>
      <c r="N635" s="4"/>
      <c r="O635" s="4"/>
      <c r="P635" s="4"/>
      <c r="Q635" s="4"/>
      <c r="R635" s="4"/>
      <c r="S635" s="4"/>
      <c r="T635" s="4"/>
    </row>
    <row r="636" spans="1:20" ht="15.75" customHeight="1">
      <c r="A636" s="4"/>
      <c r="B636" s="4"/>
      <c r="C636" s="4"/>
      <c r="D636" s="4"/>
      <c r="E636" s="4"/>
      <c r="F636" s="4"/>
      <c r="G636" s="4"/>
      <c r="H636" s="4"/>
      <c r="I636" s="4"/>
      <c r="J636" s="4"/>
      <c r="K636" s="4"/>
      <c r="L636" s="4"/>
      <c r="M636" s="4"/>
      <c r="N636" s="4"/>
      <c r="O636" s="4"/>
      <c r="P636" s="4"/>
      <c r="Q636" s="4"/>
      <c r="R636" s="4"/>
      <c r="S636" s="4"/>
      <c r="T636" s="4"/>
    </row>
    <row r="637" spans="1:20" ht="15.75" customHeight="1">
      <c r="A637" s="4"/>
      <c r="B637" s="4"/>
      <c r="C637" s="4"/>
      <c r="D637" s="4"/>
      <c r="E637" s="4"/>
      <c r="F637" s="4"/>
      <c r="G637" s="4"/>
      <c r="H637" s="4"/>
      <c r="I637" s="4"/>
      <c r="J637" s="4"/>
      <c r="K637" s="4"/>
      <c r="L637" s="4"/>
      <c r="M637" s="4"/>
      <c r="N637" s="4"/>
      <c r="O637" s="4"/>
      <c r="P637" s="4"/>
      <c r="Q637" s="4"/>
      <c r="R637" s="4"/>
      <c r="S637" s="4"/>
      <c r="T637" s="4"/>
    </row>
    <row r="638" spans="1:20" ht="15.75" customHeight="1">
      <c r="A638" s="4"/>
      <c r="B638" s="4"/>
      <c r="C638" s="4"/>
      <c r="D638" s="4"/>
      <c r="E638" s="4"/>
      <c r="F638" s="4"/>
      <c r="G638" s="4"/>
      <c r="H638" s="4"/>
      <c r="I638" s="4"/>
      <c r="J638" s="4"/>
      <c r="K638" s="4"/>
      <c r="L638" s="4"/>
      <c r="M638" s="4"/>
      <c r="N638" s="4"/>
      <c r="O638" s="4"/>
      <c r="P638" s="4"/>
      <c r="Q638" s="4"/>
      <c r="R638" s="4"/>
      <c r="S638" s="4"/>
      <c r="T638" s="4"/>
    </row>
    <row r="639" spans="1:20" ht="15.75" customHeight="1">
      <c r="A639" s="4"/>
      <c r="B639" s="4"/>
      <c r="C639" s="4"/>
      <c r="D639" s="4"/>
      <c r="E639" s="4"/>
      <c r="F639" s="4"/>
      <c r="G639" s="4"/>
      <c r="H639" s="4"/>
      <c r="I639" s="4"/>
      <c r="J639" s="4"/>
      <c r="K639" s="4"/>
      <c r="L639" s="4"/>
      <c r="M639" s="4"/>
      <c r="N639" s="4"/>
      <c r="O639" s="4"/>
      <c r="P639" s="4"/>
      <c r="Q639" s="4"/>
      <c r="R639" s="4"/>
      <c r="S639" s="4"/>
      <c r="T639" s="4"/>
    </row>
    <row r="640" spans="1:20" ht="15.75" customHeight="1">
      <c r="A640" s="4"/>
      <c r="B640" s="4"/>
      <c r="C640" s="4"/>
      <c r="D640" s="4"/>
      <c r="E640" s="4"/>
      <c r="F640" s="4"/>
      <c r="G640" s="4"/>
      <c r="H640" s="4"/>
      <c r="I640" s="4"/>
      <c r="J640" s="4"/>
      <c r="K640" s="4"/>
      <c r="L640" s="4"/>
      <c r="M640" s="4"/>
      <c r="N640" s="4"/>
      <c r="O640" s="4"/>
      <c r="P640" s="4"/>
      <c r="Q640" s="4"/>
      <c r="R640" s="4"/>
      <c r="S640" s="4"/>
      <c r="T640" s="4"/>
    </row>
    <row r="641" spans="1:20" ht="15.75" customHeight="1">
      <c r="A641" s="4"/>
      <c r="B641" s="4"/>
      <c r="C641" s="4"/>
      <c r="D641" s="4"/>
      <c r="E641" s="4"/>
      <c r="F641" s="4"/>
      <c r="G641" s="4"/>
      <c r="H641" s="4"/>
      <c r="I641" s="4"/>
      <c r="J641" s="4"/>
      <c r="K641" s="4"/>
      <c r="L641" s="4"/>
      <c r="M641" s="4"/>
      <c r="N641" s="4"/>
      <c r="O641" s="4"/>
      <c r="P641" s="4"/>
      <c r="Q641" s="4"/>
      <c r="R641" s="4"/>
      <c r="S641" s="4"/>
      <c r="T641" s="4"/>
    </row>
    <row r="642" spans="1:20" ht="15.75" customHeight="1">
      <c r="A642" s="4"/>
      <c r="B642" s="4"/>
      <c r="C642" s="4"/>
      <c r="D642" s="4"/>
      <c r="E642" s="4"/>
      <c r="F642" s="4"/>
      <c r="G642" s="4"/>
      <c r="H642" s="4"/>
      <c r="I642" s="4"/>
      <c r="J642" s="4"/>
      <c r="K642" s="4"/>
      <c r="L642" s="4"/>
      <c r="M642" s="4"/>
      <c r="N642" s="4"/>
      <c r="O642" s="4"/>
      <c r="P642" s="4"/>
      <c r="Q642" s="4"/>
      <c r="R642" s="4"/>
      <c r="S642" s="4"/>
      <c r="T642" s="4"/>
    </row>
    <row r="643" spans="1:20" ht="15.75" customHeight="1">
      <c r="A643" s="4"/>
      <c r="B643" s="4"/>
      <c r="C643" s="4"/>
      <c r="D643" s="4"/>
      <c r="E643" s="4"/>
      <c r="F643" s="4"/>
      <c r="G643" s="4"/>
      <c r="H643" s="4"/>
      <c r="I643" s="4"/>
      <c r="J643" s="4"/>
      <c r="K643" s="4"/>
      <c r="L643" s="4"/>
      <c r="M643" s="4"/>
      <c r="N643" s="4"/>
      <c r="O643" s="4"/>
      <c r="P643" s="4"/>
      <c r="Q643" s="4"/>
      <c r="R643" s="4"/>
      <c r="S643" s="4"/>
      <c r="T643" s="4"/>
    </row>
    <row r="644" spans="1:20" ht="15.75" customHeight="1">
      <c r="A644" s="4"/>
      <c r="B644" s="4"/>
      <c r="C644" s="4"/>
      <c r="D644" s="4"/>
      <c r="E644" s="4"/>
      <c r="F644" s="4"/>
      <c r="G644" s="4"/>
      <c r="H644" s="4"/>
      <c r="I644" s="4"/>
      <c r="J644" s="4"/>
      <c r="K644" s="4"/>
      <c r="L644" s="4"/>
      <c r="M644" s="4"/>
      <c r="N644" s="4"/>
      <c r="O644" s="4"/>
      <c r="P644" s="4"/>
      <c r="Q644" s="4"/>
      <c r="R644" s="4"/>
      <c r="S644" s="4"/>
      <c r="T644" s="4"/>
    </row>
    <row r="645" spans="1:20" ht="15.75" customHeight="1">
      <c r="A645" s="4"/>
      <c r="B645" s="4"/>
      <c r="C645" s="4"/>
      <c r="D645" s="4"/>
      <c r="E645" s="4"/>
      <c r="F645" s="4"/>
      <c r="G645" s="4"/>
      <c r="H645" s="4"/>
      <c r="I645" s="4"/>
      <c r="J645" s="4"/>
      <c r="K645" s="4"/>
      <c r="L645" s="4"/>
      <c r="M645" s="4"/>
      <c r="N645" s="4"/>
      <c r="O645" s="4"/>
      <c r="P645" s="4"/>
      <c r="Q645" s="4"/>
      <c r="R645" s="4"/>
      <c r="S645" s="4"/>
      <c r="T645" s="4"/>
    </row>
    <row r="646" spans="1:20" ht="15.75" customHeight="1">
      <c r="A646" s="4"/>
      <c r="B646" s="4"/>
      <c r="C646" s="4"/>
      <c r="D646" s="4"/>
      <c r="E646" s="4"/>
      <c r="F646" s="4"/>
      <c r="G646" s="4"/>
      <c r="H646" s="4"/>
      <c r="I646" s="4"/>
      <c r="J646" s="4"/>
      <c r="K646" s="4"/>
      <c r="L646" s="4"/>
      <c r="M646" s="4"/>
      <c r="N646" s="4"/>
      <c r="O646" s="4"/>
      <c r="P646" s="4"/>
      <c r="Q646" s="4"/>
      <c r="R646" s="4"/>
      <c r="S646" s="4"/>
      <c r="T646" s="4"/>
    </row>
    <row r="647" spans="1:20" ht="15.75" customHeight="1">
      <c r="A647" s="4"/>
      <c r="B647" s="4"/>
      <c r="C647" s="4"/>
      <c r="D647" s="4"/>
      <c r="E647" s="4"/>
      <c r="F647" s="4"/>
      <c r="G647" s="4"/>
      <c r="H647" s="4"/>
      <c r="I647" s="4"/>
      <c r="J647" s="4"/>
      <c r="K647" s="4"/>
      <c r="L647" s="4"/>
      <c r="M647" s="4"/>
      <c r="N647" s="4"/>
      <c r="O647" s="4"/>
      <c r="P647" s="4"/>
      <c r="Q647" s="4"/>
      <c r="R647" s="4"/>
      <c r="S647" s="4"/>
      <c r="T647" s="4"/>
    </row>
    <row r="648" spans="1:20" ht="15.75" customHeight="1">
      <c r="A648" s="4"/>
      <c r="B648" s="4"/>
      <c r="C648" s="4"/>
      <c r="D648" s="4"/>
      <c r="E648" s="4"/>
      <c r="F648" s="4"/>
      <c r="G648" s="4"/>
      <c r="H648" s="4"/>
      <c r="I648" s="4"/>
      <c r="J648" s="4"/>
      <c r="K648" s="4"/>
      <c r="L648" s="4"/>
      <c r="M648" s="4"/>
      <c r="N648" s="4"/>
      <c r="O648" s="4"/>
      <c r="P648" s="4"/>
      <c r="Q648" s="4"/>
      <c r="R648" s="4"/>
      <c r="S648" s="4"/>
      <c r="T648" s="4"/>
    </row>
    <row r="649" spans="1:20" ht="15.75" customHeight="1">
      <c r="A649" s="4"/>
      <c r="B649" s="4"/>
      <c r="C649" s="4"/>
      <c r="D649" s="4"/>
      <c r="E649" s="4"/>
      <c r="F649" s="4"/>
      <c r="G649" s="4"/>
      <c r="H649" s="4"/>
      <c r="I649" s="4"/>
      <c r="J649" s="4"/>
      <c r="K649" s="4"/>
      <c r="L649" s="4"/>
      <c r="M649" s="4"/>
      <c r="N649" s="4"/>
      <c r="O649" s="4"/>
      <c r="P649" s="4"/>
      <c r="Q649" s="4"/>
      <c r="R649" s="4"/>
      <c r="S649" s="4"/>
      <c r="T649" s="4"/>
    </row>
    <row r="650" spans="1:20" ht="15.75" customHeight="1">
      <c r="A650" s="4"/>
      <c r="B650" s="4"/>
      <c r="C650" s="4"/>
      <c r="D650" s="4"/>
      <c r="E650" s="4"/>
      <c r="F650" s="4"/>
      <c r="G650" s="4"/>
      <c r="H650" s="4"/>
      <c r="I650" s="4"/>
      <c r="J650" s="4"/>
      <c r="K650" s="4"/>
      <c r="L650" s="4"/>
      <c r="M650" s="4"/>
      <c r="N650" s="4"/>
      <c r="O650" s="4"/>
      <c r="P650" s="4"/>
      <c r="Q650" s="4"/>
      <c r="R650" s="4"/>
      <c r="S650" s="4"/>
      <c r="T650" s="4"/>
    </row>
    <row r="651" spans="1:20" ht="15.75" customHeight="1">
      <c r="A651" s="4"/>
      <c r="B651" s="4"/>
      <c r="C651" s="4"/>
      <c r="D651" s="4"/>
      <c r="E651" s="4"/>
      <c r="F651" s="4"/>
      <c r="G651" s="4"/>
      <c r="H651" s="4"/>
      <c r="I651" s="4"/>
      <c r="J651" s="4"/>
      <c r="K651" s="4"/>
      <c r="L651" s="4"/>
      <c r="M651" s="4"/>
      <c r="N651" s="4"/>
      <c r="O651" s="4"/>
      <c r="P651" s="4"/>
      <c r="Q651" s="4"/>
      <c r="R651" s="4"/>
      <c r="S651" s="4"/>
      <c r="T651" s="4"/>
    </row>
    <row r="652" spans="1:20" ht="15.75" customHeight="1">
      <c r="A652" s="4"/>
      <c r="B652" s="4"/>
      <c r="C652" s="4"/>
      <c r="D652" s="4"/>
      <c r="E652" s="4"/>
      <c r="F652" s="4"/>
      <c r="G652" s="4"/>
      <c r="H652" s="4"/>
      <c r="I652" s="4"/>
      <c r="J652" s="4"/>
      <c r="K652" s="4"/>
      <c r="L652" s="4"/>
      <c r="M652" s="4"/>
      <c r="N652" s="4"/>
      <c r="O652" s="4"/>
      <c r="P652" s="4"/>
      <c r="Q652" s="4"/>
      <c r="R652" s="4"/>
      <c r="S652" s="4"/>
      <c r="T652" s="4"/>
    </row>
    <row r="653" spans="1:20" ht="15.75" customHeight="1">
      <c r="A653" s="4"/>
      <c r="B653" s="4"/>
      <c r="C653" s="4"/>
      <c r="D653" s="4"/>
      <c r="E653" s="4"/>
      <c r="F653" s="4"/>
      <c r="G653" s="4"/>
      <c r="H653" s="4"/>
      <c r="I653" s="4"/>
      <c r="J653" s="4"/>
      <c r="K653" s="4"/>
      <c r="L653" s="4"/>
      <c r="M653" s="4"/>
      <c r="N653" s="4"/>
      <c r="O653" s="4"/>
      <c r="P653" s="4"/>
      <c r="Q653" s="4"/>
      <c r="R653" s="4"/>
      <c r="S653" s="4"/>
      <c r="T653" s="4"/>
    </row>
    <row r="654" spans="1:20" ht="15.75" customHeight="1">
      <c r="A654" s="4"/>
      <c r="B654" s="4"/>
      <c r="C654" s="4"/>
      <c r="D654" s="4"/>
      <c r="E654" s="4"/>
      <c r="F654" s="4"/>
      <c r="G654" s="4"/>
      <c r="H654" s="4"/>
      <c r="I654" s="4"/>
      <c r="J654" s="4"/>
      <c r="K654" s="4"/>
      <c r="L654" s="4"/>
      <c r="M654" s="4"/>
      <c r="N654" s="4"/>
      <c r="O654" s="4"/>
      <c r="P654" s="4"/>
      <c r="Q654" s="4"/>
      <c r="R654" s="4"/>
      <c r="S654" s="4"/>
      <c r="T654" s="4"/>
    </row>
    <row r="655" spans="1:20" ht="15.75" customHeight="1">
      <c r="A655" s="4"/>
      <c r="B655" s="4"/>
      <c r="C655" s="4"/>
      <c r="D655" s="4"/>
      <c r="E655" s="4"/>
      <c r="F655" s="4"/>
      <c r="G655" s="4"/>
      <c r="H655" s="4"/>
      <c r="I655" s="4"/>
      <c r="J655" s="4"/>
      <c r="K655" s="4"/>
      <c r="L655" s="4"/>
      <c r="M655" s="4"/>
      <c r="N655" s="4"/>
      <c r="O655" s="4"/>
      <c r="P655" s="4"/>
      <c r="Q655" s="4"/>
      <c r="R655" s="4"/>
      <c r="S655" s="4"/>
      <c r="T655" s="4"/>
    </row>
    <row r="656" spans="1:20" ht="15.75" customHeight="1">
      <c r="A656" s="4"/>
      <c r="B656" s="4"/>
      <c r="C656" s="4"/>
      <c r="D656" s="4"/>
      <c r="E656" s="4"/>
      <c r="F656" s="4"/>
      <c r="G656" s="4"/>
      <c r="H656" s="4"/>
      <c r="I656" s="4"/>
      <c r="J656" s="4"/>
      <c r="K656" s="4"/>
      <c r="L656" s="4"/>
      <c r="M656" s="4"/>
      <c r="N656" s="4"/>
      <c r="O656" s="4"/>
      <c r="P656" s="4"/>
      <c r="Q656" s="4"/>
      <c r="R656" s="4"/>
      <c r="S656" s="4"/>
      <c r="T656" s="4"/>
    </row>
    <row r="657" spans="1:20" ht="15.75" customHeight="1">
      <c r="A657" s="4"/>
      <c r="B657" s="4"/>
      <c r="C657" s="4"/>
      <c r="D657" s="4"/>
      <c r="E657" s="4"/>
      <c r="F657" s="4"/>
      <c r="G657" s="4"/>
      <c r="H657" s="4"/>
      <c r="I657" s="4"/>
      <c r="J657" s="4"/>
      <c r="K657" s="4"/>
      <c r="L657" s="4"/>
      <c r="M657" s="4"/>
      <c r="N657" s="4"/>
      <c r="O657" s="4"/>
      <c r="P657" s="4"/>
      <c r="Q657" s="4"/>
      <c r="R657" s="4"/>
      <c r="S657" s="4"/>
      <c r="T657" s="4"/>
    </row>
    <row r="658" spans="1:20" ht="15.75" customHeight="1">
      <c r="A658" s="4"/>
      <c r="B658" s="4"/>
      <c r="C658" s="4"/>
      <c r="D658" s="4"/>
      <c r="E658" s="4"/>
      <c r="F658" s="4"/>
      <c r="G658" s="4"/>
      <c r="H658" s="4"/>
      <c r="I658" s="4"/>
      <c r="J658" s="4"/>
      <c r="K658" s="4"/>
      <c r="L658" s="4"/>
      <c r="M658" s="4"/>
      <c r="N658" s="4"/>
      <c r="O658" s="4"/>
      <c r="P658" s="4"/>
      <c r="Q658" s="4"/>
      <c r="R658" s="4"/>
      <c r="S658" s="4"/>
      <c r="T658" s="4"/>
    </row>
    <row r="659" spans="1:20" ht="15.75" customHeight="1">
      <c r="A659" s="4"/>
      <c r="B659" s="4"/>
      <c r="C659" s="4"/>
      <c r="D659" s="4"/>
      <c r="E659" s="4"/>
      <c r="F659" s="4"/>
      <c r="G659" s="4"/>
      <c r="H659" s="4"/>
      <c r="I659" s="4"/>
      <c r="J659" s="4"/>
      <c r="K659" s="4"/>
      <c r="L659" s="4"/>
      <c r="M659" s="4"/>
      <c r="N659" s="4"/>
      <c r="O659" s="4"/>
      <c r="P659" s="4"/>
      <c r="Q659" s="4"/>
      <c r="R659" s="4"/>
      <c r="S659" s="4"/>
      <c r="T659" s="4"/>
    </row>
    <row r="660" spans="1:20" ht="15.75" customHeight="1">
      <c r="A660" s="4"/>
      <c r="B660" s="4"/>
      <c r="C660" s="4"/>
      <c r="D660" s="4"/>
      <c r="E660" s="4"/>
      <c r="F660" s="4"/>
      <c r="G660" s="4"/>
      <c r="H660" s="4"/>
      <c r="I660" s="4"/>
      <c r="J660" s="4"/>
      <c r="K660" s="4"/>
      <c r="L660" s="4"/>
      <c r="M660" s="4"/>
      <c r="N660" s="4"/>
      <c r="O660" s="4"/>
      <c r="P660" s="4"/>
      <c r="Q660" s="4"/>
      <c r="R660" s="4"/>
      <c r="S660" s="4"/>
      <c r="T660" s="4"/>
    </row>
    <row r="661" spans="1:20" ht="15.75" customHeight="1">
      <c r="A661" s="4"/>
      <c r="B661" s="4"/>
      <c r="C661" s="4"/>
      <c r="D661" s="4"/>
      <c r="E661" s="4"/>
      <c r="F661" s="4"/>
      <c r="G661" s="4"/>
      <c r="H661" s="4"/>
      <c r="I661" s="4"/>
      <c r="J661" s="4"/>
      <c r="K661" s="4"/>
      <c r="L661" s="4"/>
      <c r="M661" s="4"/>
      <c r="N661" s="4"/>
      <c r="O661" s="4"/>
      <c r="P661" s="4"/>
      <c r="Q661" s="4"/>
      <c r="R661" s="4"/>
      <c r="S661" s="4"/>
      <c r="T661" s="4"/>
    </row>
    <row r="662" spans="1:20" ht="15.75" customHeight="1">
      <c r="A662" s="4"/>
      <c r="B662" s="4"/>
      <c r="C662" s="4"/>
      <c r="D662" s="4"/>
      <c r="E662" s="4"/>
      <c r="F662" s="4"/>
      <c r="G662" s="4"/>
      <c r="H662" s="4"/>
      <c r="I662" s="4"/>
      <c r="J662" s="4"/>
      <c r="K662" s="4"/>
      <c r="L662" s="4"/>
      <c r="M662" s="4"/>
      <c r="N662" s="4"/>
      <c r="O662" s="4"/>
      <c r="P662" s="4"/>
      <c r="Q662" s="4"/>
      <c r="R662" s="4"/>
      <c r="S662" s="4"/>
      <c r="T662" s="4"/>
    </row>
    <row r="663" spans="1:20" ht="15.75" customHeight="1">
      <c r="A663" s="4"/>
      <c r="B663" s="4"/>
      <c r="C663" s="4"/>
      <c r="D663" s="4"/>
      <c r="E663" s="4"/>
      <c r="F663" s="4"/>
      <c r="G663" s="4"/>
      <c r="H663" s="4"/>
      <c r="I663" s="4"/>
      <c r="J663" s="4"/>
      <c r="K663" s="4"/>
      <c r="L663" s="4"/>
      <c r="M663" s="4"/>
      <c r="N663" s="4"/>
      <c r="O663" s="4"/>
      <c r="P663" s="4"/>
      <c r="Q663" s="4"/>
      <c r="R663" s="4"/>
      <c r="S663" s="4"/>
      <c r="T663" s="4"/>
    </row>
    <row r="664" spans="1:20" ht="15.75" customHeight="1">
      <c r="A664" s="4"/>
      <c r="B664" s="4"/>
      <c r="C664" s="4"/>
      <c r="D664" s="4"/>
      <c r="E664" s="4"/>
      <c r="F664" s="4"/>
      <c r="G664" s="4"/>
      <c r="H664" s="4"/>
      <c r="I664" s="4"/>
      <c r="J664" s="4"/>
      <c r="K664" s="4"/>
      <c r="L664" s="4"/>
      <c r="M664" s="4"/>
      <c r="N664" s="4"/>
      <c r="O664" s="4"/>
      <c r="P664" s="4"/>
      <c r="Q664" s="4"/>
      <c r="R664" s="4"/>
      <c r="S664" s="4"/>
      <c r="T664" s="4"/>
    </row>
    <row r="665" spans="1:20" ht="15.75" customHeight="1">
      <c r="A665" s="4"/>
      <c r="B665" s="4"/>
      <c r="C665" s="4"/>
      <c r="D665" s="4"/>
      <c r="E665" s="4"/>
      <c r="F665" s="4"/>
      <c r="G665" s="4"/>
      <c r="H665" s="4"/>
      <c r="I665" s="4"/>
      <c r="J665" s="4"/>
      <c r="K665" s="4"/>
      <c r="L665" s="4"/>
      <c r="M665" s="4"/>
      <c r="N665" s="4"/>
      <c r="O665" s="4"/>
      <c r="P665" s="4"/>
      <c r="Q665" s="4"/>
      <c r="R665" s="4"/>
      <c r="S665" s="4"/>
      <c r="T665" s="4"/>
    </row>
    <row r="666" spans="1:20" ht="15.75" customHeight="1">
      <c r="A666" s="4"/>
      <c r="B666" s="4"/>
      <c r="C666" s="4"/>
      <c r="D666" s="4"/>
      <c r="E666" s="4"/>
      <c r="F666" s="4"/>
      <c r="G666" s="4"/>
      <c r="H666" s="4"/>
      <c r="I666" s="4"/>
      <c r="J666" s="4"/>
      <c r="K666" s="4"/>
      <c r="L666" s="4"/>
      <c r="M666" s="4"/>
      <c r="N666" s="4"/>
      <c r="O666" s="4"/>
      <c r="P666" s="4"/>
      <c r="Q666" s="4"/>
      <c r="R666" s="4"/>
      <c r="S666" s="4"/>
      <c r="T666" s="4"/>
    </row>
    <row r="667" spans="1:20" ht="15.75" customHeight="1">
      <c r="A667" s="4"/>
      <c r="B667" s="4"/>
      <c r="C667" s="4"/>
      <c r="D667" s="4"/>
      <c r="E667" s="4"/>
      <c r="F667" s="4"/>
      <c r="G667" s="4"/>
      <c r="H667" s="4"/>
      <c r="I667" s="4"/>
      <c r="J667" s="4"/>
      <c r="K667" s="4"/>
      <c r="L667" s="4"/>
      <c r="M667" s="4"/>
      <c r="N667" s="4"/>
      <c r="O667" s="4"/>
      <c r="P667" s="4"/>
      <c r="Q667" s="4"/>
      <c r="R667" s="4"/>
      <c r="S667" s="4"/>
      <c r="T667" s="4"/>
    </row>
    <row r="668" spans="1:20" ht="15.75" customHeight="1">
      <c r="A668" s="4"/>
      <c r="B668" s="4"/>
      <c r="C668" s="4"/>
      <c r="D668" s="4"/>
      <c r="E668" s="4"/>
      <c r="F668" s="4"/>
      <c r="G668" s="4"/>
      <c r="H668" s="4"/>
      <c r="I668" s="4"/>
      <c r="J668" s="4"/>
      <c r="K668" s="4"/>
      <c r="L668" s="4"/>
      <c r="M668" s="4"/>
      <c r="N668" s="4"/>
      <c r="O668" s="4"/>
      <c r="P668" s="4"/>
      <c r="Q668" s="4"/>
      <c r="R668" s="4"/>
      <c r="S668" s="4"/>
      <c r="T668" s="4"/>
    </row>
    <row r="669" spans="1:20" ht="15.75" customHeight="1">
      <c r="A669" s="4"/>
      <c r="B669" s="4"/>
      <c r="C669" s="4"/>
      <c r="D669" s="4"/>
      <c r="E669" s="4"/>
      <c r="F669" s="4"/>
      <c r="G669" s="4"/>
      <c r="H669" s="4"/>
      <c r="I669" s="4"/>
      <c r="J669" s="4"/>
      <c r="K669" s="4"/>
      <c r="L669" s="4"/>
      <c r="M669" s="4"/>
      <c r="N669" s="4"/>
      <c r="O669" s="4"/>
      <c r="P669" s="4"/>
      <c r="Q669" s="4"/>
      <c r="R669" s="4"/>
      <c r="S669" s="4"/>
      <c r="T669" s="4"/>
    </row>
    <row r="670" spans="1:20" ht="15.75" customHeight="1">
      <c r="A670" s="4"/>
      <c r="B670" s="4"/>
      <c r="C670" s="4"/>
      <c r="D670" s="4"/>
      <c r="E670" s="4"/>
      <c r="F670" s="4"/>
      <c r="G670" s="4"/>
      <c r="H670" s="4"/>
      <c r="I670" s="4"/>
      <c r="J670" s="4"/>
      <c r="K670" s="4"/>
      <c r="L670" s="4"/>
      <c r="M670" s="4"/>
      <c r="N670" s="4"/>
      <c r="O670" s="4"/>
      <c r="P670" s="4"/>
      <c r="Q670" s="4"/>
      <c r="R670" s="4"/>
      <c r="S670" s="4"/>
      <c r="T670" s="4"/>
    </row>
    <row r="671" spans="1:20" ht="15.75" customHeight="1">
      <c r="A671" s="4"/>
      <c r="B671" s="4"/>
      <c r="C671" s="4"/>
      <c r="D671" s="4"/>
      <c r="E671" s="4"/>
      <c r="F671" s="4"/>
      <c r="G671" s="4"/>
      <c r="H671" s="4"/>
      <c r="I671" s="4"/>
      <c r="J671" s="4"/>
      <c r="K671" s="4"/>
      <c r="L671" s="4"/>
      <c r="M671" s="4"/>
      <c r="N671" s="4"/>
      <c r="O671" s="4"/>
      <c r="P671" s="4"/>
      <c r="Q671" s="4"/>
      <c r="R671" s="4"/>
      <c r="S671" s="4"/>
      <c r="T671" s="4"/>
    </row>
    <row r="672" spans="1:20" ht="15.75" customHeight="1">
      <c r="A672" s="4"/>
      <c r="B672" s="4"/>
      <c r="C672" s="4"/>
      <c r="D672" s="4"/>
      <c r="E672" s="4"/>
      <c r="F672" s="4"/>
      <c r="G672" s="4"/>
      <c r="H672" s="4"/>
      <c r="I672" s="4"/>
      <c r="J672" s="4"/>
      <c r="K672" s="4"/>
      <c r="L672" s="4"/>
      <c r="M672" s="4"/>
      <c r="N672" s="4"/>
      <c r="O672" s="4"/>
      <c r="P672" s="4"/>
      <c r="Q672" s="4"/>
      <c r="R672" s="4"/>
      <c r="S672" s="4"/>
      <c r="T672" s="4"/>
    </row>
    <row r="673" spans="1:20" ht="15.75" customHeight="1">
      <c r="A673" s="4"/>
      <c r="B673" s="4"/>
      <c r="C673" s="4"/>
      <c r="D673" s="4"/>
      <c r="E673" s="4"/>
      <c r="F673" s="4"/>
      <c r="G673" s="4"/>
      <c r="H673" s="4"/>
      <c r="I673" s="4"/>
      <c r="J673" s="4"/>
      <c r="K673" s="4"/>
      <c r="L673" s="4"/>
      <c r="M673" s="4"/>
      <c r="N673" s="4"/>
      <c r="O673" s="4"/>
      <c r="P673" s="4"/>
      <c r="Q673" s="4"/>
      <c r="R673" s="4"/>
      <c r="S673" s="4"/>
      <c r="T673" s="4"/>
    </row>
    <row r="674" spans="1:20" ht="15.75" customHeight="1">
      <c r="A674" s="4"/>
      <c r="B674" s="4"/>
      <c r="C674" s="4"/>
      <c r="D674" s="4"/>
      <c r="E674" s="4"/>
      <c r="F674" s="4"/>
      <c r="G674" s="4"/>
      <c r="H674" s="4"/>
      <c r="I674" s="4"/>
      <c r="J674" s="4"/>
      <c r="K674" s="4"/>
      <c r="L674" s="4"/>
      <c r="M674" s="4"/>
      <c r="N674" s="4"/>
      <c r="O674" s="4"/>
      <c r="P674" s="4"/>
      <c r="Q674" s="4"/>
      <c r="R674" s="4"/>
      <c r="S674" s="4"/>
      <c r="T674" s="4"/>
    </row>
    <row r="675" spans="1:20" ht="15.75" customHeight="1">
      <c r="A675" s="4"/>
      <c r="B675" s="4"/>
      <c r="C675" s="4"/>
      <c r="D675" s="4"/>
      <c r="E675" s="4"/>
      <c r="F675" s="4"/>
      <c r="G675" s="4"/>
      <c r="H675" s="4"/>
      <c r="I675" s="4"/>
      <c r="J675" s="4"/>
      <c r="K675" s="4"/>
      <c r="L675" s="4"/>
      <c r="M675" s="4"/>
      <c r="N675" s="4"/>
      <c r="O675" s="4"/>
      <c r="P675" s="4"/>
      <c r="Q675" s="4"/>
      <c r="R675" s="4"/>
      <c r="S675" s="4"/>
      <c r="T675" s="4"/>
    </row>
    <row r="676" spans="1:20" ht="15.75" customHeight="1">
      <c r="A676" s="4"/>
      <c r="B676" s="4"/>
      <c r="C676" s="4"/>
      <c r="D676" s="4"/>
      <c r="E676" s="4"/>
      <c r="F676" s="4"/>
      <c r="G676" s="4"/>
      <c r="H676" s="4"/>
      <c r="I676" s="4"/>
      <c r="J676" s="4"/>
      <c r="K676" s="4"/>
      <c r="L676" s="4"/>
      <c r="M676" s="4"/>
      <c r="N676" s="4"/>
      <c r="O676" s="4"/>
      <c r="P676" s="4"/>
      <c r="Q676" s="4"/>
      <c r="R676" s="4"/>
      <c r="S676" s="4"/>
      <c r="T676" s="4"/>
    </row>
    <row r="677" spans="1:20" ht="15.75" customHeight="1">
      <c r="A677" s="4"/>
      <c r="B677" s="4"/>
      <c r="C677" s="4"/>
      <c r="D677" s="4"/>
      <c r="E677" s="4"/>
      <c r="F677" s="4"/>
      <c r="G677" s="4"/>
      <c r="H677" s="4"/>
      <c r="I677" s="4"/>
      <c r="J677" s="4"/>
      <c r="K677" s="4"/>
      <c r="L677" s="4"/>
      <c r="M677" s="4"/>
      <c r="N677" s="4"/>
      <c r="O677" s="4"/>
      <c r="P677" s="4"/>
      <c r="Q677" s="4"/>
      <c r="R677" s="4"/>
      <c r="S677" s="4"/>
      <c r="T677" s="4"/>
    </row>
    <row r="678" spans="1:20" ht="15.75" customHeight="1">
      <c r="A678" s="4"/>
      <c r="B678" s="4"/>
      <c r="C678" s="4"/>
      <c r="D678" s="4"/>
      <c r="E678" s="4"/>
      <c r="F678" s="4"/>
      <c r="G678" s="4"/>
      <c r="H678" s="4"/>
      <c r="I678" s="4"/>
      <c r="J678" s="4"/>
      <c r="K678" s="4"/>
      <c r="L678" s="4"/>
      <c r="M678" s="4"/>
      <c r="N678" s="4"/>
      <c r="O678" s="4"/>
      <c r="P678" s="4"/>
      <c r="Q678" s="4"/>
      <c r="R678" s="4"/>
      <c r="S678" s="4"/>
      <c r="T678" s="4"/>
    </row>
    <row r="679" spans="1:20" ht="15.75" customHeight="1">
      <c r="A679" s="4"/>
      <c r="B679" s="4"/>
      <c r="C679" s="4"/>
      <c r="D679" s="4"/>
      <c r="E679" s="4"/>
      <c r="F679" s="4"/>
      <c r="G679" s="4"/>
      <c r="H679" s="4"/>
      <c r="I679" s="4"/>
      <c r="J679" s="4"/>
      <c r="K679" s="4"/>
      <c r="L679" s="4"/>
      <c r="M679" s="4"/>
      <c r="N679" s="4"/>
      <c r="O679" s="4"/>
      <c r="P679" s="4"/>
      <c r="Q679" s="4"/>
      <c r="R679" s="4"/>
      <c r="S679" s="4"/>
      <c r="T679" s="4"/>
    </row>
    <row r="680" spans="1:20" ht="15.75" customHeight="1">
      <c r="A680" s="4"/>
      <c r="B680" s="4"/>
      <c r="C680" s="4"/>
      <c r="D680" s="4"/>
      <c r="E680" s="4"/>
      <c r="F680" s="4"/>
      <c r="G680" s="4"/>
      <c r="H680" s="4"/>
      <c r="I680" s="4"/>
      <c r="J680" s="4"/>
      <c r="K680" s="4"/>
      <c r="L680" s="4"/>
      <c r="M680" s="4"/>
      <c r="N680" s="4"/>
      <c r="O680" s="4"/>
      <c r="P680" s="4"/>
      <c r="Q680" s="4"/>
      <c r="R680" s="4"/>
      <c r="S680" s="4"/>
      <c r="T680" s="4"/>
    </row>
    <row r="681" spans="1:20" ht="15.75" customHeight="1">
      <c r="A681" s="4"/>
      <c r="B681" s="4"/>
      <c r="C681" s="4"/>
      <c r="D681" s="4"/>
      <c r="E681" s="4"/>
      <c r="F681" s="4"/>
      <c r="G681" s="4"/>
      <c r="H681" s="4"/>
      <c r="I681" s="4"/>
      <c r="J681" s="4"/>
      <c r="K681" s="4"/>
      <c r="L681" s="4"/>
      <c r="M681" s="4"/>
      <c r="N681" s="4"/>
      <c r="O681" s="4"/>
      <c r="P681" s="4"/>
      <c r="Q681" s="4"/>
      <c r="R681" s="4"/>
      <c r="S681" s="4"/>
      <c r="T681" s="4"/>
    </row>
    <row r="682" spans="1:20" ht="15.75" customHeight="1">
      <c r="A682" s="4"/>
      <c r="B682" s="4"/>
      <c r="C682" s="4"/>
      <c r="D682" s="4"/>
      <c r="E682" s="4"/>
      <c r="F682" s="4"/>
      <c r="G682" s="4"/>
      <c r="H682" s="4"/>
      <c r="I682" s="4"/>
      <c r="J682" s="4"/>
      <c r="K682" s="4"/>
      <c r="L682" s="4"/>
      <c r="M682" s="4"/>
      <c r="N682" s="4"/>
      <c r="O682" s="4"/>
      <c r="P682" s="4"/>
      <c r="Q682" s="4"/>
      <c r="R682" s="4"/>
      <c r="S682" s="4"/>
      <c r="T682" s="4"/>
    </row>
    <row r="683" spans="1:20" ht="15.75" customHeight="1">
      <c r="A683" s="4"/>
      <c r="B683" s="4"/>
      <c r="C683" s="4"/>
      <c r="D683" s="4"/>
      <c r="E683" s="4"/>
      <c r="F683" s="4"/>
      <c r="G683" s="4"/>
      <c r="H683" s="4"/>
      <c r="I683" s="4"/>
      <c r="J683" s="4"/>
      <c r="K683" s="4"/>
      <c r="L683" s="4"/>
      <c r="M683" s="4"/>
      <c r="N683" s="4"/>
      <c r="O683" s="4"/>
      <c r="P683" s="4"/>
      <c r="Q683" s="4"/>
      <c r="R683" s="4"/>
      <c r="S683" s="4"/>
      <c r="T683" s="4"/>
    </row>
    <row r="684" spans="1:20" ht="15.75" customHeight="1">
      <c r="A684" s="4"/>
      <c r="B684" s="4"/>
      <c r="C684" s="4"/>
      <c r="D684" s="4"/>
      <c r="E684" s="4"/>
      <c r="F684" s="4"/>
      <c r="G684" s="4"/>
      <c r="H684" s="4"/>
      <c r="I684" s="4"/>
      <c r="J684" s="4"/>
      <c r="K684" s="4"/>
      <c r="L684" s="4"/>
      <c r="M684" s="4"/>
      <c r="N684" s="4"/>
      <c r="O684" s="4"/>
      <c r="P684" s="4"/>
      <c r="Q684" s="4"/>
      <c r="R684" s="4"/>
      <c r="S684" s="4"/>
      <c r="T684" s="4"/>
    </row>
    <row r="685" spans="1:20" ht="15.75" customHeight="1">
      <c r="A685" s="4"/>
      <c r="B685" s="4"/>
      <c r="C685" s="4"/>
      <c r="D685" s="4"/>
      <c r="E685" s="4"/>
      <c r="F685" s="4"/>
      <c r="G685" s="4"/>
      <c r="H685" s="4"/>
      <c r="I685" s="4"/>
      <c r="J685" s="4"/>
      <c r="K685" s="4"/>
      <c r="L685" s="4"/>
      <c r="M685" s="4"/>
      <c r="N685" s="4"/>
      <c r="O685" s="4"/>
      <c r="P685" s="4"/>
      <c r="Q685" s="4"/>
      <c r="R685" s="4"/>
      <c r="S685" s="4"/>
      <c r="T685" s="4"/>
    </row>
    <row r="686" spans="1:20" ht="15.75" customHeight="1">
      <c r="A686" s="4"/>
      <c r="B686" s="4"/>
      <c r="C686" s="4"/>
      <c r="D686" s="4"/>
      <c r="E686" s="4"/>
      <c r="F686" s="4"/>
      <c r="G686" s="4"/>
      <c r="H686" s="4"/>
      <c r="I686" s="4"/>
      <c r="J686" s="4"/>
      <c r="K686" s="4"/>
      <c r="L686" s="4"/>
      <c r="M686" s="4"/>
      <c r="N686" s="4"/>
      <c r="O686" s="4"/>
      <c r="P686" s="4"/>
      <c r="Q686" s="4"/>
      <c r="R686" s="4"/>
      <c r="S686" s="4"/>
      <c r="T686" s="4"/>
    </row>
    <row r="687" spans="1:20" ht="15.75" customHeight="1">
      <c r="A687" s="4"/>
      <c r="B687" s="4"/>
      <c r="C687" s="4"/>
      <c r="D687" s="4"/>
      <c r="E687" s="4"/>
      <c r="F687" s="4"/>
      <c r="G687" s="4"/>
      <c r="H687" s="4"/>
      <c r="I687" s="4"/>
      <c r="J687" s="4"/>
      <c r="K687" s="4"/>
      <c r="L687" s="4"/>
      <c r="M687" s="4"/>
      <c r="N687" s="4"/>
      <c r="O687" s="4"/>
      <c r="P687" s="4"/>
      <c r="Q687" s="4"/>
      <c r="R687" s="4"/>
      <c r="S687" s="4"/>
      <c r="T687" s="4"/>
    </row>
    <row r="688" spans="1:20" ht="15.75" customHeight="1">
      <c r="A688" s="4"/>
      <c r="B688" s="4"/>
      <c r="C688" s="4"/>
      <c r="D688" s="4"/>
      <c r="E688" s="4"/>
      <c r="F688" s="4"/>
      <c r="G688" s="4"/>
      <c r="H688" s="4"/>
      <c r="I688" s="4"/>
      <c r="J688" s="4"/>
      <c r="K688" s="4"/>
      <c r="L688" s="4"/>
      <c r="M688" s="4"/>
      <c r="N688" s="4"/>
      <c r="O688" s="4"/>
      <c r="P688" s="4"/>
      <c r="Q688" s="4"/>
      <c r="R688" s="4"/>
      <c r="S688" s="4"/>
      <c r="T688" s="4"/>
    </row>
    <row r="689" spans="1:20" ht="15.75" customHeight="1">
      <c r="A689" s="4"/>
      <c r="B689" s="4"/>
      <c r="C689" s="4"/>
      <c r="D689" s="4"/>
      <c r="E689" s="4"/>
      <c r="F689" s="4"/>
      <c r="G689" s="4"/>
      <c r="H689" s="4"/>
      <c r="I689" s="4"/>
      <c r="J689" s="4"/>
      <c r="K689" s="4"/>
      <c r="L689" s="4"/>
      <c r="M689" s="4"/>
      <c r="N689" s="4"/>
      <c r="O689" s="4"/>
      <c r="P689" s="4"/>
      <c r="Q689" s="4"/>
      <c r="R689" s="4"/>
      <c r="S689" s="4"/>
      <c r="T689" s="4"/>
    </row>
    <row r="690" spans="1:20" ht="15.75" customHeight="1">
      <c r="A690" s="4"/>
      <c r="B690" s="4"/>
      <c r="C690" s="4"/>
      <c r="D690" s="4"/>
      <c r="E690" s="4"/>
      <c r="F690" s="4"/>
      <c r="G690" s="4"/>
      <c r="H690" s="4"/>
      <c r="I690" s="4"/>
      <c r="J690" s="4"/>
      <c r="K690" s="4"/>
      <c r="L690" s="4"/>
      <c r="M690" s="4"/>
      <c r="N690" s="4"/>
      <c r="O690" s="4"/>
      <c r="P690" s="4"/>
      <c r="Q690" s="4"/>
      <c r="R690" s="4"/>
      <c r="S690" s="4"/>
      <c r="T690" s="4"/>
    </row>
    <row r="691" spans="1:20" ht="15.75" customHeight="1">
      <c r="A691" s="4"/>
      <c r="B691" s="4"/>
      <c r="C691" s="4"/>
      <c r="D691" s="4"/>
      <c r="E691" s="4"/>
      <c r="F691" s="4"/>
      <c r="G691" s="4"/>
      <c r="H691" s="4"/>
      <c r="I691" s="4"/>
      <c r="J691" s="4"/>
      <c r="K691" s="4"/>
      <c r="L691" s="4"/>
      <c r="M691" s="4"/>
      <c r="N691" s="4"/>
      <c r="O691" s="4"/>
      <c r="P691" s="4"/>
      <c r="Q691" s="4"/>
      <c r="R691" s="4"/>
      <c r="S691" s="4"/>
      <c r="T691" s="4"/>
    </row>
    <row r="692" spans="1:20" ht="15.75" customHeight="1">
      <c r="A692" s="4"/>
      <c r="B692" s="4"/>
      <c r="C692" s="4"/>
      <c r="D692" s="4"/>
      <c r="E692" s="4"/>
      <c r="F692" s="4"/>
      <c r="G692" s="4"/>
      <c r="H692" s="4"/>
      <c r="I692" s="4"/>
      <c r="J692" s="4"/>
      <c r="K692" s="4"/>
      <c r="L692" s="4"/>
      <c r="M692" s="4"/>
      <c r="N692" s="4"/>
      <c r="O692" s="4"/>
      <c r="P692" s="4"/>
      <c r="Q692" s="4"/>
      <c r="R692" s="4"/>
      <c r="S692" s="4"/>
      <c r="T692" s="4"/>
    </row>
    <row r="693" spans="1:20" ht="15.75" customHeight="1">
      <c r="A693" s="4"/>
      <c r="B693" s="4"/>
      <c r="C693" s="4"/>
      <c r="D693" s="4"/>
      <c r="E693" s="4"/>
      <c r="F693" s="4"/>
      <c r="G693" s="4"/>
      <c r="H693" s="4"/>
      <c r="I693" s="4"/>
      <c r="J693" s="4"/>
      <c r="K693" s="4"/>
      <c r="L693" s="4"/>
      <c r="M693" s="4"/>
      <c r="N693" s="4"/>
      <c r="O693" s="4"/>
      <c r="P693" s="4"/>
      <c r="Q693" s="4"/>
      <c r="R693" s="4"/>
      <c r="S693" s="4"/>
      <c r="T693" s="4"/>
    </row>
    <row r="694" spans="1:20" ht="15.75" customHeight="1">
      <c r="A694" s="4"/>
      <c r="B694" s="4"/>
      <c r="C694" s="4"/>
      <c r="D694" s="4"/>
      <c r="E694" s="4"/>
      <c r="F694" s="4"/>
      <c r="G694" s="4"/>
      <c r="H694" s="4"/>
      <c r="I694" s="4"/>
      <c r="J694" s="4"/>
      <c r="K694" s="4"/>
      <c r="L694" s="4"/>
      <c r="M694" s="4"/>
      <c r="N694" s="4"/>
      <c r="O694" s="4"/>
      <c r="P694" s="4"/>
      <c r="Q694" s="4"/>
      <c r="R694" s="4"/>
      <c r="S694" s="4"/>
      <c r="T694" s="4"/>
    </row>
    <row r="695" spans="1:20" ht="15.75" customHeight="1">
      <c r="A695" s="4"/>
      <c r="B695" s="4"/>
      <c r="C695" s="4"/>
      <c r="D695" s="4"/>
      <c r="E695" s="4"/>
      <c r="F695" s="4"/>
      <c r="G695" s="4"/>
      <c r="H695" s="4"/>
      <c r="I695" s="4"/>
      <c r="J695" s="4"/>
      <c r="K695" s="4"/>
      <c r="L695" s="4"/>
      <c r="M695" s="4"/>
      <c r="N695" s="4"/>
      <c r="O695" s="4"/>
      <c r="P695" s="4"/>
      <c r="Q695" s="4"/>
      <c r="R695" s="4"/>
      <c r="S695" s="4"/>
      <c r="T695" s="4"/>
    </row>
    <row r="696" spans="1:20" ht="15.75" customHeight="1">
      <c r="A696" s="4"/>
      <c r="B696" s="4"/>
      <c r="C696" s="4"/>
      <c r="D696" s="4"/>
      <c r="E696" s="4"/>
      <c r="F696" s="4"/>
      <c r="G696" s="4"/>
      <c r="H696" s="4"/>
      <c r="I696" s="4"/>
      <c r="J696" s="4"/>
      <c r="K696" s="4"/>
      <c r="L696" s="4"/>
      <c r="M696" s="4"/>
      <c r="N696" s="4"/>
      <c r="O696" s="4"/>
      <c r="P696" s="4"/>
      <c r="Q696" s="4"/>
      <c r="R696" s="4"/>
      <c r="S696" s="4"/>
      <c r="T696" s="4"/>
    </row>
    <row r="697" spans="1:20" ht="15.75" customHeight="1">
      <c r="A697" s="4"/>
      <c r="B697" s="4"/>
      <c r="C697" s="4"/>
      <c r="D697" s="4"/>
      <c r="E697" s="4"/>
      <c r="F697" s="4"/>
      <c r="G697" s="4"/>
      <c r="H697" s="4"/>
      <c r="I697" s="4"/>
      <c r="J697" s="4"/>
      <c r="K697" s="4"/>
      <c r="L697" s="4"/>
      <c r="M697" s="4"/>
      <c r="N697" s="4"/>
      <c r="O697" s="4"/>
      <c r="P697" s="4"/>
      <c r="Q697" s="4"/>
      <c r="R697" s="4"/>
      <c r="S697" s="4"/>
      <c r="T697" s="4"/>
    </row>
    <row r="698" spans="1:20" ht="15.75" customHeight="1">
      <c r="A698" s="4"/>
      <c r="B698" s="4"/>
      <c r="C698" s="4"/>
      <c r="D698" s="4"/>
      <c r="E698" s="4"/>
      <c r="F698" s="4"/>
      <c r="G698" s="4"/>
      <c r="H698" s="4"/>
      <c r="I698" s="4"/>
      <c r="J698" s="4"/>
      <c r="K698" s="4"/>
      <c r="L698" s="4"/>
      <c r="M698" s="4"/>
      <c r="N698" s="4"/>
      <c r="O698" s="4"/>
      <c r="P698" s="4"/>
      <c r="Q698" s="4"/>
      <c r="R698" s="4"/>
      <c r="S698" s="4"/>
      <c r="T698" s="4"/>
    </row>
    <row r="699" spans="1:20" ht="15.75" customHeight="1">
      <c r="A699" s="4"/>
      <c r="B699" s="4"/>
      <c r="C699" s="4"/>
      <c r="D699" s="4"/>
      <c r="E699" s="4"/>
      <c r="F699" s="4"/>
      <c r="G699" s="4"/>
      <c r="H699" s="4"/>
      <c r="I699" s="4"/>
      <c r="J699" s="4"/>
      <c r="K699" s="4"/>
      <c r="L699" s="4"/>
      <c r="M699" s="4"/>
      <c r="N699" s="4"/>
      <c r="O699" s="4"/>
      <c r="P699" s="4"/>
      <c r="Q699" s="4"/>
      <c r="R699" s="4"/>
      <c r="S699" s="4"/>
      <c r="T699" s="4"/>
    </row>
    <row r="700" spans="1:20" ht="15.75" customHeight="1">
      <c r="A700" s="4"/>
      <c r="B700" s="4"/>
      <c r="C700" s="4"/>
      <c r="D700" s="4"/>
      <c r="E700" s="4"/>
      <c r="F700" s="4"/>
      <c r="G700" s="4"/>
      <c r="H700" s="4"/>
      <c r="I700" s="4"/>
      <c r="J700" s="4"/>
      <c r="K700" s="4"/>
      <c r="L700" s="4"/>
      <c r="M700" s="4"/>
      <c r="N700" s="4"/>
      <c r="O700" s="4"/>
      <c r="P700" s="4"/>
      <c r="Q700" s="4"/>
      <c r="R700" s="4"/>
      <c r="S700" s="4"/>
      <c r="T700" s="4"/>
    </row>
    <row r="701" spans="1:20" ht="15.75" customHeight="1">
      <c r="A701" s="4"/>
      <c r="B701" s="4"/>
      <c r="C701" s="4"/>
      <c r="D701" s="4"/>
      <c r="E701" s="4"/>
      <c r="F701" s="4"/>
      <c r="G701" s="4"/>
      <c r="H701" s="4"/>
      <c r="I701" s="4"/>
      <c r="J701" s="4"/>
      <c r="K701" s="4"/>
      <c r="L701" s="4"/>
      <c r="M701" s="4"/>
      <c r="N701" s="4"/>
      <c r="O701" s="4"/>
      <c r="P701" s="4"/>
      <c r="Q701" s="4"/>
      <c r="R701" s="4"/>
      <c r="S701" s="4"/>
      <c r="T701" s="4"/>
    </row>
    <row r="702" spans="1:20" ht="15.75" customHeight="1">
      <c r="A702" s="4"/>
      <c r="B702" s="4"/>
      <c r="C702" s="4"/>
      <c r="D702" s="4"/>
      <c r="E702" s="4"/>
      <c r="F702" s="4"/>
      <c r="G702" s="4"/>
      <c r="H702" s="4"/>
      <c r="I702" s="4"/>
      <c r="J702" s="4"/>
      <c r="K702" s="4"/>
      <c r="L702" s="4"/>
      <c r="M702" s="4"/>
      <c r="N702" s="4"/>
      <c r="O702" s="4"/>
      <c r="P702" s="4"/>
      <c r="Q702" s="4"/>
      <c r="R702" s="4"/>
      <c r="S702" s="4"/>
      <c r="T702" s="4"/>
    </row>
    <row r="703" spans="1:20" ht="15.75" customHeight="1">
      <c r="A703" s="4"/>
      <c r="B703" s="4"/>
      <c r="C703" s="4"/>
      <c r="D703" s="4"/>
      <c r="E703" s="4"/>
      <c r="F703" s="4"/>
      <c r="G703" s="4"/>
      <c r="H703" s="4"/>
      <c r="I703" s="4"/>
      <c r="J703" s="4"/>
      <c r="K703" s="4"/>
      <c r="L703" s="4"/>
      <c r="M703" s="4"/>
      <c r="N703" s="4"/>
      <c r="O703" s="4"/>
      <c r="P703" s="4"/>
      <c r="Q703" s="4"/>
      <c r="R703" s="4"/>
      <c r="S703" s="4"/>
      <c r="T703" s="4"/>
    </row>
    <row r="704" spans="1:20" ht="15.75" customHeight="1">
      <c r="A704" s="4"/>
      <c r="B704" s="4"/>
      <c r="C704" s="4"/>
      <c r="D704" s="4"/>
      <c r="E704" s="4"/>
      <c r="F704" s="4"/>
      <c r="G704" s="4"/>
      <c r="H704" s="4"/>
      <c r="I704" s="4"/>
      <c r="J704" s="4"/>
      <c r="K704" s="4"/>
      <c r="L704" s="4"/>
      <c r="M704" s="4"/>
      <c r="N704" s="4"/>
      <c r="O704" s="4"/>
      <c r="P704" s="4"/>
      <c r="Q704" s="4"/>
      <c r="R704" s="4"/>
      <c r="S704" s="4"/>
      <c r="T704" s="4"/>
    </row>
    <row r="705" spans="1:20" ht="15.75" customHeight="1">
      <c r="A705" s="4"/>
      <c r="B705" s="4"/>
      <c r="C705" s="4"/>
      <c r="D705" s="4"/>
      <c r="E705" s="4"/>
      <c r="F705" s="4"/>
      <c r="G705" s="4"/>
      <c r="H705" s="4"/>
      <c r="I705" s="4"/>
      <c r="J705" s="4"/>
      <c r="K705" s="4"/>
      <c r="L705" s="4"/>
      <c r="M705" s="4"/>
      <c r="N705" s="4"/>
      <c r="O705" s="4"/>
      <c r="P705" s="4"/>
      <c r="Q705" s="4"/>
      <c r="R705" s="4"/>
      <c r="S705" s="4"/>
      <c r="T705" s="4"/>
    </row>
    <row r="706" spans="1:20" ht="15.75" customHeight="1">
      <c r="A706" s="4"/>
      <c r="B706" s="4"/>
      <c r="C706" s="4"/>
      <c r="D706" s="4"/>
      <c r="E706" s="4"/>
      <c r="F706" s="4"/>
      <c r="G706" s="4"/>
      <c r="H706" s="4"/>
      <c r="I706" s="4"/>
      <c r="J706" s="4"/>
      <c r="K706" s="4"/>
      <c r="L706" s="4"/>
      <c r="M706" s="4"/>
      <c r="N706" s="4"/>
      <c r="O706" s="4"/>
      <c r="P706" s="4"/>
      <c r="Q706" s="4"/>
      <c r="R706" s="4"/>
      <c r="S706" s="4"/>
      <c r="T706" s="4"/>
    </row>
    <row r="707" spans="1:20" ht="15.75" customHeight="1">
      <c r="A707" s="4"/>
      <c r="B707" s="4"/>
      <c r="C707" s="4"/>
      <c r="D707" s="4"/>
      <c r="E707" s="4"/>
      <c r="F707" s="4"/>
      <c r="G707" s="4"/>
      <c r="H707" s="4"/>
      <c r="I707" s="4"/>
      <c r="J707" s="4"/>
      <c r="K707" s="4"/>
      <c r="L707" s="4"/>
      <c r="M707" s="4"/>
      <c r="N707" s="4"/>
      <c r="O707" s="4"/>
      <c r="P707" s="4"/>
      <c r="Q707" s="4"/>
      <c r="R707" s="4"/>
      <c r="S707" s="4"/>
      <c r="T707" s="4"/>
    </row>
    <row r="708" spans="1:20" ht="15.75" customHeight="1">
      <c r="A708" s="4"/>
      <c r="B708" s="4"/>
      <c r="C708" s="4"/>
      <c r="D708" s="4"/>
      <c r="E708" s="4"/>
      <c r="F708" s="4"/>
      <c r="G708" s="4"/>
      <c r="H708" s="4"/>
      <c r="I708" s="4"/>
      <c r="J708" s="4"/>
      <c r="K708" s="4"/>
      <c r="L708" s="4"/>
      <c r="M708" s="4"/>
      <c r="N708" s="4"/>
      <c r="O708" s="4"/>
      <c r="P708" s="4"/>
      <c r="Q708" s="4"/>
      <c r="R708" s="4"/>
      <c r="S708" s="4"/>
      <c r="T708" s="4"/>
    </row>
    <row r="709" spans="1:20" ht="15.75" customHeight="1">
      <c r="A709" s="4"/>
      <c r="B709" s="4"/>
      <c r="C709" s="4"/>
      <c r="D709" s="4"/>
      <c r="E709" s="4"/>
      <c r="F709" s="4"/>
      <c r="G709" s="4"/>
      <c r="H709" s="4"/>
      <c r="I709" s="4"/>
      <c r="J709" s="4"/>
      <c r="K709" s="4"/>
      <c r="L709" s="4"/>
      <c r="M709" s="4"/>
      <c r="N709" s="4"/>
      <c r="O709" s="4"/>
      <c r="P709" s="4"/>
      <c r="Q709" s="4"/>
      <c r="R709" s="4"/>
      <c r="S709" s="4"/>
      <c r="T709" s="4"/>
    </row>
    <row r="710" spans="1:20" ht="15.75" customHeight="1">
      <c r="A710" s="4"/>
      <c r="B710" s="4"/>
      <c r="C710" s="4"/>
      <c r="D710" s="4"/>
      <c r="E710" s="4"/>
      <c r="F710" s="4"/>
      <c r="G710" s="4"/>
      <c r="H710" s="4"/>
      <c r="I710" s="4"/>
      <c r="J710" s="4"/>
      <c r="K710" s="4"/>
      <c r="L710" s="4"/>
      <c r="M710" s="4"/>
      <c r="N710" s="4"/>
      <c r="O710" s="4"/>
      <c r="P710" s="4"/>
      <c r="Q710" s="4"/>
      <c r="R710" s="4"/>
      <c r="S710" s="4"/>
      <c r="T710" s="4"/>
    </row>
    <row r="711" spans="1:20" ht="15.75" customHeight="1">
      <c r="A711" s="4"/>
      <c r="B711" s="4"/>
      <c r="C711" s="4"/>
      <c r="D711" s="4"/>
      <c r="E711" s="4"/>
      <c r="F711" s="4"/>
      <c r="G711" s="4"/>
      <c r="H711" s="4"/>
      <c r="I711" s="4"/>
      <c r="J711" s="4"/>
      <c r="K711" s="4"/>
      <c r="L711" s="4"/>
      <c r="M711" s="4"/>
      <c r="N711" s="4"/>
      <c r="O711" s="4"/>
      <c r="P711" s="4"/>
      <c r="Q711" s="4"/>
      <c r="R711" s="4"/>
      <c r="S711" s="4"/>
      <c r="T711" s="4"/>
    </row>
    <row r="712" spans="1:20" ht="15.75" customHeight="1">
      <c r="A712" s="4"/>
      <c r="B712" s="4"/>
      <c r="C712" s="4"/>
      <c r="D712" s="4"/>
      <c r="E712" s="4"/>
      <c r="F712" s="4"/>
      <c r="G712" s="4"/>
      <c r="H712" s="4"/>
      <c r="I712" s="4"/>
      <c r="J712" s="4"/>
      <c r="K712" s="4"/>
      <c r="L712" s="4"/>
      <c r="M712" s="4"/>
      <c r="N712" s="4"/>
      <c r="O712" s="4"/>
      <c r="P712" s="4"/>
      <c r="Q712" s="4"/>
      <c r="R712" s="4"/>
      <c r="S712" s="4"/>
      <c r="T712" s="4"/>
    </row>
    <row r="713" spans="1:20" ht="15.75" customHeight="1">
      <c r="A713" s="4"/>
      <c r="B713" s="4"/>
      <c r="C713" s="4"/>
      <c r="D713" s="4"/>
      <c r="E713" s="4"/>
      <c r="F713" s="4"/>
      <c r="G713" s="4"/>
      <c r="H713" s="4"/>
      <c r="I713" s="4"/>
      <c r="J713" s="4"/>
      <c r="K713" s="4"/>
      <c r="L713" s="4"/>
      <c r="M713" s="4"/>
      <c r="N713" s="4"/>
      <c r="O713" s="4"/>
      <c r="P713" s="4"/>
      <c r="Q713" s="4"/>
      <c r="R713" s="4"/>
      <c r="S713" s="4"/>
      <c r="T713" s="4"/>
    </row>
    <row r="714" spans="1:20" ht="15.75" customHeight="1">
      <c r="A714" s="4"/>
      <c r="B714" s="4"/>
      <c r="C714" s="4"/>
      <c r="D714" s="4"/>
      <c r="E714" s="4"/>
      <c r="F714" s="4"/>
      <c r="G714" s="4"/>
      <c r="H714" s="4"/>
      <c r="I714" s="4"/>
      <c r="J714" s="4"/>
      <c r="K714" s="4"/>
      <c r="L714" s="4"/>
      <c r="M714" s="4"/>
      <c r="N714" s="4"/>
      <c r="O714" s="4"/>
      <c r="P714" s="4"/>
      <c r="Q714" s="4"/>
      <c r="R714" s="4"/>
      <c r="S714" s="4"/>
      <c r="T714" s="4"/>
    </row>
    <row r="715" spans="1:20" ht="15.75" customHeight="1">
      <c r="A715" s="4"/>
      <c r="B715" s="4"/>
      <c r="C715" s="4"/>
      <c r="D715" s="4"/>
      <c r="E715" s="4"/>
      <c r="F715" s="4"/>
      <c r="G715" s="4"/>
      <c r="H715" s="4"/>
      <c r="I715" s="4"/>
      <c r="J715" s="4"/>
      <c r="K715" s="4"/>
      <c r="L715" s="4"/>
      <c r="M715" s="4"/>
      <c r="N715" s="4"/>
      <c r="O715" s="4"/>
      <c r="P715" s="4"/>
      <c r="Q715" s="4"/>
      <c r="R715" s="4"/>
      <c r="S715" s="4"/>
      <c r="T715" s="4"/>
    </row>
    <row r="716" spans="1:20" ht="15.75" customHeight="1">
      <c r="A716" s="4"/>
      <c r="B716" s="4"/>
      <c r="C716" s="4"/>
      <c r="D716" s="4"/>
      <c r="E716" s="4"/>
      <c r="F716" s="4"/>
      <c r="G716" s="4"/>
      <c r="H716" s="4"/>
      <c r="I716" s="4"/>
      <c r="J716" s="4"/>
      <c r="K716" s="4"/>
      <c r="L716" s="4"/>
      <c r="M716" s="4"/>
      <c r="N716" s="4"/>
      <c r="O716" s="4"/>
      <c r="P716" s="4"/>
      <c r="Q716" s="4"/>
      <c r="R716" s="4"/>
      <c r="S716" s="4"/>
      <c r="T716" s="4"/>
    </row>
    <row r="717" spans="1:20" ht="15.75" customHeight="1">
      <c r="A717" s="4"/>
      <c r="B717" s="4"/>
      <c r="C717" s="4"/>
      <c r="D717" s="4"/>
      <c r="E717" s="4"/>
      <c r="F717" s="4"/>
      <c r="G717" s="4"/>
      <c r="H717" s="4"/>
      <c r="I717" s="4"/>
      <c r="J717" s="4"/>
      <c r="K717" s="4"/>
      <c r="L717" s="4"/>
      <c r="M717" s="4"/>
      <c r="N717" s="4"/>
      <c r="O717" s="4"/>
      <c r="P717" s="4"/>
      <c r="Q717" s="4"/>
      <c r="R717" s="4"/>
      <c r="S717" s="4"/>
      <c r="T717" s="4"/>
    </row>
    <row r="718" spans="1:20" ht="15.75" customHeight="1">
      <c r="A718" s="4"/>
      <c r="B718" s="4"/>
      <c r="C718" s="4"/>
      <c r="D718" s="4"/>
      <c r="E718" s="4"/>
      <c r="F718" s="4"/>
      <c r="G718" s="4"/>
      <c r="H718" s="4"/>
      <c r="I718" s="4"/>
      <c r="J718" s="4"/>
      <c r="K718" s="4"/>
      <c r="L718" s="4"/>
      <c r="M718" s="4"/>
      <c r="N718" s="4"/>
      <c r="O718" s="4"/>
      <c r="P718" s="4"/>
      <c r="Q718" s="4"/>
      <c r="R718" s="4"/>
      <c r="S718" s="4"/>
      <c r="T718" s="4"/>
    </row>
    <row r="719" spans="1:20" ht="15.75" customHeight="1">
      <c r="A719" s="4"/>
      <c r="B719" s="4"/>
      <c r="C719" s="4"/>
      <c r="D719" s="4"/>
      <c r="E719" s="4"/>
      <c r="F719" s="4"/>
      <c r="G719" s="4"/>
      <c r="H719" s="4"/>
      <c r="I719" s="4"/>
      <c r="J719" s="4"/>
      <c r="K719" s="4"/>
      <c r="L719" s="4"/>
      <c r="M719" s="4"/>
      <c r="N719" s="4"/>
      <c r="O719" s="4"/>
      <c r="P719" s="4"/>
      <c r="Q719" s="4"/>
      <c r="R719" s="4"/>
      <c r="S719" s="4"/>
      <c r="T719" s="4"/>
    </row>
    <row r="720" spans="1:20" ht="15.75" customHeight="1">
      <c r="A720" s="4"/>
      <c r="B720" s="4"/>
      <c r="C720" s="4"/>
      <c r="D720" s="4"/>
      <c r="E720" s="4"/>
      <c r="F720" s="4"/>
      <c r="G720" s="4"/>
      <c r="H720" s="4"/>
      <c r="I720" s="4"/>
      <c r="J720" s="4"/>
      <c r="K720" s="4"/>
      <c r="L720" s="4"/>
      <c r="M720" s="4"/>
      <c r="N720" s="4"/>
      <c r="O720" s="4"/>
      <c r="P720" s="4"/>
      <c r="Q720" s="4"/>
      <c r="R720" s="4"/>
      <c r="S720" s="4"/>
      <c r="T720" s="4"/>
    </row>
    <row r="721" spans="1:20" ht="15.75" customHeight="1">
      <c r="A721" s="4"/>
      <c r="B721" s="4"/>
      <c r="C721" s="4"/>
      <c r="D721" s="4"/>
      <c r="E721" s="4"/>
      <c r="F721" s="4"/>
      <c r="G721" s="4"/>
      <c r="H721" s="4"/>
      <c r="I721" s="4"/>
      <c r="J721" s="4"/>
      <c r="K721" s="4"/>
      <c r="L721" s="4"/>
      <c r="M721" s="4"/>
      <c r="N721" s="4"/>
      <c r="O721" s="4"/>
      <c r="P721" s="4"/>
      <c r="Q721" s="4"/>
      <c r="R721" s="4"/>
      <c r="S721" s="4"/>
      <c r="T721" s="4"/>
    </row>
    <row r="722" spans="1:20" ht="15.75" customHeight="1">
      <c r="A722" s="4"/>
      <c r="B722" s="4"/>
      <c r="C722" s="4"/>
      <c r="D722" s="4"/>
      <c r="E722" s="4"/>
      <c r="F722" s="4"/>
      <c r="G722" s="4"/>
      <c r="H722" s="4"/>
      <c r="I722" s="4"/>
      <c r="J722" s="4"/>
      <c r="K722" s="4"/>
      <c r="L722" s="4"/>
      <c r="M722" s="4"/>
      <c r="N722" s="4"/>
      <c r="O722" s="4"/>
      <c r="P722" s="4"/>
      <c r="Q722" s="4"/>
      <c r="R722" s="4"/>
      <c r="S722" s="4"/>
      <c r="T722" s="4"/>
    </row>
    <row r="723" spans="1:20" ht="15.75" customHeight="1">
      <c r="A723" s="4"/>
      <c r="B723" s="4"/>
      <c r="C723" s="4"/>
      <c r="D723" s="4"/>
      <c r="E723" s="4"/>
      <c r="F723" s="4"/>
      <c r="G723" s="4"/>
      <c r="H723" s="4"/>
      <c r="I723" s="4"/>
      <c r="J723" s="4"/>
      <c r="K723" s="4"/>
      <c r="L723" s="4"/>
      <c r="M723" s="4"/>
      <c r="N723" s="4"/>
      <c r="O723" s="4"/>
      <c r="P723" s="4"/>
      <c r="Q723" s="4"/>
      <c r="R723" s="4"/>
      <c r="S723" s="4"/>
      <c r="T723" s="4"/>
    </row>
    <row r="724" spans="1:20" ht="15.75" customHeight="1">
      <c r="A724" s="4"/>
      <c r="B724" s="4"/>
      <c r="C724" s="4"/>
      <c r="D724" s="4"/>
      <c r="E724" s="4"/>
      <c r="F724" s="4"/>
      <c r="G724" s="4"/>
      <c r="H724" s="4"/>
      <c r="I724" s="4"/>
      <c r="J724" s="4"/>
      <c r="K724" s="4"/>
      <c r="L724" s="4"/>
      <c r="M724" s="4"/>
      <c r="N724" s="4"/>
      <c r="O724" s="4"/>
      <c r="P724" s="4"/>
      <c r="Q724" s="4"/>
      <c r="R724" s="4"/>
      <c r="S724" s="4"/>
      <c r="T724" s="4"/>
    </row>
    <row r="725" spans="1:20" ht="15.75" customHeight="1">
      <c r="A725" s="4"/>
      <c r="B725" s="4"/>
      <c r="C725" s="4"/>
      <c r="D725" s="4"/>
      <c r="E725" s="4"/>
      <c r="F725" s="4"/>
      <c r="G725" s="4"/>
      <c r="H725" s="4"/>
      <c r="I725" s="4"/>
      <c r="J725" s="4"/>
      <c r="K725" s="4"/>
      <c r="L725" s="4"/>
      <c r="M725" s="4"/>
      <c r="N725" s="4"/>
      <c r="O725" s="4"/>
      <c r="P725" s="4"/>
      <c r="Q725" s="4"/>
      <c r="R725" s="4"/>
      <c r="S725" s="4"/>
      <c r="T725" s="4"/>
    </row>
    <row r="726" spans="1:20" ht="15.75" customHeight="1">
      <c r="A726" s="4"/>
      <c r="B726" s="4"/>
      <c r="C726" s="4"/>
      <c r="D726" s="4"/>
      <c r="E726" s="4"/>
      <c r="F726" s="4"/>
      <c r="G726" s="4"/>
      <c r="H726" s="4"/>
      <c r="I726" s="4"/>
      <c r="J726" s="4"/>
      <c r="K726" s="4"/>
      <c r="L726" s="4"/>
      <c r="M726" s="4"/>
      <c r="N726" s="4"/>
      <c r="O726" s="4"/>
      <c r="P726" s="4"/>
      <c r="Q726" s="4"/>
      <c r="R726" s="4"/>
      <c r="S726" s="4"/>
      <c r="T726" s="4"/>
    </row>
    <row r="727" spans="1:20" ht="15.75" customHeight="1">
      <c r="A727" s="4"/>
      <c r="B727" s="4"/>
      <c r="C727" s="4"/>
      <c r="D727" s="4"/>
      <c r="E727" s="4"/>
      <c r="F727" s="4"/>
      <c r="G727" s="4"/>
      <c r="H727" s="4"/>
      <c r="I727" s="4"/>
      <c r="J727" s="4"/>
      <c r="K727" s="4"/>
      <c r="L727" s="4"/>
      <c r="M727" s="4"/>
      <c r="N727" s="4"/>
      <c r="O727" s="4"/>
      <c r="P727" s="4"/>
      <c r="Q727" s="4"/>
      <c r="R727" s="4"/>
      <c r="S727" s="4"/>
      <c r="T727" s="4"/>
    </row>
    <row r="728" spans="1:20" ht="15.75" customHeight="1">
      <c r="A728" s="4"/>
      <c r="B728" s="4"/>
      <c r="C728" s="4"/>
      <c r="D728" s="4"/>
      <c r="E728" s="4"/>
      <c r="F728" s="4"/>
      <c r="G728" s="4"/>
      <c r="H728" s="4"/>
      <c r="I728" s="4"/>
      <c r="J728" s="4"/>
      <c r="K728" s="4"/>
      <c r="L728" s="4"/>
      <c r="M728" s="4"/>
      <c r="N728" s="4"/>
      <c r="O728" s="4"/>
      <c r="P728" s="4"/>
      <c r="Q728" s="4"/>
      <c r="R728" s="4"/>
      <c r="S728" s="4"/>
      <c r="T728" s="4"/>
    </row>
    <row r="729" spans="1:20" ht="15.75" customHeight="1">
      <c r="A729" s="4"/>
      <c r="B729" s="4"/>
      <c r="C729" s="4"/>
      <c r="D729" s="4"/>
      <c r="E729" s="4"/>
      <c r="F729" s="4"/>
      <c r="G729" s="4"/>
      <c r="H729" s="4"/>
      <c r="I729" s="4"/>
      <c r="J729" s="4"/>
      <c r="K729" s="4"/>
      <c r="L729" s="4"/>
      <c r="M729" s="4"/>
      <c r="N729" s="4"/>
      <c r="O729" s="4"/>
      <c r="P729" s="4"/>
      <c r="Q729" s="4"/>
      <c r="R729" s="4"/>
      <c r="S729" s="4"/>
      <c r="T729" s="4"/>
    </row>
    <row r="730" spans="1:20" ht="15.75" customHeight="1">
      <c r="A730" s="4"/>
      <c r="B730" s="4"/>
      <c r="C730" s="4"/>
      <c r="D730" s="4"/>
      <c r="E730" s="4"/>
      <c r="F730" s="4"/>
      <c r="G730" s="4"/>
      <c r="H730" s="4"/>
      <c r="I730" s="4"/>
      <c r="J730" s="4"/>
      <c r="K730" s="4"/>
      <c r="L730" s="4"/>
      <c r="M730" s="4"/>
      <c r="N730" s="4"/>
      <c r="O730" s="4"/>
      <c r="P730" s="4"/>
      <c r="Q730" s="4"/>
      <c r="R730" s="4"/>
      <c r="S730" s="4"/>
      <c r="T730" s="4"/>
    </row>
    <row r="731" spans="1:20" ht="15.75" customHeight="1">
      <c r="A731" s="4"/>
      <c r="B731" s="4"/>
      <c r="C731" s="4"/>
      <c r="D731" s="4"/>
      <c r="E731" s="4"/>
      <c r="F731" s="4"/>
      <c r="G731" s="4"/>
      <c r="H731" s="4"/>
      <c r="I731" s="4"/>
      <c r="J731" s="4"/>
      <c r="K731" s="4"/>
      <c r="L731" s="4"/>
      <c r="M731" s="4"/>
      <c r="N731" s="4"/>
      <c r="O731" s="4"/>
      <c r="P731" s="4"/>
      <c r="Q731" s="4"/>
      <c r="R731" s="4"/>
      <c r="S731" s="4"/>
      <c r="T731" s="4"/>
    </row>
    <row r="732" spans="1:20" ht="15.75" customHeight="1">
      <c r="A732" s="4"/>
      <c r="B732" s="4"/>
      <c r="C732" s="4"/>
      <c r="D732" s="4"/>
      <c r="E732" s="4"/>
      <c r="F732" s="4"/>
      <c r="G732" s="4"/>
      <c r="H732" s="4"/>
      <c r="I732" s="4"/>
      <c r="J732" s="4"/>
      <c r="K732" s="4"/>
      <c r="L732" s="4"/>
      <c r="M732" s="4"/>
      <c r="N732" s="4"/>
      <c r="O732" s="4"/>
      <c r="P732" s="4"/>
      <c r="Q732" s="4"/>
      <c r="R732" s="4"/>
      <c r="S732" s="4"/>
      <c r="T732" s="4"/>
    </row>
    <row r="733" spans="1:20" ht="15.75" customHeight="1">
      <c r="A733" s="4"/>
      <c r="B733" s="4"/>
      <c r="C733" s="4"/>
      <c r="D733" s="4"/>
      <c r="E733" s="4"/>
      <c r="F733" s="4"/>
      <c r="G733" s="4"/>
      <c r="H733" s="4"/>
      <c r="I733" s="4"/>
      <c r="J733" s="4"/>
      <c r="K733" s="4"/>
      <c r="L733" s="4"/>
      <c r="M733" s="4"/>
      <c r="N733" s="4"/>
      <c r="O733" s="4"/>
      <c r="P733" s="4"/>
      <c r="Q733" s="4"/>
      <c r="R733" s="4"/>
      <c r="S733" s="4"/>
      <c r="T733" s="4"/>
    </row>
    <row r="734" spans="1:20" ht="15.75" customHeight="1">
      <c r="A734" s="4"/>
      <c r="B734" s="4"/>
      <c r="C734" s="4"/>
      <c r="D734" s="4"/>
      <c r="E734" s="4"/>
      <c r="F734" s="4"/>
      <c r="G734" s="4"/>
      <c r="H734" s="4"/>
      <c r="I734" s="4"/>
      <c r="J734" s="4"/>
      <c r="K734" s="4"/>
      <c r="L734" s="4"/>
      <c r="M734" s="4"/>
      <c r="N734" s="4"/>
      <c r="O734" s="4"/>
      <c r="P734" s="4"/>
      <c r="Q734" s="4"/>
      <c r="R734" s="4"/>
      <c r="S734" s="4"/>
      <c r="T734" s="4"/>
    </row>
    <row r="735" spans="1:20" ht="15.75" customHeight="1">
      <c r="A735" s="4"/>
      <c r="B735" s="4"/>
      <c r="C735" s="4"/>
      <c r="D735" s="4"/>
      <c r="E735" s="4"/>
      <c r="F735" s="4"/>
      <c r="G735" s="4"/>
      <c r="H735" s="4"/>
      <c r="I735" s="4"/>
      <c r="J735" s="4"/>
      <c r="K735" s="4"/>
      <c r="L735" s="4"/>
      <c r="M735" s="4"/>
      <c r="N735" s="4"/>
      <c r="O735" s="4"/>
      <c r="P735" s="4"/>
      <c r="Q735" s="4"/>
      <c r="R735" s="4"/>
      <c r="S735" s="4"/>
      <c r="T735" s="4"/>
    </row>
    <row r="736" spans="1:20" ht="15.75" customHeight="1">
      <c r="A736" s="4"/>
      <c r="B736" s="4"/>
      <c r="C736" s="4"/>
      <c r="D736" s="4"/>
      <c r="E736" s="4"/>
      <c r="F736" s="4"/>
      <c r="G736" s="4"/>
      <c r="H736" s="4"/>
      <c r="I736" s="4"/>
      <c r="J736" s="4"/>
      <c r="K736" s="4"/>
      <c r="L736" s="4"/>
      <c r="M736" s="4"/>
      <c r="N736" s="4"/>
      <c r="O736" s="4"/>
      <c r="P736" s="4"/>
      <c r="Q736" s="4"/>
      <c r="R736" s="4"/>
      <c r="S736" s="4"/>
      <c r="T736" s="4"/>
    </row>
    <row r="737" spans="1:20" ht="15.75" customHeight="1">
      <c r="A737" s="4"/>
      <c r="B737" s="4"/>
      <c r="C737" s="4"/>
      <c r="D737" s="4"/>
      <c r="E737" s="4"/>
      <c r="F737" s="4"/>
      <c r="G737" s="4"/>
      <c r="H737" s="4"/>
      <c r="I737" s="4"/>
      <c r="J737" s="4"/>
      <c r="K737" s="4"/>
      <c r="L737" s="4"/>
      <c r="M737" s="4"/>
      <c r="N737" s="4"/>
      <c r="O737" s="4"/>
      <c r="P737" s="4"/>
      <c r="Q737" s="4"/>
      <c r="R737" s="4"/>
      <c r="S737" s="4"/>
      <c r="T737" s="4"/>
    </row>
    <row r="738" spans="1:20" ht="15.75" customHeight="1">
      <c r="A738" s="4"/>
      <c r="B738" s="4"/>
      <c r="C738" s="4"/>
      <c r="D738" s="4"/>
      <c r="E738" s="4"/>
      <c r="F738" s="4"/>
      <c r="G738" s="4"/>
      <c r="H738" s="4"/>
      <c r="I738" s="4"/>
      <c r="J738" s="4"/>
      <c r="K738" s="4"/>
      <c r="L738" s="4"/>
      <c r="M738" s="4"/>
      <c r="N738" s="4"/>
      <c r="O738" s="4"/>
      <c r="P738" s="4"/>
      <c r="Q738" s="4"/>
      <c r="R738" s="4"/>
      <c r="S738" s="4"/>
      <c r="T738" s="4"/>
    </row>
    <row r="739" spans="1:20" ht="15.75" customHeight="1">
      <c r="A739" s="4"/>
      <c r="B739" s="4"/>
      <c r="C739" s="4"/>
      <c r="D739" s="4"/>
      <c r="E739" s="4"/>
      <c r="F739" s="4"/>
      <c r="G739" s="4"/>
      <c r="H739" s="4"/>
      <c r="I739" s="4"/>
      <c r="J739" s="4"/>
      <c r="K739" s="4"/>
      <c r="L739" s="4"/>
      <c r="M739" s="4"/>
      <c r="N739" s="4"/>
      <c r="O739" s="4"/>
      <c r="P739" s="4"/>
      <c r="Q739" s="4"/>
      <c r="R739" s="4"/>
      <c r="S739" s="4"/>
      <c r="T739" s="4"/>
    </row>
    <row r="740" spans="1:20" ht="15.75" customHeight="1">
      <c r="A740" s="4"/>
      <c r="B740" s="4"/>
      <c r="C740" s="4"/>
      <c r="D740" s="4"/>
      <c r="E740" s="4"/>
      <c r="F740" s="4"/>
      <c r="G740" s="4"/>
      <c r="H740" s="4"/>
      <c r="I740" s="4"/>
      <c r="J740" s="4"/>
      <c r="K740" s="4"/>
      <c r="L740" s="4"/>
      <c r="M740" s="4"/>
      <c r="N740" s="4"/>
      <c r="O740" s="4"/>
      <c r="P740" s="4"/>
      <c r="Q740" s="4"/>
      <c r="R740" s="4"/>
      <c r="S740" s="4"/>
      <c r="T740" s="4"/>
    </row>
    <row r="741" spans="1:20" ht="15.75" customHeight="1">
      <c r="A741" s="4"/>
      <c r="B741" s="4"/>
      <c r="C741" s="4"/>
      <c r="D741" s="4"/>
      <c r="E741" s="4"/>
      <c r="F741" s="4"/>
      <c r="G741" s="4"/>
      <c r="H741" s="4"/>
      <c r="I741" s="4"/>
      <c r="J741" s="4"/>
      <c r="K741" s="4"/>
      <c r="L741" s="4"/>
      <c r="M741" s="4"/>
      <c r="N741" s="4"/>
      <c r="O741" s="4"/>
      <c r="P741" s="4"/>
      <c r="Q741" s="4"/>
      <c r="R741" s="4"/>
      <c r="S741" s="4"/>
      <c r="T741" s="4"/>
    </row>
    <row r="742" spans="1:20" ht="15.75" customHeight="1">
      <c r="A742" s="4"/>
      <c r="B742" s="4"/>
      <c r="C742" s="4"/>
      <c r="D742" s="4"/>
      <c r="E742" s="4"/>
      <c r="F742" s="4"/>
      <c r="G742" s="4"/>
      <c r="H742" s="4"/>
      <c r="I742" s="4"/>
      <c r="J742" s="4"/>
      <c r="K742" s="4"/>
      <c r="L742" s="4"/>
      <c r="M742" s="4"/>
      <c r="N742" s="4"/>
      <c r="O742" s="4"/>
      <c r="P742" s="4"/>
      <c r="Q742" s="4"/>
      <c r="R742" s="4"/>
      <c r="S742" s="4"/>
      <c r="T742" s="4"/>
    </row>
    <row r="743" spans="1:20" ht="15.75" customHeight="1">
      <c r="A743" s="4"/>
      <c r="B743" s="4"/>
      <c r="C743" s="4"/>
      <c r="D743" s="4"/>
      <c r="E743" s="4"/>
      <c r="F743" s="4"/>
      <c r="G743" s="4"/>
      <c r="H743" s="4"/>
      <c r="I743" s="4"/>
      <c r="J743" s="4"/>
      <c r="K743" s="4"/>
      <c r="L743" s="4"/>
      <c r="M743" s="4"/>
      <c r="N743" s="4"/>
      <c r="O743" s="4"/>
      <c r="P743" s="4"/>
      <c r="Q743" s="4"/>
      <c r="R743" s="4"/>
      <c r="S743" s="4"/>
      <c r="T743" s="4"/>
    </row>
    <row r="744" spans="1:20" ht="15.75" customHeight="1">
      <c r="A744" s="4"/>
      <c r="B744" s="4"/>
      <c r="C744" s="4"/>
      <c r="D744" s="4"/>
      <c r="E744" s="4"/>
      <c r="F744" s="4"/>
      <c r="G744" s="4"/>
      <c r="H744" s="4"/>
      <c r="I744" s="4"/>
      <c r="J744" s="4"/>
      <c r="K744" s="4"/>
      <c r="L744" s="4"/>
      <c r="M744" s="4"/>
      <c r="N744" s="4"/>
      <c r="O744" s="4"/>
      <c r="P744" s="4"/>
      <c r="Q744" s="4"/>
      <c r="R744" s="4"/>
      <c r="S744" s="4"/>
      <c r="T744" s="4"/>
    </row>
    <row r="745" spans="1:20" ht="15.75" customHeight="1">
      <c r="A745" s="4"/>
      <c r="B745" s="4"/>
      <c r="C745" s="4"/>
      <c r="D745" s="4"/>
      <c r="E745" s="4"/>
      <c r="F745" s="4"/>
      <c r="G745" s="4"/>
      <c r="H745" s="4"/>
      <c r="I745" s="4"/>
      <c r="J745" s="4"/>
      <c r="K745" s="4"/>
      <c r="L745" s="4"/>
      <c r="M745" s="4"/>
      <c r="N745" s="4"/>
      <c r="O745" s="4"/>
      <c r="P745" s="4"/>
      <c r="Q745" s="4"/>
      <c r="R745" s="4"/>
      <c r="S745" s="4"/>
      <c r="T745" s="4"/>
    </row>
    <row r="746" spans="1:20" ht="15.75" customHeight="1">
      <c r="A746" s="4"/>
      <c r="B746" s="4"/>
      <c r="C746" s="4"/>
      <c r="D746" s="4"/>
      <c r="E746" s="4"/>
      <c r="F746" s="4"/>
      <c r="G746" s="4"/>
      <c r="H746" s="4"/>
      <c r="I746" s="4"/>
      <c r="J746" s="4"/>
      <c r="K746" s="4"/>
      <c r="L746" s="4"/>
      <c r="M746" s="4"/>
      <c r="N746" s="4"/>
      <c r="O746" s="4"/>
      <c r="P746" s="4"/>
      <c r="Q746" s="4"/>
      <c r="R746" s="4"/>
      <c r="S746" s="4"/>
      <c r="T746" s="4"/>
    </row>
    <row r="747" spans="1:20" ht="15.75" customHeight="1">
      <c r="A747" s="4"/>
      <c r="B747" s="4"/>
      <c r="C747" s="4"/>
      <c r="D747" s="4"/>
      <c r="E747" s="4"/>
      <c r="F747" s="4"/>
      <c r="G747" s="4"/>
      <c r="H747" s="4"/>
      <c r="I747" s="4"/>
      <c r="J747" s="4"/>
      <c r="K747" s="4"/>
      <c r="L747" s="4"/>
      <c r="M747" s="4"/>
      <c r="N747" s="4"/>
      <c r="O747" s="4"/>
      <c r="P747" s="4"/>
      <c r="Q747" s="4"/>
      <c r="R747" s="4"/>
      <c r="S747" s="4"/>
      <c r="T747" s="4"/>
    </row>
    <row r="748" spans="1:20" ht="15.75" customHeight="1">
      <c r="A748" s="4"/>
      <c r="B748" s="4"/>
      <c r="C748" s="4"/>
      <c r="D748" s="4"/>
      <c r="E748" s="4"/>
      <c r="F748" s="4"/>
      <c r="G748" s="4"/>
      <c r="H748" s="4"/>
      <c r="I748" s="4"/>
      <c r="J748" s="4"/>
      <c r="K748" s="4"/>
      <c r="L748" s="4"/>
      <c r="M748" s="4"/>
      <c r="N748" s="4"/>
      <c r="O748" s="4"/>
      <c r="P748" s="4"/>
      <c r="Q748" s="4"/>
      <c r="R748" s="4"/>
      <c r="S748" s="4"/>
      <c r="T748" s="4"/>
    </row>
    <row r="749" spans="1:20" ht="15.75" customHeight="1">
      <c r="A749" s="4"/>
      <c r="B749" s="4"/>
      <c r="C749" s="4"/>
      <c r="D749" s="4"/>
      <c r="E749" s="4"/>
      <c r="F749" s="4"/>
      <c r="G749" s="4"/>
      <c r="H749" s="4"/>
      <c r="I749" s="4"/>
      <c r="J749" s="4"/>
      <c r="K749" s="4"/>
      <c r="L749" s="4"/>
      <c r="M749" s="4"/>
      <c r="N749" s="4"/>
      <c r="O749" s="4"/>
      <c r="P749" s="4"/>
      <c r="Q749" s="4"/>
      <c r="R749" s="4"/>
      <c r="S749" s="4"/>
      <c r="T749" s="4"/>
    </row>
    <row r="750" spans="1:20" ht="15.75" customHeight="1">
      <c r="A750" s="4"/>
      <c r="B750" s="4"/>
      <c r="C750" s="4"/>
      <c r="D750" s="4"/>
      <c r="E750" s="4"/>
      <c r="F750" s="4"/>
      <c r="G750" s="4"/>
      <c r="H750" s="4"/>
      <c r="I750" s="4"/>
      <c r="J750" s="4"/>
      <c r="K750" s="4"/>
      <c r="L750" s="4"/>
      <c r="M750" s="4"/>
      <c r="N750" s="4"/>
      <c r="O750" s="4"/>
      <c r="P750" s="4"/>
      <c r="Q750" s="4"/>
      <c r="R750" s="4"/>
      <c r="S750" s="4"/>
      <c r="T750" s="4"/>
    </row>
    <row r="751" spans="1:20" ht="15.75" customHeight="1">
      <c r="A751" s="4"/>
      <c r="B751" s="4"/>
      <c r="C751" s="4"/>
      <c r="D751" s="4"/>
      <c r="E751" s="4"/>
      <c r="F751" s="4"/>
      <c r="G751" s="4"/>
      <c r="H751" s="4"/>
      <c r="I751" s="4"/>
      <c r="J751" s="4"/>
      <c r="K751" s="4"/>
      <c r="L751" s="4"/>
      <c r="M751" s="4"/>
      <c r="N751" s="4"/>
      <c r="O751" s="4"/>
      <c r="P751" s="4"/>
      <c r="Q751" s="4"/>
      <c r="R751" s="4"/>
      <c r="S751" s="4"/>
      <c r="T751" s="4"/>
    </row>
    <row r="752" spans="1:20" ht="15.75" customHeight="1">
      <c r="A752" s="4"/>
      <c r="B752" s="4"/>
      <c r="C752" s="4"/>
      <c r="D752" s="4"/>
      <c r="E752" s="4"/>
      <c r="F752" s="4"/>
      <c r="G752" s="4"/>
      <c r="H752" s="4"/>
      <c r="I752" s="4"/>
      <c r="J752" s="4"/>
      <c r="K752" s="4"/>
      <c r="L752" s="4"/>
      <c r="M752" s="4"/>
      <c r="N752" s="4"/>
      <c r="O752" s="4"/>
      <c r="P752" s="4"/>
      <c r="Q752" s="4"/>
      <c r="R752" s="4"/>
      <c r="S752" s="4"/>
      <c r="T752" s="4"/>
    </row>
    <row r="753" spans="1:20" ht="15.75" customHeight="1">
      <c r="A753" s="4"/>
      <c r="B753" s="4"/>
      <c r="C753" s="4"/>
      <c r="D753" s="4"/>
      <c r="E753" s="4"/>
      <c r="F753" s="4"/>
      <c r="G753" s="4"/>
      <c r="H753" s="4"/>
      <c r="I753" s="4"/>
      <c r="J753" s="4"/>
      <c r="K753" s="4"/>
      <c r="L753" s="4"/>
      <c r="M753" s="4"/>
      <c r="N753" s="4"/>
      <c r="O753" s="4"/>
      <c r="P753" s="4"/>
      <c r="Q753" s="4"/>
      <c r="R753" s="4"/>
      <c r="S753" s="4"/>
      <c r="T753" s="4"/>
    </row>
    <row r="754" spans="1:20" ht="15.75" customHeight="1">
      <c r="A754" s="4"/>
      <c r="B754" s="4"/>
      <c r="C754" s="4"/>
      <c r="D754" s="4"/>
      <c r="E754" s="4"/>
      <c r="F754" s="4"/>
      <c r="G754" s="4"/>
      <c r="H754" s="4"/>
      <c r="I754" s="4"/>
      <c r="J754" s="4"/>
      <c r="K754" s="4"/>
      <c r="L754" s="4"/>
      <c r="M754" s="4"/>
      <c r="N754" s="4"/>
      <c r="O754" s="4"/>
      <c r="P754" s="4"/>
      <c r="Q754" s="4"/>
      <c r="R754" s="4"/>
      <c r="S754" s="4"/>
      <c r="T754" s="4"/>
    </row>
    <row r="755" spans="1:20" ht="15.75" customHeight="1">
      <c r="A755" s="4"/>
      <c r="B755" s="4"/>
      <c r="C755" s="4"/>
      <c r="D755" s="4"/>
      <c r="E755" s="4"/>
      <c r="F755" s="4"/>
      <c r="G755" s="4"/>
      <c r="H755" s="4"/>
      <c r="I755" s="4"/>
      <c r="J755" s="4"/>
      <c r="K755" s="4"/>
      <c r="L755" s="4"/>
      <c r="M755" s="4"/>
      <c r="N755" s="4"/>
      <c r="O755" s="4"/>
      <c r="P755" s="4"/>
      <c r="Q755" s="4"/>
      <c r="R755" s="4"/>
      <c r="S755" s="4"/>
      <c r="T755" s="4"/>
    </row>
    <row r="756" spans="1:20" ht="15.75" customHeight="1">
      <c r="A756" s="4"/>
      <c r="B756" s="4"/>
      <c r="C756" s="4"/>
      <c r="D756" s="4"/>
      <c r="E756" s="4"/>
      <c r="F756" s="4"/>
      <c r="G756" s="4"/>
      <c r="H756" s="4"/>
      <c r="I756" s="4"/>
      <c r="J756" s="4"/>
      <c r="K756" s="4"/>
      <c r="L756" s="4"/>
      <c r="M756" s="4"/>
      <c r="N756" s="4"/>
      <c r="O756" s="4"/>
      <c r="P756" s="4"/>
      <c r="Q756" s="4"/>
      <c r="R756" s="4"/>
      <c r="S756" s="4"/>
      <c r="T756" s="4"/>
    </row>
    <row r="757" spans="1:20" ht="15.75" customHeight="1">
      <c r="A757" s="4"/>
      <c r="B757" s="4"/>
      <c r="C757" s="4"/>
      <c r="D757" s="4"/>
      <c r="E757" s="4"/>
      <c r="F757" s="4"/>
      <c r="G757" s="4"/>
      <c r="H757" s="4"/>
      <c r="I757" s="4"/>
      <c r="J757" s="4"/>
      <c r="K757" s="4"/>
      <c r="L757" s="4"/>
      <c r="M757" s="4"/>
      <c r="N757" s="4"/>
      <c r="O757" s="4"/>
      <c r="P757" s="4"/>
      <c r="Q757" s="4"/>
      <c r="R757" s="4"/>
      <c r="S757" s="4"/>
      <c r="T757" s="4"/>
    </row>
    <row r="758" spans="1:20" ht="15.75" customHeight="1">
      <c r="A758" s="4"/>
      <c r="B758" s="4"/>
      <c r="C758" s="4"/>
      <c r="D758" s="4"/>
      <c r="E758" s="4"/>
      <c r="F758" s="4"/>
      <c r="G758" s="4"/>
      <c r="H758" s="4"/>
      <c r="I758" s="4"/>
      <c r="J758" s="4"/>
      <c r="K758" s="4"/>
      <c r="L758" s="4"/>
      <c r="M758" s="4"/>
      <c r="N758" s="4"/>
      <c r="O758" s="4"/>
      <c r="P758" s="4"/>
      <c r="Q758" s="4"/>
      <c r="R758" s="4"/>
      <c r="S758" s="4"/>
      <c r="T758" s="4"/>
    </row>
    <row r="759" spans="1:20" ht="15.75" customHeight="1">
      <c r="A759" s="4"/>
      <c r="B759" s="4"/>
      <c r="C759" s="4"/>
      <c r="D759" s="4"/>
      <c r="E759" s="4"/>
      <c r="F759" s="4"/>
      <c r="G759" s="4"/>
      <c r="H759" s="4"/>
      <c r="I759" s="4"/>
      <c r="J759" s="4"/>
      <c r="K759" s="4"/>
      <c r="L759" s="4"/>
      <c r="M759" s="4"/>
      <c r="N759" s="4"/>
      <c r="O759" s="4"/>
      <c r="P759" s="4"/>
      <c r="Q759" s="4"/>
      <c r="R759" s="4"/>
      <c r="S759" s="4"/>
      <c r="T759" s="4"/>
    </row>
    <row r="760" spans="1:20" ht="15.75" customHeight="1">
      <c r="A760" s="4"/>
      <c r="B760" s="4"/>
      <c r="C760" s="4"/>
      <c r="D760" s="4"/>
      <c r="E760" s="4"/>
      <c r="F760" s="4"/>
      <c r="G760" s="4"/>
      <c r="H760" s="4"/>
      <c r="I760" s="4"/>
      <c r="J760" s="4"/>
      <c r="K760" s="4"/>
      <c r="L760" s="4"/>
      <c r="M760" s="4"/>
      <c r="N760" s="4"/>
      <c r="O760" s="4"/>
      <c r="P760" s="4"/>
      <c r="Q760" s="4"/>
      <c r="R760" s="4"/>
      <c r="S760" s="4"/>
      <c r="T760" s="4"/>
    </row>
    <row r="761" spans="1:20" ht="15.75" customHeight="1">
      <c r="A761" s="4"/>
      <c r="B761" s="4"/>
      <c r="C761" s="4"/>
      <c r="D761" s="4"/>
      <c r="E761" s="4"/>
      <c r="F761" s="4"/>
      <c r="G761" s="4"/>
      <c r="H761" s="4"/>
      <c r="I761" s="4"/>
      <c r="J761" s="4"/>
      <c r="K761" s="4"/>
      <c r="L761" s="4"/>
      <c r="M761" s="4"/>
      <c r="N761" s="4"/>
      <c r="O761" s="4"/>
      <c r="P761" s="4"/>
      <c r="Q761" s="4"/>
      <c r="R761" s="4"/>
      <c r="S761" s="4"/>
      <c r="T761" s="4"/>
    </row>
    <row r="762" spans="1:20" ht="15.75" customHeight="1">
      <c r="A762" s="4"/>
      <c r="B762" s="4"/>
      <c r="C762" s="4"/>
      <c r="D762" s="4"/>
      <c r="E762" s="4"/>
      <c r="F762" s="4"/>
      <c r="G762" s="4"/>
      <c r="H762" s="4"/>
      <c r="I762" s="4"/>
      <c r="J762" s="4"/>
      <c r="K762" s="4"/>
      <c r="L762" s="4"/>
      <c r="M762" s="4"/>
      <c r="N762" s="4"/>
      <c r="O762" s="4"/>
      <c r="P762" s="4"/>
      <c r="Q762" s="4"/>
      <c r="R762" s="4"/>
      <c r="S762" s="4"/>
      <c r="T762" s="4"/>
    </row>
    <row r="763" spans="1:20" ht="15.75" customHeight="1">
      <c r="A763" s="4"/>
      <c r="B763" s="4"/>
      <c r="C763" s="4"/>
      <c r="D763" s="4"/>
      <c r="E763" s="4"/>
      <c r="F763" s="4"/>
      <c r="G763" s="4"/>
      <c r="H763" s="4"/>
      <c r="I763" s="4"/>
      <c r="J763" s="4"/>
      <c r="K763" s="4"/>
      <c r="L763" s="4"/>
      <c r="M763" s="4"/>
      <c r="N763" s="4"/>
      <c r="O763" s="4"/>
      <c r="P763" s="4"/>
      <c r="Q763" s="4"/>
      <c r="R763" s="4"/>
      <c r="S763" s="4"/>
      <c r="T763" s="4"/>
    </row>
    <row r="764" spans="1:20" ht="15.75" customHeight="1">
      <c r="A764" s="4"/>
      <c r="B764" s="4"/>
      <c r="C764" s="4"/>
      <c r="D764" s="4"/>
      <c r="E764" s="4"/>
      <c r="F764" s="4"/>
      <c r="G764" s="4"/>
      <c r="H764" s="4"/>
      <c r="I764" s="4"/>
      <c r="J764" s="4"/>
      <c r="K764" s="4"/>
      <c r="L764" s="4"/>
      <c r="M764" s="4"/>
      <c r="N764" s="4"/>
      <c r="O764" s="4"/>
      <c r="P764" s="4"/>
      <c r="Q764" s="4"/>
      <c r="R764" s="4"/>
      <c r="S764" s="4"/>
      <c r="T764" s="4"/>
    </row>
    <row r="765" spans="1:20" ht="15.75" customHeight="1">
      <c r="A765" s="4"/>
      <c r="B765" s="4"/>
      <c r="C765" s="4"/>
      <c r="D765" s="4"/>
      <c r="E765" s="4"/>
      <c r="F765" s="4"/>
      <c r="G765" s="4"/>
      <c r="H765" s="4"/>
      <c r="I765" s="4"/>
      <c r="J765" s="4"/>
      <c r="K765" s="4"/>
      <c r="L765" s="4"/>
      <c r="M765" s="4"/>
      <c r="N765" s="4"/>
      <c r="O765" s="4"/>
      <c r="P765" s="4"/>
      <c r="Q765" s="4"/>
      <c r="R765" s="4"/>
      <c r="S765" s="4"/>
      <c r="T765" s="4"/>
    </row>
    <row r="766" spans="1:20" ht="15.75" customHeight="1">
      <c r="A766" s="4"/>
      <c r="B766" s="4"/>
      <c r="C766" s="4"/>
      <c r="D766" s="4"/>
      <c r="E766" s="4"/>
      <c r="F766" s="4"/>
      <c r="G766" s="4"/>
      <c r="H766" s="4"/>
      <c r="I766" s="4"/>
      <c r="J766" s="4"/>
      <c r="K766" s="4"/>
      <c r="L766" s="4"/>
      <c r="M766" s="4"/>
      <c r="N766" s="4"/>
      <c r="O766" s="4"/>
      <c r="P766" s="4"/>
      <c r="Q766" s="4"/>
      <c r="R766" s="4"/>
      <c r="S766" s="4"/>
      <c r="T766" s="4"/>
    </row>
    <row r="767" spans="1:20" ht="15.75" customHeight="1">
      <c r="A767" s="4"/>
      <c r="B767" s="4"/>
      <c r="C767" s="4"/>
      <c r="D767" s="4"/>
      <c r="E767" s="4"/>
      <c r="F767" s="4"/>
      <c r="G767" s="4"/>
      <c r="H767" s="4"/>
      <c r="I767" s="4"/>
      <c r="J767" s="4"/>
      <c r="K767" s="4"/>
      <c r="L767" s="4"/>
      <c r="M767" s="4"/>
      <c r="N767" s="4"/>
      <c r="O767" s="4"/>
      <c r="P767" s="4"/>
      <c r="Q767" s="4"/>
      <c r="R767" s="4"/>
      <c r="S767" s="4"/>
      <c r="T767" s="4"/>
    </row>
    <row r="768" spans="1:20" ht="15.75" customHeight="1">
      <c r="A768" s="4"/>
      <c r="B768" s="4"/>
      <c r="C768" s="4"/>
      <c r="D768" s="4"/>
      <c r="E768" s="4"/>
      <c r="F768" s="4"/>
      <c r="G768" s="4"/>
      <c r="H768" s="4"/>
      <c r="I768" s="4"/>
      <c r="J768" s="4"/>
      <c r="K768" s="4"/>
      <c r="L768" s="4"/>
      <c r="M768" s="4"/>
      <c r="N768" s="4"/>
      <c r="O768" s="4"/>
      <c r="P768" s="4"/>
      <c r="Q768" s="4"/>
      <c r="R768" s="4"/>
      <c r="S768" s="4"/>
      <c r="T768" s="4"/>
    </row>
    <row r="769" spans="1:20" ht="15.75" customHeight="1">
      <c r="A769" s="4"/>
      <c r="B769" s="4"/>
      <c r="C769" s="4"/>
      <c r="D769" s="4"/>
      <c r="E769" s="4"/>
      <c r="F769" s="4"/>
      <c r="G769" s="4"/>
      <c r="H769" s="4"/>
      <c r="I769" s="4"/>
      <c r="J769" s="4"/>
      <c r="K769" s="4"/>
      <c r="L769" s="4"/>
      <c r="M769" s="4"/>
      <c r="N769" s="4"/>
      <c r="O769" s="4"/>
      <c r="P769" s="4"/>
      <c r="Q769" s="4"/>
      <c r="R769" s="4"/>
      <c r="S769" s="4"/>
      <c r="T769" s="4"/>
    </row>
    <row r="770" spans="1:20" ht="15.75" customHeight="1">
      <c r="A770" s="4"/>
      <c r="B770" s="4"/>
      <c r="C770" s="4"/>
      <c r="D770" s="4"/>
      <c r="E770" s="4"/>
      <c r="F770" s="4"/>
      <c r="G770" s="4"/>
      <c r="H770" s="4"/>
      <c r="I770" s="4"/>
      <c r="J770" s="4"/>
      <c r="K770" s="4"/>
      <c r="L770" s="4"/>
      <c r="M770" s="4"/>
      <c r="N770" s="4"/>
      <c r="O770" s="4"/>
      <c r="P770" s="4"/>
      <c r="Q770" s="4"/>
      <c r="R770" s="4"/>
      <c r="S770" s="4"/>
      <c r="T770" s="4"/>
    </row>
    <row r="771" spans="1:20" ht="15.75" customHeight="1">
      <c r="A771" s="4"/>
      <c r="B771" s="4"/>
      <c r="C771" s="4"/>
      <c r="D771" s="4"/>
      <c r="E771" s="4"/>
      <c r="F771" s="4"/>
      <c r="G771" s="4"/>
      <c r="H771" s="4"/>
      <c r="I771" s="4"/>
      <c r="J771" s="4"/>
      <c r="K771" s="4"/>
      <c r="L771" s="4"/>
      <c r="M771" s="4"/>
      <c r="N771" s="4"/>
      <c r="O771" s="4"/>
      <c r="P771" s="4"/>
      <c r="Q771" s="4"/>
      <c r="R771" s="4"/>
      <c r="S771" s="4"/>
      <c r="T771" s="4"/>
    </row>
    <row r="772" spans="1:20" ht="15.75" customHeight="1">
      <c r="A772" s="4"/>
      <c r="B772" s="4"/>
      <c r="C772" s="4"/>
      <c r="D772" s="4"/>
      <c r="E772" s="4"/>
      <c r="F772" s="4"/>
      <c r="G772" s="4"/>
      <c r="H772" s="4"/>
      <c r="I772" s="4"/>
      <c r="J772" s="4"/>
      <c r="K772" s="4"/>
      <c r="L772" s="4"/>
      <c r="M772" s="4"/>
      <c r="N772" s="4"/>
      <c r="O772" s="4"/>
      <c r="P772" s="4"/>
      <c r="Q772" s="4"/>
      <c r="R772" s="4"/>
      <c r="S772" s="4"/>
      <c r="T772" s="4"/>
    </row>
    <row r="773" spans="1:20" ht="15.75" customHeight="1">
      <c r="A773" s="4"/>
      <c r="B773" s="4"/>
      <c r="C773" s="4"/>
      <c r="D773" s="4"/>
      <c r="E773" s="4"/>
      <c r="F773" s="4"/>
      <c r="G773" s="4"/>
      <c r="H773" s="4"/>
      <c r="I773" s="4"/>
      <c r="J773" s="4"/>
      <c r="K773" s="4"/>
      <c r="L773" s="4"/>
      <c r="M773" s="4"/>
      <c r="N773" s="4"/>
      <c r="O773" s="4"/>
      <c r="P773" s="4"/>
      <c r="Q773" s="4"/>
      <c r="R773" s="4"/>
      <c r="S773" s="4"/>
      <c r="T773" s="4"/>
    </row>
    <row r="774" spans="1:20" ht="15.75" customHeight="1">
      <c r="A774" s="4"/>
      <c r="B774" s="4"/>
      <c r="C774" s="4"/>
      <c r="D774" s="4"/>
      <c r="E774" s="4"/>
      <c r="F774" s="4"/>
      <c r="G774" s="4"/>
      <c r="H774" s="4"/>
      <c r="I774" s="4"/>
      <c r="J774" s="4"/>
      <c r="K774" s="4"/>
      <c r="L774" s="4"/>
      <c r="M774" s="4"/>
      <c r="N774" s="4"/>
      <c r="O774" s="4"/>
      <c r="P774" s="4"/>
      <c r="Q774" s="4"/>
      <c r="R774" s="4"/>
      <c r="S774" s="4"/>
      <c r="T774" s="4"/>
    </row>
    <row r="775" spans="1:20" ht="15.75" customHeight="1">
      <c r="A775" s="4"/>
      <c r="B775" s="4"/>
      <c r="C775" s="4"/>
      <c r="D775" s="4"/>
      <c r="E775" s="4"/>
      <c r="F775" s="4"/>
      <c r="G775" s="4"/>
      <c r="H775" s="4"/>
      <c r="I775" s="4"/>
      <c r="J775" s="4"/>
      <c r="K775" s="4"/>
      <c r="L775" s="4"/>
      <c r="M775" s="4"/>
      <c r="N775" s="4"/>
      <c r="O775" s="4"/>
      <c r="P775" s="4"/>
      <c r="Q775" s="4"/>
      <c r="R775" s="4"/>
      <c r="S775" s="4"/>
      <c r="T775" s="4"/>
    </row>
    <row r="776" spans="1:20" ht="15.75" customHeight="1">
      <c r="A776" s="4"/>
      <c r="B776" s="4"/>
      <c r="C776" s="4"/>
      <c r="D776" s="4"/>
      <c r="E776" s="4"/>
      <c r="F776" s="4"/>
      <c r="G776" s="4"/>
      <c r="H776" s="4"/>
      <c r="I776" s="4"/>
      <c r="J776" s="4"/>
      <c r="K776" s="4"/>
      <c r="L776" s="4"/>
      <c r="M776" s="4"/>
      <c r="N776" s="4"/>
      <c r="O776" s="4"/>
      <c r="P776" s="4"/>
      <c r="Q776" s="4"/>
      <c r="R776" s="4"/>
      <c r="S776" s="4"/>
      <c r="T776" s="4"/>
    </row>
    <row r="777" spans="1:20" ht="15.75" customHeight="1">
      <c r="A777" s="4"/>
      <c r="B777" s="4"/>
      <c r="C777" s="4"/>
      <c r="D777" s="4"/>
      <c r="E777" s="4"/>
      <c r="F777" s="4"/>
      <c r="G777" s="4"/>
      <c r="H777" s="4"/>
      <c r="I777" s="4"/>
      <c r="J777" s="4"/>
      <c r="K777" s="4"/>
      <c r="L777" s="4"/>
      <c r="M777" s="4"/>
      <c r="N777" s="4"/>
      <c r="O777" s="4"/>
      <c r="P777" s="4"/>
      <c r="Q777" s="4"/>
      <c r="R777" s="4"/>
      <c r="S777" s="4"/>
      <c r="T777" s="4"/>
    </row>
    <row r="778" spans="1:20" ht="15.75" customHeight="1">
      <c r="A778" s="4"/>
      <c r="B778" s="4"/>
      <c r="C778" s="4"/>
      <c r="D778" s="4"/>
      <c r="E778" s="4"/>
      <c r="F778" s="4"/>
      <c r="G778" s="4"/>
      <c r="H778" s="4"/>
      <c r="I778" s="4"/>
      <c r="J778" s="4"/>
      <c r="K778" s="4"/>
      <c r="L778" s="4"/>
      <c r="M778" s="4"/>
      <c r="N778" s="4"/>
      <c r="O778" s="4"/>
      <c r="P778" s="4"/>
      <c r="Q778" s="4"/>
      <c r="R778" s="4"/>
      <c r="S778" s="4"/>
      <c r="T778" s="4"/>
    </row>
    <row r="779" spans="1:20" ht="15.75" customHeight="1">
      <c r="A779" s="4"/>
      <c r="B779" s="4"/>
      <c r="C779" s="4"/>
      <c r="D779" s="4"/>
      <c r="E779" s="4"/>
      <c r="F779" s="4"/>
      <c r="G779" s="4"/>
      <c r="H779" s="4"/>
      <c r="I779" s="4"/>
      <c r="J779" s="4"/>
      <c r="K779" s="4"/>
      <c r="L779" s="4"/>
      <c r="M779" s="4"/>
      <c r="N779" s="4"/>
      <c r="O779" s="4"/>
      <c r="P779" s="4"/>
      <c r="Q779" s="4"/>
      <c r="R779" s="4"/>
      <c r="S779" s="4"/>
      <c r="T779" s="4"/>
    </row>
    <row r="780" spans="1:20" ht="15.75" customHeight="1">
      <c r="A780" s="4"/>
      <c r="B780" s="4"/>
      <c r="C780" s="4"/>
      <c r="D780" s="4"/>
      <c r="E780" s="4"/>
      <c r="F780" s="4"/>
      <c r="G780" s="4"/>
      <c r="H780" s="4"/>
      <c r="I780" s="4"/>
      <c r="J780" s="4"/>
      <c r="K780" s="4"/>
      <c r="L780" s="4"/>
      <c r="M780" s="4"/>
      <c r="N780" s="4"/>
      <c r="O780" s="4"/>
      <c r="P780" s="4"/>
      <c r="Q780" s="4"/>
      <c r="R780" s="4"/>
      <c r="S780" s="4"/>
      <c r="T780" s="4"/>
    </row>
    <row r="781" spans="1:20" ht="15.75" customHeight="1">
      <c r="A781" s="4"/>
      <c r="B781" s="4"/>
      <c r="C781" s="4"/>
      <c r="D781" s="4"/>
      <c r="E781" s="4"/>
      <c r="F781" s="4"/>
      <c r="G781" s="4"/>
      <c r="H781" s="4"/>
      <c r="I781" s="4"/>
      <c r="J781" s="4"/>
      <c r="K781" s="4"/>
      <c r="L781" s="4"/>
      <c r="M781" s="4"/>
      <c r="N781" s="4"/>
      <c r="O781" s="4"/>
      <c r="P781" s="4"/>
      <c r="Q781" s="4"/>
      <c r="R781" s="4"/>
      <c r="S781" s="4"/>
      <c r="T781" s="4"/>
    </row>
    <row r="782" spans="1:20" ht="15.75" customHeight="1">
      <c r="A782" s="4"/>
      <c r="B782" s="4"/>
      <c r="C782" s="4"/>
      <c r="D782" s="4"/>
      <c r="E782" s="4"/>
      <c r="F782" s="4"/>
      <c r="G782" s="4"/>
      <c r="H782" s="4"/>
      <c r="I782" s="4"/>
      <c r="J782" s="4"/>
      <c r="K782" s="4"/>
      <c r="L782" s="4"/>
      <c r="M782" s="4"/>
      <c r="N782" s="4"/>
      <c r="O782" s="4"/>
      <c r="P782" s="4"/>
      <c r="Q782" s="4"/>
      <c r="R782" s="4"/>
      <c r="S782" s="4"/>
      <c r="T782" s="4"/>
    </row>
    <row r="783" spans="1:20" ht="15.75" customHeight="1">
      <c r="A783" s="4"/>
      <c r="B783" s="4"/>
      <c r="C783" s="4"/>
      <c r="D783" s="4"/>
      <c r="E783" s="4"/>
      <c r="F783" s="4"/>
      <c r="G783" s="4"/>
      <c r="H783" s="4"/>
      <c r="I783" s="4"/>
      <c r="J783" s="4"/>
      <c r="K783" s="4"/>
      <c r="L783" s="4"/>
      <c r="M783" s="4"/>
      <c r="N783" s="4"/>
      <c r="O783" s="4"/>
      <c r="P783" s="4"/>
      <c r="Q783" s="4"/>
      <c r="R783" s="4"/>
      <c r="S783" s="4"/>
      <c r="T783" s="4"/>
    </row>
    <row r="784" spans="1:20" ht="15.75" customHeight="1">
      <c r="A784" s="4"/>
      <c r="B784" s="4"/>
      <c r="C784" s="4"/>
      <c r="D784" s="4"/>
      <c r="E784" s="4"/>
      <c r="F784" s="4"/>
      <c r="G784" s="4"/>
      <c r="H784" s="4"/>
      <c r="I784" s="4"/>
      <c r="J784" s="4"/>
      <c r="K784" s="4"/>
      <c r="L784" s="4"/>
      <c r="M784" s="4"/>
      <c r="N784" s="4"/>
      <c r="O784" s="4"/>
      <c r="P784" s="4"/>
      <c r="Q784" s="4"/>
      <c r="R784" s="4"/>
      <c r="S784" s="4"/>
      <c r="T784" s="4"/>
    </row>
    <row r="785" spans="1:20" ht="15.75" customHeight="1">
      <c r="A785" s="4"/>
      <c r="B785" s="4"/>
      <c r="C785" s="4"/>
      <c r="D785" s="4"/>
      <c r="E785" s="4"/>
      <c r="F785" s="4"/>
      <c r="G785" s="4"/>
      <c r="H785" s="4"/>
      <c r="I785" s="4"/>
      <c r="J785" s="4"/>
      <c r="K785" s="4"/>
      <c r="L785" s="4"/>
      <c r="M785" s="4"/>
      <c r="N785" s="4"/>
      <c r="O785" s="4"/>
      <c r="P785" s="4"/>
      <c r="Q785" s="4"/>
      <c r="R785" s="4"/>
      <c r="S785" s="4"/>
      <c r="T785" s="4"/>
    </row>
    <row r="786" spans="1:20" ht="15.75" customHeight="1">
      <c r="A786" s="4"/>
      <c r="B786" s="4"/>
      <c r="C786" s="4"/>
      <c r="D786" s="4"/>
      <c r="E786" s="4"/>
      <c r="F786" s="4"/>
      <c r="G786" s="4"/>
      <c r="H786" s="4"/>
      <c r="I786" s="4"/>
      <c r="J786" s="4"/>
      <c r="K786" s="4"/>
      <c r="L786" s="4"/>
      <c r="M786" s="4"/>
      <c r="N786" s="4"/>
      <c r="O786" s="4"/>
      <c r="P786" s="4"/>
      <c r="Q786" s="4"/>
      <c r="R786" s="4"/>
      <c r="S786" s="4"/>
      <c r="T786" s="4"/>
    </row>
    <row r="787" spans="1:20" ht="15.75" customHeight="1">
      <c r="A787" s="4"/>
      <c r="B787" s="4"/>
      <c r="C787" s="4"/>
      <c r="D787" s="4"/>
      <c r="E787" s="4"/>
      <c r="F787" s="4"/>
      <c r="G787" s="4"/>
      <c r="H787" s="4"/>
      <c r="I787" s="4"/>
      <c r="J787" s="4"/>
      <c r="K787" s="4"/>
      <c r="L787" s="4"/>
      <c r="M787" s="4"/>
      <c r="N787" s="4"/>
      <c r="O787" s="4"/>
      <c r="P787" s="4"/>
      <c r="Q787" s="4"/>
      <c r="R787" s="4"/>
      <c r="S787" s="4"/>
      <c r="T787" s="4"/>
    </row>
    <row r="788" spans="1:20" ht="15.75" customHeight="1">
      <c r="A788" s="4"/>
      <c r="B788" s="4"/>
      <c r="C788" s="4"/>
      <c r="D788" s="4"/>
      <c r="E788" s="4"/>
      <c r="F788" s="4"/>
      <c r="G788" s="4"/>
      <c r="H788" s="4"/>
      <c r="I788" s="4"/>
      <c r="J788" s="4"/>
      <c r="K788" s="4"/>
      <c r="L788" s="4"/>
      <c r="M788" s="4"/>
      <c r="N788" s="4"/>
      <c r="O788" s="4"/>
      <c r="P788" s="4"/>
      <c r="Q788" s="4"/>
      <c r="R788" s="4"/>
      <c r="S788" s="4"/>
      <c r="T788" s="4"/>
    </row>
    <row r="789" spans="1:20" ht="15.75" customHeight="1">
      <c r="A789" s="4"/>
      <c r="B789" s="4"/>
      <c r="C789" s="4"/>
      <c r="D789" s="4"/>
      <c r="E789" s="4"/>
      <c r="F789" s="4"/>
      <c r="G789" s="4"/>
      <c r="H789" s="4"/>
      <c r="I789" s="4"/>
      <c r="J789" s="4"/>
      <c r="K789" s="4"/>
      <c r="L789" s="4"/>
      <c r="M789" s="4"/>
      <c r="N789" s="4"/>
      <c r="O789" s="4"/>
      <c r="P789" s="4"/>
      <c r="Q789" s="4"/>
      <c r="R789" s="4"/>
      <c r="S789" s="4"/>
      <c r="T789" s="4"/>
    </row>
    <row r="790" spans="1:20" ht="15.75" customHeight="1">
      <c r="A790" s="4"/>
      <c r="B790" s="4"/>
      <c r="C790" s="4"/>
      <c r="D790" s="4"/>
      <c r="E790" s="4"/>
      <c r="F790" s="4"/>
      <c r="G790" s="4"/>
      <c r="H790" s="4"/>
      <c r="I790" s="4"/>
      <c r="J790" s="4"/>
      <c r="K790" s="4"/>
      <c r="L790" s="4"/>
      <c r="M790" s="4"/>
      <c r="N790" s="4"/>
      <c r="O790" s="4"/>
      <c r="P790" s="4"/>
      <c r="Q790" s="4"/>
      <c r="R790" s="4"/>
      <c r="S790" s="4"/>
      <c r="T790" s="4"/>
    </row>
    <row r="791" spans="1:20" ht="15.75" customHeight="1">
      <c r="A791" s="4"/>
      <c r="B791" s="4"/>
      <c r="C791" s="4"/>
      <c r="D791" s="4"/>
      <c r="E791" s="4"/>
      <c r="F791" s="4"/>
      <c r="G791" s="4"/>
      <c r="H791" s="4"/>
      <c r="I791" s="4"/>
      <c r="J791" s="4"/>
      <c r="K791" s="4"/>
      <c r="L791" s="4"/>
      <c r="M791" s="4"/>
      <c r="N791" s="4"/>
      <c r="O791" s="4"/>
      <c r="P791" s="4"/>
      <c r="Q791" s="4"/>
      <c r="R791" s="4"/>
      <c r="S791" s="4"/>
      <c r="T791" s="4"/>
    </row>
    <row r="792" spans="1:20" ht="15.75" customHeight="1">
      <c r="A792" s="4"/>
      <c r="B792" s="4"/>
      <c r="C792" s="4"/>
      <c r="D792" s="4"/>
      <c r="E792" s="4"/>
      <c r="F792" s="4"/>
      <c r="G792" s="4"/>
      <c r="H792" s="4"/>
      <c r="I792" s="4"/>
      <c r="J792" s="4"/>
      <c r="K792" s="4"/>
      <c r="L792" s="4"/>
      <c r="M792" s="4"/>
      <c r="N792" s="4"/>
      <c r="O792" s="4"/>
      <c r="P792" s="4"/>
      <c r="Q792" s="4"/>
      <c r="R792" s="4"/>
      <c r="S792" s="4"/>
      <c r="T792" s="4"/>
    </row>
    <row r="793" spans="1:20" ht="15.75" customHeight="1">
      <c r="A793" s="4"/>
      <c r="B793" s="4"/>
      <c r="C793" s="4"/>
      <c r="D793" s="4"/>
      <c r="E793" s="4"/>
      <c r="F793" s="4"/>
      <c r="G793" s="4"/>
      <c r="H793" s="4"/>
      <c r="I793" s="4"/>
      <c r="J793" s="4"/>
      <c r="K793" s="4"/>
      <c r="L793" s="4"/>
      <c r="M793" s="4"/>
      <c r="N793" s="4"/>
      <c r="O793" s="4"/>
      <c r="P793" s="4"/>
      <c r="Q793" s="4"/>
      <c r="R793" s="4"/>
      <c r="S793" s="4"/>
      <c r="T793" s="4"/>
    </row>
    <row r="794" spans="1:20" ht="15.75" customHeight="1">
      <c r="A794" s="4"/>
      <c r="B794" s="4"/>
      <c r="C794" s="4"/>
      <c r="D794" s="4"/>
      <c r="E794" s="4"/>
      <c r="F794" s="4"/>
      <c r="G794" s="4"/>
      <c r="H794" s="4"/>
      <c r="I794" s="4"/>
      <c r="J794" s="4"/>
      <c r="K794" s="4"/>
      <c r="L794" s="4"/>
      <c r="M794" s="4"/>
      <c r="N794" s="4"/>
      <c r="O794" s="4"/>
      <c r="P794" s="4"/>
      <c r="Q794" s="4"/>
      <c r="R794" s="4"/>
      <c r="S794" s="4"/>
      <c r="T794" s="4"/>
    </row>
    <row r="795" spans="1:20" ht="15.75" customHeight="1">
      <c r="A795" s="4"/>
      <c r="B795" s="4"/>
      <c r="C795" s="4"/>
      <c r="D795" s="4"/>
      <c r="E795" s="4"/>
      <c r="F795" s="4"/>
      <c r="G795" s="4"/>
      <c r="H795" s="4"/>
      <c r="I795" s="4"/>
      <c r="J795" s="4"/>
      <c r="K795" s="4"/>
      <c r="L795" s="4"/>
      <c r="M795" s="4"/>
      <c r="N795" s="4"/>
      <c r="O795" s="4"/>
      <c r="P795" s="4"/>
      <c r="Q795" s="4"/>
      <c r="R795" s="4"/>
      <c r="S795" s="4"/>
      <c r="T795" s="4"/>
    </row>
    <row r="796" spans="1:20" ht="15.75" customHeight="1">
      <c r="A796" s="4"/>
      <c r="B796" s="4"/>
      <c r="C796" s="4"/>
      <c r="D796" s="4"/>
      <c r="E796" s="4"/>
      <c r="F796" s="4"/>
      <c r="G796" s="4"/>
      <c r="H796" s="4"/>
      <c r="I796" s="4"/>
      <c r="J796" s="4"/>
      <c r="K796" s="4"/>
      <c r="L796" s="4"/>
      <c r="M796" s="4"/>
      <c r="N796" s="4"/>
      <c r="O796" s="4"/>
      <c r="P796" s="4"/>
      <c r="Q796" s="4"/>
      <c r="R796" s="4"/>
      <c r="S796" s="4"/>
      <c r="T796" s="4"/>
    </row>
    <row r="797" spans="1:20" ht="15.75" customHeight="1">
      <c r="A797" s="4"/>
      <c r="B797" s="4"/>
      <c r="C797" s="4"/>
      <c r="D797" s="4"/>
      <c r="E797" s="4"/>
      <c r="F797" s="4"/>
      <c r="G797" s="4"/>
      <c r="H797" s="4"/>
      <c r="I797" s="4"/>
      <c r="J797" s="4"/>
      <c r="K797" s="4"/>
      <c r="L797" s="4"/>
      <c r="M797" s="4"/>
      <c r="N797" s="4"/>
      <c r="O797" s="4"/>
      <c r="P797" s="4"/>
      <c r="Q797" s="4"/>
      <c r="R797" s="4"/>
      <c r="S797" s="4"/>
      <c r="T797" s="4"/>
    </row>
    <row r="798" spans="1:20" ht="15.75" customHeight="1">
      <c r="A798" s="4"/>
      <c r="B798" s="4"/>
      <c r="C798" s="4"/>
      <c r="D798" s="4"/>
      <c r="E798" s="4"/>
      <c r="F798" s="4"/>
      <c r="G798" s="4"/>
      <c r="H798" s="4"/>
      <c r="I798" s="4"/>
      <c r="J798" s="4"/>
      <c r="K798" s="4"/>
      <c r="L798" s="4"/>
      <c r="M798" s="4"/>
      <c r="N798" s="4"/>
      <c r="O798" s="4"/>
      <c r="P798" s="4"/>
      <c r="Q798" s="4"/>
      <c r="R798" s="4"/>
      <c r="S798" s="4"/>
      <c r="T798" s="4"/>
    </row>
    <row r="799" spans="1:20" ht="15.75" customHeight="1">
      <c r="A799" s="4"/>
      <c r="B799" s="4"/>
      <c r="C799" s="4"/>
      <c r="D799" s="4"/>
      <c r="E799" s="4"/>
      <c r="F799" s="4"/>
      <c r="G799" s="4"/>
      <c r="H799" s="4"/>
      <c r="I799" s="4"/>
      <c r="J799" s="4"/>
      <c r="K799" s="4"/>
      <c r="L799" s="4"/>
      <c r="M799" s="4"/>
      <c r="N799" s="4"/>
      <c r="O799" s="4"/>
      <c r="P799" s="4"/>
      <c r="Q799" s="4"/>
      <c r="R799" s="4"/>
      <c r="S799" s="4"/>
      <c r="T799" s="4"/>
    </row>
    <row r="800" spans="1:20" ht="15.75" customHeight="1">
      <c r="A800" s="4"/>
      <c r="B800" s="4"/>
      <c r="C800" s="4"/>
      <c r="D800" s="4"/>
      <c r="E800" s="4"/>
      <c r="F800" s="4"/>
      <c r="G800" s="4"/>
      <c r="H800" s="4"/>
      <c r="I800" s="4"/>
      <c r="J800" s="4"/>
      <c r="K800" s="4"/>
      <c r="L800" s="4"/>
      <c r="M800" s="4"/>
      <c r="N800" s="4"/>
      <c r="O800" s="4"/>
      <c r="P800" s="4"/>
      <c r="Q800" s="4"/>
      <c r="R800" s="4"/>
      <c r="S800" s="4"/>
      <c r="T800" s="4"/>
    </row>
    <row r="801" spans="1:20" ht="15.75" customHeight="1">
      <c r="A801" s="4"/>
      <c r="B801" s="4"/>
      <c r="C801" s="4"/>
      <c r="D801" s="4"/>
      <c r="E801" s="4"/>
      <c r="F801" s="4"/>
      <c r="G801" s="4"/>
      <c r="H801" s="4"/>
      <c r="I801" s="4"/>
      <c r="J801" s="4"/>
      <c r="K801" s="4"/>
      <c r="L801" s="4"/>
      <c r="M801" s="4"/>
      <c r="N801" s="4"/>
      <c r="O801" s="4"/>
      <c r="P801" s="4"/>
      <c r="Q801" s="4"/>
      <c r="R801" s="4"/>
      <c r="S801" s="4"/>
      <c r="T801" s="4"/>
    </row>
    <row r="802" spans="1:20" ht="15.75" customHeight="1">
      <c r="A802" s="4"/>
      <c r="B802" s="4"/>
      <c r="C802" s="4"/>
      <c r="D802" s="4"/>
      <c r="E802" s="4"/>
      <c r="F802" s="4"/>
      <c r="G802" s="4"/>
      <c r="H802" s="4"/>
      <c r="I802" s="4"/>
      <c r="J802" s="4"/>
      <c r="K802" s="4"/>
      <c r="L802" s="4"/>
      <c r="M802" s="4"/>
      <c r="N802" s="4"/>
      <c r="O802" s="4"/>
      <c r="P802" s="4"/>
      <c r="Q802" s="4"/>
      <c r="R802" s="4"/>
      <c r="S802" s="4"/>
      <c r="T802" s="4"/>
    </row>
    <row r="803" spans="1:20" ht="15.75" customHeight="1">
      <c r="A803" s="4"/>
      <c r="B803" s="4"/>
      <c r="C803" s="4"/>
      <c r="D803" s="4"/>
      <c r="E803" s="4"/>
      <c r="F803" s="4"/>
      <c r="G803" s="4"/>
      <c r="H803" s="4"/>
      <c r="I803" s="4"/>
      <c r="J803" s="4"/>
      <c r="K803" s="4"/>
      <c r="L803" s="4"/>
      <c r="M803" s="4"/>
      <c r="N803" s="4"/>
      <c r="O803" s="4"/>
      <c r="P803" s="4"/>
      <c r="Q803" s="4"/>
      <c r="R803" s="4"/>
      <c r="S803" s="4"/>
      <c r="T803" s="4"/>
    </row>
    <row r="804" spans="1:20" ht="15.75" customHeight="1">
      <c r="A804" s="4"/>
      <c r="B804" s="4"/>
      <c r="C804" s="4"/>
      <c r="D804" s="4"/>
      <c r="E804" s="4"/>
      <c r="F804" s="4"/>
      <c r="G804" s="4"/>
      <c r="H804" s="4"/>
      <c r="I804" s="4"/>
      <c r="J804" s="4"/>
      <c r="K804" s="4"/>
      <c r="L804" s="4"/>
      <c r="M804" s="4"/>
      <c r="N804" s="4"/>
      <c r="O804" s="4"/>
      <c r="P804" s="4"/>
      <c r="Q804" s="4"/>
      <c r="R804" s="4"/>
      <c r="S804" s="4"/>
      <c r="T804" s="4"/>
    </row>
    <row r="805" spans="1:20" ht="15.75" customHeight="1">
      <c r="A805" s="4"/>
      <c r="B805" s="4"/>
      <c r="C805" s="4"/>
      <c r="D805" s="4"/>
      <c r="E805" s="4"/>
      <c r="F805" s="4"/>
      <c r="G805" s="4"/>
      <c r="H805" s="4"/>
      <c r="I805" s="4"/>
      <c r="J805" s="4"/>
      <c r="K805" s="4"/>
      <c r="L805" s="4"/>
      <c r="M805" s="4"/>
      <c r="N805" s="4"/>
      <c r="O805" s="4"/>
      <c r="P805" s="4"/>
      <c r="Q805" s="4"/>
      <c r="R805" s="4"/>
      <c r="S805" s="4"/>
      <c r="T805" s="4"/>
    </row>
    <row r="806" spans="1:20" ht="15.75" customHeight="1">
      <c r="A806" s="4"/>
      <c r="B806" s="4"/>
      <c r="C806" s="4"/>
      <c r="D806" s="4"/>
      <c r="E806" s="4"/>
      <c r="F806" s="4"/>
      <c r="G806" s="4"/>
      <c r="H806" s="4"/>
      <c r="I806" s="4"/>
      <c r="J806" s="4"/>
      <c r="K806" s="4"/>
      <c r="L806" s="4"/>
      <c r="M806" s="4"/>
      <c r="N806" s="4"/>
      <c r="O806" s="4"/>
      <c r="P806" s="4"/>
      <c r="Q806" s="4"/>
      <c r="R806" s="4"/>
      <c r="S806" s="4"/>
      <c r="T806" s="4"/>
    </row>
    <row r="807" spans="1:20" ht="15.75" customHeight="1">
      <c r="A807" s="4"/>
      <c r="B807" s="4"/>
      <c r="C807" s="4"/>
      <c r="D807" s="4"/>
      <c r="E807" s="4"/>
      <c r="F807" s="4"/>
      <c r="G807" s="4"/>
      <c r="H807" s="4"/>
      <c r="I807" s="4"/>
      <c r="J807" s="4"/>
      <c r="K807" s="4"/>
      <c r="L807" s="4"/>
      <c r="M807" s="4"/>
      <c r="N807" s="4"/>
      <c r="O807" s="4"/>
      <c r="P807" s="4"/>
      <c r="Q807" s="4"/>
      <c r="R807" s="4"/>
      <c r="S807" s="4"/>
      <c r="T807" s="4"/>
    </row>
    <row r="808" spans="1:20" ht="15.75" customHeight="1">
      <c r="A808" s="4"/>
      <c r="B808" s="4"/>
      <c r="C808" s="4"/>
      <c r="D808" s="4"/>
      <c r="E808" s="4"/>
      <c r="F808" s="4"/>
      <c r="G808" s="4"/>
      <c r="H808" s="4"/>
      <c r="I808" s="4"/>
      <c r="J808" s="4"/>
      <c r="K808" s="4"/>
      <c r="L808" s="4"/>
      <c r="M808" s="4"/>
      <c r="N808" s="4"/>
      <c r="O808" s="4"/>
      <c r="P808" s="4"/>
      <c r="Q808" s="4"/>
      <c r="R808" s="4"/>
      <c r="S808" s="4"/>
      <c r="T808" s="4"/>
    </row>
    <row r="809" spans="1:20" ht="15.75" customHeight="1">
      <c r="A809" s="4"/>
      <c r="B809" s="4"/>
      <c r="C809" s="4"/>
      <c r="D809" s="4"/>
      <c r="E809" s="4"/>
      <c r="F809" s="4"/>
      <c r="G809" s="4"/>
      <c r="H809" s="4"/>
      <c r="I809" s="4"/>
      <c r="J809" s="4"/>
      <c r="K809" s="4"/>
      <c r="L809" s="4"/>
      <c r="M809" s="4"/>
      <c r="N809" s="4"/>
      <c r="O809" s="4"/>
      <c r="P809" s="4"/>
      <c r="Q809" s="4"/>
      <c r="R809" s="4"/>
      <c r="S809" s="4"/>
      <c r="T809" s="4"/>
    </row>
    <row r="810" spans="1:20" ht="15.75" customHeight="1">
      <c r="A810" s="4"/>
      <c r="B810" s="4"/>
      <c r="C810" s="4"/>
      <c r="D810" s="4"/>
      <c r="E810" s="4"/>
      <c r="F810" s="4"/>
      <c r="G810" s="4"/>
      <c r="H810" s="4"/>
      <c r="I810" s="4"/>
      <c r="J810" s="4"/>
      <c r="K810" s="4"/>
      <c r="L810" s="4"/>
      <c r="M810" s="4"/>
      <c r="N810" s="4"/>
      <c r="O810" s="4"/>
      <c r="P810" s="4"/>
      <c r="Q810" s="4"/>
      <c r="R810" s="4"/>
      <c r="S810" s="4"/>
      <c r="T810" s="4"/>
    </row>
    <row r="811" spans="1:20" ht="15.75" customHeight="1">
      <c r="A811" s="4"/>
      <c r="B811" s="4"/>
      <c r="C811" s="4"/>
      <c r="D811" s="4"/>
      <c r="E811" s="4"/>
      <c r="F811" s="4"/>
      <c r="G811" s="4"/>
      <c r="H811" s="4"/>
      <c r="I811" s="4"/>
      <c r="J811" s="4"/>
      <c r="K811" s="4"/>
      <c r="L811" s="4"/>
      <c r="M811" s="4"/>
      <c r="N811" s="4"/>
      <c r="O811" s="4"/>
      <c r="P811" s="4"/>
      <c r="Q811" s="4"/>
      <c r="R811" s="4"/>
      <c r="S811" s="4"/>
      <c r="T811" s="4"/>
    </row>
    <row r="812" spans="1:20" ht="15.75" customHeight="1">
      <c r="A812" s="4"/>
      <c r="B812" s="4"/>
      <c r="C812" s="4"/>
      <c r="D812" s="4"/>
      <c r="E812" s="4"/>
      <c r="F812" s="4"/>
      <c r="G812" s="4"/>
      <c r="H812" s="4"/>
      <c r="I812" s="4"/>
      <c r="J812" s="4"/>
      <c r="K812" s="4"/>
      <c r="L812" s="4"/>
      <c r="M812" s="4"/>
      <c r="N812" s="4"/>
      <c r="O812" s="4"/>
      <c r="P812" s="4"/>
      <c r="Q812" s="4"/>
      <c r="R812" s="4"/>
      <c r="S812" s="4"/>
      <c r="T812" s="4"/>
    </row>
    <row r="813" spans="1:20" ht="15.75" customHeight="1">
      <c r="A813" s="4"/>
      <c r="B813" s="4"/>
      <c r="C813" s="4"/>
      <c r="D813" s="4"/>
      <c r="E813" s="4"/>
      <c r="F813" s="4"/>
      <c r="G813" s="4"/>
      <c r="H813" s="4"/>
      <c r="I813" s="4"/>
      <c r="J813" s="4"/>
      <c r="K813" s="4"/>
      <c r="L813" s="4"/>
      <c r="M813" s="4"/>
      <c r="N813" s="4"/>
      <c r="O813" s="4"/>
      <c r="P813" s="4"/>
      <c r="Q813" s="4"/>
      <c r="R813" s="4"/>
      <c r="S813" s="4"/>
      <c r="T813" s="4"/>
    </row>
    <row r="814" spans="1:20" ht="15.75" customHeight="1">
      <c r="A814" s="4"/>
      <c r="B814" s="4"/>
      <c r="C814" s="4"/>
      <c r="D814" s="4"/>
      <c r="E814" s="4"/>
      <c r="F814" s="4"/>
      <c r="G814" s="4"/>
      <c r="H814" s="4"/>
      <c r="I814" s="4"/>
      <c r="J814" s="4"/>
      <c r="K814" s="4"/>
      <c r="L814" s="4"/>
      <c r="M814" s="4"/>
      <c r="N814" s="4"/>
      <c r="O814" s="4"/>
      <c r="P814" s="4"/>
      <c r="Q814" s="4"/>
      <c r="R814" s="4"/>
      <c r="S814" s="4"/>
      <c r="T814" s="4"/>
    </row>
    <row r="815" spans="1:20" ht="15.75" customHeight="1">
      <c r="A815" s="4"/>
      <c r="B815" s="4"/>
      <c r="C815" s="4"/>
      <c r="D815" s="4"/>
      <c r="E815" s="4"/>
      <c r="F815" s="4"/>
      <c r="G815" s="4"/>
      <c r="H815" s="4"/>
      <c r="I815" s="4"/>
      <c r="J815" s="4"/>
      <c r="K815" s="4"/>
      <c r="L815" s="4"/>
      <c r="M815" s="4"/>
      <c r="N815" s="4"/>
      <c r="O815" s="4"/>
      <c r="P815" s="4"/>
      <c r="Q815" s="4"/>
      <c r="R815" s="4"/>
      <c r="S815" s="4"/>
      <c r="T815" s="4"/>
    </row>
    <row r="816" spans="1:20" ht="15.75" customHeight="1">
      <c r="A816" s="4"/>
      <c r="B816" s="4"/>
      <c r="C816" s="4"/>
      <c r="D816" s="4"/>
      <c r="E816" s="4"/>
      <c r="F816" s="4"/>
      <c r="G816" s="4"/>
      <c r="H816" s="4"/>
      <c r="I816" s="4"/>
      <c r="J816" s="4"/>
      <c r="K816" s="4"/>
      <c r="L816" s="4"/>
      <c r="M816" s="4"/>
      <c r="N816" s="4"/>
      <c r="O816" s="4"/>
      <c r="P816" s="4"/>
      <c r="Q816" s="4"/>
      <c r="R816" s="4"/>
      <c r="S816" s="4"/>
      <c r="T816" s="4"/>
    </row>
    <row r="817" spans="1:20" ht="15.75" customHeight="1">
      <c r="A817" s="4"/>
      <c r="B817" s="4"/>
      <c r="C817" s="4"/>
      <c r="D817" s="4"/>
      <c r="E817" s="4"/>
      <c r="F817" s="4"/>
      <c r="G817" s="4"/>
      <c r="H817" s="4"/>
      <c r="I817" s="4"/>
      <c r="J817" s="4"/>
      <c r="K817" s="4"/>
      <c r="L817" s="4"/>
      <c r="M817" s="4"/>
      <c r="N817" s="4"/>
      <c r="O817" s="4"/>
      <c r="P817" s="4"/>
      <c r="Q817" s="4"/>
      <c r="R817" s="4"/>
      <c r="S817" s="4"/>
      <c r="T817" s="4"/>
    </row>
    <row r="818" spans="1:20" ht="15.75" customHeight="1">
      <c r="A818" s="4"/>
      <c r="B818" s="4"/>
      <c r="C818" s="4"/>
      <c r="D818" s="4"/>
      <c r="E818" s="4"/>
      <c r="F818" s="4"/>
      <c r="G818" s="4"/>
      <c r="H818" s="4"/>
      <c r="I818" s="4"/>
      <c r="J818" s="4"/>
      <c r="K818" s="4"/>
      <c r="L818" s="4"/>
      <c r="M818" s="4"/>
      <c r="N818" s="4"/>
      <c r="O818" s="4"/>
      <c r="P818" s="4"/>
      <c r="Q818" s="4"/>
      <c r="R818" s="4"/>
      <c r="S818" s="4"/>
      <c r="T818" s="4"/>
    </row>
    <row r="819" spans="1:20" ht="15.75" customHeight="1">
      <c r="A819" s="4"/>
      <c r="B819" s="4"/>
      <c r="C819" s="4"/>
      <c r="D819" s="4"/>
      <c r="E819" s="4"/>
      <c r="F819" s="4"/>
      <c r="G819" s="4"/>
      <c r="H819" s="4"/>
      <c r="I819" s="4"/>
      <c r="J819" s="4"/>
      <c r="K819" s="4"/>
      <c r="L819" s="4"/>
      <c r="M819" s="4"/>
      <c r="N819" s="4"/>
      <c r="O819" s="4"/>
      <c r="P819" s="4"/>
      <c r="Q819" s="4"/>
      <c r="R819" s="4"/>
      <c r="S819" s="4"/>
      <c r="T819" s="4"/>
    </row>
    <row r="820" spans="1:20" ht="15.75" customHeight="1">
      <c r="A820" s="4"/>
      <c r="B820" s="4"/>
      <c r="C820" s="4"/>
      <c r="D820" s="4"/>
      <c r="E820" s="4"/>
      <c r="F820" s="4"/>
      <c r="G820" s="4"/>
      <c r="H820" s="4"/>
      <c r="I820" s="4"/>
      <c r="J820" s="4"/>
      <c r="K820" s="4"/>
      <c r="L820" s="4"/>
      <c r="M820" s="4"/>
      <c r="N820" s="4"/>
      <c r="O820" s="4"/>
      <c r="P820" s="4"/>
      <c r="Q820" s="4"/>
      <c r="R820" s="4"/>
      <c r="S820" s="4"/>
      <c r="T820" s="4"/>
    </row>
    <row r="821" spans="1:20" ht="15.75" customHeight="1">
      <c r="A821" s="4"/>
      <c r="B821" s="4"/>
      <c r="C821" s="4"/>
      <c r="D821" s="4"/>
      <c r="E821" s="4"/>
      <c r="F821" s="4"/>
      <c r="G821" s="4"/>
      <c r="H821" s="4"/>
      <c r="I821" s="4"/>
      <c r="J821" s="4"/>
      <c r="K821" s="4"/>
      <c r="L821" s="4"/>
      <c r="M821" s="4"/>
      <c r="N821" s="4"/>
      <c r="O821" s="4"/>
      <c r="P821" s="4"/>
      <c r="Q821" s="4"/>
      <c r="R821" s="4"/>
      <c r="S821" s="4"/>
      <c r="T821" s="4"/>
    </row>
    <row r="822" spans="1:20" ht="15.75" customHeight="1">
      <c r="A822" s="4"/>
      <c r="B822" s="4"/>
      <c r="C822" s="4"/>
      <c r="D822" s="4"/>
      <c r="E822" s="4"/>
      <c r="F822" s="4"/>
      <c r="G822" s="4"/>
      <c r="H822" s="4"/>
      <c r="I822" s="4"/>
      <c r="J822" s="4"/>
      <c r="K822" s="4"/>
      <c r="L822" s="4"/>
      <c r="M822" s="4"/>
      <c r="N822" s="4"/>
      <c r="O822" s="4"/>
      <c r="P822" s="4"/>
      <c r="Q822" s="4"/>
      <c r="R822" s="4"/>
      <c r="S822" s="4"/>
      <c r="T822" s="4"/>
    </row>
    <row r="823" spans="1:20" ht="15.75" customHeight="1">
      <c r="A823" s="4"/>
      <c r="B823" s="4"/>
      <c r="C823" s="4"/>
      <c r="D823" s="4"/>
      <c r="E823" s="4"/>
      <c r="F823" s="4"/>
      <c r="G823" s="4"/>
      <c r="H823" s="4"/>
      <c r="I823" s="4"/>
      <c r="J823" s="4"/>
      <c r="K823" s="4"/>
      <c r="L823" s="4"/>
      <c r="M823" s="4"/>
      <c r="N823" s="4"/>
      <c r="O823" s="4"/>
      <c r="P823" s="4"/>
      <c r="Q823" s="4"/>
      <c r="R823" s="4"/>
      <c r="S823" s="4"/>
      <c r="T823" s="4"/>
    </row>
    <row r="824" spans="1:20" ht="15.75" customHeight="1">
      <c r="A824" s="4"/>
      <c r="B824" s="4"/>
      <c r="C824" s="4"/>
      <c r="D824" s="4"/>
      <c r="E824" s="4"/>
      <c r="F824" s="4"/>
      <c r="G824" s="4"/>
      <c r="H824" s="4"/>
      <c r="I824" s="4"/>
      <c r="J824" s="4"/>
      <c r="K824" s="4"/>
      <c r="L824" s="4"/>
      <c r="M824" s="4"/>
      <c r="N824" s="4"/>
      <c r="O824" s="4"/>
      <c r="P824" s="4"/>
      <c r="Q824" s="4"/>
      <c r="R824" s="4"/>
      <c r="S824" s="4"/>
      <c r="T824" s="4"/>
    </row>
    <row r="825" spans="1:20" ht="15.75" customHeight="1">
      <c r="A825" s="4"/>
      <c r="B825" s="4"/>
      <c r="C825" s="4"/>
      <c r="D825" s="4"/>
      <c r="E825" s="4"/>
      <c r="F825" s="4"/>
      <c r="G825" s="4"/>
      <c r="H825" s="4"/>
      <c r="I825" s="4"/>
      <c r="J825" s="4"/>
      <c r="K825" s="4"/>
      <c r="L825" s="4"/>
      <c r="M825" s="4"/>
      <c r="N825" s="4"/>
      <c r="O825" s="4"/>
      <c r="P825" s="4"/>
      <c r="Q825" s="4"/>
      <c r="R825" s="4"/>
      <c r="S825" s="4"/>
      <c r="T825" s="4"/>
    </row>
    <row r="826" spans="1:20" ht="15.75" customHeight="1">
      <c r="A826" s="4"/>
      <c r="B826" s="4"/>
      <c r="C826" s="4"/>
      <c r="D826" s="4"/>
      <c r="E826" s="4"/>
      <c r="F826" s="4"/>
      <c r="G826" s="4"/>
      <c r="H826" s="4"/>
      <c r="I826" s="4"/>
      <c r="J826" s="4"/>
      <c r="K826" s="4"/>
      <c r="L826" s="4"/>
      <c r="M826" s="4"/>
      <c r="N826" s="4"/>
      <c r="O826" s="4"/>
      <c r="P826" s="4"/>
      <c r="Q826" s="4"/>
      <c r="R826" s="4"/>
      <c r="S826" s="4"/>
      <c r="T826" s="4"/>
    </row>
    <row r="827" spans="1:20" ht="15.75" customHeight="1">
      <c r="A827" s="4"/>
      <c r="B827" s="4"/>
      <c r="C827" s="4"/>
      <c r="D827" s="4"/>
      <c r="E827" s="4"/>
      <c r="F827" s="4"/>
      <c r="G827" s="4"/>
      <c r="H827" s="4"/>
      <c r="I827" s="4"/>
      <c r="J827" s="4"/>
      <c r="K827" s="4"/>
      <c r="L827" s="4"/>
      <c r="M827" s="4"/>
      <c r="N827" s="4"/>
      <c r="O827" s="4"/>
      <c r="P827" s="4"/>
      <c r="Q827" s="4"/>
      <c r="R827" s="4"/>
      <c r="S827" s="4"/>
      <c r="T827" s="4"/>
    </row>
    <row r="828" spans="1:20" ht="15.75" customHeight="1">
      <c r="A828" s="4"/>
      <c r="B828" s="4"/>
      <c r="C828" s="4"/>
      <c r="D828" s="4"/>
      <c r="E828" s="4"/>
      <c r="F828" s="4"/>
      <c r="G828" s="4"/>
      <c r="H828" s="4"/>
      <c r="I828" s="4"/>
      <c r="J828" s="4"/>
      <c r="K828" s="4"/>
      <c r="L828" s="4"/>
      <c r="M828" s="4"/>
      <c r="N828" s="4"/>
      <c r="O828" s="4"/>
      <c r="P828" s="4"/>
      <c r="Q828" s="4"/>
      <c r="R828" s="4"/>
      <c r="S828" s="4"/>
      <c r="T828" s="4"/>
    </row>
    <row r="829" spans="1:20" ht="15.75" customHeight="1">
      <c r="A829" s="4"/>
      <c r="B829" s="4"/>
      <c r="C829" s="4"/>
      <c r="D829" s="4"/>
      <c r="E829" s="4"/>
      <c r="F829" s="4"/>
      <c r="G829" s="4"/>
      <c r="H829" s="4"/>
      <c r="I829" s="4"/>
      <c r="J829" s="4"/>
      <c r="K829" s="4"/>
      <c r="L829" s="4"/>
      <c r="M829" s="4"/>
      <c r="N829" s="4"/>
      <c r="O829" s="4"/>
      <c r="P829" s="4"/>
      <c r="Q829" s="4"/>
      <c r="R829" s="4"/>
      <c r="S829" s="4"/>
      <c r="T829" s="4"/>
    </row>
    <row r="830" spans="1:20" ht="15.75" customHeight="1">
      <c r="A830" s="4"/>
      <c r="B830" s="4"/>
      <c r="C830" s="4"/>
      <c r="D830" s="4"/>
      <c r="E830" s="4"/>
      <c r="F830" s="4"/>
      <c r="G830" s="4"/>
      <c r="H830" s="4"/>
      <c r="I830" s="4"/>
      <c r="J830" s="4"/>
      <c r="K830" s="4"/>
      <c r="L830" s="4"/>
      <c r="M830" s="4"/>
      <c r="N830" s="4"/>
      <c r="O830" s="4"/>
      <c r="P830" s="4"/>
      <c r="Q830" s="4"/>
      <c r="R830" s="4"/>
      <c r="S830" s="4"/>
      <c r="T830" s="4"/>
    </row>
    <row r="831" spans="1:20" ht="15.75" customHeight="1">
      <c r="A831" s="4"/>
      <c r="B831" s="4"/>
      <c r="C831" s="4"/>
      <c r="D831" s="4"/>
      <c r="E831" s="4"/>
      <c r="F831" s="4"/>
      <c r="G831" s="4"/>
      <c r="H831" s="4"/>
      <c r="I831" s="4"/>
      <c r="J831" s="4"/>
      <c r="K831" s="4"/>
      <c r="L831" s="4"/>
      <c r="M831" s="4"/>
      <c r="N831" s="4"/>
      <c r="O831" s="4"/>
      <c r="P831" s="4"/>
      <c r="Q831" s="4"/>
      <c r="R831" s="4"/>
      <c r="S831" s="4"/>
      <c r="T831" s="4"/>
    </row>
    <row r="832" spans="1:20" ht="15.75" customHeight="1">
      <c r="A832" s="4"/>
      <c r="B832" s="4"/>
      <c r="C832" s="4"/>
      <c r="D832" s="4"/>
      <c r="E832" s="4"/>
      <c r="F832" s="4"/>
      <c r="G832" s="4"/>
      <c r="H832" s="4"/>
      <c r="I832" s="4"/>
      <c r="J832" s="4"/>
      <c r="K832" s="4"/>
      <c r="L832" s="4"/>
      <c r="M832" s="4"/>
      <c r="N832" s="4"/>
      <c r="O832" s="4"/>
      <c r="P832" s="4"/>
      <c r="Q832" s="4"/>
      <c r="R832" s="4"/>
      <c r="S832" s="4"/>
      <c r="T832" s="4"/>
    </row>
    <row r="833" spans="1:20" ht="15.75" customHeight="1">
      <c r="A833" s="4"/>
      <c r="B833" s="4"/>
      <c r="C833" s="4"/>
      <c r="D833" s="4"/>
      <c r="E833" s="4"/>
      <c r="F833" s="4"/>
      <c r="G833" s="4"/>
      <c r="H833" s="4"/>
      <c r="I833" s="4"/>
      <c r="J833" s="4"/>
      <c r="K833" s="4"/>
      <c r="L833" s="4"/>
      <c r="M833" s="4"/>
      <c r="N833" s="4"/>
      <c r="O833" s="4"/>
      <c r="P833" s="4"/>
      <c r="Q833" s="4"/>
      <c r="R833" s="4"/>
      <c r="S833" s="4"/>
      <c r="T833" s="4"/>
    </row>
    <row r="834" spans="1:20" ht="15.75" customHeight="1">
      <c r="A834" s="4"/>
      <c r="B834" s="4"/>
      <c r="C834" s="4"/>
      <c r="D834" s="4"/>
      <c r="E834" s="4"/>
      <c r="F834" s="4"/>
      <c r="G834" s="4"/>
      <c r="H834" s="4"/>
      <c r="I834" s="4"/>
      <c r="J834" s="4"/>
      <c r="K834" s="4"/>
      <c r="L834" s="4"/>
      <c r="M834" s="4"/>
      <c r="N834" s="4"/>
      <c r="O834" s="4"/>
      <c r="P834" s="4"/>
      <c r="Q834" s="4"/>
      <c r="R834" s="4"/>
      <c r="S834" s="4"/>
      <c r="T834" s="4"/>
    </row>
    <row r="835" spans="1:20" ht="15.75" customHeight="1">
      <c r="A835" s="4"/>
      <c r="B835" s="4"/>
      <c r="C835" s="4"/>
      <c r="D835" s="4"/>
      <c r="E835" s="4"/>
      <c r="F835" s="4"/>
      <c r="G835" s="4"/>
      <c r="H835" s="4"/>
      <c r="I835" s="4"/>
      <c r="J835" s="4"/>
      <c r="K835" s="4"/>
      <c r="L835" s="4"/>
      <c r="M835" s="4"/>
      <c r="N835" s="4"/>
      <c r="O835" s="4"/>
      <c r="P835" s="4"/>
      <c r="Q835" s="4"/>
      <c r="R835" s="4"/>
      <c r="S835" s="4"/>
      <c r="T835" s="4"/>
    </row>
    <row r="836" spans="1:20" ht="15.75" customHeight="1">
      <c r="A836" s="4"/>
      <c r="B836" s="4"/>
      <c r="C836" s="4"/>
      <c r="D836" s="4"/>
      <c r="E836" s="4"/>
      <c r="F836" s="4"/>
      <c r="G836" s="4"/>
      <c r="H836" s="4"/>
      <c r="I836" s="4"/>
      <c r="J836" s="4"/>
      <c r="K836" s="4"/>
      <c r="L836" s="4"/>
      <c r="M836" s="4"/>
      <c r="N836" s="4"/>
      <c r="O836" s="4"/>
      <c r="P836" s="4"/>
      <c r="Q836" s="4"/>
      <c r="R836" s="4"/>
      <c r="S836" s="4"/>
      <c r="T836" s="4"/>
    </row>
    <row r="837" spans="1:20" ht="15.75" customHeight="1">
      <c r="A837" s="4"/>
      <c r="B837" s="4"/>
      <c r="C837" s="4"/>
      <c r="D837" s="4"/>
      <c r="E837" s="4"/>
      <c r="F837" s="4"/>
      <c r="G837" s="4"/>
      <c r="H837" s="4"/>
      <c r="I837" s="4"/>
      <c r="J837" s="4"/>
      <c r="K837" s="4"/>
      <c r="L837" s="4"/>
      <c r="M837" s="4"/>
      <c r="N837" s="4"/>
      <c r="O837" s="4"/>
      <c r="P837" s="4"/>
      <c r="Q837" s="4"/>
      <c r="R837" s="4"/>
      <c r="S837" s="4"/>
      <c r="T837" s="4"/>
    </row>
    <row r="838" spans="1:20" ht="15.75" customHeight="1">
      <c r="A838" s="4"/>
      <c r="B838" s="4"/>
      <c r="C838" s="4"/>
      <c r="D838" s="4"/>
      <c r="E838" s="4"/>
      <c r="F838" s="4"/>
      <c r="G838" s="4"/>
      <c r="H838" s="4"/>
      <c r="I838" s="4"/>
      <c r="J838" s="4"/>
      <c r="K838" s="4"/>
      <c r="L838" s="4"/>
      <c r="M838" s="4"/>
      <c r="N838" s="4"/>
      <c r="O838" s="4"/>
      <c r="P838" s="4"/>
      <c r="Q838" s="4"/>
      <c r="R838" s="4"/>
      <c r="S838" s="4"/>
      <c r="T838" s="4"/>
    </row>
    <row r="839" spans="1:20" ht="15.75" customHeight="1">
      <c r="A839" s="4"/>
      <c r="B839" s="4"/>
      <c r="C839" s="4"/>
      <c r="D839" s="4"/>
      <c r="E839" s="4"/>
      <c r="F839" s="4"/>
      <c r="G839" s="4"/>
      <c r="H839" s="4"/>
      <c r="I839" s="4"/>
      <c r="J839" s="4"/>
      <c r="K839" s="4"/>
      <c r="L839" s="4"/>
      <c r="M839" s="4"/>
      <c r="N839" s="4"/>
      <c r="O839" s="4"/>
      <c r="P839" s="4"/>
      <c r="Q839" s="4"/>
      <c r="R839" s="4"/>
      <c r="S839" s="4"/>
      <c r="T839" s="4"/>
    </row>
    <row r="840" spans="1:20" ht="15.75" customHeight="1">
      <c r="A840" s="4"/>
      <c r="B840" s="4"/>
      <c r="C840" s="4"/>
      <c r="D840" s="4"/>
      <c r="E840" s="4"/>
      <c r="F840" s="4"/>
      <c r="G840" s="4"/>
      <c r="H840" s="4"/>
      <c r="I840" s="4"/>
      <c r="J840" s="4"/>
      <c r="K840" s="4"/>
      <c r="L840" s="4"/>
      <c r="M840" s="4"/>
      <c r="N840" s="4"/>
      <c r="O840" s="4"/>
      <c r="P840" s="4"/>
      <c r="Q840" s="4"/>
      <c r="R840" s="4"/>
      <c r="S840" s="4"/>
      <c r="T840" s="4"/>
    </row>
    <row r="841" spans="1:20" ht="15.75" customHeight="1">
      <c r="A841" s="4"/>
      <c r="B841" s="4"/>
      <c r="C841" s="4"/>
      <c r="D841" s="4"/>
      <c r="E841" s="4"/>
      <c r="F841" s="4"/>
      <c r="G841" s="4"/>
      <c r="H841" s="4"/>
      <c r="I841" s="4"/>
      <c r="J841" s="4"/>
      <c r="K841" s="4"/>
      <c r="L841" s="4"/>
      <c r="M841" s="4"/>
      <c r="N841" s="4"/>
      <c r="O841" s="4"/>
      <c r="P841" s="4"/>
      <c r="Q841" s="4"/>
      <c r="R841" s="4"/>
      <c r="S841" s="4"/>
      <c r="T841" s="4"/>
    </row>
    <row r="842" spans="1:20" ht="15.75" customHeight="1">
      <c r="A842" s="4"/>
      <c r="B842" s="4"/>
      <c r="C842" s="4"/>
      <c r="D842" s="4"/>
      <c r="E842" s="4"/>
      <c r="F842" s="4"/>
      <c r="G842" s="4"/>
      <c r="H842" s="4"/>
      <c r="I842" s="4"/>
      <c r="J842" s="4"/>
      <c r="K842" s="4"/>
      <c r="L842" s="4"/>
      <c r="M842" s="4"/>
      <c r="N842" s="4"/>
      <c r="O842" s="4"/>
      <c r="P842" s="4"/>
      <c r="Q842" s="4"/>
      <c r="R842" s="4"/>
      <c r="S842" s="4"/>
      <c r="T842" s="4"/>
    </row>
    <row r="843" spans="1:20" ht="15.75" customHeight="1">
      <c r="A843" s="4"/>
      <c r="B843" s="4"/>
      <c r="C843" s="4"/>
      <c r="D843" s="4"/>
      <c r="E843" s="4"/>
      <c r="F843" s="4"/>
      <c r="G843" s="4"/>
      <c r="H843" s="4"/>
      <c r="I843" s="4"/>
      <c r="J843" s="4"/>
      <c r="K843" s="4"/>
      <c r="L843" s="4"/>
      <c r="M843" s="4"/>
      <c r="N843" s="4"/>
      <c r="O843" s="4"/>
      <c r="P843" s="4"/>
      <c r="Q843" s="4"/>
      <c r="R843" s="4"/>
      <c r="S843" s="4"/>
      <c r="T843" s="4"/>
    </row>
    <row r="844" spans="1:20" ht="15.75" customHeight="1">
      <c r="A844" s="4"/>
      <c r="B844" s="4"/>
      <c r="C844" s="4"/>
      <c r="D844" s="4"/>
      <c r="E844" s="4"/>
      <c r="F844" s="4"/>
      <c r="G844" s="4"/>
      <c r="H844" s="4"/>
      <c r="I844" s="4"/>
      <c r="J844" s="4"/>
      <c r="K844" s="4"/>
      <c r="L844" s="4"/>
      <c r="M844" s="4"/>
      <c r="N844" s="4"/>
      <c r="O844" s="4"/>
      <c r="P844" s="4"/>
      <c r="Q844" s="4"/>
      <c r="R844" s="4"/>
      <c r="S844" s="4"/>
      <c r="T844" s="4"/>
    </row>
    <row r="845" spans="1:20" ht="15.75" customHeight="1">
      <c r="A845" s="4"/>
      <c r="B845" s="4"/>
      <c r="C845" s="4"/>
      <c r="D845" s="4"/>
      <c r="E845" s="4"/>
      <c r="F845" s="4"/>
      <c r="G845" s="4"/>
      <c r="H845" s="4"/>
      <c r="I845" s="4"/>
      <c r="J845" s="4"/>
      <c r="K845" s="4"/>
      <c r="L845" s="4"/>
      <c r="M845" s="4"/>
      <c r="N845" s="4"/>
      <c r="O845" s="4"/>
      <c r="P845" s="4"/>
      <c r="Q845" s="4"/>
      <c r="R845" s="4"/>
      <c r="S845" s="4"/>
      <c r="T845" s="4"/>
    </row>
    <row r="846" spans="1:20" ht="15.75" customHeight="1">
      <c r="A846" s="4"/>
      <c r="B846" s="4"/>
      <c r="C846" s="4"/>
      <c r="D846" s="4"/>
      <c r="E846" s="4"/>
      <c r="F846" s="4"/>
      <c r="G846" s="4"/>
      <c r="H846" s="4"/>
      <c r="I846" s="4"/>
      <c r="J846" s="4"/>
      <c r="K846" s="4"/>
      <c r="L846" s="4"/>
      <c r="M846" s="4"/>
      <c r="N846" s="4"/>
      <c r="O846" s="4"/>
      <c r="P846" s="4"/>
      <c r="Q846" s="4"/>
      <c r="R846" s="4"/>
      <c r="S846" s="4"/>
      <c r="T846" s="4"/>
    </row>
    <row r="847" spans="1:20" ht="15.75" customHeight="1">
      <c r="A847" s="4"/>
      <c r="B847" s="4"/>
      <c r="C847" s="4"/>
      <c r="D847" s="4"/>
      <c r="E847" s="4"/>
      <c r="F847" s="4"/>
      <c r="G847" s="4"/>
      <c r="H847" s="4"/>
      <c r="I847" s="4"/>
      <c r="J847" s="4"/>
      <c r="K847" s="4"/>
      <c r="L847" s="4"/>
      <c r="M847" s="4"/>
      <c r="N847" s="4"/>
      <c r="O847" s="4"/>
      <c r="P847" s="4"/>
      <c r="Q847" s="4"/>
      <c r="R847" s="4"/>
      <c r="S847" s="4"/>
      <c r="T847" s="4"/>
    </row>
    <row r="848" spans="1:20" ht="15.75" customHeight="1">
      <c r="A848" s="4"/>
      <c r="B848" s="4"/>
      <c r="C848" s="4"/>
      <c r="D848" s="4"/>
      <c r="E848" s="4"/>
      <c r="F848" s="4"/>
      <c r="G848" s="4"/>
      <c r="H848" s="4"/>
      <c r="I848" s="4"/>
      <c r="J848" s="4"/>
      <c r="K848" s="4"/>
      <c r="L848" s="4"/>
      <c r="M848" s="4"/>
      <c r="N848" s="4"/>
      <c r="O848" s="4"/>
      <c r="P848" s="4"/>
      <c r="Q848" s="4"/>
      <c r="R848" s="4"/>
      <c r="S848" s="4"/>
      <c r="T848" s="4"/>
    </row>
    <row r="849" spans="1:20" ht="15.75" customHeight="1">
      <c r="A849" s="4"/>
      <c r="B849" s="4"/>
      <c r="C849" s="4"/>
      <c r="D849" s="4"/>
      <c r="E849" s="4"/>
      <c r="F849" s="4"/>
      <c r="G849" s="4"/>
      <c r="H849" s="4"/>
      <c r="I849" s="4"/>
      <c r="J849" s="4"/>
      <c r="K849" s="4"/>
      <c r="L849" s="4"/>
      <c r="M849" s="4"/>
      <c r="N849" s="4"/>
      <c r="O849" s="4"/>
      <c r="P849" s="4"/>
      <c r="Q849" s="4"/>
      <c r="R849" s="4"/>
      <c r="S849" s="4"/>
      <c r="T849" s="4"/>
    </row>
    <row r="850" spans="1:20" ht="15.75" customHeight="1">
      <c r="A850" s="4"/>
      <c r="B850" s="4"/>
      <c r="C850" s="4"/>
      <c r="D850" s="4"/>
      <c r="E850" s="4"/>
      <c r="F850" s="4"/>
      <c r="G850" s="4"/>
      <c r="H850" s="4"/>
      <c r="I850" s="4"/>
      <c r="J850" s="4"/>
      <c r="K850" s="4"/>
      <c r="L850" s="4"/>
      <c r="M850" s="4"/>
      <c r="N850" s="4"/>
      <c r="O850" s="4"/>
      <c r="P850" s="4"/>
      <c r="Q850" s="4"/>
      <c r="R850" s="4"/>
      <c r="S850" s="4"/>
      <c r="T850" s="4"/>
    </row>
    <row r="851" spans="1:20" ht="15.75" customHeight="1">
      <c r="A851" s="4"/>
      <c r="B851" s="4"/>
      <c r="C851" s="4"/>
      <c r="D851" s="4"/>
      <c r="E851" s="4"/>
      <c r="F851" s="4"/>
      <c r="G851" s="4"/>
      <c r="H851" s="4"/>
      <c r="I851" s="4"/>
      <c r="J851" s="4"/>
      <c r="K851" s="4"/>
      <c r="L851" s="4"/>
      <c r="M851" s="4"/>
      <c r="N851" s="4"/>
      <c r="O851" s="4"/>
      <c r="P851" s="4"/>
      <c r="Q851" s="4"/>
      <c r="R851" s="4"/>
      <c r="S851" s="4"/>
      <c r="T851" s="4"/>
    </row>
    <row r="852" spans="1:20" ht="15.75" customHeight="1">
      <c r="A852" s="4"/>
      <c r="B852" s="4"/>
      <c r="C852" s="4"/>
      <c r="D852" s="4"/>
      <c r="E852" s="4"/>
      <c r="F852" s="4"/>
      <c r="G852" s="4"/>
      <c r="H852" s="4"/>
      <c r="I852" s="4"/>
      <c r="J852" s="4"/>
      <c r="K852" s="4"/>
      <c r="L852" s="4"/>
      <c r="M852" s="4"/>
      <c r="N852" s="4"/>
      <c r="O852" s="4"/>
      <c r="P852" s="4"/>
      <c r="Q852" s="4"/>
      <c r="R852" s="4"/>
      <c r="S852" s="4"/>
      <c r="T852" s="4"/>
    </row>
    <row r="853" spans="1:20" ht="15.75" customHeight="1">
      <c r="A853" s="4"/>
      <c r="B853" s="4"/>
      <c r="C853" s="4"/>
      <c r="D853" s="4"/>
      <c r="E853" s="4"/>
      <c r="F853" s="4"/>
      <c r="G853" s="4"/>
      <c r="H853" s="4"/>
      <c r="I853" s="4"/>
      <c r="J853" s="4"/>
      <c r="K853" s="4"/>
      <c r="L853" s="4"/>
      <c r="M853" s="4"/>
      <c r="N853" s="4"/>
      <c r="O853" s="4"/>
      <c r="P853" s="4"/>
      <c r="Q853" s="4"/>
      <c r="R853" s="4"/>
      <c r="S853" s="4"/>
      <c r="T853" s="4"/>
    </row>
    <row r="854" spans="1:20" ht="15.75" customHeight="1">
      <c r="A854" s="4"/>
      <c r="B854" s="4"/>
      <c r="C854" s="4"/>
      <c r="D854" s="4"/>
      <c r="E854" s="4"/>
      <c r="F854" s="4"/>
      <c r="G854" s="4"/>
      <c r="H854" s="4"/>
      <c r="I854" s="4"/>
      <c r="J854" s="4"/>
      <c r="K854" s="4"/>
      <c r="L854" s="4"/>
      <c r="M854" s="4"/>
      <c r="N854" s="4"/>
      <c r="O854" s="4"/>
      <c r="P854" s="4"/>
      <c r="Q854" s="4"/>
      <c r="R854" s="4"/>
      <c r="S854" s="4"/>
      <c r="T854" s="4"/>
    </row>
    <row r="855" spans="1:20" ht="15.75" customHeight="1">
      <c r="A855" s="4"/>
      <c r="B855" s="4"/>
      <c r="C855" s="4"/>
      <c r="D855" s="4"/>
      <c r="E855" s="4"/>
      <c r="F855" s="4"/>
      <c r="G855" s="4"/>
      <c r="H855" s="4"/>
      <c r="I855" s="4"/>
      <c r="J855" s="4"/>
      <c r="K855" s="4"/>
      <c r="L855" s="4"/>
      <c r="M855" s="4"/>
      <c r="N855" s="4"/>
      <c r="O855" s="4"/>
      <c r="P855" s="4"/>
      <c r="Q855" s="4"/>
      <c r="R855" s="4"/>
      <c r="S855" s="4"/>
      <c r="T855" s="4"/>
    </row>
    <row r="856" spans="1:20" ht="15.75" customHeight="1">
      <c r="A856" s="4"/>
      <c r="B856" s="4"/>
      <c r="C856" s="4"/>
      <c r="D856" s="4"/>
      <c r="E856" s="4"/>
      <c r="F856" s="4"/>
      <c r="G856" s="4"/>
      <c r="H856" s="4"/>
      <c r="I856" s="4"/>
      <c r="J856" s="4"/>
      <c r="K856" s="4"/>
      <c r="L856" s="4"/>
      <c r="M856" s="4"/>
      <c r="N856" s="4"/>
      <c r="O856" s="4"/>
      <c r="P856" s="4"/>
      <c r="Q856" s="4"/>
      <c r="R856" s="4"/>
      <c r="S856" s="4"/>
      <c r="T856" s="4"/>
    </row>
    <row r="857" spans="1:20" ht="15.75" customHeight="1">
      <c r="A857" s="4"/>
      <c r="B857" s="4"/>
      <c r="C857" s="4"/>
      <c r="D857" s="4"/>
      <c r="E857" s="4"/>
      <c r="F857" s="4"/>
      <c r="G857" s="4"/>
      <c r="H857" s="4"/>
      <c r="I857" s="4"/>
      <c r="J857" s="4"/>
      <c r="K857" s="4"/>
      <c r="L857" s="4"/>
      <c r="M857" s="4"/>
      <c r="N857" s="4"/>
      <c r="O857" s="4"/>
      <c r="P857" s="4"/>
      <c r="Q857" s="4"/>
      <c r="R857" s="4"/>
      <c r="S857" s="4"/>
      <c r="T857" s="4"/>
    </row>
    <row r="858" spans="1:20" ht="15.75" customHeight="1">
      <c r="A858" s="4"/>
      <c r="B858" s="4"/>
      <c r="C858" s="4"/>
      <c r="D858" s="4"/>
      <c r="E858" s="4"/>
      <c r="F858" s="4"/>
      <c r="G858" s="4"/>
      <c r="H858" s="4"/>
      <c r="I858" s="4"/>
      <c r="J858" s="4"/>
      <c r="K858" s="4"/>
      <c r="L858" s="4"/>
      <c r="M858" s="4"/>
      <c r="N858" s="4"/>
      <c r="O858" s="4"/>
      <c r="P858" s="4"/>
      <c r="Q858" s="4"/>
      <c r="R858" s="4"/>
      <c r="S858" s="4"/>
      <c r="T858" s="4"/>
    </row>
    <row r="859" spans="1:20" ht="15.75" customHeight="1">
      <c r="A859" s="4"/>
      <c r="B859" s="4"/>
      <c r="C859" s="4"/>
      <c r="D859" s="4"/>
      <c r="E859" s="4"/>
      <c r="F859" s="4"/>
      <c r="G859" s="4"/>
      <c r="H859" s="4"/>
      <c r="I859" s="4"/>
      <c r="J859" s="4"/>
      <c r="K859" s="4"/>
      <c r="L859" s="4"/>
      <c r="M859" s="4"/>
      <c r="N859" s="4"/>
      <c r="O859" s="4"/>
      <c r="P859" s="4"/>
      <c r="Q859" s="4"/>
      <c r="R859" s="4"/>
      <c r="S859" s="4"/>
      <c r="T859" s="4"/>
    </row>
    <row r="860" spans="1:20" ht="15.75" customHeight="1">
      <c r="A860" s="4"/>
      <c r="B860" s="4"/>
      <c r="C860" s="4"/>
      <c r="D860" s="4"/>
      <c r="E860" s="4"/>
      <c r="F860" s="4"/>
      <c r="G860" s="4"/>
      <c r="H860" s="4"/>
      <c r="I860" s="4"/>
      <c r="J860" s="4"/>
      <c r="K860" s="4"/>
      <c r="L860" s="4"/>
      <c r="M860" s="4"/>
      <c r="N860" s="4"/>
      <c r="O860" s="4"/>
      <c r="P860" s="4"/>
      <c r="Q860" s="4"/>
      <c r="R860" s="4"/>
      <c r="S860" s="4"/>
      <c r="T860" s="4"/>
    </row>
    <row r="861" spans="1:20" ht="15.75" customHeight="1">
      <c r="A861" s="4"/>
      <c r="B861" s="4"/>
      <c r="C861" s="4"/>
      <c r="D861" s="4"/>
      <c r="E861" s="4"/>
      <c r="F861" s="4"/>
      <c r="G861" s="4"/>
      <c r="H861" s="4"/>
      <c r="I861" s="4"/>
      <c r="J861" s="4"/>
      <c r="K861" s="4"/>
      <c r="L861" s="4"/>
      <c r="M861" s="4"/>
      <c r="N861" s="4"/>
      <c r="O861" s="4"/>
      <c r="P861" s="4"/>
      <c r="Q861" s="4"/>
      <c r="R861" s="4"/>
      <c r="S861" s="4"/>
      <c r="T861" s="4"/>
    </row>
    <row r="862" spans="1:20" ht="15.75" customHeight="1">
      <c r="A862" s="4"/>
      <c r="B862" s="4"/>
      <c r="C862" s="4"/>
      <c r="D862" s="4"/>
      <c r="E862" s="4"/>
      <c r="F862" s="4"/>
      <c r="G862" s="4"/>
      <c r="H862" s="4"/>
      <c r="I862" s="4"/>
      <c r="J862" s="4"/>
      <c r="K862" s="4"/>
      <c r="L862" s="4"/>
      <c r="M862" s="4"/>
      <c r="N862" s="4"/>
      <c r="O862" s="4"/>
      <c r="P862" s="4"/>
      <c r="Q862" s="4"/>
      <c r="R862" s="4"/>
      <c r="S862" s="4"/>
      <c r="T862" s="4"/>
    </row>
    <row r="863" spans="1:20" ht="15.75" customHeight="1">
      <c r="A863" s="4"/>
      <c r="B863" s="4"/>
      <c r="C863" s="4"/>
      <c r="D863" s="4"/>
      <c r="E863" s="4"/>
      <c r="F863" s="4"/>
      <c r="G863" s="4"/>
      <c r="H863" s="4"/>
      <c r="I863" s="4"/>
      <c r="J863" s="4"/>
      <c r="K863" s="4"/>
      <c r="L863" s="4"/>
      <c r="M863" s="4"/>
      <c r="N863" s="4"/>
      <c r="O863" s="4"/>
      <c r="P863" s="4"/>
      <c r="Q863" s="4"/>
      <c r="R863" s="4"/>
      <c r="S863" s="4"/>
      <c r="T863" s="4"/>
    </row>
    <row r="864" spans="1:20" ht="15.75" customHeight="1">
      <c r="A864" s="4"/>
      <c r="B864" s="4"/>
      <c r="C864" s="4"/>
      <c r="D864" s="4"/>
      <c r="E864" s="4"/>
      <c r="F864" s="4"/>
      <c r="G864" s="4"/>
      <c r="H864" s="4"/>
      <c r="I864" s="4"/>
      <c r="J864" s="4"/>
      <c r="K864" s="4"/>
      <c r="L864" s="4"/>
      <c r="M864" s="4"/>
      <c r="N864" s="4"/>
      <c r="O864" s="4"/>
      <c r="P864" s="4"/>
      <c r="Q864" s="4"/>
      <c r="R864" s="4"/>
      <c r="S864" s="4"/>
      <c r="T864" s="4"/>
    </row>
    <row r="865" spans="1:20" ht="15.75" customHeight="1">
      <c r="A865" s="4"/>
      <c r="B865" s="4"/>
      <c r="C865" s="4"/>
      <c r="D865" s="4"/>
      <c r="E865" s="4"/>
      <c r="F865" s="4"/>
      <c r="G865" s="4"/>
      <c r="H865" s="4"/>
      <c r="I865" s="4"/>
      <c r="J865" s="4"/>
      <c r="K865" s="4"/>
      <c r="L865" s="4"/>
      <c r="M865" s="4"/>
      <c r="N865" s="4"/>
      <c r="O865" s="4"/>
      <c r="P865" s="4"/>
      <c r="Q865" s="4"/>
      <c r="R865" s="4"/>
      <c r="S865" s="4"/>
      <c r="T865" s="4"/>
    </row>
    <row r="866" spans="1:20" ht="15.75" customHeight="1">
      <c r="A866" s="4"/>
      <c r="B866" s="4"/>
      <c r="C866" s="4"/>
      <c r="D866" s="4"/>
      <c r="E866" s="4"/>
      <c r="F866" s="4"/>
      <c r="G866" s="4"/>
      <c r="H866" s="4"/>
      <c r="I866" s="4"/>
      <c r="J866" s="4"/>
      <c r="K866" s="4"/>
      <c r="L866" s="4"/>
      <c r="M866" s="4"/>
      <c r="N866" s="4"/>
      <c r="O866" s="4"/>
      <c r="P866" s="4"/>
      <c r="Q866" s="4"/>
      <c r="R866" s="4"/>
      <c r="S866" s="4"/>
      <c r="T866" s="4"/>
    </row>
    <row r="867" spans="1:20" ht="15.75" customHeight="1">
      <c r="A867" s="4"/>
      <c r="B867" s="4"/>
      <c r="C867" s="4"/>
      <c r="D867" s="4"/>
      <c r="E867" s="4"/>
      <c r="F867" s="4"/>
      <c r="G867" s="4"/>
      <c r="H867" s="4"/>
      <c r="I867" s="4"/>
      <c r="J867" s="4"/>
      <c r="K867" s="4"/>
      <c r="L867" s="4"/>
      <c r="M867" s="4"/>
      <c r="N867" s="4"/>
      <c r="O867" s="4"/>
      <c r="P867" s="4"/>
      <c r="Q867" s="4"/>
      <c r="R867" s="4"/>
      <c r="S867" s="4"/>
      <c r="T867" s="4"/>
    </row>
    <row r="868" spans="1:20" ht="15.75" customHeight="1">
      <c r="A868" s="4"/>
      <c r="B868" s="4"/>
      <c r="C868" s="4"/>
      <c r="D868" s="4"/>
      <c r="E868" s="4"/>
      <c r="F868" s="4"/>
      <c r="G868" s="4"/>
      <c r="H868" s="4"/>
      <c r="I868" s="4"/>
      <c r="J868" s="4"/>
      <c r="K868" s="4"/>
      <c r="L868" s="4"/>
      <c r="M868" s="4"/>
      <c r="N868" s="4"/>
      <c r="O868" s="4"/>
      <c r="P868" s="4"/>
      <c r="Q868" s="4"/>
      <c r="R868" s="4"/>
      <c r="S868" s="4"/>
      <c r="T868" s="4"/>
    </row>
    <row r="869" spans="1:20" ht="15.75" customHeight="1">
      <c r="A869" s="4"/>
      <c r="B869" s="4"/>
      <c r="C869" s="4"/>
      <c r="D869" s="4"/>
      <c r="E869" s="4"/>
      <c r="F869" s="4"/>
      <c r="G869" s="4"/>
      <c r="H869" s="4"/>
      <c r="I869" s="4"/>
      <c r="J869" s="4"/>
      <c r="K869" s="4"/>
      <c r="L869" s="4"/>
      <c r="M869" s="4"/>
      <c r="N869" s="4"/>
      <c r="O869" s="4"/>
      <c r="P869" s="4"/>
      <c r="Q869" s="4"/>
      <c r="R869" s="4"/>
      <c r="S869" s="4"/>
      <c r="T869" s="4"/>
    </row>
    <row r="870" spans="1:20" ht="15.75" customHeight="1">
      <c r="A870" s="4"/>
      <c r="B870" s="4"/>
      <c r="C870" s="4"/>
      <c r="D870" s="4"/>
      <c r="E870" s="4"/>
      <c r="F870" s="4"/>
      <c r="G870" s="4"/>
      <c r="H870" s="4"/>
      <c r="I870" s="4"/>
      <c r="J870" s="4"/>
      <c r="K870" s="4"/>
      <c r="L870" s="4"/>
      <c r="M870" s="4"/>
      <c r="N870" s="4"/>
      <c r="O870" s="4"/>
      <c r="P870" s="4"/>
      <c r="Q870" s="4"/>
      <c r="R870" s="4"/>
      <c r="S870" s="4"/>
      <c r="T870" s="4"/>
    </row>
    <row r="871" spans="1:20" ht="15.75" customHeight="1">
      <c r="A871" s="4"/>
      <c r="B871" s="4"/>
      <c r="C871" s="4"/>
      <c r="D871" s="4"/>
      <c r="E871" s="4"/>
      <c r="F871" s="4"/>
      <c r="G871" s="4"/>
      <c r="H871" s="4"/>
      <c r="I871" s="4"/>
      <c r="J871" s="4"/>
      <c r="K871" s="4"/>
      <c r="L871" s="4"/>
      <c r="M871" s="4"/>
      <c r="N871" s="4"/>
      <c r="O871" s="4"/>
      <c r="P871" s="4"/>
      <c r="Q871" s="4"/>
      <c r="R871" s="4"/>
      <c r="S871" s="4"/>
      <c r="T871" s="4"/>
    </row>
    <row r="872" spans="1:20" ht="15.75" customHeight="1">
      <c r="A872" s="4"/>
      <c r="B872" s="4"/>
      <c r="C872" s="4"/>
      <c r="D872" s="4"/>
      <c r="E872" s="4"/>
      <c r="F872" s="4"/>
      <c r="G872" s="4"/>
      <c r="H872" s="4"/>
      <c r="I872" s="4"/>
      <c r="J872" s="4"/>
      <c r="K872" s="4"/>
      <c r="L872" s="4"/>
      <c r="M872" s="4"/>
      <c r="N872" s="4"/>
      <c r="O872" s="4"/>
      <c r="P872" s="4"/>
      <c r="Q872" s="4"/>
      <c r="R872" s="4"/>
      <c r="S872" s="4"/>
      <c r="T872" s="4"/>
    </row>
    <row r="873" spans="1:20" ht="15.75" customHeight="1">
      <c r="A873" s="4"/>
      <c r="B873" s="4"/>
      <c r="C873" s="4"/>
      <c r="D873" s="4"/>
      <c r="E873" s="4"/>
      <c r="F873" s="4"/>
      <c r="G873" s="4"/>
      <c r="H873" s="4"/>
      <c r="I873" s="4"/>
      <c r="J873" s="4"/>
      <c r="K873" s="4"/>
      <c r="L873" s="4"/>
      <c r="M873" s="4"/>
      <c r="N873" s="4"/>
      <c r="O873" s="4"/>
      <c r="P873" s="4"/>
      <c r="Q873" s="4"/>
      <c r="R873" s="4"/>
      <c r="S873" s="4"/>
      <c r="T873" s="4"/>
    </row>
    <row r="874" spans="1:20" ht="15.75" customHeight="1">
      <c r="A874" s="4"/>
      <c r="B874" s="4"/>
      <c r="C874" s="4"/>
      <c r="D874" s="4"/>
      <c r="E874" s="4"/>
      <c r="F874" s="4"/>
      <c r="G874" s="4"/>
      <c r="H874" s="4"/>
      <c r="I874" s="4"/>
      <c r="J874" s="4"/>
      <c r="K874" s="4"/>
      <c r="L874" s="4"/>
      <c r="M874" s="4"/>
      <c r="N874" s="4"/>
      <c r="O874" s="4"/>
      <c r="P874" s="4"/>
      <c r="Q874" s="4"/>
      <c r="R874" s="4"/>
      <c r="S874" s="4"/>
      <c r="T874" s="4"/>
    </row>
    <row r="875" spans="1:20" ht="15.75" customHeight="1">
      <c r="A875" s="4"/>
      <c r="B875" s="4"/>
      <c r="C875" s="4"/>
      <c r="D875" s="4"/>
      <c r="E875" s="4"/>
      <c r="F875" s="4"/>
      <c r="G875" s="4"/>
      <c r="H875" s="4"/>
      <c r="I875" s="4"/>
      <c r="J875" s="4"/>
      <c r="K875" s="4"/>
      <c r="L875" s="4"/>
      <c r="M875" s="4"/>
      <c r="N875" s="4"/>
      <c r="O875" s="4"/>
      <c r="P875" s="4"/>
      <c r="Q875" s="4"/>
      <c r="R875" s="4"/>
      <c r="S875" s="4"/>
      <c r="T875" s="4"/>
    </row>
    <row r="876" spans="1:20" ht="15.75" customHeight="1">
      <c r="A876" s="4"/>
      <c r="B876" s="4"/>
      <c r="C876" s="4"/>
      <c r="D876" s="4"/>
      <c r="E876" s="4"/>
      <c r="F876" s="4"/>
      <c r="G876" s="4"/>
      <c r="H876" s="4"/>
      <c r="I876" s="4"/>
      <c r="J876" s="4"/>
      <c r="K876" s="4"/>
      <c r="L876" s="4"/>
      <c r="M876" s="4"/>
      <c r="N876" s="4"/>
      <c r="O876" s="4"/>
      <c r="P876" s="4"/>
      <c r="Q876" s="4"/>
      <c r="R876" s="4"/>
      <c r="S876" s="4"/>
      <c r="T876" s="4"/>
    </row>
    <row r="877" spans="1:20" ht="15.75" customHeight="1">
      <c r="A877" s="4"/>
      <c r="B877" s="4"/>
      <c r="C877" s="4"/>
      <c r="D877" s="4"/>
      <c r="E877" s="4"/>
      <c r="F877" s="4"/>
      <c r="G877" s="4"/>
      <c r="H877" s="4"/>
      <c r="I877" s="4"/>
      <c r="J877" s="4"/>
      <c r="K877" s="4"/>
      <c r="L877" s="4"/>
      <c r="M877" s="4"/>
      <c r="N877" s="4"/>
      <c r="O877" s="4"/>
      <c r="P877" s="4"/>
      <c r="Q877" s="4"/>
      <c r="R877" s="4"/>
      <c r="S877" s="4"/>
      <c r="T877" s="4"/>
    </row>
    <row r="878" spans="1:20" ht="15.75" customHeight="1">
      <c r="A878" s="4"/>
      <c r="B878" s="4"/>
      <c r="C878" s="4"/>
      <c r="D878" s="4"/>
      <c r="E878" s="4"/>
      <c r="F878" s="4"/>
      <c r="G878" s="4"/>
      <c r="H878" s="4"/>
      <c r="I878" s="4"/>
      <c r="J878" s="4"/>
      <c r="K878" s="4"/>
      <c r="L878" s="4"/>
      <c r="M878" s="4"/>
      <c r="N878" s="4"/>
      <c r="O878" s="4"/>
      <c r="P878" s="4"/>
      <c r="Q878" s="4"/>
      <c r="R878" s="4"/>
      <c r="S878" s="4"/>
      <c r="T878" s="4"/>
    </row>
    <row r="879" spans="1:20" ht="15.75" customHeight="1">
      <c r="A879" s="4"/>
      <c r="B879" s="4"/>
      <c r="C879" s="4"/>
      <c r="D879" s="4"/>
      <c r="E879" s="4"/>
      <c r="F879" s="4"/>
      <c r="G879" s="4"/>
      <c r="H879" s="4"/>
      <c r="I879" s="4"/>
      <c r="J879" s="4"/>
      <c r="K879" s="4"/>
      <c r="L879" s="4"/>
      <c r="M879" s="4"/>
      <c r="N879" s="4"/>
      <c r="O879" s="4"/>
      <c r="P879" s="4"/>
      <c r="Q879" s="4"/>
      <c r="R879" s="4"/>
      <c r="S879" s="4"/>
      <c r="T879" s="4"/>
    </row>
    <row r="880" spans="1:20" ht="15.75" customHeight="1">
      <c r="A880" s="4"/>
      <c r="B880" s="4"/>
      <c r="C880" s="4"/>
      <c r="D880" s="4"/>
      <c r="E880" s="4"/>
      <c r="F880" s="4"/>
      <c r="G880" s="4"/>
      <c r="H880" s="4"/>
      <c r="I880" s="4"/>
      <c r="J880" s="4"/>
      <c r="K880" s="4"/>
      <c r="L880" s="4"/>
      <c r="M880" s="4"/>
      <c r="N880" s="4"/>
      <c r="O880" s="4"/>
      <c r="P880" s="4"/>
      <c r="Q880" s="4"/>
      <c r="R880" s="4"/>
      <c r="S880" s="4"/>
      <c r="T880" s="4"/>
    </row>
    <row r="881" spans="1:20" ht="15.75" customHeight="1">
      <c r="A881" s="4"/>
      <c r="B881" s="4"/>
      <c r="C881" s="4"/>
      <c r="D881" s="4"/>
      <c r="E881" s="4"/>
      <c r="F881" s="4"/>
      <c r="G881" s="4"/>
      <c r="H881" s="4"/>
      <c r="I881" s="4"/>
      <c r="J881" s="4"/>
      <c r="K881" s="4"/>
      <c r="L881" s="4"/>
      <c r="M881" s="4"/>
      <c r="N881" s="4"/>
      <c r="O881" s="4"/>
      <c r="P881" s="4"/>
      <c r="Q881" s="4"/>
      <c r="R881" s="4"/>
      <c r="S881" s="4"/>
      <c r="T881" s="4"/>
    </row>
    <row r="882" spans="1:20" ht="15.75" customHeight="1">
      <c r="A882" s="4"/>
      <c r="B882" s="4"/>
      <c r="C882" s="4"/>
      <c r="D882" s="4"/>
      <c r="E882" s="4"/>
      <c r="F882" s="4"/>
      <c r="G882" s="4"/>
      <c r="H882" s="4"/>
      <c r="I882" s="4"/>
      <c r="J882" s="4"/>
      <c r="K882" s="4"/>
      <c r="L882" s="4"/>
      <c r="M882" s="4"/>
      <c r="N882" s="4"/>
      <c r="O882" s="4"/>
      <c r="P882" s="4"/>
      <c r="Q882" s="4"/>
      <c r="R882" s="4"/>
      <c r="S882" s="4"/>
      <c r="T882" s="4"/>
    </row>
    <row r="883" spans="1:20" ht="15.75" customHeight="1">
      <c r="A883" s="4"/>
      <c r="B883" s="4"/>
      <c r="C883" s="4"/>
      <c r="D883" s="4"/>
      <c r="E883" s="4"/>
      <c r="F883" s="4"/>
      <c r="G883" s="4"/>
      <c r="H883" s="4"/>
      <c r="I883" s="4"/>
      <c r="J883" s="4"/>
      <c r="K883" s="4"/>
      <c r="L883" s="4"/>
      <c r="M883" s="4"/>
      <c r="N883" s="4"/>
      <c r="O883" s="4"/>
      <c r="P883" s="4"/>
      <c r="Q883" s="4"/>
      <c r="R883" s="4"/>
      <c r="S883" s="4"/>
      <c r="T883" s="4"/>
    </row>
    <row r="884" spans="1:20" ht="15.75" customHeight="1">
      <c r="A884" s="4"/>
      <c r="B884" s="4"/>
      <c r="C884" s="4"/>
      <c r="D884" s="4"/>
      <c r="E884" s="4"/>
      <c r="F884" s="4"/>
      <c r="G884" s="4"/>
      <c r="H884" s="4"/>
      <c r="I884" s="4"/>
      <c r="J884" s="4"/>
      <c r="K884" s="4"/>
      <c r="L884" s="4"/>
      <c r="M884" s="4"/>
      <c r="N884" s="4"/>
      <c r="O884" s="4"/>
      <c r="P884" s="4"/>
      <c r="Q884" s="4"/>
      <c r="R884" s="4"/>
      <c r="S884" s="4"/>
      <c r="T884" s="4"/>
    </row>
    <row r="885" spans="1:20" ht="15.75" customHeight="1">
      <c r="A885" s="4"/>
      <c r="B885" s="4"/>
      <c r="C885" s="4"/>
      <c r="D885" s="4"/>
      <c r="E885" s="4"/>
      <c r="F885" s="4"/>
      <c r="G885" s="4"/>
      <c r="H885" s="4"/>
      <c r="I885" s="4"/>
      <c r="J885" s="4"/>
      <c r="K885" s="4"/>
      <c r="L885" s="4"/>
      <c r="M885" s="4"/>
      <c r="N885" s="4"/>
      <c r="O885" s="4"/>
      <c r="P885" s="4"/>
      <c r="Q885" s="4"/>
      <c r="R885" s="4"/>
      <c r="S885" s="4"/>
      <c r="T885" s="4"/>
    </row>
    <row r="886" spans="1:20" ht="15.75" customHeight="1">
      <c r="A886" s="4"/>
      <c r="B886" s="4"/>
      <c r="C886" s="4"/>
      <c r="D886" s="4"/>
      <c r="E886" s="4"/>
      <c r="F886" s="4"/>
      <c r="G886" s="4"/>
      <c r="H886" s="4"/>
      <c r="I886" s="4"/>
      <c r="J886" s="4"/>
      <c r="K886" s="4"/>
      <c r="L886" s="4"/>
      <c r="M886" s="4"/>
      <c r="N886" s="4"/>
      <c r="O886" s="4"/>
      <c r="P886" s="4"/>
      <c r="Q886" s="4"/>
      <c r="R886" s="4"/>
      <c r="S886" s="4"/>
      <c r="T886" s="4"/>
    </row>
    <row r="887" spans="1:20" ht="15.75" customHeight="1">
      <c r="A887" s="4"/>
      <c r="B887" s="4"/>
      <c r="C887" s="4"/>
      <c r="D887" s="4"/>
      <c r="E887" s="4"/>
      <c r="F887" s="4"/>
      <c r="G887" s="4"/>
      <c r="H887" s="4"/>
      <c r="I887" s="4"/>
      <c r="J887" s="4"/>
      <c r="K887" s="4"/>
      <c r="L887" s="4"/>
      <c r="M887" s="4"/>
      <c r="N887" s="4"/>
      <c r="O887" s="4"/>
      <c r="P887" s="4"/>
      <c r="Q887" s="4"/>
      <c r="R887" s="4"/>
      <c r="S887" s="4"/>
      <c r="T887" s="4"/>
    </row>
    <row r="888" spans="1:20" ht="15.75" customHeight="1">
      <c r="A888" s="4"/>
      <c r="B888" s="4"/>
      <c r="C888" s="4"/>
      <c r="D888" s="4"/>
      <c r="E888" s="4"/>
      <c r="F888" s="4"/>
      <c r="G888" s="4"/>
      <c r="H888" s="4"/>
      <c r="I888" s="4"/>
      <c r="J888" s="4"/>
      <c r="K888" s="4"/>
      <c r="L888" s="4"/>
      <c r="M888" s="4"/>
      <c r="N888" s="4"/>
      <c r="O888" s="4"/>
      <c r="P888" s="4"/>
      <c r="Q888" s="4"/>
      <c r="R888" s="4"/>
      <c r="S888" s="4"/>
      <c r="T888" s="4"/>
    </row>
    <row r="889" spans="1:20" ht="15.75" customHeight="1">
      <c r="A889" s="4"/>
      <c r="B889" s="4"/>
      <c r="C889" s="4"/>
      <c r="D889" s="4"/>
      <c r="E889" s="4"/>
      <c r="F889" s="4"/>
      <c r="G889" s="4"/>
      <c r="H889" s="4"/>
      <c r="I889" s="4"/>
      <c r="J889" s="4"/>
      <c r="K889" s="4"/>
      <c r="L889" s="4"/>
      <c r="M889" s="4"/>
      <c r="N889" s="4"/>
      <c r="O889" s="4"/>
      <c r="P889" s="4"/>
      <c r="Q889" s="4"/>
      <c r="R889" s="4"/>
      <c r="S889" s="4"/>
      <c r="T889" s="4"/>
    </row>
    <row r="890" spans="1:20" ht="15.75" customHeight="1">
      <c r="A890" s="4"/>
      <c r="B890" s="4"/>
      <c r="C890" s="4"/>
      <c r="D890" s="4"/>
      <c r="E890" s="4"/>
      <c r="F890" s="4"/>
      <c r="G890" s="4"/>
      <c r="H890" s="4"/>
      <c r="I890" s="4"/>
      <c r="J890" s="4"/>
      <c r="K890" s="4"/>
      <c r="L890" s="4"/>
      <c r="M890" s="4"/>
      <c r="N890" s="4"/>
      <c r="O890" s="4"/>
      <c r="P890" s="4"/>
      <c r="Q890" s="4"/>
      <c r="R890" s="4"/>
      <c r="S890" s="4"/>
      <c r="T890" s="4"/>
    </row>
    <row r="891" spans="1:20" ht="15.75" customHeight="1">
      <c r="A891" s="4"/>
      <c r="B891" s="4"/>
      <c r="C891" s="4"/>
      <c r="D891" s="4"/>
      <c r="E891" s="4"/>
      <c r="F891" s="4"/>
      <c r="G891" s="4"/>
      <c r="H891" s="4"/>
      <c r="I891" s="4"/>
      <c r="J891" s="4"/>
      <c r="K891" s="4"/>
      <c r="L891" s="4"/>
      <c r="M891" s="4"/>
      <c r="N891" s="4"/>
      <c r="O891" s="4"/>
      <c r="P891" s="4"/>
      <c r="Q891" s="4"/>
      <c r="R891" s="4"/>
      <c r="S891" s="4"/>
      <c r="T891" s="4"/>
    </row>
    <row r="892" spans="1:20" ht="15.75" customHeight="1">
      <c r="A892" s="4"/>
      <c r="B892" s="4"/>
      <c r="C892" s="4"/>
      <c r="D892" s="4"/>
      <c r="E892" s="4"/>
      <c r="F892" s="4"/>
      <c r="G892" s="4"/>
      <c r="H892" s="4"/>
      <c r="I892" s="4"/>
      <c r="J892" s="4"/>
      <c r="K892" s="4"/>
      <c r="L892" s="4"/>
      <c r="M892" s="4"/>
      <c r="N892" s="4"/>
      <c r="O892" s="4"/>
      <c r="P892" s="4"/>
      <c r="Q892" s="4"/>
      <c r="R892" s="4"/>
      <c r="S892" s="4"/>
      <c r="T892" s="4"/>
    </row>
    <row r="893" spans="1:20" ht="15.75" customHeight="1">
      <c r="A893" s="4"/>
      <c r="B893" s="4"/>
      <c r="C893" s="4"/>
      <c r="D893" s="4"/>
      <c r="E893" s="4"/>
      <c r="F893" s="4"/>
      <c r="G893" s="4"/>
      <c r="H893" s="4"/>
      <c r="I893" s="4"/>
      <c r="J893" s="4"/>
      <c r="K893" s="4"/>
      <c r="L893" s="4"/>
      <c r="M893" s="4"/>
      <c r="N893" s="4"/>
      <c r="O893" s="4"/>
      <c r="P893" s="4"/>
      <c r="Q893" s="4"/>
      <c r="R893" s="4"/>
      <c r="S893" s="4"/>
      <c r="T893" s="4"/>
    </row>
    <row r="894" spans="1:20" ht="15.75" customHeight="1">
      <c r="A894" s="4"/>
      <c r="B894" s="4"/>
      <c r="C894" s="4"/>
      <c r="D894" s="4"/>
      <c r="E894" s="4"/>
      <c r="F894" s="4"/>
      <c r="G894" s="4"/>
      <c r="H894" s="4"/>
      <c r="I894" s="4"/>
      <c r="J894" s="4"/>
      <c r="K894" s="4"/>
      <c r="L894" s="4"/>
      <c r="M894" s="4"/>
      <c r="N894" s="4"/>
      <c r="O894" s="4"/>
      <c r="P894" s="4"/>
      <c r="Q894" s="4"/>
      <c r="R894" s="4"/>
      <c r="S894" s="4"/>
      <c r="T894" s="4"/>
    </row>
    <row r="895" spans="1:20" ht="15.75" customHeight="1">
      <c r="A895" s="4"/>
      <c r="B895" s="4"/>
      <c r="C895" s="4"/>
      <c r="D895" s="4"/>
      <c r="E895" s="4"/>
      <c r="F895" s="4"/>
      <c r="G895" s="4"/>
      <c r="H895" s="4"/>
      <c r="I895" s="4"/>
      <c r="J895" s="4"/>
      <c r="K895" s="4"/>
      <c r="L895" s="4"/>
      <c r="M895" s="4"/>
      <c r="N895" s="4"/>
      <c r="O895" s="4"/>
      <c r="P895" s="4"/>
      <c r="Q895" s="4"/>
      <c r="R895" s="4"/>
      <c r="S895" s="4"/>
      <c r="T895" s="4"/>
    </row>
    <row r="896" spans="1:20" ht="15.75" customHeight="1">
      <c r="A896" s="4"/>
      <c r="B896" s="4"/>
      <c r="C896" s="4"/>
      <c r="D896" s="4"/>
      <c r="E896" s="4"/>
      <c r="F896" s="4"/>
      <c r="G896" s="4"/>
      <c r="H896" s="4"/>
      <c r="I896" s="4"/>
      <c r="J896" s="4"/>
      <c r="K896" s="4"/>
      <c r="L896" s="4"/>
      <c r="M896" s="4"/>
      <c r="N896" s="4"/>
      <c r="O896" s="4"/>
      <c r="P896" s="4"/>
      <c r="Q896" s="4"/>
      <c r="R896" s="4"/>
      <c r="S896" s="4"/>
      <c r="T896" s="4"/>
    </row>
    <row r="897" spans="1:20" ht="15.75" customHeight="1">
      <c r="A897" s="4"/>
      <c r="B897" s="4"/>
      <c r="C897" s="4"/>
      <c r="D897" s="4"/>
      <c r="E897" s="4"/>
      <c r="F897" s="4"/>
      <c r="G897" s="4"/>
      <c r="H897" s="4"/>
      <c r="I897" s="4"/>
      <c r="J897" s="4"/>
      <c r="K897" s="4"/>
      <c r="L897" s="4"/>
      <c r="M897" s="4"/>
      <c r="N897" s="4"/>
      <c r="O897" s="4"/>
      <c r="P897" s="4"/>
      <c r="Q897" s="4"/>
      <c r="R897" s="4"/>
      <c r="S897" s="4"/>
      <c r="T897" s="4"/>
    </row>
    <row r="898" spans="1:20" ht="15.75" customHeight="1">
      <c r="A898" s="4"/>
      <c r="B898" s="4"/>
      <c r="C898" s="4"/>
      <c r="D898" s="4"/>
      <c r="E898" s="4"/>
      <c r="F898" s="4"/>
      <c r="G898" s="4"/>
      <c r="H898" s="4"/>
      <c r="I898" s="4"/>
      <c r="J898" s="4"/>
      <c r="K898" s="4"/>
      <c r="L898" s="4"/>
      <c r="M898" s="4"/>
      <c r="N898" s="4"/>
      <c r="O898" s="4"/>
      <c r="P898" s="4"/>
      <c r="Q898" s="4"/>
      <c r="R898" s="4"/>
      <c r="S898" s="4"/>
      <c r="T898" s="4"/>
    </row>
    <row r="899" spans="1:20" ht="15.75" customHeight="1">
      <c r="A899" s="4"/>
      <c r="B899" s="4"/>
      <c r="C899" s="4"/>
      <c r="D899" s="4"/>
      <c r="E899" s="4"/>
      <c r="F899" s="4"/>
      <c r="G899" s="4"/>
      <c r="H899" s="4"/>
      <c r="I899" s="4"/>
      <c r="J899" s="4"/>
      <c r="K899" s="4"/>
      <c r="L899" s="4"/>
      <c r="M899" s="4"/>
      <c r="N899" s="4"/>
      <c r="O899" s="4"/>
      <c r="P899" s="4"/>
      <c r="Q899" s="4"/>
      <c r="R899" s="4"/>
      <c r="S899" s="4"/>
      <c r="T899" s="4"/>
    </row>
    <row r="900" spans="1:20" ht="15.75" customHeight="1">
      <c r="A900" s="4"/>
      <c r="B900" s="4"/>
      <c r="C900" s="4"/>
      <c r="D900" s="4"/>
      <c r="E900" s="4"/>
      <c r="F900" s="4"/>
      <c r="G900" s="4"/>
      <c r="H900" s="4"/>
      <c r="I900" s="4"/>
      <c r="J900" s="4"/>
      <c r="K900" s="4"/>
      <c r="L900" s="4"/>
      <c r="M900" s="4"/>
      <c r="N900" s="4"/>
      <c r="O900" s="4"/>
      <c r="P900" s="4"/>
      <c r="Q900" s="4"/>
      <c r="R900" s="4"/>
      <c r="S900" s="4"/>
      <c r="T900" s="4"/>
    </row>
    <row r="901" spans="1:20" ht="15.75" customHeight="1">
      <c r="A901" s="4"/>
      <c r="B901" s="4"/>
      <c r="C901" s="4"/>
      <c r="D901" s="4"/>
      <c r="E901" s="4"/>
      <c r="F901" s="4"/>
      <c r="G901" s="4"/>
      <c r="H901" s="4"/>
      <c r="I901" s="4"/>
      <c r="J901" s="4"/>
      <c r="K901" s="4"/>
      <c r="L901" s="4"/>
      <c r="M901" s="4"/>
      <c r="N901" s="4"/>
      <c r="O901" s="4"/>
      <c r="P901" s="4"/>
      <c r="Q901" s="4"/>
      <c r="R901" s="4"/>
      <c r="S901" s="4"/>
      <c r="T901" s="4"/>
    </row>
    <row r="902" spans="1:20" ht="15.75" customHeight="1">
      <c r="A902" s="4"/>
      <c r="B902" s="4"/>
      <c r="C902" s="4"/>
      <c r="D902" s="4"/>
      <c r="E902" s="4"/>
      <c r="F902" s="4"/>
      <c r="G902" s="4"/>
      <c r="H902" s="4"/>
      <c r="I902" s="4"/>
      <c r="J902" s="4"/>
      <c r="K902" s="4"/>
      <c r="L902" s="4"/>
      <c r="M902" s="4"/>
      <c r="N902" s="4"/>
      <c r="O902" s="4"/>
      <c r="P902" s="4"/>
      <c r="Q902" s="4"/>
      <c r="R902" s="4"/>
      <c r="S902" s="4"/>
      <c r="T902" s="4"/>
    </row>
    <row r="903" spans="1:20" ht="15.75" customHeight="1">
      <c r="A903" s="4"/>
      <c r="B903" s="4"/>
      <c r="C903" s="4"/>
      <c r="D903" s="4"/>
      <c r="E903" s="4"/>
      <c r="F903" s="4"/>
      <c r="G903" s="4"/>
      <c r="H903" s="4"/>
      <c r="I903" s="4"/>
      <c r="J903" s="4"/>
      <c r="K903" s="4"/>
      <c r="L903" s="4"/>
      <c r="M903" s="4"/>
      <c r="N903" s="4"/>
      <c r="O903" s="4"/>
      <c r="P903" s="4"/>
      <c r="Q903" s="4"/>
      <c r="R903" s="4"/>
      <c r="S903" s="4"/>
      <c r="T903" s="4"/>
    </row>
    <row r="904" spans="1:20" ht="15.75" customHeight="1">
      <c r="A904" s="4"/>
      <c r="B904" s="4"/>
      <c r="C904" s="4"/>
      <c r="D904" s="4"/>
      <c r="E904" s="4"/>
      <c r="F904" s="4"/>
      <c r="G904" s="4"/>
      <c r="H904" s="4"/>
      <c r="I904" s="4"/>
      <c r="J904" s="4"/>
      <c r="K904" s="4"/>
      <c r="L904" s="4"/>
      <c r="M904" s="4"/>
      <c r="N904" s="4"/>
      <c r="O904" s="4"/>
      <c r="P904" s="4"/>
      <c r="Q904" s="4"/>
      <c r="R904" s="4"/>
      <c r="S904" s="4"/>
      <c r="T904" s="4"/>
    </row>
    <row r="905" spans="1:20" ht="15.75" customHeight="1">
      <c r="A905" s="4"/>
      <c r="B905" s="4"/>
      <c r="C905" s="4"/>
      <c r="D905" s="4"/>
      <c r="E905" s="4"/>
      <c r="F905" s="4"/>
      <c r="G905" s="4"/>
      <c r="H905" s="4"/>
      <c r="I905" s="4"/>
      <c r="J905" s="4"/>
      <c r="K905" s="4"/>
      <c r="L905" s="4"/>
      <c r="M905" s="4"/>
      <c r="N905" s="4"/>
      <c r="O905" s="4"/>
      <c r="P905" s="4"/>
      <c r="Q905" s="4"/>
      <c r="R905" s="4"/>
      <c r="S905" s="4"/>
      <c r="T905" s="4"/>
    </row>
    <row r="906" spans="1:20" ht="15.75" customHeight="1">
      <c r="A906" s="4"/>
      <c r="B906" s="4"/>
      <c r="C906" s="4"/>
      <c r="D906" s="4"/>
      <c r="E906" s="4"/>
      <c r="F906" s="4"/>
      <c r="G906" s="4"/>
      <c r="H906" s="4"/>
      <c r="I906" s="4"/>
      <c r="J906" s="4"/>
      <c r="K906" s="4"/>
      <c r="L906" s="4"/>
      <c r="M906" s="4"/>
      <c r="N906" s="4"/>
      <c r="O906" s="4"/>
      <c r="P906" s="4"/>
      <c r="Q906" s="4"/>
      <c r="R906" s="4"/>
      <c r="S906" s="4"/>
      <c r="T906" s="4"/>
    </row>
    <row r="907" spans="1:20" ht="15.75" customHeight="1">
      <c r="A907" s="4"/>
      <c r="B907" s="4"/>
      <c r="C907" s="4"/>
      <c r="D907" s="4"/>
      <c r="E907" s="4"/>
      <c r="F907" s="4"/>
      <c r="G907" s="4"/>
      <c r="H907" s="4"/>
      <c r="I907" s="4"/>
      <c r="J907" s="4"/>
      <c r="K907" s="4"/>
      <c r="L907" s="4"/>
      <c r="M907" s="4"/>
      <c r="N907" s="4"/>
      <c r="O907" s="4"/>
      <c r="P907" s="4"/>
      <c r="Q907" s="4"/>
      <c r="R907" s="4"/>
      <c r="S907" s="4"/>
      <c r="T907" s="4"/>
    </row>
    <row r="908" spans="1:20" ht="15.75" customHeight="1">
      <c r="A908" s="4"/>
      <c r="B908" s="4"/>
      <c r="C908" s="4"/>
      <c r="D908" s="4"/>
      <c r="E908" s="4"/>
      <c r="F908" s="4"/>
      <c r="G908" s="4"/>
      <c r="H908" s="4"/>
      <c r="I908" s="4"/>
      <c r="J908" s="4"/>
      <c r="K908" s="4"/>
      <c r="L908" s="4"/>
      <c r="M908" s="4"/>
      <c r="N908" s="4"/>
      <c r="O908" s="4"/>
      <c r="P908" s="4"/>
      <c r="Q908" s="4"/>
      <c r="R908" s="4"/>
      <c r="S908" s="4"/>
      <c r="T908" s="4"/>
    </row>
    <row r="909" spans="1:20" ht="15.75" customHeight="1">
      <c r="A909" s="4"/>
      <c r="B909" s="4"/>
      <c r="C909" s="4"/>
      <c r="D909" s="4"/>
      <c r="E909" s="4"/>
      <c r="F909" s="4"/>
      <c r="G909" s="4"/>
      <c r="H909" s="4"/>
      <c r="I909" s="4"/>
      <c r="J909" s="4"/>
      <c r="K909" s="4"/>
      <c r="L909" s="4"/>
      <c r="M909" s="4"/>
      <c r="N909" s="4"/>
      <c r="O909" s="4"/>
      <c r="P909" s="4"/>
      <c r="Q909" s="4"/>
      <c r="R909" s="4"/>
      <c r="S909" s="4"/>
      <c r="T909" s="4"/>
    </row>
    <row r="910" spans="1:20" ht="15.75" customHeight="1">
      <c r="A910" s="4"/>
      <c r="B910" s="4"/>
      <c r="C910" s="4"/>
      <c r="D910" s="4"/>
      <c r="E910" s="4"/>
      <c r="F910" s="4"/>
      <c r="G910" s="4"/>
      <c r="H910" s="4"/>
      <c r="I910" s="4"/>
      <c r="J910" s="4"/>
      <c r="K910" s="4"/>
      <c r="L910" s="4"/>
      <c r="M910" s="4"/>
      <c r="N910" s="4"/>
      <c r="O910" s="4"/>
      <c r="P910" s="4"/>
      <c r="Q910" s="4"/>
      <c r="R910" s="4"/>
      <c r="S910" s="4"/>
      <c r="T910" s="4"/>
    </row>
    <row r="911" spans="1:20" ht="15.75" customHeight="1">
      <c r="A911" s="4"/>
      <c r="B911" s="4"/>
      <c r="C911" s="4"/>
      <c r="D911" s="4"/>
      <c r="E911" s="4"/>
      <c r="F911" s="4"/>
      <c r="G911" s="4"/>
      <c r="H911" s="4"/>
      <c r="I911" s="4"/>
      <c r="J911" s="4"/>
      <c r="K911" s="4"/>
      <c r="L911" s="4"/>
      <c r="M911" s="4"/>
      <c r="N911" s="4"/>
      <c r="O911" s="4"/>
      <c r="P911" s="4"/>
      <c r="Q911" s="4"/>
      <c r="R911" s="4"/>
      <c r="S911" s="4"/>
      <c r="T911" s="4"/>
    </row>
    <row r="912" spans="1:20" ht="15.75" customHeight="1">
      <c r="A912" s="4"/>
      <c r="B912" s="4"/>
      <c r="C912" s="4"/>
      <c r="D912" s="4"/>
      <c r="E912" s="4"/>
      <c r="F912" s="4"/>
      <c r="G912" s="4"/>
      <c r="H912" s="4"/>
      <c r="I912" s="4"/>
      <c r="J912" s="4"/>
      <c r="K912" s="4"/>
      <c r="L912" s="4"/>
      <c r="M912" s="4"/>
      <c r="N912" s="4"/>
      <c r="O912" s="4"/>
      <c r="P912" s="4"/>
      <c r="Q912" s="4"/>
      <c r="R912" s="4"/>
      <c r="S912" s="4"/>
      <c r="T912" s="4"/>
    </row>
    <row r="913" spans="1:20" ht="15.75" customHeight="1">
      <c r="A913" s="4"/>
      <c r="B913" s="4"/>
      <c r="C913" s="4"/>
      <c r="D913" s="4"/>
      <c r="E913" s="4"/>
      <c r="F913" s="4"/>
      <c r="G913" s="4"/>
      <c r="H913" s="4"/>
      <c r="I913" s="4"/>
      <c r="J913" s="4"/>
      <c r="K913" s="4"/>
      <c r="L913" s="4"/>
      <c r="M913" s="4"/>
      <c r="N913" s="4"/>
      <c r="O913" s="4"/>
      <c r="P913" s="4"/>
      <c r="Q913" s="4"/>
      <c r="R913" s="4"/>
      <c r="S913" s="4"/>
      <c r="T913" s="4"/>
    </row>
    <row r="914" spans="1:20" ht="15.75" customHeight="1">
      <c r="A914" s="4"/>
      <c r="B914" s="4"/>
      <c r="C914" s="4"/>
      <c r="D914" s="4"/>
      <c r="E914" s="4"/>
      <c r="F914" s="4"/>
      <c r="G914" s="4"/>
      <c r="H914" s="4"/>
      <c r="I914" s="4"/>
      <c r="J914" s="4"/>
      <c r="K914" s="4"/>
      <c r="L914" s="4"/>
      <c r="M914" s="4"/>
      <c r="N914" s="4"/>
      <c r="O914" s="4"/>
      <c r="P914" s="4"/>
      <c r="Q914" s="4"/>
      <c r="R914" s="4"/>
      <c r="S914" s="4"/>
      <c r="T914" s="4"/>
    </row>
    <row r="915" spans="1:20" ht="15.75" customHeight="1">
      <c r="A915" s="4"/>
      <c r="B915" s="4"/>
      <c r="C915" s="4"/>
      <c r="D915" s="4"/>
      <c r="E915" s="4"/>
      <c r="F915" s="4"/>
      <c r="G915" s="4"/>
      <c r="H915" s="4"/>
      <c r="I915" s="4"/>
      <c r="J915" s="4"/>
      <c r="K915" s="4"/>
      <c r="L915" s="4"/>
      <c r="M915" s="4"/>
      <c r="N915" s="4"/>
      <c r="O915" s="4"/>
      <c r="P915" s="4"/>
      <c r="Q915" s="4"/>
      <c r="R915" s="4"/>
      <c r="S915" s="4"/>
      <c r="T915" s="4"/>
    </row>
    <row r="916" spans="1:20" ht="15.75" customHeight="1">
      <c r="A916" s="4"/>
      <c r="B916" s="4"/>
      <c r="C916" s="4"/>
      <c r="D916" s="4"/>
      <c r="E916" s="4"/>
      <c r="F916" s="4"/>
      <c r="G916" s="4"/>
      <c r="H916" s="4"/>
      <c r="I916" s="4"/>
      <c r="J916" s="4"/>
      <c r="K916" s="4"/>
      <c r="L916" s="4"/>
      <c r="M916" s="4"/>
      <c r="N916" s="4"/>
      <c r="O916" s="4"/>
      <c r="P916" s="4"/>
      <c r="Q916" s="4"/>
      <c r="R916" s="4"/>
      <c r="S916" s="4"/>
      <c r="T916" s="4"/>
    </row>
    <row r="917" spans="1:20" ht="15.75" customHeight="1">
      <c r="A917" s="4"/>
      <c r="B917" s="4"/>
      <c r="C917" s="4"/>
      <c r="D917" s="4"/>
      <c r="E917" s="4"/>
      <c r="F917" s="4"/>
      <c r="G917" s="4"/>
      <c r="H917" s="4"/>
      <c r="I917" s="4"/>
      <c r="J917" s="4"/>
      <c r="K917" s="4"/>
      <c r="L917" s="4"/>
      <c r="M917" s="4"/>
      <c r="N917" s="4"/>
      <c r="O917" s="4"/>
      <c r="P917" s="4"/>
      <c r="Q917" s="4"/>
      <c r="R917" s="4"/>
      <c r="S917" s="4"/>
      <c r="T917" s="4"/>
    </row>
    <row r="918" spans="1:20" ht="15.75" customHeight="1">
      <c r="A918" s="4"/>
      <c r="B918" s="4"/>
      <c r="C918" s="4"/>
      <c r="D918" s="4"/>
      <c r="E918" s="4"/>
      <c r="F918" s="4"/>
      <c r="G918" s="4"/>
      <c r="H918" s="4"/>
      <c r="I918" s="4"/>
      <c r="J918" s="4"/>
      <c r="K918" s="4"/>
      <c r="L918" s="4"/>
      <c r="M918" s="4"/>
      <c r="N918" s="4"/>
      <c r="O918" s="4"/>
      <c r="P918" s="4"/>
      <c r="Q918" s="4"/>
      <c r="R918" s="4"/>
      <c r="S918" s="4"/>
      <c r="T918" s="4"/>
    </row>
    <row r="919" spans="1:20" ht="15.75" customHeight="1">
      <c r="A919" s="4"/>
      <c r="B919" s="4"/>
      <c r="C919" s="4"/>
      <c r="D919" s="4"/>
      <c r="E919" s="4"/>
      <c r="F919" s="4"/>
      <c r="G919" s="4"/>
      <c r="H919" s="4"/>
      <c r="I919" s="4"/>
      <c r="J919" s="4"/>
      <c r="K919" s="4"/>
      <c r="L919" s="4"/>
      <c r="M919" s="4"/>
      <c r="N919" s="4"/>
      <c r="O919" s="4"/>
      <c r="P919" s="4"/>
      <c r="Q919" s="4"/>
      <c r="R919" s="4"/>
      <c r="S919" s="4"/>
      <c r="T919" s="4"/>
    </row>
    <row r="920" spans="1:20" ht="15.75" customHeight="1">
      <c r="A920" s="4"/>
      <c r="B920" s="4"/>
      <c r="C920" s="4"/>
      <c r="D920" s="4"/>
      <c r="E920" s="4"/>
      <c r="F920" s="4"/>
      <c r="G920" s="4"/>
      <c r="H920" s="4"/>
      <c r="I920" s="4"/>
      <c r="J920" s="4"/>
      <c r="K920" s="4"/>
      <c r="L920" s="4"/>
      <c r="M920" s="4"/>
      <c r="N920" s="4"/>
      <c r="O920" s="4"/>
      <c r="P920" s="4"/>
      <c r="Q920" s="4"/>
      <c r="R920" s="4"/>
      <c r="S920" s="4"/>
      <c r="T920" s="4"/>
    </row>
    <row r="921" spans="1:20" ht="15.75" customHeight="1">
      <c r="A921" s="4"/>
      <c r="B921" s="4"/>
      <c r="C921" s="4"/>
      <c r="D921" s="4"/>
      <c r="E921" s="4"/>
      <c r="F921" s="4"/>
      <c r="G921" s="4"/>
      <c r="H921" s="4"/>
      <c r="I921" s="4"/>
      <c r="J921" s="4"/>
      <c r="K921" s="4"/>
      <c r="L921" s="4"/>
      <c r="M921" s="4"/>
      <c r="N921" s="4"/>
      <c r="O921" s="4"/>
      <c r="P921" s="4"/>
      <c r="Q921" s="4"/>
      <c r="R921" s="4"/>
      <c r="S921" s="4"/>
      <c r="T921" s="4"/>
    </row>
    <row r="922" spans="1:20" ht="15.75" customHeight="1">
      <c r="A922" s="4"/>
      <c r="B922" s="4"/>
      <c r="C922" s="4"/>
      <c r="D922" s="4"/>
      <c r="E922" s="4"/>
      <c r="F922" s="4"/>
      <c r="G922" s="4"/>
      <c r="H922" s="4"/>
      <c r="I922" s="4"/>
      <c r="J922" s="4"/>
      <c r="K922" s="4"/>
      <c r="L922" s="4"/>
      <c r="M922" s="4"/>
      <c r="N922" s="4"/>
      <c r="O922" s="4"/>
      <c r="P922" s="4"/>
      <c r="Q922" s="4"/>
      <c r="R922" s="4"/>
      <c r="S922" s="4"/>
      <c r="T922" s="4"/>
    </row>
    <row r="923" spans="1:20" ht="15.75" customHeight="1">
      <c r="A923" s="4"/>
      <c r="B923" s="4"/>
      <c r="C923" s="4"/>
      <c r="D923" s="4"/>
      <c r="E923" s="4"/>
      <c r="F923" s="4"/>
      <c r="G923" s="4"/>
      <c r="H923" s="4"/>
      <c r="I923" s="4"/>
      <c r="J923" s="4"/>
      <c r="K923" s="4"/>
      <c r="L923" s="4"/>
      <c r="M923" s="4"/>
      <c r="N923" s="4"/>
      <c r="O923" s="4"/>
      <c r="P923" s="4"/>
      <c r="Q923" s="4"/>
      <c r="R923" s="4"/>
      <c r="S923" s="4"/>
      <c r="T923" s="4"/>
    </row>
    <row r="924" spans="1:20" ht="15.75" customHeight="1">
      <c r="A924" s="4"/>
      <c r="B924" s="4"/>
      <c r="C924" s="4"/>
      <c r="D924" s="4"/>
      <c r="E924" s="4"/>
      <c r="F924" s="4"/>
      <c r="G924" s="4"/>
      <c r="H924" s="4"/>
      <c r="I924" s="4"/>
      <c r="J924" s="4"/>
      <c r="K924" s="4"/>
      <c r="L924" s="4"/>
      <c r="M924" s="4"/>
      <c r="N924" s="4"/>
      <c r="O924" s="4"/>
      <c r="P924" s="4"/>
      <c r="Q924" s="4"/>
      <c r="R924" s="4"/>
      <c r="S924" s="4"/>
      <c r="T924" s="4"/>
    </row>
    <row r="925" spans="1:20" ht="15.75" customHeight="1">
      <c r="A925" s="4"/>
      <c r="B925" s="4"/>
      <c r="C925" s="4"/>
      <c r="D925" s="4"/>
      <c r="E925" s="4"/>
      <c r="F925" s="4"/>
      <c r="G925" s="4"/>
      <c r="H925" s="4"/>
      <c r="I925" s="4"/>
      <c r="J925" s="4"/>
      <c r="K925" s="4"/>
      <c r="L925" s="4"/>
      <c r="M925" s="4"/>
      <c r="N925" s="4"/>
      <c r="O925" s="4"/>
      <c r="P925" s="4"/>
      <c r="Q925" s="4"/>
      <c r="R925" s="4"/>
      <c r="S925" s="4"/>
      <c r="T925" s="4"/>
    </row>
    <row r="926" spans="1:20" ht="15.75" customHeight="1">
      <c r="A926" s="4"/>
      <c r="B926" s="4"/>
      <c r="C926" s="4"/>
      <c r="D926" s="4"/>
      <c r="E926" s="4"/>
      <c r="F926" s="4"/>
      <c r="G926" s="4"/>
      <c r="H926" s="4"/>
      <c r="I926" s="4"/>
      <c r="J926" s="4"/>
      <c r="K926" s="4"/>
      <c r="L926" s="4"/>
      <c r="M926" s="4"/>
      <c r="N926" s="4"/>
      <c r="O926" s="4"/>
      <c r="P926" s="4"/>
      <c r="Q926" s="4"/>
      <c r="R926" s="4"/>
      <c r="S926" s="4"/>
      <c r="T926" s="4"/>
    </row>
    <row r="927" spans="1:20" ht="15.75" customHeight="1">
      <c r="A927" s="4"/>
      <c r="B927" s="4"/>
      <c r="C927" s="4"/>
      <c r="D927" s="4"/>
      <c r="E927" s="4"/>
      <c r="F927" s="4"/>
      <c r="G927" s="4"/>
      <c r="H927" s="4"/>
      <c r="I927" s="4"/>
      <c r="J927" s="4"/>
      <c r="K927" s="4"/>
      <c r="L927" s="4"/>
      <c r="M927" s="4"/>
      <c r="N927" s="4"/>
      <c r="O927" s="4"/>
      <c r="P927" s="4"/>
      <c r="Q927" s="4"/>
      <c r="R927" s="4"/>
      <c r="S927" s="4"/>
      <c r="T927" s="4"/>
    </row>
    <row r="928" spans="1:20" ht="15.75" customHeight="1">
      <c r="A928" s="4"/>
      <c r="B928" s="4"/>
      <c r="C928" s="4"/>
      <c r="D928" s="4"/>
      <c r="E928" s="4"/>
      <c r="F928" s="4"/>
      <c r="G928" s="4"/>
      <c r="H928" s="4"/>
      <c r="I928" s="4"/>
      <c r="J928" s="4"/>
      <c r="K928" s="4"/>
      <c r="L928" s="4"/>
      <c r="M928" s="4"/>
      <c r="N928" s="4"/>
      <c r="O928" s="4"/>
      <c r="P928" s="4"/>
      <c r="Q928" s="4"/>
      <c r="R928" s="4"/>
      <c r="S928" s="4"/>
      <c r="T928" s="4"/>
    </row>
    <row r="929" spans="1:20" ht="15.75" customHeight="1">
      <c r="A929" s="4"/>
      <c r="B929" s="4"/>
      <c r="C929" s="4"/>
      <c r="D929" s="4"/>
      <c r="E929" s="4"/>
      <c r="F929" s="4"/>
      <c r="G929" s="4"/>
      <c r="H929" s="4"/>
      <c r="I929" s="4"/>
      <c r="J929" s="4"/>
      <c r="K929" s="4"/>
      <c r="L929" s="4"/>
      <c r="M929" s="4"/>
      <c r="N929" s="4"/>
      <c r="O929" s="4"/>
      <c r="P929" s="4"/>
      <c r="Q929" s="4"/>
      <c r="R929" s="4"/>
      <c r="S929" s="4"/>
      <c r="T929" s="4"/>
    </row>
    <row r="930" spans="1:20" ht="15.75" customHeight="1">
      <c r="A930" s="4"/>
      <c r="B930" s="4"/>
      <c r="C930" s="4"/>
      <c r="D930" s="4"/>
      <c r="E930" s="4"/>
      <c r="F930" s="4"/>
      <c r="G930" s="4"/>
      <c r="H930" s="4"/>
      <c r="I930" s="4"/>
      <c r="J930" s="4"/>
      <c r="K930" s="4"/>
      <c r="L930" s="4"/>
      <c r="M930" s="4"/>
      <c r="N930" s="4"/>
      <c r="O930" s="4"/>
      <c r="P930" s="4"/>
      <c r="Q930" s="4"/>
      <c r="R930" s="4"/>
      <c r="S930" s="4"/>
      <c r="T930" s="4"/>
    </row>
    <row r="931" spans="1:20" ht="15.75" customHeight="1">
      <c r="A931" s="4"/>
      <c r="B931" s="4"/>
      <c r="C931" s="4"/>
      <c r="D931" s="4"/>
      <c r="E931" s="4"/>
      <c r="F931" s="4"/>
      <c r="G931" s="4"/>
      <c r="H931" s="4"/>
      <c r="I931" s="4"/>
      <c r="J931" s="4"/>
      <c r="K931" s="4"/>
      <c r="L931" s="4"/>
      <c r="M931" s="4"/>
      <c r="N931" s="4"/>
      <c r="O931" s="4"/>
      <c r="P931" s="4"/>
      <c r="Q931" s="4"/>
      <c r="R931" s="4"/>
      <c r="S931" s="4"/>
      <c r="T931" s="4"/>
    </row>
    <row r="932" spans="1:20" ht="15.75" customHeight="1">
      <c r="A932" s="4"/>
      <c r="B932" s="4"/>
      <c r="C932" s="4"/>
      <c r="D932" s="4"/>
      <c r="E932" s="4"/>
      <c r="F932" s="4"/>
      <c r="G932" s="4"/>
      <c r="H932" s="4"/>
      <c r="I932" s="4"/>
      <c r="J932" s="4"/>
      <c r="K932" s="4"/>
      <c r="L932" s="4"/>
      <c r="M932" s="4"/>
      <c r="N932" s="4"/>
      <c r="O932" s="4"/>
      <c r="P932" s="4"/>
      <c r="Q932" s="4"/>
      <c r="R932" s="4"/>
      <c r="S932" s="4"/>
      <c r="T932" s="4"/>
    </row>
    <row r="933" spans="1:20" ht="15.75" customHeight="1">
      <c r="A933" s="4"/>
      <c r="B933" s="4"/>
      <c r="C933" s="4"/>
      <c r="D933" s="4"/>
      <c r="E933" s="4"/>
      <c r="F933" s="4"/>
      <c r="G933" s="4"/>
      <c r="H933" s="4"/>
      <c r="I933" s="4"/>
      <c r="J933" s="4"/>
      <c r="K933" s="4"/>
      <c r="L933" s="4"/>
      <c r="M933" s="4"/>
      <c r="N933" s="4"/>
      <c r="O933" s="4"/>
      <c r="P933" s="4"/>
      <c r="Q933" s="4"/>
      <c r="R933" s="4"/>
      <c r="S933" s="4"/>
      <c r="T933" s="4"/>
    </row>
    <row r="934" spans="1:20" ht="15.75" customHeight="1">
      <c r="A934" s="4"/>
      <c r="B934" s="4"/>
      <c r="C934" s="4"/>
      <c r="D934" s="4"/>
      <c r="E934" s="4"/>
      <c r="F934" s="4"/>
      <c r="G934" s="4"/>
      <c r="H934" s="4"/>
      <c r="I934" s="4"/>
      <c r="J934" s="4"/>
      <c r="K934" s="4"/>
      <c r="L934" s="4"/>
      <c r="M934" s="4"/>
      <c r="N934" s="4"/>
      <c r="O934" s="4"/>
      <c r="P934" s="4"/>
      <c r="Q934" s="4"/>
      <c r="R934" s="4"/>
      <c r="S934" s="4"/>
      <c r="T934" s="4"/>
    </row>
    <row r="935" spans="1:20" ht="15.75" customHeight="1">
      <c r="A935" s="4"/>
      <c r="B935" s="4"/>
      <c r="C935" s="4"/>
      <c r="D935" s="4"/>
      <c r="E935" s="4"/>
      <c r="F935" s="4"/>
      <c r="G935" s="4"/>
      <c r="H935" s="4"/>
      <c r="I935" s="4"/>
      <c r="J935" s="4"/>
      <c r="K935" s="4"/>
      <c r="L935" s="4"/>
      <c r="M935" s="4"/>
      <c r="N935" s="4"/>
      <c r="O935" s="4"/>
      <c r="P935" s="4"/>
      <c r="Q935" s="4"/>
      <c r="R935" s="4"/>
      <c r="S935" s="4"/>
      <c r="T935" s="4"/>
    </row>
    <row r="936" spans="1:20" ht="15.75" customHeight="1">
      <c r="A936" s="4"/>
      <c r="B936" s="4"/>
      <c r="C936" s="4"/>
      <c r="D936" s="4"/>
      <c r="E936" s="4"/>
      <c r="F936" s="4"/>
      <c r="G936" s="4"/>
      <c r="H936" s="4"/>
      <c r="I936" s="4"/>
      <c r="J936" s="4"/>
      <c r="K936" s="4"/>
      <c r="L936" s="4"/>
      <c r="M936" s="4"/>
      <c r="N936" s="4"/>
      <c r="O936" s="4"/>
      <c r="P936" s="4"/>
      <c r="Q936" s="4"/>
      <c r="R936" s="4"/>
      <c r="S936" s="4"/>
      <c r="T936" s="4"/>
    </row>
    <row r="937" spans="1:20" ht="15.75" customHeight="1">
      <c r="A937" s="4"/>
      <c r="B937" s="4"/>
      <c r="C937" s="4"/>
      <c r="D937" s="4"/>
      <c r="E937" s="4"/>
      <c r="F937" s="4"/>
      <c r="G937" s="4"/>
      <c r="H937" s="4"/>
      <c r="I937" s="4"/>
      <c r="J937" s="4"/>
      <c r="K937" s="4"/>
      <c r="L937" s="4"/>
      <c r="M937" s="4"/>
      <c r="N937" s="4"/>
      <c r="O937" s="4"/>
      <c r="P937" s="4"/>
      <c r="Q937" s="4"/>
      <c r="R937" s="4"/>
      <c r="S937" s="4"/>
      <c r="T937" s="4"/>
    </row>
    <row r="938" spans="1:20" ht="15.75" customHeight="1">
      <c r="A938" s="4"/>
      <c r="B938" s="4"/>
      <c r="C938" s="4"/>
      <c r="D938" s="4"/>
      <c r="E938" s="4"/>
      <c r="F938" s="4"/>
      <c r="G938" s="4"/>
      <c r="H938" s="4"/>
      <c r="I938" s="4"/>
      <c r="J938" s="4"/>
      <c r="K938" s="4"/>
      <c r="L938" s="4"/>
      <c r="M938" s="4"/>
      <c r="N938" s="4"/>
      <c r="O938" s="4"/>
      <c r="P938" s="4"/>
      <c r="Q938" s="4"/>
      <c r="R938" s="4"/>
      <c r="S938" s="4"/>
      <c r="T938" s="4"/>
    </row>
    <row r="939" spans="1:20" ht="15.75" customHeight="1">
      <c r="A939" s="4"/>
      <c r="B939" s="4"/>
      <c r="C939" s="4"/>
      <c r="D939" s="4"/>
      <c r="E939" s="4"/>
      <c r="F939" s="4"/>
      <c r="G939" s="4"/>
      <c r="H939" s="4"/>
      <c r="I939" s="4"/>
      <c r="J939" s="4"/>
      <c r="K939" s="4"/>
      <c r="L939" s="4"/>
      <c r="M939" s="4"/>
      <c r="N939" s="4"/>
      <c r="O939" s="4"/>
      <c r="P939" s="4"/>
      <c r="Q939" s="4"/>
      <c r="R939" s="4"/>
      <c r="S939" s="4"/>
      <c r="T939" s="4"/>
    </row>
    <row r="940" spans="1:20" ht="15.75" customHeight="1">
      <c r="A940" s="4"/>
      <c r="B940" s="4"/>
      <c r="C940" s="4"/>
      <c r="D940" s="4"/>
      <c r="E940" s="4"/>
      <c r="F940" s="4"/>
      <c r="G940" s="4"/>
      <c r="H940" s="4"/>
      <c r="I940" s="4"/>
      <c r="J940" s="4"/>
      <c r="K940" s="4"/>
      <c r="L940" s="4"/>
      <c r="M940" s="4"/>
      <c r="N940" s="4"/>
      <c r="O940" s="4"/>
      <c r="P940" s="4"/>
      <c r="Q940" s="4"/>
      <c r="R940" s="4"/>
      <c r="S940" s="4"/>
      <c r="T940" s="4"/>
    </row>
    <row r="941" spans="1:20" ht="15.75" customHeight="1">
      <c r="A941" s="4"/>
      <c r="B941" s="4"/>
      <c r="C941" s="4"/>
      <c r="D941" s="4"/>
      <c r="E941" s="4"/>
      <c r="F941" s="4"/>
      <c r="G941" s="4"/>
      <c r="H941" s="4"/>
      <c r="I941" s="4"/>
      <c r="J941" s="4"/>
      <c r="K941" s="4"/>
      <c r="L941" s="4"/>
      <c r="M941" s="4"/>
      <c r="N941" s="4"/>
      <c r="O941" s="4"/>
      <c r="P941" s="4"/>
      <c r="Q941" s="4"/>
      <c r="R941" s="4"/>
      <c r="S941" s="4"/>
      <c r="T941" s="4"/>
    </row>
    <row r="942" spans="1:20" ht="15.75" customHeight="1">
      <c r="A942" s="4"/>
      <c r="B942" s="4"/>
      <c r="C942" s="4"/>
      <c r="D942" s="4"/>
      <c r="E942" s="4"/>
      <c r="F942" s="4"/>
      <c r="G942" s="4"/>
      <c r="H942" s="4"/>
      <c r="I942" s="4"/>
      <c r="J942" s="4"/>
      <c r="K942" s="4"/>
      <c r="L942" s="4"/>
      <c r="M942" s="4"/>
      <c r="N942" s="4"/>
      <c r="O942" s="4"/>
      <c r="P942" s="4"/>
      <c r="Q942" s="4"/>
      <c r="R942" s="4"/>
      <c r="S942" s="4"/>
      <c r="T942" s="4"/>
    </row>
    <row r="943" spans="1:20" ht="15.75" customHeight="1">
      <c r="A943" s="4"/>
      <c r="B943" s="4"/>
      <c r="C943" s="4"/>
      <c r="D943" s="4"/>
      <c r="E943" s="4"/>
      <c r="F943" s="4"/>
      <c r="G943" s="4"/>
      <c r="H943" s="4"/>
      <c r="I943" s="4"/>
      <c r="J943" s="4"/>
      <c r="K943" s="4"/>
      <c r="L943" s="4"/>
      <c r="M943" s="4"/>
      <c r="N943" s="4"/>
      <c r="O943" s="4"/>
      <c r="P943" s="4"/>
      <c r="Q943" s="4"/>
      <c r="R943" s="4"/>
      <c r="S943" s="4"/>
      <c r="T943" s="4"/>
    </row>
    <row r="944" spans="1:20" ht="15.75" customHeight="1">
      <c r="A944" s="4"/>
      <c r="B944" s="4"/>
      <c r="C944" s="4"/>
      <c r="D944" s="4"/>
      <c r="E944" s="4"/>
      <c r="F944" s="4"/>
      <c r="G944" s="4"/>
      <c r="H944" s="4"/>
      <c r="I944" s="4"/>
      <c r="J944" s="4"/>
      <c r="K944" s="4"/>
      <c r="L944" s="4"/>
      <c r="M944" s="4"/>
      <c r="N944" s="4"/>
      <c r="O944" s="4"/>
      <c r="P944" s="4"/>
      <c r="Q944" s="4"/>
      <c r="R944" s="4"/>
      <c r="S944" s="4"/>
      <c r="T944" s="4"/>
    </row>
    <row r="945" spans="1:20" ht="15.75" customHeight="1">
      <c r="A945" s="4"/>
      <c r="B945" s="4"/>
      <c r="C945" s="4"/>
      <c r="D945" s="4"/>
      <c r="E945" s="4"/>
      <c r="F945" s="4"/>
      <c r="G945" s="4"/>
      <c r="H945" s="4"/>
      <c r="I945" s="4"/>
      <c r="J945" s="4"/>
      <c r="K945" s="4"/>
      <c r="L945" s="4"/>
      <c r="M945" s="4"/>
      <c r="N945" s="4"/>
      <c r="O945" s="4"/>
      <c r="P945" s="4"/>
      <c r="Q945" s="4"/>
      <c r="R945" s="4"/>
      <c r="S945" s="4"/>
      <c r="T945" s="4"/>
    </row>
    <row r="946" spans="1:20" ht="15.75" customHeight="1">
      <c r="A946" s="4"/>
      <c r="B946" s="4"/>
      <c r="C946" s="4"/>
      <c r="D946" s="4"/>
      <c r="E946" s="4"/>
      <c r="F946" s="4"/>
      <c r="G946" s="4"/>
      <c r="H946" s="4"/>
      <c r="I946" s="4"/>
      <c r="J946" s="4"/>
      <c r="K946" s="4"/>
      <c r="L946" s="4"/>
      <c r="M946" s="4"/>
      <c r="N946" s="4"/>
      <c r="O946" s="4"/>
      <c r="P946" s="4"/>
      <c r="Q946" s="4"/>
      <c r="R946" s="4"/>
      <c r="S946" s="4"/>
      <c r="T946" s="4"/>
    </row>
    <row r="947" spans="1:20" ht="15.75" customHeight="1">
      <c r="A947" s="4"/>
      <c r="B947" s="4"/>
      <c r="C947" s="4"/>
      <c r="D947" s="4"/>
      <c r="E947" s="4"/>
      <c r="F947" s="4"/>
      <c r="G947" s="4"/>
      <c r="H947" s="4"/>
      <c r="I947" s="4"/>
      <c r="J947" s="4"/>
      <c r="K947" s="4"/>
      <c r="L947" s="4"/>
      <c r="M947" s="4"/>
      <c r="N947" s="4"/>
      <c r="O947" s="4"/>
      <c r="P947" s="4"/>
      <c r="Q947" s="4"/>
      <c r="R947" s="4"/>
      <c r="S947" s="4"/>
      <c r="T947" s="4"/>
    </row>
    <row r="948" spans="1:20" ht="15.75" customHeight="1">
      <c r="A948" s="4"/>
      <c r="B948" s="4"/>
      <c r="C948" s="4"/>
      <c r="D948" s="4"/>
      <c r="E948" s="4"/>
      <c r="F948" s="4"/>
      <c r="G948" s="4"/>
      <c r="H948" s="4"/>
      <c r="I948" s="4"/>
      <c r="J948" s="4"/>
      <c r="K948" s="4"/>
      <c r="L948" s="4"/>
      <c r="M948" s="4"/>
      <c r="N948" s="4"/>
      <c r="O948" s="4"/>
      <c r="P948" s="4"/>
      <c r="Q948" s="4"/>
      <c r="R948" s="4"/>
      <c r="S948" s="4"/>
      <c r="T948" s="4"/>
    </row>
    <row r="949" spans="1:20" ht="15.75" customHeight="1">
      <c r="A949" s="4"/>
      <c r="B949" s="4"/>
      <c r="C949" s="4"/>
      <c r="D949" s="4"/>
      <c r="E949" s="4"/>
      <c r="F949" s="4"/>
      <c r="G949" s="4"/>
      <c r="H949" s="4"/>
      <c r="I949" s="4"/>
      <c r="J949" s="4"/>
      <c r="K949" s="4"/>
      <c r="L949" s="4"/>
      <c r="M949" s="4"/>
      <c r="N949" s="4"/>
      <c r="O949" s="4"/>
      <c r="P949" s="4"/>
      <c r="Q949" s="4"/>
      <c r="R949" s="4"/>
      <c r="S949" s="4"/>
      <c r="T949" s="4"/>
    </row>
    <row r="950" spans="1:20" ht="15.75" customHeight="1">
      <c r="A950" s="4"/>
      <c r="B950" s="4"/>
      <c r="C950" s="4"/>
      <c r="D950" s="4"/>
      <c r="E950" s="4"/>
      <c r="F950" s="4"/>
      <c r="G950" s="4"/>
      <c r="H950" s="4"/>
      <c r="I950" s="4"/>
      <c r="J950" s="4"/>
      <c r="K950" s="4"/>
      <c r="L950" s="4"/>
      <c r="M950" s="4"/>
      <c r="N950" s="4"/>
      <c r="O950" s="4"/>
      <c r="P950" s="4"/>
      <c r="Q950" s="4"/>
      <c r="R950" s="4"/>
      <c r="S950" s="4"/>
      <c r="T950" s="4"/>
    </row>
    <row r="951" spans="1:20" ht="15.75" customHeight="1">
      <c r="A951" s="4"/>
      <c r="B951" s="4"/>
      <c r="C951" s="4"/>
      <c r="D951" s="4"/>
      <c r="E951" s="4"/>
      <c r="F951" s="4"/>
      <c r="G951" s="4"/>
      <c r="H951" s="4"/>
      <c r="I951" s="4"/>
      <c r="J951" s="4"/>
      <c r="K951" s="4"/>
      <c r="L951" s="4"/>
      <c r="M951" s="4"/>
      <c r="N951" s="4"/>
      <c r="O951" s="4"/>
      <c r="P951" s="4"/>
      <c r="Q951" s="4"/>
      <c r="R951" s="4"/>
      <c r="S951" s="4"/>
      <c r="T951" s="4"/>
    </row>
    <row r="952" spans="1:20" ht="15.75" customHeight="1">
      <c r="A952" s="4"/>
      <c r="B952" s="4"/>
      <c r="C952" s="4"/>
      <c r="D952" s="4"/>
      <c r="E952" s="4"/>
      <c r="F952" s="4"/>
      <c r="G952" s="4"/>
      <c r="H952" s="4"/>
      <c r="I952" s="4"/>
      <c r="J952" s="4"/>
      <c r="K952" s="4"/>
      <c r="L952" s="4"/>
      <c r="M952" s="4"/>
      <c r="N952" s="4"/>
      <c r="O952" s="4"/>
      <c r="P952" s="4"/>
      <c r="Q952" s="4"/>
      <c r="R952" s="4"/>
      <c r="S952" s="4"/>
      <c r="T952" s="4"/>
    </row>
    <row r="953" spans="1:20" ht="15.75" customHeight="1">
      <c r="A953" s="4"/>
      <c r="B953" s="4"/>
      <c r="C953" s="4"/>
      <c r="D953" s="4"/>
      <c r="E953" s="4"/>
      <c r="F953" s="4"/>
      <c r="G953" s="4"/>
      <c r="H953" s="4"/>
      <c r="I953" s="4"/>
      <c r="J953" s="4"/>
      <c r="K953" s="4"/>
      <c r="L953" s="4"/>
      <c r="M953" s="4"/>
      <c r="N953" s="4"/>
      <c r="O953" s="4"/>
      <c r="P953" s="4"/>
      <c r="Q953" s="4"/>
      <c r="R953" s="4"/>
      <c r="S953" s="4"/>
      <c r="T953" s="4"/>
    </row>
    <row r="954" spans="1:20" ht="15.75" customHeight="1">
      <c r="A954" s="4"/>
      <c r="B954" s="4"/>
      <c r="C954" s="4"/>
      <c r="D954" s="4"/>
      <c r="E954" s="4"/>
      <c r="F954" s="4"/>
      <c r="G954" s="4"/>
      <c r="H954" s="4"/>
      <c r="I954" s="4"/>
      <c r="J954" s="4"/>
      <c r="K954" s="4"/>
      <c r="L954" s="4"/>
      <c r="M954" s="4"/>
      <c r="N954" s="4"/>
      <c r="O954" s="4"/>
      <c r="P954" s="4"/>
      <c r="Q954" s="4"/>
      <c r="R954" s="4"/>
      <c r="S954" s="4"/>
      <c r="T954" s="4"/>
    </row>
    <row r="955" spans="1:20" ht="15.75" customHeight="1">
      <c r="A955" s="4"/>
      <c r="B955" s="4"/>
      <c r="C955" s="4"/>
      <c r="D955" s="4"/>
      <c r="E955" s="4"/>
      <c r="F955" s="4"/>
      <c r="G955" s="4"/>
      <c r="H955" s="4"/>
      <c r="I955" s="4"/>
      <c r="J955" s="4"/>
      <c r="K955" s="4"/>
      <c r="L955" s="4"/>
      <c r="M955" s="4"/>
      <c r="N955" s="4"/>
      <c r="O955" s="4"/>
      <c r="P955" s="4"/>
      <c r="Q955" s="4"/>
      <c r="R955" s="4"/>
      <c r="S955" s="4"/>
      <c r="T955" s="4"/>
    </row>
    <row r="956" spans="1:20" ht="15.75" customHeight="1">
      <c r="A956" s="4"/>
      <c r="B956" s="4"/>
      <c r="C956" s="4"/>
      <c r="D956" s="4"/>
      <c r="E956" s="4"/>
      <c r="F956" s="4"/>
      <c r="G956" s="4"/>
      <c r="H956" s="4"/>
      <c r="I956" s="4"/>
      <c r="J956" s="4"/>
      <c r="K956" s="4"/>
      <c r="L956" s="4"/>
      <c r="M956" s="4"/>
      <c r="N956" s="4"/>
      <c r="O956" s="4"/>
      <c r="P956" s="4"/>
      <c r="Q956" s="4"/>
      <c r="R956" s="4"/>
      <c r="S956" s="4"/>
      <c r="T956" s="4"/>
    </row>
    <row r="957" spans="1:20" ht="15.75" customHeight="1">
      <c r="A957" s="4"/>
      <c r="B957" s="4"/>
      <c r="C957" s="4"/>
      <c r="D957" s="4"/>
      <c r="E957" s="4"/>
      <c r="F957" s="4"/>
      <c r="G957" s="4"/>
      <c r="H957" s="4"/>
      <c r="I957" s="4"/>
      <c r="J957" s="4"/>
      <c r="K957" s="4"/>
      <c r="L957" s="4"/>
      <c r="M957" s="4"/>
      <c r="N957" s="4"/>
      <c r="O957" s="4"/>
      <c r="P957" s="4"/>
      <c r="Q957" s="4"/>
      <c r="R957" s="4"/>
      <c r="S957" s="4"/>
      <c r="T957" s="4"/>
    </row>
    <row r="958" spans="1:20" ht="15.75" customHeight="1">
      <c r="A958" s="4"/>
      <c r="B958" s="4"/>
      <c r="C958" s="4"/>
      <c r="D958" s="4"/>
      <c r="E958" s="4"/>
      <c r="F958" s="4"/>
      <c r="G958" s="4"/>
      <c r="H958" s="4"/>
      <c r="I958" s="4"/>
      <c r="J958" s="4"/>
      <c r="K958" s="4"/>
      <c r="L958" s="4"/>
      <c r="M958" s="4"/>
      <c r="N958" s="4"/>
      <c r="O958" s="4"/>
      <c r="P958" s="4"/>
      <c r="Q958" s="4"/>
      <c r="R958" s="4"/>
      <c r="S958" s="4"/>
      <c r="T958" s="4"/>
    </row>
    <row r="959" spans="1:20" ht="15.75" customHeight="1">
      <c r="A959" s="4"/>
      <c r="B959" s="4"/>
      <c r="C959" s="4"/>
      <c r="D959" s="4"/>
      <c r="E959" s="4"/>
      <c r="F959" s="4"/>
      <c r="G959" s="4"/>
      <c r="H959" s="4"/>
      <c r="I959" s="4"/>
      <c r="J959" s="4"/>
      <c r="K959" s="4"/>
      <c r="L959" s="4"/>
      <c r="M959" s="4"/>
      <c r="N959" s="4"/>
      <c r="O959" s="4"/>
      <c r="P959" s="4"/>
      <c r="Q959" s="4"/>
      <c r="R959" s="4"/>
      <c r="S959" s="4"/>
      <c r="T959" s="4"/>
    </row>
    <row r="960" spans="1:20" ht="15.75" customHeight="1">
      <c r="A960" s="4"/>
      <c r="B960" s="4"/>
      <c r="C960" s="4"/>
      <c r="D960" s="4"/>
      <c r="E960" s="4"/>
      <c r="F960" s="4"/>
      <c r="G960" s="4"/>
      <c r="H960" s="4"/>
      <c r="I960" s="4"/>
      <c r="J960" s="4"/>
      <c r="K960" s="4"/>
      <c r="L960" s="4"/>
      <c r="M960" s="4"/>
      <c r="N960" s="4"/>
      <c r="O960" s="4"/>
      <c r="P960" s="4"/>
      <c r="Q960" s="4"/>
      <c r="R960" s="4"/>
      <c r="S960" s="4"/>
      <c r="T960" s="4"/>
    </row>
    <row r="961" spans="1:20" ht="15.75" customHeight="1">
      <c r="A961" s="4"/>
      <c r="B961" s="4"/>
      <c r="C961" s="4"/>
      <c r="D961" s="4"/>
      <c r="E961" s="4"/>
      <c r="F961" s="4"/>
      <c r="G961" s="4"/>
      <c r="H961" s="4"/>
      <c r="I961" s="4"/>
      <c r="J961" s="4"/>
      <c r="K961" s="4"/>
      <c r="L961" s="4"/>
      <c r="M961" s="4"/>
      <c r="N961" s="4"/>
      <c r="O961" s="4"/>
      <c r="P961" s="4"/>
      <c r="Q961" s="4"/>
      <c r="R961" s="4"/>
      <c r="S961" s="4"/>
      <c r="T961" s="4"/>
    </row>
    <row r="962" spans="1:20" ht="15.75" customHeight="1">
      <c r="A962" s="4"/>
      <c r="B962" s="4"/>
      <c r="C962" s="4"/>
      <c r="D962" s="4"/>
      <c r="E962" s="4"/>
      <c r="F962" s="4"/>
      <c r="G962" s="4"/>
      <c r="H962" s="4"/>
      <c r="I962" s="4"/>
      <c r="J962" s="4"/>
      <c r="K962" s="4"/>
      <c r="L962" s="4"/>
      <c r="M962" s="4"/>
      <c r="N962" s="4"/>
      <c r="O962" s="4"/>
      <c r="P962" s="4"/>
      <c r="Q962" s="4"/>
      <c r="R962" s="4"/>
      <c r="S962" s="4"/>
      <c r="T962" s="4"/>
    </row>
    <row r="963" spans="1:20" ht="15.75" customHeight="1">
      <c r="A963" s="4"/>
      <c r="B963" s="4"/>
      <c r="C963" s="4"/>
      <c r="D963" s="4"/>
      <c r="E963" s="4"/>
      <c r="F963" s="4"/>
      <c r="G963" s="4"/>
      <c r="H963" s="4"/>
      <c r="I963" s="4"/>
      <c r="J963" s="4"/>
      <c r="K963" s="4"/>
      <c r="L963" s="4"/>
      <c r="M963" s="4"/>
      <c r="N963" s="4"/>
      <c r="O963" s="4"/>
      <c r="P963" s="4"/>
      <c r="Q963" s="4"/>
      <c r="R963" s="4"/>
      <c r="S963" s="4"/>
      <c r="T963" s="4"/>
    </row>
    <row r="964" spans="1:20" ht="15.75" customHeight="1">
      <c r="A964" s="4"/>
      <c r="B964" s="4"/>
      <c r="C964" s="4"/>
      <c r="D964" s="4"/>
      <c r="E964" s="4"/>
      <c r="F964" s="4"/>
      <c r="G964" s="4"/>
      <c r="H964" s="4"/>
      <c r="I964" s="4"/>
      <c r="J964" s="4"/>
      <c r="K964" s="4"/>
      <c r="L964" s="4"/>
      <c r="M964" s="4"/>
      <c r="N964" s="4"/>
      <c r="O964" s="4"/>
      <c r="P964" s="4"/>
      <c r="Q964" s="4"/>
      <c r="R964" s="4"/>
      <c r="S964" s="4"/>
      <c r="T964" s="4"/>
    </row>
    <row r="965" spans="1:20" ht="15.75" customHeight="1">
      <c r="A965" s="4"/>
      <c r="B965" s="4"/>
      <c r="C965" s="4"/>
      <c r="D965" s="4"/>
      <c r="E965" s="4"/>
      <c r="F965" s="4"/>
      <c r="G965" s="4"/>
      <c r="H965" s="4"/>
      <c r="I965" s="4"/>
      <c r="J965" s="4"/>
      <c r="K965" s="4"/>
      <c r="L965" s="4"/>
      <c r="M965" s="4"/>
      <c r="N965" s="4"/>
      <c r="O965" s="4"/>
      <c r="P965" s="4"/>
      <c r="Q965" s="4"/>
      <c r="R965" s="4"/>
      <c r="S965" s="4"/>
      <c r="T965" s="4"/>
    </row>
    <row r="966" spans="1:20" ht="15.75" customHeight="1">
      <c r="A966" s="4"/>
      <c r="B966" s="4"/>
      <c r="C966" s="4"/>
      <c r="D966" s="4"/>
      <c r="E966" s="4"/>
      <c r="F966" s="4"/>
      <c r="G966" s="4"/>
      <c r="H966" s="4"/>
      <c r="I966" s="4"/>
      <c r="J966" s="4"/>
      <c r="K966" s="4"/>
      <c r="L966" s="4"/>
      <c r="M966" s="4"/>
      <c r="N966" s="4"/>
      <c r="O966" s="4"/>
      <c r="P966" s="4"/>
      <c r="Q966" s="4"/>
      <c r="R966" s="4"/>
      <c r="S966" s="4"/>
      <c r="T966" s="4"/>
    </row>
    <row r="967" spans="1:20" ht="15.75" customHeight="1">
      <c r="A967" s="4"/>
      <c r="B967" s="4"/>
      <c r="C967" s="4"/>
      <c r="D967" s="4"/>
      <c r="E967" s="4"/>
      <c r="F967" s="4"/>
      <c r="G967" s="4"/>
      <c r="H967" s="4"/>
      <c r="I967" s="4"/>
      <c r="J967" s="4"/>
      <c r="K967" s="4"/>
      <c r="L967" s="4"/>
      <c r="M967" s="4"/>
      <c r="N967" s="4"/>
      <c r="O967" s="4"/>
      <c r="P967" s="4"/>
      <c r="Q967" s="4"/>
      <c r="R967" s="4"/>
      <c r="S967" s="4"/>
      <c r="T967" s="4"/>
    </row>
    <row r="968" spans="1:20" ht="15.75" customHeight="1">
      <c r="A968" s="4"/>
      <c r="B968" s="4"/>
      <c r="C968" s="4"/>
      <c r="D968" s="4"/>
      <c r="E968" s="4"/>
      <c r="F968" s="4"/>
      <c r="G968" s="4"/>
      <c r="H968" s="4"/>
      <c r="I968" s="4"/>
      <c r="J968" s="4"/>
      <c r="K968" s="4"/>
      <c r="L968" s="4"/>
      <c r="M968" s="4"/>
      <c r="N968" s="4"/>
      <c r="O968" s="4"/>
      <c r="P968" s="4"/>
      <c r="Q968" s="4"/>
      <c r="R968" s="4"/>
      <c r="S968" s="4"/>
      <c r="T968" s="4"/>
    </row>
    <row r="969" spans="1:20" ht="15.75" customHeight="1">
      <c r="A969" s="4"/>
      <c r="B969" s="4"/>
      <c r="C969" s="4"/>
      <c r="D969" s="4"/>
      <c r="E969" s="4"/>
      <c r="F969" s="4"/>
      <c r="G969" s="4"/>
      <c r="H969" s="4"/>
      <c r="I969" s="4"/>
      <c r="J969" s="4"/>
      <c r="K969" s="4"/>
      <c r="L969" s="4"/>
      <c r="M969" s="4"/>
      <c r="N969" s="4"/>
      <c r="O969" s="4"/>
      <c r="P969" s="4"/>
      <c r="Q969" s="4"/>
      <c r="R969" s="4"/>
      <c r="S969" s="4"/>
      <c r="T969" s="4"/>
    </row>
    <row r="970" spans="1:20" ht="15.75" customHeight="1">
      <c r="A970" s="4"/>
      <c r="B970" s="4"/>
      <c r="C970" s="4"/>
      <c r="D970" s="4"/>
      <c r="E970" s="4"/>
      <c r="F970" s="4"/>
      <c r="G970" s="4"/>
      <c r="H970" s="4"/>
      <c r="I970" s="4"/>
      <c r="J970" s="4"/>
      <c r="K970" s="4"/>
      <c r="L970" s="4"/>
      <c r="M970" s="4"/>
      <c r="N970" s="4"/>
      <c r="O970" s="4"/>
      <c r="P970" s="4"/>
      <c r="Q970" s="4"/>
      <c r="R970" s="4"/>
      <c r="S970" s="4"/>
      <c r="T970" s="4"/>
    </row>
    <row r="971" spans="1:20" ht="15.75" customHeight="1">
      <c r="A971" s="4"/>
      <c r="B971" s="4"/>
      <c r="C971" s="4"/>
      <c r="D971" s="4"/>
      <c r="E971" s="4"/>
      <c r="F971" s="4"/>
      <c r="G971" s="4"/>
      <c r="H971" s="4"/>
      <c r="I971" s="4"/>
      <c r="J971" s="4"/>
      <c r="K971" s="4"/>
      <c r="L971" s="4"/>
      <c r="M971" s="4"/>
      <c r="N971" s="4"/>
      <c r="O971" s="4"/>
      <c r="P971" s="4"/>
      <c r="Q971" s="4"/>
      <c r="R971" s="4"/>
      <c r="S971" s="4"/>
      <c r="T971" s="4"/>
    </row>
    <row r="972" spans="1:20" ht="15.75" customHeight="1">
      <c r="A972" s="4"/>
      <c r="B972" s="4"/>
      <c r="C972" s="4"/>
      <c r="D972" s="4"/>
      <c r="E972" s="4"/>
      <c r="F972" s="4"/>
      <c r="G972" s="4"/>
      <c r="H972" s="4"/>
      <c r="I972" s="4"/>
      <c r="J972" s="4"/>
      <c r="K972" s="4"/>
      <c r="L972" s="4"/>
      <c r="M972" s="4"/>
      <c r="N972" s="4"/>
      <c r="O972" s="4"/>
      <c r="P972" s="4"/>
      <c r="Q972" s="4"/>
      <c r="R972" s="4"/>
      <c r="S972" s="4"/>
      <c r="T972" s="4"/>
    </row>
    <row r="973" spans="1:20" ht="15.75" customHeight="1">
      <c r="A973" s="4"/>
      <c r="B973" s="4"/>
      <c r="C973" s="4"/>
      <c r="D973" s="4"/>
      <c r="E973" s="4"/>
      <c r="F973" s="4"/>
      <c r="G973" s="4"/>
      <c r="H973" s="4"/>
      <c r="I973" s="4"/>
      <c r="J973" s="4"/>
      <c r="K973" s="4"/>
      <c r="L973" s="4"/>
      <c r="M973" s="4"/>
      <c r="N973" s="4"/>
      <c r="O973" s="4"/>
      <c r="P973" s="4"/>
      <c r="Q973" s="4"/>
      <c r="R973" s="4"/>
      <c r="S973" s="4"/>
      <c r="T973" s="4"/>
    </row>
    <row r="974" spans="1:20" ht="15.75" customHeight="1">
      <c r="A974" s="4"/>
      <c r="B974" s="4"/>
      <c r="C974" s="4"/>
      <c r="D974" s="4"/>
      <c r="E974" s="4"/>
      <c r="F974" s="4"/>
      <c r="G974" s="4"/>
      <c r="H974" s="4"/>
      <c r="I974" s="4"/>
      <c r="J974" s="4"/>
      <c r="K974" s="4"/>
      <c r="L974" s="4"/>
      <c r="M974" s="4"/>
      <c r="N974" s="4"/>
      <c r="O974" s="4"/>
      <c r="P974" s="4"/>
      <c r="Q974" s="4"/>
      <c r="R974" s="4"/>
      <c r="S974" s="4"/>
      <c r="T974" s="4"/>
    </row>
    <row r="975" spans="1:20" ht="15.75" customHeight="1">
      <c r="A975" s="4"/>
      <c r="B975" s="4"/>
      <c r="C975" s="4"/>
      <c r="D975" s="4"/>
      <c r="E975" s="4"/>
      <c r="F975" s="4"/>
      <c r="G975" s="4"/>
      <c r="H975" s="4"/>
      <c r="I975" s="4"/>
      <c r="J975" s="4"/>
      <c r="K975" s="4"/>
      <c r="L975" s="4"/>
      <c r="M975" s="4"/>
      <c r="N975" s="4"/>
      <c r="O975" s="4"/>
      <c r="P975" s="4"/>
      <c r="Q975" s="4"/>
      <c r="R975" s="4"/>
      <c r="S975" s="4"/>
      <c r="T975" s="4"/>
    </row>
    <row r="976" spans="1:20" ht="15.75" customHeight="1">
      <c r="A976" s="4"/>
      <c r="B976" s="4"/>
      <c r="C976" s="4"/>
      <c r="D976" s="4"/>
      <c r="E976" s="4"/>
      <c r="F976" s="4"/>
      <c r="G976" s="4"/>
      <c r="H976" s="4"/>
      <c r="I976" s="4"/>
      <c r="J976" s="4"/>
      <c r="K976" s="4"/>
      <c r="L976" s="4"/>
      <c r="M976" s="4"/>
      <c r="N976" s="4"/>
      <c r="O976" s="4"/>
      <c r="P976" s="4"/>
      <c r="Q976" s="4"/>
      <c r="R976" s="4"/>
      <c r="S976" s="4"/>
      <c r="T976" s="4"/>
    </row>
    <row r="977" spans="1:20" ht="15.75" customHeight="1">
      <c r="A977" s="4"/>
      <c r="B977" s="4"/>
      <c r="C977" s="4"/>
      <c r="D977" s="4"/>
      <c r="E977" s="4"/>
      <c r="F977" s="4"/>
      <c r="G977" s="4"/>
      <c r="H977" s="4"/>
      <c r="I977" s="4"/>
      <c r="J977" s="4"/>
      <c r="K977" s="4"/>
      <c r="L977" s="4"/>
      <c r="M977" s="4"/>
      <c r="N977" s="4"/>
      <c r="O977" s="4"/>
      <c r="P977" s="4"/>
      <c r="Q977" s="4"/>
      <c r="R977" s="4"/>
      <c r="S977" s="4"/>
      <c r="T977" s="4"/>
    </row>
    <row r="978" spans="1:20" ht="15.75" customHeight="1">
      <c r="A978" s="4"/>
      <c r="B978" s="4"/>
      <c r="C978" s="4"/>
      <c r="D978" s="4"/>
      <c r="E978" s="4"/>
      <c r="F978" s="4"/>
      <c r="G978" s="4"/>
      <c r="H978" s="4"/>
      <c r="I978" s="4"/>
      <c r="J978" s="4"/>
      <c r="K978" s="4"/>
      <c r="L978" s="4"/>
      <c r="M978" s="4"/>
      <c r="N978" s="4"/>
      <c r="O978" s="4"/>
      <c r="P978" s="4"/>
      <c r="Q978" s="4"/>
      <c r="R978" s="4"/>
      <c r="S978" s="4"/>
      <c r="T978" s="4"/>
    </row>
    <row r="979" spans="1:20" ht="15.75" customHeight="1">
      <c r="A979" s="4"/>
      <c r="B979" s="4"/>
      <c r="C979" s="4"/>
      <c r="D979" s="4"/>
      <c r="E979" s="4"/>
      <c r="F979" s="4"/>
      <c r="G979" s="4"/>
      <c r="H979" s="4"/>
      <c r="I979" s="4"/>
      <c r="J979" s="4"/>
      <c r="K979" s="4"/>
      <c r="L979" s="4"/>
      <c r="M979" s="4"/>
      <c r="N979" s="4"/>
      <c r="O979" s="4"/>
      <c r="P979" s="4"/>
      <c r="Q979" s="4"/>
      <c r="R979" s="4"/>
      <c r="S979" s="4"/>
      <c r="T979" s="4"/>
    </row>
    <row r="980" spans="1:20" ht="15.75" customHeight="1">
      <c r="A980" s="4"/>
      <c r="B980" s="4"/>
      <c r="C980" s="4"/>
      <c r="D980" s="4"/>
      <c r="E980" s="4"/>
      <c r="F980" s="4"/>
      <c r="G980" s="4"/>
      <c r="H980" s="4"/>
      <c r="I980" s="4"/>
      <c r="J980" s="4"/>
      <c r="K980" s="4"/>
      <c r="L980" s="4"/>
      <c r="M980" s="4"/>
      <c r="N980" s="4"/>
      <c r="O980" s="4"/>
      <c r="P980" s="4"/>
      <c r="Q980" s="4"/>
      <c r="R980" s="4"/>
      <c r="S980" s="4"/>
      <c r="T980" s="4"/>
    </row>
    <row r="981" spans="1:20" ht="15.75" customHeight="1">
      <c r="A981" s="4"/>
      <c r="B981" s="4"/>
      <c r="C981" s="4"/>
      <c r="D981" s="4"/>
      <c r="E981" s="4"/>
      <c r="F981" s="4"/>
      <c r="G981" s="4"/>
      <c r="H981" s="4"/>
      <c r="I981" s="4"/>
      <c r="J981" s="4"/>
      <c r="K981" s="4"/>
      <c r="L981" s="4"/>
      <c r="M981" s="4"/>
      <c r="N981" s="4"/>
      <c r="O981" s="4"/>
      <c r="P981" s="4"/>
      <c r="Q981" s="4"/>
      <c r="R981" s="4"/>
      <c r="S981" s="4"/>
      <c r="T981" s="4"/>
    </row>
    <row r="982" spans="1:20" ht="15.75" customHeight="1">
      <c r="A982" s="4"/>
      <c r="B982" s="4"/>
      <c r="C982" s="4"/>
      <c r="D982" s="4"/>
      <c r="E982" s="4"/>
      <c r="F982" s="4"/>
      <c r="G982" s="4"/>
      <c r="H982" s="4"/>
      <c r="I982" s="4"/>
      <c r="J982" s="4"/>
      <c r="K982" s="4"/>
      <c r="L982" s="4"/>
      <c r="M982" s="4"/>
      <c r="N982" s="4"/>
      <c r="O982" s="4"/>
      <c r="P982" s="4"/>
      <c r="Q982" s="4"/>
      <c r="R982" s="4"/>
      <c r="S982" s="4"/>
      <c r="T982" s="4"/>
    </row>
    <row r="983" spans="1:20" ht="15.75" customHeight="1">
      <c r="A983" s="4"/>
      <c r="B983" s="4"/>
      <c r="C983" s="4"/>
      <c r="D983" s="4"/>
      <c r="E983" s="4"/>
      <c r="F983" s="4"/>
      <c r="G983" s="4"/>
      <c r="H983" s="4"/>
      <c r="I983" s="4"/>
      <c r="J983" s="4"/>
      <c r="K983" s="4"/>
      <c r="L983" s="4"/>
      <c r="M983" s="4"/>
      <c r="N983" s="4"/>
      <c r="O983" s="4"/>
      <c r="P983" s="4"/>
      <c r="Q983" s="4"/>
      <c r="R983" s="4"/>
      <c r="S983" s="4"/>
      <c r="T983" s="4"/>
    </row>
    <row r="984" spans="1:20" ht="15.75" customHeight="1">
      <c r="A984" s="4"/>
      <c r="B984" s="4"/>
      <c r="C984" s="4"/>
      <c r="D984" s="4"/>
      <c r="E984" s="4"/>
      <c r="F984" s="4"/>
      <c r="G984" s="4"/>
      <c r="H984" s="4"/>
      <c r="I984" s="4"/>
      <c r="J984" s="4"/>
      <c r="K984" s="4"/>
      <c r="L984" s="4"/>
      <c r="M984" s="4"/>
      <c r="N984" s="4"/>
      <c r="O984" s="4"/>
      <c r="P984" s="4"/>
      <c r="Q984" s="4"/>
      <c r="R984" s="4"/>
      <c r="S984" s="4"/>
      <c r="T984" s="4"/>
    </row>
    <row r="985" spans="1:20" ht="15.75" customHeight="1">
      <c r="A985" s="4"/>
      <c r="B985" s="4"/>
      <c r="C985" s="4"/>
      <c r="D985" s="4"/>
      <c r="E985" s="4"/>
      <c r="F985" s="4"/>
      <c r="G985" s="4"/>
      <c r="H985" s="4"/>
      <c r="I985" s="4"/>
      <c r="J985" s="4"/>
      <c r="K985" s="4"/>
      <c r="L985" s="4"/>
      <c r="M985" s="4"/>
      <c r="N985" s="4"/>
      <c r="O985" s="4"/>
      <c r="P985" s="4"/>
      <c r="Q985" s="4"/>
      <c r="R985" s="4"/>
      <c r="S985" s="4"/>
      <c r="T985" s="4"/>
    </row>
    <row r="986" spans="1:20" ht="15.75" customHeight="1">
      <c r="A986" s="4"/>
      <c r="B986" s="4"/>
      <c r="C986" s="4"/>
      <c r="D986" s="4"/>
      <c r="E986" s="4"/>
      <c r="F986" s="4"/>
      <c r="G986" s="4"/>
      <c r="H986" s="4"/>
      <c r="I986" s="4"/>
      <c r="J986" s="4"/>
      <c r="K986" s="4"/>
      <c r="L986" s="4"/>
      <c r="M986" s="4"/>
      <c r="N986" s="4"/>
      <c r="O986" s="4"/>
      <c r="P986" s="4"/>
      <c r="Q986" s="4"/>
      <c r="R986" s="4"/>
      <c r="S986" s="4"/>
      <c r="T986" s="4"/>
    </row>
    <row r="987" spans="1:20" ht="15.75" customHeight="1">
      <c r="A987" s="4"/>
      <c r="B987" s="4"/>
      <c r="C987" s="4"/>
      <c r="D987" s="4"/>
      <c r="E987" s="4"/>
      <c r="F987" s="4"/>
      <c r="G987" s="4"/>
      <c r="H987" s="4"/>
      <c r="I987" s="4"/>
      <c r="J987" s="4"/>
      <c r="K987" s="4"/>
      <c r="L987" s="4"/>
      <c r="M987" s="4"/>
      <c r="N987" s="4"/>
      <c r="O987" s="4"/>
      <c r="P987" s="4"/>
      <c r="Q987" s="4"/>
      <c r="R987" s="4"/>
      <c r="S987" s="4"/>
      <c r="T987" s="4"/>
    </row>
    <row r="988" spans="1:20" ht="15.75" customHeight="1">
      <c r="A988" s="4"/>
      <c r="B988" s="4"/>
      <c r="C988" s="4"/>
      <c r="D988" s="4"/>
      <c r="E988" s="4"/>
      <c r="F988" s="4"/>
      <c r="G988" s="4"/>
      <c r="H988" s="4"/>
      <c r="I988" s="4"/>
      <c r="J988" s="4"/>
      <c r="K988" s="4"/>
      <c r="L988" s="4"/>
      <c r="M988" s="4"/>
      <c r="N988" s="4"/>
      <c r="O988" s="4"/>
      <c r="P988" s="4"/>
      <c r="Q988" s="4"/>
      <c r="R988" s="4"/>
      <c r="S988" s="4"/>
      <c r="T988" s="4"/>
    </row>
    <row r="989" spans="1:20" ht="15.75" customHeight="1">
      <c r="A989" s="4"/>
      <c r="B989" s="4"/>
      <c r="C989" s="4"/>
      <c r="D989" s="4"/>
      <c r="E989" s="4"/>
      <c r="F989" s="4"/>
      <c r="G989" s="4"/>
      <c r="H989" s="4"/>
      <c r="I989" s="4"/>
      <c r="J989" s="4"/>
      <c r="K989" s="4"/>
      <c r="L989" s="4"/>
      <c r="M989" s="4"/>
      <c r="N989" s="4"/>
      <c r="O989" s="4"/>
      <c r="P989" s="4"/>
      <c r="Q989" s="4"/>
      <c r="R989" s="4"/>
      <c r="S989" s="4"/>
      <c r="T989" s="4"/>
    </row>
    <row r="990" spans="1:20" ht="15.75" customHeight="1">
      <c r="A990" s="4"/>
      <c r="B990" s="4"/>
      <c r="C990" s="4"/>
      <c r="D990" s="4"/>
      <c r="E990" s="4"/>
      <c r="F990" s="4"/>
      <c r="G990" s="4"/>
      <c r="H990" s="4"/>
      <c r="I990" s="4"/>
      <c r="J990" s="4"/>
      <c r="K990" s="4"/>
      <c r="L990" s="4"/>
      <c r="M990" s="4"/>
      <c r="N990" s="4"/>
      <c r="O990" s="4"/>
      <c r="P990" s="4"/>
      <c r="Q990" s="4"/>
      <c r="R990" s="4"/>
      <c r="S990" s="4"/>
      <c r="T990" s="4"/>
    </row>
    <row r="991" spans="1:20" ht="15.75" customHeight="1">
      <c r="A991" s="4"/>
      <c r="B991" s="4"/>
      <c r="C991" s="4"/>
      <c r="D991" s="4"/>
      <c r="E991" s="4"/>
      <c r="F991" s="4"/>
      <c r="G991" s="4"/>
      <c r="H991" s="4"/>
      <c r="I991" s="4"/>
      <c r="J991" s="4"/>
      <c r="K991" s="4"/>
      <c r="L991" s="4"/>
      <c r="M991" s="4"/>
      <c r="N991" s="4"/>
      <c r="O991" s="4"/>
      <c r="P991" s="4"/>
      <c r="Q991" s="4"/>
      <c r="R991" s="4"/>
      <c r="S991" s="4"/>
      <c r="T991" s="4"/>
    </row>
    <row r="992" spans="1:20" ht="15.75" customHeight="1">
      <c r="A992" s="4"/>
      <c r="B992" s="4"/>
      <c r="C992" s="4"/>
      <c r="D992" s="4"/>
      <c r="E992" s="4"/>
      <c r="F992" s="4"/>
      <c r="G992" s="4"/>
      <c r="H992" s="4"/>
      <c r="I992" s="4"/>
      <c r="J992" s="4"/>
      <c r="K992" s="4"/>
      <c r="L992" s="4"/>
      <c r="M992" s="4"/>
      <c r="N992" s="4"/>
      <c r="O992" s="4"/>
      <c r="P992" s="4"/>
      <c r="Q992" s="4"/>
      <c r="R992" s="4"/>
      <c r="S992" s="4"/>
      <c r="T992" s="4"/>
    </row>
    <row r="993" spans="1:20" ht="15.75" customHeight="1">
      <c r="A993" s="4"/>
      <c r="B993" s="4"/>
      <c r="C993" s="4"/>
      <c r="D993" s="4"/>
      <c r="E993" s="4"/>
      <c r="F993" s="4"/>
      <c r="G993" s="4"/>
      <c r="H993" s="4"/>
      <c r="I993" s="4"/>
      <c r="J993" s="4"/>
      <c r="K993" s="4"/>
      <c r="L993" s="4"/>
      <c r="M993" s="4"/>
      <c r="N993" s="4"/>
      <c r="O993" s="4"/>
      <c r="P993" s="4"/>
      <c r="Q993" s="4"/>
      <c r="R993" s="4"/>
      <c r="S993" s="4"/>
      <c r="T993" s="4"/>
    </row>
    <row r="994" spans="1:20" ht="15.75" customHeight="1">
      <c r="A994" s="4"/>
      <c r="B994" s="4"/>
      <c r="C994" s="4"/>
      <c r="D994" s="4"/>
      <c r="E994" s="4"/>
      <c r="F994" s="4"/>
      <c r="G994" s="4"/>
      <c r="H994" s="4"/>
      <c r="I994" s="4"/>
      <c r="J994" s="4"/>
      <c r="K994" s="4"/>
      <c r="L994" s="4"/>
      <c r="M994" s="4"/>
      <c r="N994" s="4"/>
      <c r="O994" s="4"/>
      <c r="P994" s="4"/>
      <c r="Q994" s="4"/>
      <c r="R994" s="4"/>
      <c r="S994" s="4"/>
      <c r="T994" s="4"/>
    </row>
    <row r="995" spans="1:20" ht="15.75" customHeight="1">
      <c r="A995" s="4"/>
      <c r="B995" s="4"/>
      <c r="C995" s="4"/>
      <c r="D995" s="4"/>
      <c r="E995" s="4"/>
      <c r="F995" s="4"/>
      <c r="G995" s="4"/>
      <c r="H995" s="4"/>
      <c r="I995" s="4"/>
      <c r="J995" s="4"/>
      <c r="K995" s="4"/>
      <c r="L995" s="4"/>
      <c r="M995" s="4"/>
      <c r="N995" s="4"/>
      <c r="O995" s="4"/>
      <c r="P995" s="4"/>
      <c r="Q995" s="4"/>
      <c r="R995" s="4"/>
      <c r="S995" s="4"/>
      <c r="T995" s="4"/>
    </row>
    <row r="996" spans="1:20" ht="15.75" customHeight="1">
      <c r="A996" s="4"/>
      <c r="B996" s="4"/>
      <c r="C996" s="4"/>
      <c r="D996" s="4"/>
      <c r="E996" s="4"/>
      <c r="F996" s="4"/>
      <c r="G996" s="4"/>
      <c r="H996" s="4"/>
      <c r="I996" s="4"/>
      <c r="J996" s="4"/>
      <c r="K996" s="4"/>
      <c r="L996" s="4"/>
      <c r="M996" s="4"/>
      <c r="N996" s="4"/>
      <c r="O996" s="4"/>
      <c r="P996" s="4"/>
      <c r="Q996" s="4"/>
      <c r="R996" s="4"/>
      <c r="S996" s="4"/>
      <c r="T996" s="4"/>
    </row>
    <row r="997" spans="1:20" ht="15.75" customHeight="1">
      <c r="A997" s="4"/>
      <c r="B997" s="4"/>
      <c r="C997" s="4"/>
      <c r="D997" s="4"/>
      <c r="E997" s="4"/>
      <c r="F997" s="4"/>
      <c r="G997" s="4"/>
      <c r="H997" s="4"/>
      <c r="I997" s="4"/>
      <c r="J997" s="4"/>
      <c r="K997" s="4"/>
      <c r="L997" s="4"/>
      <c r="M997" s="4"/>
      <c r="N997" s="4"/>
      <c r="O997" s="4"/>
      <c r="P997" s="4"/>
      <c r="Q997" s="4"/>
      <c r="R997" s="4"/>
      <c r="S997" s="4"/>
      <c r="T997" s="4"/>
    </row>
    <row r="998" spans="1:20" ht="15.75" customHeight="1">
      <c r="A998" s="4"/>
      <c r="B998" s="4"/>
      <c r="C998" s="4"/>
      <c r="D998" s="4"/>
      <c r="E998" s="4"/>
      <c r="F998" s="4"/>
      <c r="G998" s="4"/>
      <c r="H998" s="4"/>
      <c r="I998" s="4"/>
      <c r="J998" s="4"/>
      <c r="K998" s="4"/>
      <c r="L998" s="4"/>
      <c r="M998" s="4"/>
      <c r="N998" s="4"/>
      <c r="O998" s="4"/>
      <c r="P998" s="4"/>
      <c r="Q998" s="4"/>
      <c r="R998" s="4"/>
      <c r="S998" s="4"/>
      <c r="T998" s="4"/>
    </row>
    <row r="999" spans="1:20" ht="15.75" customHeight="1">
      <c r="A999" s="4"/>
      <c r="B999" s="4"/>
      <c r="C999" s="4"/>
      <c r="D999" s="4"/>
      <c r="E999" s="4"/>
      <c r="F999" s="4"/>
      <c r="G999" s="4"/>
      <c r="H999" s="4"/>
      <c r="I999" s="4"/>
      <c r="J999" s="4"/>
      <c r="K999" s="4"/>
      <c r="L999" s="4"/>
      <c r="M999" s="4"/>
      <c r="N999" s="4"/>
      <c r="O999" s="4"/>
      <c r="P999" s="4"/>
      <c r="Q999" s="4"/>
      <c r="R999" s="4"/>
      <c r="S999" s="4"/>
      <c r="T999" s="4"/>
    </row>
    <row r="1000" spans="1:20" ht="15.75" customHeight="1">
      <c r="A1000" s="4"/>
      <c r="B1000" s="4"/>
      <c r="C1000" s="4"/>
      <c r="D1000" s="4"/>
      <c r="E1000" s="4"/>
      <c r="F1000" s="4"/>
      <c r="G1000" s="4"/>
      <c r="H1000" s="4"/>
      <c r="I1000" s="4"/>
      <c r="J1000" s="4"/>
      <c r="K1000" s="4"/>
      <c r="L1000" s="4"/>
      <c r="M1000" s="4"/>
      <c r="N1000" s="4"/>
      <c r="O1000" s="4"/>
      <c r="P1000" s="4"/>
      <c r="Q1000" s="4"/>
      <c r="R1000" s="4"/>
      <c r="S1000" s="4"/>
      <c r="T1000" s="4"/>
    </row>
    <row r="1001" spans="1:20" ht="15.75" customHeight="1">
      <c r="A1001" s="4"/>
      <c r="B1001" s="4"/>
      <c r="C1001" s="4"/>
      <c r="D1001" s="4"/>
      <c r="E1001" s="4"/>
      <c r="F1001" s="4"/>
      <c r="G1001" s="4"/>
      <c r="H1001" s="4"/>
      <c r="I1001" s="4"/>
      <c r="J1001" s="4"/>
      <c r="K1001" s="4"/>
      <c r="L1001" s="4"/>
      <c r="M1001" s="4"/>
      <c r="N1001" s="4"/>
      <c r="O1001" s="4"/>
      <c r="P1001" s="4"/>
      <c r="Q1001" s="4"/>
      <c r="R1001" s="4"/>
      <c r="S1001" s="4"/>
      <c r="T1001" s="4"/>
    </row>
    <row r="1002" spans="1:20" ht="15.75" customHeight="1">
      <c r="A1002" s="4"/>
      <c r="B1002" s="4"/>
      <c r="C1002" s="4"/>
      <c r="D1002" s="4"/>
      <c r="E1002" s="4"/>
      <c r="F1002" s="4"/>
      <c r="G1002" s="4"/>
      <c r="H1002" s="4"/>
      <c r="I1002" s="4"/>
      <c r="J1002" s="4"/>
      <c r="K1002" s="4"/>
      <c r="L1002" s="4"/>
      <c r="M1002" s="4"/>
      <c r="N1002" s="4"/>
      <c r="O1002" s="4"/>
      <c r="P1002" s="4"/>
      <c r="Q1002" s="4"/>
      <c r="R1002" s="4"/>
      <c r="S1002" s="4"/>
      <c r="T1002" s="4"/>
    </row>
    <row r="1003" spans="1:20" ht="15.75" customHeight="1">
      <c r="A1003" s="4"/>
      <c r="B1003" s="4"/>
      <c r="C1003" s="4"/>
      <c r="D1003" s="4"/>
      <c r="E1003" s="4"/>
      <c r="F1003" s="4"/>
      <c r="G1003" s="4"/>
      <c r="H1003" s="4"/>
      <c r="I1003" s="4"/>
      <c r="J1003" s="4"/>
      <c r="K1003" s="4"/>
      <c r="L1003" s="4"/>
      <c r="M1003" s="4"/>
      <c r="N1003" s="4"/>
      <c r="O1003" s="4"/>
      <c r="P1003" s="4"/>
      <c r="Q1003" s="4"/>
      <c r="R1003" s="4"/>
      <c r="S1003" s="4"/>
      <c r="T1003" s="4"/>
    </row>
    <row r="1004" spans="1:20" ht="15.75" customHeight="1">
      <c r="A1004" s="4"/>
      <c r="B1004" s="4"/>
      <c r="C1004" s="4"/>
      <c r="D1004" s="4"/>
      <c r="E1004" s="4"/>
      <c r="F1004" s="4"/>
      <c r="G1004" s="4"/>
      <c r="H1004" s="4"/>
      <c r="I1004" s="4"/>
      <c r="J1004" s="4"/>
      <c r="K1004" s="4"/>
      <c r="L1004" s="4"/>
      <c r="M1004" s="4"/>
      <c r="N1004" s="4"/>
      <c r="O1004" s="4"/>
      <c r="P1004" s="4"/>
      <c r="Q1004" s="4"/>
      <c r="R1004" s="4"/>
      <c r="S1004" s="4"/>
      <c r="T1004" s="4"/>
    </row>
    <row r="1005" spans="1:20" ht="15.75" customHeight="1">
      <c r="A1005" s="4"/>
      <c r="B1005" s="4"/>
      <c r="C1005" s="4"/>
      <c r="D1005" s="4"/>
      <c r="E1005" s="4"/>
      <c r="F1005" s="4"/>
      <c r="G1005" s="4"/>
      <c r="H1005" s="4"/>
      <c r="I1005" s="4"/>
      <c r="J1005" s="4"/>
      <c r="K1005" s="4"/>
      <c r="L1005" s="4"/>
      <c r="M1005" s="4"/>
      <c r="N1005" s="4"/>
      <c r="O1005" s="4"/>
      <c r="P1005" s="4"/>
      <c r="Q1005" s="4"/>
      <c r="R1005" s="4"/>
      <c r="S1005" s="4"/>
      <c r="T1005" s="4"/>
    </row>
    <row r="1006" spans="1:20" ht="15.75" customHeight="1">
      <c r="A1006" s="4"/>
      <c r="B1006" s="4"/>
      <c r="C1006" s="4"/>
      <c r="D1006" s="4"/>
      <c r="E1006" s="4"/>
      <c r="F1006" s="4"/>
      <c r="G1006" s="4"/>
      <c r="H1006" s="4"/>
      <c r="I1006" s="4"/>
      <c r="J1006" s="4"/>
      <c r="K1006" s="4"/>
      <c r="L1006" s="4"/>
      <c r="M1006" s="4"/>
      <c r="N1006" s="4"/>
      <c r="O1006" s="4"/>
      <c r="P1006" s="4"/>
      <c r="Q1006" s="4"/>
      <c r="R1006" s="4"/>
      <c r="S1006" s="4"/>
      <c r="T1006" s="4"/>
    </row>
    <row r="1007" spans="1:20" ht="15.75" customHeight="1">
      <c r="A1007" s="4"/>
      <c r="B1007" s="4"/>
      <c r="C1007" s="4"/>
      <c r="D1007" s="4"/>
      <c r="E1007" s="4"/>
      <c r="F1007" s="4"/>
      <c r="G1007" s="4"/>
      <c r="H1007" s="4"/>
      <c r="I1007" s="4"/>
      <c r="J1007" s="4"/>
      <c r="K1007" s="4"/>
      <c r="L1007" s="4"/>
      <c r="M1007" s="4"/>
      <c r="N1007" s="4"/>
      <c r="O1007" s="4"/>
      <c r="P1007" s="4"/>
      <c r="Q1007" s="4"/>
      <c r="R1007" s="4"/>
      <c r="S1007" s="4"/>
      <c r="T1007" s="4"/>
    </row>
    <row r="1008" spans="1:20" ht="15.75" customHeight="1">
      <c r="A1008" s="4"/>
      <c r="B1008" s="4"/>
      <c r="C1008" s="4"/>
      <c r="D1008" s="4"/>
      <c r="E1008" s="4"/>
      <c r="F1008" s="4"/>
      <c r="G1008" s="4"/>
      <c r="H1008" s="4"/>
      <c r="I1008" s="4"/>
      <c r="J1008" s="4"/>
      <c r="K1008" s="4"/>
      <c r="L1008" s="4"/>
      <c r="M1008" s="4"/>
      <c r="N1008" s="4"/>
      <c r="O1008" s="4"/>
      <c r="P1008" s="4"/>
      <c r="Q1008" s="4"/>
      <c r="R1008" s="4"/>
      <c r="S1008" s="4"/>
      <c r="T1008" s="4"/>
    </row>
    <row r="1009" spans="1:20" ht="15.75" customHeight="1">
      <c r="A1009" s="4"/>
      <c r="B1009" s="4"/>
      <c r="C1009" s="4"/>
      <c r="D1009" s="4"/>
      <c r="E1009" s="4"/>
      <c r="F1009" s="4"/>
      <c r="G1009" s="4"/>
      <c r="H1009" s="4"/>
      <c r="I1009" s="4"/>
      <c r="J1009" s="4"/>
      <c r="K1009" s="4"/>
      <c r="L1009" s="4"/>
      <c r="M1009" s="4"/>
      <c r="N1009" s="4"/>
      <c r="O1009" s="4"/>
      <c r="P1009" s="4"/>
      <c r="Q1009" s="4"/>
      <c r="R1009" s="4"/>
      <c r="S1009" s="4"/>
      <c r="T1009" s="4"/>
    </row>
    <row r="1010" spans="1:20" ht="15.75" customHeight="1">
      <c r="A1010" s="4"/>
      <c r="B1010" s="4"/>
      <c r="C1010" s="4"/>
      <c r="D1010" s="4"/>
      <c r="E1010" s="4"/>
      <c r="F1010" s="4"/>
      <c r="G1010" s="4"/>
      <c r="H1010" s="4"/>
      <c r="I1010" s="4"/>
      <c r="J1010" s="4"/>
      <c r="K1010" s="4"/>
      <c r="L1010" s="4"/>
      <c r="M1010" s="4"/>
      <c r="N1010" s="4"/>
      <c r="O1010" s="4"/>
      <c r="P1010" s="4"/>
      <c r="Q1010" s="4"/>
      <c r="R1010" s="4"/>
      <c r="S1010" s="4"/>
      <c r="T1010" s="4"/>
    </row>
    <row r="1011" spans="1:20" ht="15.75" customHeight="1">
      <c r="A1011" s="4"/>
      <c r="B1011" s="4"/>
      <c r="C1011" s="4"/>
      <c r="D1011" s="4"/>
      <c r="E1011" s="4"/>
      <c r="F1011" s="4"/>
      <c r="G1011" s="4"/>
      <c r="H1011" s="4"/>
      <c r="I1011" s="4"/>
      <c r="J1011" s="4"/>
      <c r="K1011" s="4"/>
      <c r="L1011" s="4"/>
      <c r="M1011" s="4"/>
      <c r="N1011" s="4"/>
      <c r="O1011" s="4"/>
      <c r="P1011" s="4"/>
      <c r="Q1011" s="4"/>
      <c r="R1011" s="4"/>
      <c r="S1011" s="4"/>
      <c r="T1011" s="4"/>
    </row>
    <row r="1012" spans="1:20" ht="15.75" customHeight="1">
      <c r="A1012" s="4"/>
      <c r="B1012" s="4"/>
      <c r="C1012" s="4"/>
      <c r="D1012" s="4"/>
      <c r="E1012" s="4"/>
      <c r="F1012" s="4"/>
      <c r="G1012" s="4"/>
      <c r="H1012" s="4"/>
      <c r="I1012" s="4"/>
      <c r="J1012" s="4"/>
      <c r="K1012" s="4"/>
      <c r="L1012" s="4"/>
      <c r="M1012" s="4"/>
      <c r="N1012" s="4"/>
      <c r="O1012" s="4"/>
      <c r="P1012" s="4"/>
      <c r="Q1012" s="4"/>
      <c r="R1012" s="4"/>
      <c r="S1012" s="4"/>
      <c r="T1012" s="4"/>
    </row>
    <row r="1013" spans="1:20" ht="15.75" customHeight="1">
      <c r="A1013" s="4"/>
      <c r="B1013" s="4"/>
      <c r="C1013" s="4"/>
      <c r="D1013" s="4"/>
      <c r="E1013" s="4"/>
      <c r="F1013" s="4"/>
      <c r="G1013" s="4"/>
      <c r="H1013" s="4"/>
      <c r="I1013" s="4"/>
      <c r="J1013" s="4"/>
      <c r="K1013" s="4"/>
      <c r="L1013" s="4"/>
      <c r="M1013" s="4"/>
      <c r="N1013" s="4"/>
      <c r="O1013" s="4"/>
      <c r="P1013" s="4"/>
      <c r="Q1013" s="4"/>
      <c r="R1013" s="4"/>
      <c r="S1013" s="4"/>
      <c r="T1013" s="4"/>
    </row>
    <row r="1014" spans="1:20" ht="15.75" customHeight="1">
      <c r="A1014" s="4"/>
      <c r="B1014" s="4"/>
      <c r="C1014" s="4"/>
      <c r="D1014" s="4"/>
      <c r="E1014" s="4"/>
      <c r="F1014" s="4"/>
      <c r="G1014" s="4"/>
      <c r="H1014" s="4"/>
      <c r="I1014" s="4"/>
      <c r="J1014" s="4"/>
      <c r="K1014" s="4"/>
      <c r="L1014" s="4"/>
      <c r="M1014" s="4"/>
      <c r="N1014" s="4"/>
      <c r="O1014" s="4"/>
      <c r="P1014" s="4"/>
      <c r="Q1014" s="4"/>
      <c r="R1014" s="4"/>
      <c r="S1014" s="4"/>
      <c r="T1014" s="4"/>
    </row>
    <row r="1015" spans="1:20" ht="15.75" customHeight="1">
      <c r="A1015" s="4"/>
      <c r="B1015" s="4"/>
      <c r="C1015" s="4"/>
      <c r="D1015" s="4"/>
      <c r="E1015" s="4"/>
      <c r="F1015" s="4"/>
      <c r="G1015" s="4"/>
      <c r="H1015" s="4"/>
      <c r="I1015" s="4"/>
      <c r="J1015" s="4"/>
      <c r="K1015" s="4"/>
      <c r="L1015" s="4"/>
      <c r="M1015" s="4"/>
      <c r="N1015" s="4"/>
      <c r="O1015" s="4"/>
      <c r="P1015" s="4"/>
      <c r="Q1015" s="4"/>
      <c r="R1015" s="4"/>
      <c r="S1015" s="4"/>
      <c r="T1015" s="4"/>
    </row>
    <row r="1016" spans="1:20" ht="15.75" customHeight="1">
      <c r="A1016" s="4"/>
      <c r="B1016" s="4"/>
      <c r="C1016" s="4"/>
      <c r="D1016" s="4"/>
      <c r="E1016" s="4"/>
      <c r="F1016" s="4"/>
      <c r="G1016" s="4"/>
      <c r="H1016" s="4"/>
      <c r="I1016" s="4"/>
      <c r="J1016" s="4"/>
      <c r="K1016" s="4"/>
      <c r="L1016" s="4"/>
      <c r="M1016" s="4"/>
      <c r="N1016" s="4"/>
      <c r="O1016" s="4"/>
      <c r="P1016" s="4"/>
      <c r="Q1016" s="4"/>
      <c r="R1016" s="4"/>
      <c r="S1016" s="4"/>
      <c r="T1016" s="4"/>
    </row>
    <row r="1017" spans="1:20" ht="15.75" customHeight="1">
      <c r="A1017" s="4"/>
      <c r="B1017" s="4"/>
      <c r="C1017" s="4"/>
      <c r="D1017" s="4"/>
      <c r="E1017" s="4"/>
      <c r="F1017" s="4"/>
      <c r="G1017" s="4"/>
      <c r="H1017" s="4"/>
      <c r="I1017" s="4"/>
      <c r="J1017" s="4"/>
      <c r="K1017" s="4"/>
      <c r="L1017" s="4"/>
      <c r="M1017" s="4"/>
      <c r="N1017" s="4"/>
      <c r="O1017" s="4"/>
      <c r="P1017" s="4"/>
      <c r="Q1017" s="4"/>
      <c r="R1017" s="4"/>
      <c r="S1017" s="4"/>
      <c r="T1017" s="4"/>
    </row>
    <row r="1018" spans="1:20" ht="15.75" customHeight="1">
      <c r="A1018" s="4"/>
      <c r="B1018" s="4"/>
      <c r="C1018" s="4"/>
      <c r="D1018" s="4"/>
      <c r="E1018" s="4"/>
      <c r="F1018" s="4"/>
      <c r="G1018" s="4"/>
      <c r="H1018" s="4"/>
      <c r="I1018" s="4"/>
      <c r="J1018" s="4"/>
      <c r="K1018" s="4"/>
      <c r="L1018" s="4"/>
      <c r="M1018" s="4"/>
      <c r="N1018" s="4"/>
      <c r="O1018" s="4"/>
      <c r="P1018" s="4"/>
      <c r="Q1018" s="4"/>
      <c r="R1018" s="4"/>
      <c r="S1018" s="4"/>
      <c r="T1018" s="4"/>
    </row>
    <row r="1019" spans="1:20" ht="15.75" customHeight="1">
      <c r="A1019" s="4"/>
      <c r="B1019" s="4"/>
      <c r="C1019" s="4"/>
      <c r="D1019" s="4"/>
      <c r="E1019" s="4"/>
      <c r="F1019" s="4"/>
      <c r="G1019" s="4"/>
      <c r="H1019" s="4"/>
      <c r="I1019" s="4"/>
      <c r="J1019" s="4"/>
      <c r="K1019" s="4"/>
      <c r="L1019" s="4"/>
      <c r="M1019" s="4"/>
      <c r="N1019" s="4"/>
      <c r="O1019" s="4"/>
      <c r="P1019" s="4"/>
      <c r="Q1019" s="4"/>
      <c r="R1019" s="4"/>
      <c r="S1019" s="4"/>
      <c r="T1019" s="4"/>
    </row>
    <row r="1020" spans="1:20" ht="15.75" customHeight="1">
      <c r="A1020" s="4"/>
      <c r="B1020" s="4"/>
      <c r="C1020" s="4"/>
      <c r="D1020" s="4"/>
      <c r="E1020" s="4"/>
      <c r="F1020" s="4"/>
      <c r="G1020" s="4"/>
      <c r="H1020" s="4"/>
      <c r="I1020" s="4"/>
      <c r="J1020" s="4"/>
      <c r="K1020" s="4"/>
      <c r="L1020" s="4"/>
      <c r="M1020" s="4"/>
      <c r="N1020" s="4"/>
      <c r="O1020" s="4"/>
      <c r="P1020" s="4"/>
      <c r="Q1020" s="4"/>
      <c r="R1020" s="4"/>
      <c r="S1020" s="4"/>
      <c r="T1020" s="4"/>
    </row>
    <row r="1021" spans="1:20" ht="15.75" customHeight="1">
      <c r="A1021" s="4"/>
      <c r="B1021" s="4"/>
      <c r="C1021" s="4"/>
      <c r="D1021" s="4"/>
      <c r="E1021" s="4"/>
      <c r="F1021" s="4"/>
      <c r="G1021" s="4"/>
      <c r="H1021" s="4"/>
      <c r="I1021" s="4"/>
      <c r="J1021" s="4"/>
      <c r="K1021" s="4"/>
      <c r="L1021" s="4"/>
      <c r="M1021" s="4"/>
      <c r="N1021" s="4"/>
      <c r="O1021" s="4"/>
      <c r="P1021" s="4"/>
      <c r="Q1021" s="4"/>
      <c r="R1021" s="4"/>
      <c r="S1021" s="4"/>
      <c r="T1021" s="4"/>
    </row>
    <row r="1022" spans="1:20" ht="15.75" customHeight="1">
      <c r="A1022" s="4"/>
      <c r="B1022" s="4"/>
      <c r="C1022" s="4"/>
      <c r="D1022" s="4"/>
      <c r="E1022" s="4"/>
      <c r="F1022" s="4"/>
      <c r="G1022" s="4"/>
      <c r="H1022" s="4"/>
      <c r="I1022" s="4"/>
      <c r="J1022" s="4"/>
      <c r="K1022" s="4"/>
      <c r="L1022" s="4"/>
      <c r="M1022" s="4"/>
      <c r="N1022" s="4"/>
      <c r="O1022" s="4"/>
      <c r="P1022" s="4"/>
      <c r="Q1022" s="4"/>
      <c r="R1022" s="4"/>
      <c r="S1022" s="4"/>
      <c r="T1022" s="4"/>
    </row>
    <row r="1023" spans="1:20" ht="15.75" customHeight="1">
      <c r="A1023" s="4"/>
      <c r="B1023" s="4"/>
      <c r="C1023" s="4"/>
      <c r="D1023" s="4"/>
      <c r="E1023" s="4"/>
      <c r="F1023" s="4"/>
      <c r="G1023" s="4"/>
      <c r="H1023" s="4"/>
      <c r="I1023" s="4"/>
      <c r="J1023" s="4"/>
      <c r="K1023" s="4"/>
      <c r="L1023" s="4"/>
      <c r="M1023" s="4"/>
      <c r="N1023" s="4"/>
      <c r="O1023" s="4"/>
      <c r="P1023" s="4"/>
      <c r="Q1023" s="4"/>
      <c r="R1023" s="4"/>
      <c r="S1023" s="4"/>
      <c r="T1023" s="4"/>
    </row>
    <row r="1024" spans="1:20" ht="15.75" customHeight="1">
      <c r="A1024" s="4"/>
      <c r="B1024" s="4"/>
      <c r="C1024" s="4"/>
      <c r="D1024" s="4"/>
      <c r="E1024" s="4"/>
      <c r="F1024" s="4"/>
      <c r="G1024" s="4"/>
      <c r="H1024" s="4"/>
      <c r="I1024" s="4"/>
      <c r="J1024" s="4"/>
      <c r="K1024" s="4"/>
      <c r="L1024" s="4"/>
      <c r="M1024" s="4"/>
      <c r="N1024" s="4"/>
      <c r="O1024" s="4"/>
      <c r="P1024" s="4"/>
      <c r="Q1024" s="4"/>
      <c r="R1024" s="4"/>
      <c r="S1024" s="4"/>
      <c r="T1024" s="4"/>
    </row>
    <row r="1025" spans="1:20" ht="15.75" customHeight="1">
      <c r="A1025" s="4"/>
      <c r="B1025" s="4"/>
      <c r="C1025" s="4"/>
      <c r="D1025" s="4"/>
      <c r="E1025" s="4"/>
      <c r="F1025" s="4"/>
      <c r="G1025" s="4"/>
      <c r="H1025" s="4"/>
      <c r="I1025" s="4"/>
      <c r="J1025" s="4"/>
      <c r="K1025" s="4"/>
      <c r="L1025" s="4"/>
      <c r="M1025" s="4"/>
      <c r="N1025" s="4"/>
      <c r="O1025" s="4"/>
      <c r="P1025" s="4"/>
      <c r="Q1025" s="4"/>
      <c r="R1025" s="4"/>
      <c r="S1025" s="4"/>
      <c r="T1025" s="4"/>
    </row>
    <row r="1026" spans="1:20" ht="15.75" customHeight="1">
      <c r="A1026" s="4"/>
      <c r="B1026" s="4"/>
      <c r="C1026" s="4"/>
      <c r="D1026" s="4"/>
      <c r="E1026" s="4"/>
      <c r="F1026" s="4"/>
      <c r="G1026" s="4"/>
      <c r="H1026" s="4"/>
      <c r="I1026" s="4"/>
      <c r="J1026" s="4"/>
      <c r="K1026" s="4"/>
      <c r="L1026" s="4"/>
      <c r="M1026" s="4"/>
      <c r="N1026" s="4"/>
      <c r="O1026" s="4"/>
      <c r="P1026" s="4"/>
      <c r="Q1026" s="4"/>
      <c r="R1026" s="4"/>
      <c r="S1026" s="4"/>
      <c r="T1026" s="4"/>
    </row>
    <row r="1027" spans="1:20" ht="15.75" customHeight="1">
      <c r="A1027" s="4"/>
      <c r="B1027" s="4"/>
      <c r="C1027" s="4"/>
      <c r="D1027" s="4"/>
      <c r="E1027" s="4"/>
      <c r="F1027" s="4"/>
      <c r="G1027" s="4"/>
      <c r="H1027" s="4"/>
      <c r="I1027" s="4"/>
      <c r="J1027" s="4"/>
      <c r="K1027" s="4"/>
      <c r="L1027" s="4"/>
      <c r="M1027" s="4"/>
      <c r="N1027" s="4"/>
      <c r="O1027" s="4"/>
      <c r="P1027" s="4"/>
      <c r="Q1027" s="4"/>
      <c r="R1027" s="4"/>
      <c r="S1027" s="4"/>
      <c r="T1027" s="4"/>
    </row>
    <row r="1028" spans="1:20" ht="15.75" customHeight="1">
      <c r="A1028" s="4"/>
      <c r="B1028" s="4"/>
      <c r="C1028" s="4"/>
      <c r="D1028" s="4"/>
      <c r="E1028" s="4"/>
      <c r="F1028" s="4"/>
      <c r="G1028" s="4"/>
      <c r="H1028" s="4"/>
      <c r="I1028" s="4"/>
      <c r="J1028" s="4"/>
      <c r="K1028" s="4"/>
      <c r="L1028" s="4"/>
      <c r="M1028" s="4"/>
      <c r="N1028" s="4"/>
      <c r="O1028" s="4"/>
      <c r="P1028" s="4"/>
      <c r="Q1028" s="4"/>
      <c r="R1028" s="4"/>
      <c r="S1028" s="4"/>
      <c r="T1028" s="4"/>
    </row>
    <row r="1029" spans="1:20" ht="15.75" customHeight="1">
      <c r="A1029" s="4"/>
      <c r="B1029" s="4"/>
      <c r="C1029" s="4"/>
      <c r="D1029" s="4"/>
      <c r="E1029" s="4"/>
      <c r="F1029" s="4"/>
      <c r="G1029" s="4"/>
      <c r="H1029" s="4"/>
      <c r="I1029" s="4"/>
      <c r="J1029" s="4"/>
      <c r="K1029" s="4"/>
      <c r="L1029" s="4"/>
      <c r="M1029" s="4"/>
      <c r="N1029" s="4"/>
      <c r="O1029" s="4"/>
      <c r="P1029" s="4"/>
      <c r="Q1029" s="4"/>
      <c r="R1029" s="4"/>
      <c r="S1029" s="4"/>
      <c r="T1029" s="4"/>
    </row>
    <row r="1030" spans="1:20" ht="15.75" customHeight="1">
      <c r="A1030" s="4"/>
      <c r="B1030" s="4"/>
      <c r="C1030" s="4"/>
      <c r="D1030" s="4"/>
      <c r="E1030" s="4"/>
      <c r="F1030" s="4"/>
      <c r="G1030" s="4"/>
      <c r="H1030" s="4"/>
      <c r="I1030" s="4"/>
      <c r="J1030" s="4"/>
      <c r="K1030" s="4"/>
      <c r="L1030" s="4"/>
      <c r="M1030" s="4"/>
      <c r="N1030" s="4"/>
      <c r="O1030" s="4"/>
      <c r="P1030" s="4"/>
      <c r="Q1030" s="4"/>
      <c r="R1030" s="4"/>
      <c r="S1030" s="4"/>
      <c r="T1030" s="4"/>
    </row>
    <row r="1031" spans="1:20" ht="15.75" customHeight="1">
      <c r="A1031" s="4"/>
      <c r="B1031" s="4"/>
      <c r="C1031" s="4"/>
      <c r="D1031" s="4"/>
      <c r="E1031" s="4"/>
      <c r="F1031" s="4"/>
      <c r="G1031" s="4"/>
      <c r="H1031" s="4"/>
      <c r="I1031" s="4"/>
      <c r="J1031" s="4"/>
      <c r="K1031" s="4"/>
      <c r="L1031" s="4"/>
      <c r="M1031" s="4"/>
      <c r="N1031" s="4"/>
      <c r="O1031" s="4"/>
      <c r="P1031" s="4"/>
      <c r="Q1031" s="4"/>
      <c r="R1031" s="4"/>
      <c r="S1031" s="4"/>
      <c r="T1031" s="4"/>
    </row>
    <row r="1032" spans="1:20" ht="15.75" customHeight="1">
      <c r="A1032" s="4"/>
      <c r="B1032" s="4"/>
      <c r="C1032" s="4"/>
      <c r="D1032" s="4"/>
      <c r="E1032" s="4"/>
      <c r="F1032" s="4"/>
      <c r="G1032" s="4"/>
      <c r="H1032" s="4"/>
      <c r="I1032" s="4"/>
      <c r="J1032" s="4"/>
      <c r="K1032" s="4"/>
      <c r="L1032" s="4"/>
      <c r="M1032" s="4"/>
      <c r="N1032" s="4"/>
      <c r="O1032" s="4"/>
      <c r="P1032" s="4"/>
      <c r="Q1032" s="4"/>
      <c r="R1032" s="4"/>
      <c r="S1032" s="4"/>
      <c r="T1032" s="4"/>
    </row>
    <row r="1033" spans="1:20" ht="15.75" customHeight="1">
      <c r="A1033" s="4"/>
      <c r="B1033" s="4"/>
      <c r="C1033" s="4"/>
      <c r="D1033" s="4"/>
      <c r="E1033" s="4"/>
      <c r="F1033" s="4"/>
      <c r="G1033" s="4"/>
      <c r="H1033" s="4"/>
      <c r="I1033" s="4"/>
      <c r="J1033" s="4"/>
      <c r="K1033" s="4"/>
      <c r="L1033" s="4"/>
      <c r="M1033" s="4"/>
      <c r="N1033" s="4"/>
      <c r="O1033" s="4"/>
      <c r="P1033" s="4"/>
      <c r="Q1033" s="4"/>
      <c r="R1033" s="4"/>
      <c r="S1033" s="4"/>
      <c r="T1033" s="4"/>
    </row>
    <row r="1034" spans="1:20" ht="15.75" customHeight="1">
      <c r="A1034" s="4"/>
      <c r="B1034" s="4"/>
      <c r="C1034" s="4"/>
      <c r="D1034" s="4"/>
      <c r="E1034" s="4"/>
      <c r="F1034" s="4"/>
      <c r="G1034" s="4"/>
      <c r="H1034" s="4"/>
      <c r="I1034" s="4"/>
      <c r="J1034" s="4"/>
      <c r="K1034" s="4"/>
      <c r="L1034" s="4"/>
      <c r="M1034" s="4"/>
      <c r="N1034" s="4"/>
      <c r="O1034" s="4"/>
      <c r="P1034" s="4"/>
      <c r="Q1034" s="4"/>
      <c r="R1034" s="4"/>
      <c r="S1034" s="4"/>
      <c r="T1034" s="4"/>
    </row>
    <row r="1035" spans="1:20" ht="15.75" customHeight="1">
      <c r="A1035" s="4"/>
      <c r="B1035" s="4"/>
      <c r="C1035" s="4"/>
      <c r="D1035" s="4"/>
      <c r="E1035" s="4"/>
      <c r="F1035" s="4"/>
      <c r="G1035" s="4"/>
      <c r="H1035" s="4"/>
      <c r="I1035" s="4"/>
      <c r="J1035" s="4"/>
      <c r="K1035" s="4"/>
      <c r="L1035" s="4"/>
      <c r="M1035" s="4"/>
      <c r="N1035" s="4"/>
      <c r="O1035" s="4"/>
      <c r="P1035" s="4"/>
      <c r="Q1035" s="4"/>
      <c r="R1035" s="4"/>
      <c r="S1035" s="4"/>
      <c r="T1035" s="4"/>
    </row>
    <row r="1036" spans="1:20" ht="15.75" customHeight="1">
      <c r="A1036" s="4"/>
      <c r="B1036" s="4"/>
      <c r="C1036" s="4"/>
      <c r="D1036" s="4"/>
      <c r="E1036" s="4"/>
      <c r="F1036" s="4"/>
      <c r="G1036" s="4"/>
      <c r="H1036" s="4"/>
      <c r="I1036" s="4"/>
      <c r="J1036" s="4"/>
      <c r="K1036" s="4"/>
      <c r="L1036" s="4"/>
      <c r="M1036" s="4"/>
      <c r="N1036" s="4"/>
      <c r="O1036" s="4"/>
      <c r="P1036" s="4"/>
      <c r="Q1036" s="4"/>
      <c r="R1036" s="4"/>
      <c r="S1036" s="4"/>
      <c r="T1036" s="4"/>
    </row>
    <row r="1037" spans="1:20" ht="15.75" customHeight="1">
      <c r="A1037" s="4"/>
      <c r="B1037" s="4"/>
      <c r="C1037" s="4"/>
      <c r="D1037" s="4"/>
      <c r="E1037" s="4"/>
      <c r="F1037" s="4"/>
      <c r="G1037" s="4"/>
      <c r="H1037" s="4"/>
      <c r="I1037" s="4"/>
      <c r="J1037" s="4"/>
      <c r="K1037" s="4"/>
      <c r="L1037" s="4"/>
      <c r="M1037" s="4"/>
      <c r="N1037" s="4"/>
      <c r="O1037" s="4"/>
      <c r="P1037" s="4"/>
      <c r="Q1037" s="4"/>
      <c r="R1037" s="4"/>
      <c r="S1037" s="4"/>
      <c r="T1037" s="4"/>
    </row>
    <row r="1038" spans="1:20" ht="15.75" customHeight="1">
      <c r="A1038" s="4"/>
      <c r="B1038" s="4"/>
      <c r="C1038" s="4"/>
      <c r="D1038" s="4"/>
      <c r="E1038" s="4"/>
      <c r="F1038" s="4"/>
      <c r="G1038" s="4"/>
      <c r="H1038" s="4"/>
      <c r="I1038" s="4"/>
      <c r="J1038" s="4"/>
      <c r="K1038" s="4"/>
      <c r="L1038" s="4"/>
      <c r="M1038" s="4"/>
      <c r="N1038" s="4"/>
      <c r="O1038" s="4"/>
      <c r="P1038" s="4"/>
      <c r="Q1038" s="4"/>
      <c r="R1038" s="4"/>
      <c r="S1038" s="4"/>
      <c r="T1038" s="4"/>
    </row>
  </sheetData>
  <mergeCells count="19">
    <mergeCell ref="B2:M2"/>
    <mergeCell ref="B3:M3"/>
    <mergeCell ref="B5:M5"/>
    <mergeCell ref="B10:E10"/>
    <mergeCell ref="B11:E11"/>
    <mergeCell ref="B36:I36"/>
    <mergeCell ref="B37:I37"/>
    <mergeCell ref="B12:B13"/>
    <mergeCell ref="C12:C13"/>
    <mergeCell ref="D12:D13"/>
    <mergeCell ref="E12:E13"/>
    <mergeCell ref="B63:B64"/>
    <mergeCell ref="C63:C64"/>
    <mergeCell ref="D63:I63"/>
    <mergeCell ref="B38:B39"/>
    <mergeCell ref="C38:C39"/>
    <mergeCell ref="D38:I38"/>
    <mergeCell ref="B61:I61"/>
    <mergeCell ref="B62:I62"/>
  </mergeCells>
  <pageMargins left="0.7" right="0.7" top="0.75" bottom="0.75" header="0.3" footer="0.3"/>
  <pageSetup scale="39" fitToHeight="0" orientation="portrait" r:id="rId1"/>
  <ignoredErrors>
    <ignoredError sqref="E15 E41:F41 H41 G41" 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5"/>
  <sheetViews>
    <sheetView showGridLines="0" workbookViewId="0">
      <selection activeCell="B18" sqref="B18"/>
    </sheetView>
  </sheetViews>
  <sheetFormatPr baseColWidth="10" defaultColWidth="14.42578125" defaultRowHeight="15.75" customHeight="1"/>
  <cols>
    <col min="1" max="1" width="9.28515625" customWidth="1"/>
    <col min="2" max="2" width="17" customWidth="1"/>
    <col min="3" max="3" width="13.28515625" customWidth="1"/>
    <col min="4" max="4" width="2.42578125" style="241" customWidth="1"/>
    <col min="5" max="5" width="11" customWidth="1"/>
    <col min="6" max="6" width="4.28515625" style="241" customWidth="1"/>
    <col min="7" max="7" width="2.28515625" style="241" customWidth="1"/>
    <col min="8" max="8" width="14.5703125" customWidth="1"/>
    <col min="9" max="9" width="4.140625" style="241" customWidth="1"/>
    <col min="10" max="10" width="2" style="241" customWidth="1"/>
    <col min="11" max="11" width="13.42578125" customWidth="1"/>
    <col min="12" max="12" width="4" style="241" customWidth="1"/>
    <col min="13" max="13" width="2.28515625" style="241" customWidth="1"/>
    <col min="14" max="14" width="9.5703125" customWidth="1"/>
    <col min="15" max="15" width="3.7109375" customWidth="1"/>
    <col min="16" max="16" width="9.140625" style="241" customWidth="1"/>
    <col min="17" max="17" width="10" customWidth="1"/>
    <col min="18" max="18" width="14.85546875" customWidth="1"/>
    <col min="19" max="19" width="13.7109375" customWidth="1"/>
    <col min="20" max="20" width="9.5703125" customWidth="1"/>
    <col min="21" max="21" width="2" customWidth="1"/>
    <col min="22" max="22" width="16.5703125" style="241" customWidth="1"/>
    <col min="23" max="23" width="10.5703125" customWidth="1"/>
    <col min="24" max="24" width="15.85546875" customWidth="1"/>
    <col min="25" max="25" width="13.7109375" customWidth="1"/>
    <col min="26" max="26" width="10" customWidth="1"/>
    <col min="27" max="27" width="9.28515625" customWidth="1"/>
    <col min="35" max="35" width="19" customWidth="1"/>
  </cols>
  <sheetData>
    <row r="1" spans="1:35" s="241" customFormat="1" ht="15.75" customHeight="1"/>
    <row r="2" spans="1:35" s="241" customFormat="1" ht="15.75" customHeight="1">
      <c r="B2" s="573" t="s">
        <v>3093</v>
      </c>
      <c r="C2" s="573"/>
      <c r="D2" s="573"/>
      <c r="E2" s="573"/>
      <c r="F2" s="573"/>
      <c r="G2" s="573"/>
      <c r="H2" s="573"/>
      <c r="I2" s="573"/>
      <c r="J2" s="573"/>
      <c r="K2" s="573"/>
      <c r="L2" s="573"/>
      <c r="M2" s="573"/>
      <c r="N2" s="573"/>
      <c r="O2" s="573"/>
      <c r="P2" s="573"/>
      <c r="Q2" s="573"/>
      <c r="R2" s="573"/>
    </row>
    <row r="3" spans="1:35" s="241" customFormat="1" ht="15.75" customHeight="1">
      <c r="B3" s="573" t="s">
        <v>3096</v>
      </c>
      <c r="C3" s="573"/>
      <c r="D3" s="573"/>
      <c r="E3" s="573"/>
      <c r="F3" s="573"/>
      <c r="G3" s="573"/>
      <c r="H3" s="573"/>
      <c r="I3" s="573"/>
      <c r="J3" s="573"/>
      <c r="K3" s="573"/>
      <c r="L3" s="573"/>
      <c r="M3" s="573"/>
      <c r="N3" s="573"/>
      <c r="O3" s="573"/>
      <c r="P3" s="573"/>
      <c r="Q3" s="573"/>
      <c r="R3" s="573"/>
    </row>
    <row r="4" spans="1:35" s="241" customFormat="1" ht="15.75" customHeight="1">
      <c r="B4" s="49"/>
      <c r="C4" s="474"/>
      <c r="D4" s="514"/>
      <c r="G4" s="51"/>
      <c r="H4" s="51"/>
      <c r="I4" s="51"/>
      <c r="J4" s="51"/>
      <c r="K4" s="51"/>
      <c r="L4" s="51"/>
    </row>
    <row r="5" spans="1:35" s="241" customFormat="1" ht="15.75" customHeight="1">
      <c r="B5" s="573" t="s">
        <v>3094</v>
      </c>
      <c r="C5" s="573"/>
      <c r="D5" s="573"/>
      <c r="E5" s="573"/>
      <c r="F5" s="573"/>
      <c r="G5" s="573"/>
      <c r="H5" s="573"/>
      <c r="I5" s="573"/>
      <c r="J5" s="573"/>
      <c r="K5" s="573"/>
      <c r="L5" s="573"/>
      <c r="M5" s="573"/>
      <c r="N5" s="573"/>
      <c r="O5" s="573"/>
      <c r="P5" s="573"/>
      <c r="Q5" s="573"/>
      <c r="R5" s="573"/>
    </row>
    <row r="6" spans="1:35" s="241" customFormat="1" ht="15.75" customHeight="1">
      <c r="B6" s="515"/>
      <c r="C6" s="515"/>
      <c r="D6" s="495"/>
      <c r="E6" s="495"/>
      <c r="F6" s="495"/>
      <c r="G6" s="495"/>
      <c r="H6" s="495"/>
      <c r="I6" s="495"/>
      <c r="J6" s="495"/>
      <c r="K6" s="495"/>
      <c r="L6" s="495"/>
      <c r="M6" s="495"/>
      <c r="N6" s="495"/>
      <c r="O6" s="495"/>
      <c r="P6" s="495"/>
      <c r="Q6" s="495"/>
      <c r="R6" s="495"/>
    </row>
    <row r="7" spans="1:35" s="241" customFormat="1" ht="15.75" customHeight="1"/>
    <row r="8" spans="1:35" ht="15.75" customHeight="1">
      <c r="A8" s="29"/>
      <c r="B8" s="467" t="s">
        <v>981</v>
      </c>
      <c r="C8" s="29"/>
      <c r="D8" s="37"/>
      <c r="E8" s="29"/>
      <c r="F8" s="37"/>
      <c r="G8" s="37"/>
      <c r="H8" s="29"/>
      <c r="I8" s="37"/>
      <c r="J8" s="37"/>
      <c r="K8" s="29"/>
      <c r="L8" s="37"/>
      <c r="M8" s="37"/>
      <c r="N8" s="29"/>
      <c r="O8" s="29"/>
      <c r="P8" s="37"/>
      <c r="Q8" s="29"/>
      <c r="R8" s="29"/>
      <c r="S8" s="29"/>
      <c r="T8" s="29"/>
      <c r="U8" s="29"/>
      <c r="V8" s="37"/>
      <c r="W8" s="29"/>
      <c r="X8" s="29"/>
      <c r="Y8" s="29"/>
      <c r="Z8" s="29"/>
      <c r="AA8" s="29"/>
      <c r="AB8" s="29"/>
    </row>
    <row r="9" spans="1:35" ht="15.75" customHeight="1">
      <c r="A9" s="29"/>
      <c r="B9" s="467" t="s">
        <v>982</v>
      </c>
      <c r="C9" s="29"/>
      <c r="D9" s="37"/>
      <c r="E9" s="29"/>
      <c r="F9" s="37"/>
      <c r="G9" s="37"/>
      <c r="H9" s="29"/>
      <c r="I9" s="37"/>
      <c r="J9" s="37"/>
      <c r="K9" s="29"/>
      <c r="L9" s="37"/>
      <c r="M9" s="37"/>
      <c r="N9" s="29"/>
      <c r="O9" s="29"/>
      <c r="P9" s="37"/>
      <c r="Q9" s="29"/>
      <c r="R9" s="29"/>
      <c r="S9" s="29"/>
      <c r="T9" s="29"/>
      <c r="U9" s="29"/>
      <c r="V9" s="37"/>
      <c r="W9" s="29"/>
      <c r="X9" s="29"/>
      <c r="Y9" s="29"/>
      <c r="Z9" s="29"/>
      <c r="AA9" s="29"/>
      <c r="AB9" s="29"/>
    </row>
    <row r="10" spans="1:35" ht="15.75" customHeight="1">
      <c r="A10" s="29"/>
      <c r="B10" s="29"/>
      <c r="C10" s="29"/>
      <c r="D10" s="37"/>
      <c r="E10" s="29"/>
      <c r="F10" s="37"/>
      <c r="G10" s="37"/>
      <c r="H10" s="29"/>
      <c r="I10" s="37"/>
      <c r="J10" s="37"/>
      <c r="K10" s="29"/>
      <c r="L10" s="37"/>
      <c r="M10" s="37"/>
      <c r="N10" s="64"/>
      <c r="O10" s="29"/>
      <c r="P10" s="37"/>
      <c r="Q10" s="29"/>
      <c r="R10" s="29"/>
      <c r="S10" s="29"/>
      <c r="T10" s="29"/>
      <c r="U10" s="29"/>
      <c r="V10" s="37"/>
      <c r="W10" s="29"/>
      <c r="X10" s="29"/>
      <c r="Y10" s="29"/>
      <c r="Z10" s="29"/>
      <c r="AA10" s="29"/>
      <c r="AB10" s="29"/>
    </row>
    <row r="11" spans="1:35" ht="15.75" customHeight="1">
      <c r="A11" s="29"/>
      <c r="B11" s="614" t="s">
        <v>2971</v>
      </c>
      <c r="C11" s="614"/>
      <c r="D11" s="614"/>
      <c r="E11" s="614"/>
      <c r="F11" s="614"/>
      <c r="G11" s="614"/>
      <c r="H11" s="614"/>
      <c r="I11" s="614"/>
      <c r="J11" s="614"/>
      <c r="K11" s="614"/>
      <c r="L11" s="614"/>
      <c r="M11" s="614"/>
      <c r="N11" s="614"/>
      <c r="O11" s="614"/>
      <c r="P11" s="37"/>
      <c r="Q11" s="29"/>
      <c r="R11" s="29"/>
      <c r="S11" s="29"/>
      <c r="T11" s="29"/>
      <c r="U11" s="29"/>
      <c r="V11" s="37"/>
      <c r="W11" s="29"/>
      <c r="X11" s="29"/>
      <c r="Y11" s="29"/>
      <c r="Z11" s="29"/>
      <c r="AA11" s="29"/>
      <c r="AB11" s="29"/>
    </row>
    <row r="12" spans="1:35" ht="15.75" customHeight="1">
      <c r="A12" s="29"/>
      <c r="B12" s="639">
        <v>2014</v>
      </c>
      <c r="C12" s="639"/>
      <c r="D12" s="639"/>
      <c r="E12" s="639"/>
      <c r="F12" s="639"/>
      <c r="G12" s="639"/>
      <c r="H12" s="639"/>
      <c r="I12" s="639"/>
      <c r="J12" s="639"/>
      <c r="K12" s="639"/>
      <c r="L12" s="639"/>
      <c r="M12" s="639"/>
      <c r="N12" s="639"/>
      <c r="O12" s="639"/>
      <c r="P12" s="37"/>
      <c r="Q12" s="29"/>
      <c r="R12" s="29"/>
      <c r="S12" s="29"/>
      <c r="T12" s="29"/>
      <c r="U12" s="29"/>
      <c r="V12" s="37"/>
      <c r="W12" s="29"/>
      <c r="X12" s="29"/>
      <c r="Y12" s="29"/>
      <c r="Z12" s="29"/>
      <c r="AA12" s="29"/>
      <c r="AB12" s="29"/>
      <c r="AD12" s="22"/>
      <c r="AE12" s="22"/>
      <c r="AF12" s="22"/>
      <c r="AG12" s="22"/>
      <c r="AH12" s="22"/>
      <c r="AI12" s="22"/>
    </row>
    <row r="13" spans="1:35" s="241" customFormat="1" ht="15.75" customHeight="1">
      <c r="A13" s="37"/>
      <c r="B13" s="610" t="s">
        <v>50</v>
      </c>
      <c r="C13" s="610" t="s">
        <v>2962</v>
      </c>
      <c r="D13" s="308"/>
      <c r="E13" s="612" t="s">
        <v>2966</v>
      </c>
      <c r="F13" s="612"/>
      <c r="G13" s="612"/>
      <c r="H13" s="612"/>
      <c r="I13" s="612"/>
      <c r="J13" s="612"/>
      <c r="K13" s="612"/>
      <c r="L13" s="612"/>
      <c r="M13" s="612"/>
      <c r="N13" s="612"/>
      <c r="O13" s="612"/>
      <c r="P13" s="4"/>
      <c r="Q13" s="21"/>
      <c r="R13" s="21"/>
      <c r="S13" s="21"/>
      <c r="T13" s="21"/>
      <c r="U13" s="37"/>
      <c r="V13" s="21"/>
      <c r="W13" s="21"/>
      <c r="X13" s="21"/>
      <c r="Y13" s="21"/>
      <c r="Z13" s="21"/>
      <c r="AA13" s="71"/>
      <c r="AC13" s="22"/>
      <c r="AD13" s="22"/>
      <c r="AE13" s="22"/>
      <c r="AF13" s="22"/>
      <c r="AG13" s="22"/>
      <c r="AH13" s="22"/>
    </row>
    <row r="14" spans="1:35" ht="38.25" customHeight="1">
      <c r="A14" s="27"/>
      <c r="B14" s="611"/>
      <c r="C14" s="611"/>
      <c r="D14" s="147"/>
      <c r="E14" s="346" t="s">
        <v>984</v>
      </c>
      <c r="F14" s="346" t="s">
        <v>2242</v>
      </c>
      <c r="G14" s="147"/>
      <c r="H14" s="346" t="s">
        <v>985</v>
      </c>
      <c r="I14" s="346" t="s">
        <v>2242</v>
      </c>
      <c r="J14" s="147"/>
      <c r="K14" s="346" t="s">
        <v>986</v>
      </c>
      <c r="L14" s="346" t="s">
        <v>2242</v>
      </c>
      <c r="M14" s="147"/>
      <c r="N14" s="346" t="s">
        <v>987</v>
      </c>
      <c r="O14" s="346" t="s">
        <v>2242</v>
      </c>
      <c r="P14" s="147"/>
      <c r="Q14" s="193"/>
      <c r="R14" s="193"/>
      <c r="S14" s="193"/>
      <c r="T14" s="193"/>
      <c r="U14" s="193"/>
      <c r="V14" s="193"/>
      <c r="W14" s="193"/>
      <c r="X14" s="193"/>
      <c r="Y14" s="193"/>
      <c r="Z14" s="193"/>
      <c r="AA14" s="71"/>
    </row>
    <row r="15" spans="1:35" s="113" customFormat="1" ht="15.75" customHeight="1">
      <c r="A15" s="185"/>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62"/>
    </row>
    <row r="16" spans="1:35" s="113" customFormat="1" ht="17.25" customHeight="1">
      <c r="A16" s="185"/>
      <c r="B16" s="4" t="s">
        <v>2953</v>
      </c>
      <c r="C16" s="242">
        <f>SUM(C18:C32)</f>
        <v>46</v>
      </c>
      <c r="D16" s="242"/>
      <c r="E16" s="242">
        <f>SUM(E18:E32)</f>
        <v>30</v>
      </c>
      <c r="F16" s="183">
        <f>+(E16/C16)*100</f>
        <v>65.217391304347828</v>
      </c>
      <c r="G16" s="242"/>
      <c r="H16" s="242">
        <f>SUM(H18:H32)</f>
        <v>3</v>
      </c>
      <c r="I16" s="183">
        <f>+(H16/C16)*100</f>
        <v>6.5217391304347823</v>
      </c>
      <c r="J16" s="242"/>
      <c r="K16" s="242">
        <f>SUM(K18:K32)</f>
        <v>13</v>
      </c>
      <c r="L16" s="183">
        <f>+(K16/C16)*100</f>
        <v>28.260869565217391</v>
      </c>
      <c r="M16" s="242"/>
      <c r="N16" s="242">
        <f>SUM(N18:N32)</f>
        <v>11</v>
      </c>
      <c r="O16" s="183">
        <f>+(N16/C16)*100</f>
        <v>23.913043478260871</v>
      </c>
      <c r="P16" s="242"/>
      <c r="Q16" s="242"/>
      <c r="R16" s="242"/>
      <c r="S16" s="242"/>
      <c r="T16" s="242"/>
      <c r="U16" s="242"/>
      <c r="V16" s="242"/>
      <c r="W16" s="242"/>
      <c r="X16" s="242"/>
      <c r="Y16" s="242"/>
      <c r="Z16" s="242"/>
      <c r="AA16" s="62"/>
    </row>
    <row r="17" spans="1:35" s="113" customFormat="1" ht="15" customHeight="1">
      <c r="A17" s="185"/>
      <c r="B17" s="185"/>
      <c r="C17" s="185"/>
      <c r="D17" s="185"/>
      <c r="E17" s="185"/>
      <c r="F17" s="183"/>
      <c r="G17" s="185"/>
      <c r="H17" s="185"/>
      <c r="I17" s="183"/>
      <c r="J17" s="185"/>
      <c r="K17" s="185"/>
      <c r="L17" s="183"/>
      <c r="M17" s="185"/>
      <c r="N17" s="185"/>
      <c r="O17" s="183"/>
      <c r="P17" s="185"/>
      <c r="Q17" s="185"/>
      <c r="R17" s="185"/>
      <c r="S17" s="185"/>
      <c r="T17" s="185"/>
      <c r="U17" s="185"/>
      <c r="V17" s="185"/>
      <c r="W17" s="185"/>
      <c r="X17" s="185"/>
      <c r="Y17" s="185"/>
      <c r="Z17" s="185"/>
      <c r="AA17" s="62"/>
    </row>
    <row r="18" spans="1:35" ht="15.75" customHeight="1">
      <c r="A18" s="1"/>
      <c r="B18" s="197" t="s">
        <v>989</v>
      </c>
      <c r="C18" s="147">
        <v>4</v>
      </c>
      <c r="D18" s="147"/>
      <c r="E18" s="147">
        <v>4</v>
      </c>
      <c r="F18" s="183">
        <f>+(E18/C18)*100</f>
        <v>100</v>
      </c>
      <c r="G18" s="147"/>
      <c r="H18" s="147">
        <v>0</v>
      </c>
      <c r="I18" s="183">
        <f t="shared" ref="I18:I29" si="0">+(H18/C18)*100</f>
        <v>0</v>
      </c>
      <c r="J18" s="147"/>
      <c r="K18" s="147">
        <v>0</v>
      </c>
      <c r="L18" s="183">
        <f t="shared" ref="L18:L29" si="1">+(K18/C18)*100</f>
        <v>0</v>
      </c>
      <c r="M18" s="147"/>
      <c r="N18" s="147">
        <v>0</v>
      </c>
      <c r="O18" s="183">
        <f t="shared" ref="O18:O29" si="2">+(N18/C18)*100</f>
        <v>0</v>
      </c>
      <c r="P18" s="147"/>
      <c r="Q18" s="147"/>
      <c r="R18" s="147"/>
      <c r="S18" s="147"/>
      <c r="T18" s="147"/>
      <c r="U18" s="147"/>
      <c r="V18" s="147"/>
      <c r="W18" s="147"/>
      <c r="X18" s="147"/>
      <c r="Y18" s="147"/>
      <c r="Z18" s="147"/>
      <c r="AA18" s="71"/>
      <c r="AB18" s="4"/>
      <c r="AI18" s="22"/>
    </row>
    <row r="19" spans="1:35" ht="15.75" customHeight="1">
      <c r="A19" s="1"/>
      <c r="B19" s="197" t="s">
        <v>990</v>
      </c>
      <c r="C19" s="147">
        <v>7</v>
      </c>
      <c r="D19" s="147"/>
      <c r="E19" s="147">
        <v>3</v>
      </c>
      <c r="F19" s="183">
        <f t="shared" ref="F19:F29" si="3">+(E19/C19)*100</f>
        <v>42.857142857142854</v>
      </c>
      <c r="G19" s="147"/>
      <c r="H19" s="147">
        <v>0</v>
      </c>
      <c r="I19" s="183">
        <f t="shared" si="0"/>
        <v>0</v>
      </c>
      <c r="J19" s="147"/>
      <c r="K19" s="147">
        <v>4</v>
      </c>
      <c r="L19" s="183">
        <f t="shared" si="1"/>
        <v>57.142857142857139</v>
      </c>
      <c r="M19" s="147"/>
      <c r="N19" s="147">
        <v>0</v>
      </c>
      <c r="O19" s="183">
        <f t="shared" si="2"/>
        <v>0</v>
      </c>
      <c r="P19" s="147"/>
      <c r="Q19" s="147"/>
      <c r="R19" s="147"/>
      <c r="S19" s="147"/>
      <c r="T19" s="147"/>
      <c r="U19" s="147"/>
      <c r="V19" s="147"/>
      <c r="W19" s="147"/>
      <c r="X19" s="147"/>
      <c r="Y19" s="147"/>
      <c r="Z19" s="147"/>
      <c r="AA19" s="71"/>
      <c r="AB19" s="4"/>
      <c r="AI19" s="22"/>
    </row>
    <row r="20" spans="1:35" ht="15.75" customHeight="1">
      <c r="A20" s="1"/>
      <c r="B20" s="197" t="s">
        <v>991</v>
      </c>
      <c r="C20" s="147">
        <v>3</v>
      </c>
      <c r="D20" s="147"/>
      <c r="E20" s="147">
        <v>3</v>
      </c>
      <c r="F20" s="183">
        <f t="shared" si="3"/>
        <v>100</v>
      </c>
      <c r="G20" s="147"/>
      <c r="H20" s="147">
        <v>0</v>
      </c>
      <c r="I20" s="183">
        <f t="shared" si="0"/>
        <v>0</v>
      </c>
      <c r="J20" s="147"/>
      <c r="K20" s="147">
        <v>0</v>
      </c>
      <c r="L20" s="183">
        <f t="shared" si="1"/>
        <v>0</v>
      </c>
      <c r="M20" s="147"/>
      <c r="N20" s="147">
        <v>0</v>
      </c>
      <c r="O20" s="183">
        <f t="shared" si="2"/>
        <v>0</v>
      </c>
      <c r="P20" s="147"/>
      <c r="Q20" s="147"/>
      <c r="R20" s="147"/>
      <c r="S20" s="147"/>
      <c r="T20" s="147"/>
      <c r="U20" s="147"/>
      <c r="V20" s="147"/>
      <c r="W20" s="147"/>
      <c r="X20" s="147"/>
      <c r="Y20" s="147"/>
      <c r="Z20" s="147"/>
      <c r="AA20" s="71"/>
      <c r="AB20" s="4"/>
      <c r="AI20" s="22"/>
    </row>
    <row r="21" spans="1:35" ht="15.75" customHeight="1">
      <c r="A21" s="1"/>
      <c r="B21" s="197" t="s">
        <v>992</v>
      </c>
      <c r="C21" s="147">
        <v>2</v>
      </c>
      <c r="D21" s="147"/>
      <c r="E21" s="147">
        <v>1</v>
      </c>
      <c r="F21" s="183">
        <f t="shared" si="3"/>
        <v>50</v>
      </c>
      <c r="G21" s="147"/>
      <c r="H21" s="147">
        <v>0</v>
      </c>
      <c r="I21" s="183">
        <f t="shared" si="0"/>
        <v>0</v>
      </c>
      <c r="J21" s="147"/>
      <c r="K21" s="147">
        <v>1</v>
      </c>
      <c r="L21" s="183">
        <f t="shared" si="1"/>
        <v>50</v>
      </c>
      <c r="M21" s="147"/>
      <c r="N21" s="147">
        <v>0</v>
      </c>
      <c r="O21" s="183">
        <f t="shared" si="2"/>
        <v>0</v>
      </c>
      <c r="P21" s="147"/>
      <c r="Q21" s="147"/>
      <c r="R21" s="147"/>
      <c r="S21" s="147"/>
      <c r="T21" s="147"/>
      <c r="U21" s="147"/>
      <c r="V21" s="147"/>
      <c r="W21" s="147"/>
      <c r="X21" s="147"/>
      <c r="Y21" s="147"/>
      <c r="Z21" s="147"/>
      <c r="AA21" s="71"/>
      <c r="AB21" s="4"/>
      <c r="AI21" s="22"/>
    </row>
    <row r="22" spans="1:35" ht="15.75" customHeight="1">
      <c r="A22" s="1"/>
      <c r="B22" s="197" t="s">
        <v>993</v>
      </c>
      <c r="C22" s="147">
        <v>9</v>
      </c>
      <c r="D22" s="147"/>
      <c r="E22" s="147">
        <v>8</v>
      </c>
      <c r="F22" s="183">
        <f t="shared" si="3"/>
        <v>88.888888888888886</v>
      </c>
      <c r="G22" s="147"/>
      <c r="H22" s="147">
        <v>1</v>
      </c>
      <c r="I22" s="183">
        <f t="shared" si="0"/>
        <v>11.111111111111111</v>
      </c>
      <c r="J22" s="147"/>
      <c r="K22" s="147">
        <v>0</v>
      </c>
      <c r="L22" s="183">
        <f t="shared" si="1"/>
        <v>0</v>
      </c>
      <c r="M22" s="147"/>
      <c r="N22" s="147">
        <v>6</v>
      </c>
      <c r="O22" s="183">
        <f t="shared" si="2"/>
        <v>66.666666666666657</v>
      </c>
      <c r="P22" s="147"/>
      <c r="Q22" s="147"/>
      <c r="R22" s="147"/>
      <c r="S22" s="147"/>
      <c r="T22" s="147"/>
      <c r="U22" s="147"/>
      <c r="V22" s="147"/>
      <c r="W22" s="147"/>
      <c r="X22" s="147"/>
      <c r="Y22" s="147"/>
      <c r="Z22" s="147"/>
      <c r="AA22" s="71"/>
      <c r="AB22" s="4"/>
      <c r="AI22" s="22"/>
    </row>
    <row r="23" spans="1:35" ht="15.75" customHeight="1">
      <c r="A23" s="1"/>
      <c r="B23" s="197" t="s">
        <v>994</v>
      </c>
      <c r="C23" s="147">
        <v>3</v>
      </c>
      <c r="D23" s="147"/>
      <c r="E23" s="147">
        <v>1</v>
      </c>
      <c r="F23" s="183">
        <f t="shared" si="3"/>
        <v>33.333333333333329</v>
      </c>
      <c r="G23" s="147"/>
      <c r="H23" s="147">
        <v>0</v>
      </c>
      <c r="I23" s="183">
        <f t="shared" si="0"/>
        <v>0</v>
      </c>
      <c r="J23" s="147"/>
      <c r="K23" s="147">
        <v>2</v>
      </c>
      <c r="L23" s="183">
        <f t="shared" si="1"/>
        <v>66.666666666666657</v>
      </c>
      <c r="M23" s="147"/>
      <c r="N23" s="147">
        <v>1</v>
      </c>
      <c r="O23" s="183">
        <f t="shared" si="2"/>
        <v>33.333333333333329</v>
      </c>
      <c r="P23" s="147"/>
      <c r="Q23" s="147"/>
      <c r="R23" s="147"/>
      <c r="S23" s="147"/>
      <c r="T23" s="147"/>
      <c r="U23" s="147"/>
      <c r="V23" s="147"/>
      <c r="W23" s="147"/>
      <c r="X23" s="147"/>
      <c r="Y23" s="147"/>
      <c r="Z23" s="147"/>
      <c r="AA23" s="71"/>
      <c r="AB23" s="4"/>
      <c r="AI23" s="22"/>
    </row>
    <row r="24" spans="1:35" ht="15.75" customHeight="1">
      <c r="A24" s="1"/>
      <c r="B24" s="197" t="s">
        <v>995</v>
      </c>
      <c r="C24" s="147">
        <v>3</v>
      </c>
      <c r="D24" s="147"/>
      <c r="E24" s="147">
        <v>2</v>
      </c>
      <c r="F24" s="183">
        <f t="shared" si="3"/>
        <v>66.666666666666657</v>
      </c>
      <c r="G24" s="147"/>
      <c r="H24" s="147">
        <v>1</v>
      </c>
      <c r="I24" s="183">
        <f t="shared" si="0"/>
        <v>33.333333333333329</v>
      </c>
      <c r="J24" s="147"/>
      <c r="K24" s="147">
        <v>0</v>
      </c>
      <c r="L24" s="183">
        <f t="shared" si="1"/>
        <v>0</v>
      </c>
      <c r="M24" s="147"/>
      <c r="N24" s="147">
        <v>0</v>
      </c>
      <c r="O24" s="183">
        <f t="shared" si="2"/>
        <v>0</v>
      </c>
      <c r="P24" s="147"/>
      <c r="Q24" s="147"/>
      <c r="R24" s="147"/>
      <c r="S24" s="147"/>
      <c r="T24" s="147"/>
      <c r="U24" s="147"/>
      <c r="V24" s="147"/>
      <c r="W24" s="147"/>
      <c r="X24" s="147"/>
      <c r="Y24" s="147"/>
      <c r="Z24" s="147"/>
      <c r="AA24" s="71"/>
      <c r="AB24" s="4"/>
      <c r="AI24" s="22"/>
    </row>
    <row r="25" spans="1:35" ht="15.75" customHeight="1">
      <c r="A25" s="1"/>
      <c r="B25" s="197" t="s">
        <v>996</v>
      </c>
      <c r="C25" s="147">
        <v>4</v>
      </c>
      <c r="D25" s="147"/>
      <c r="E25" s="147">
        <v>1</v>
      </c>
      <c r="F25" s="183">
        <f t="shared" si="3"/>
        <v>25</v>
      </c>
      <c r="G25" s="147"/>
      <c r="H25" s="147">
        <v>0</v>
      </c>
      <c r="I25" s="183">
        <f t="shared" si="0"/>
        <v>0</v>
      </c>
      <c r="J25" s="147"/>
      <c r="K25" s="147">
        <v>3</v>
      </c>
      <c r="L25" s="183">
        <f t="shared" si="1"/>
        <v>75</v>
      </c>
      <c r="M25" s="147"/>
      <c r="N25" s="147">
        <v>0</v>
      </c>
      <c r="O25" s="183">
        <f t="shared" si="2"/>
        <v>0</v>
      </c>
      <c r="P25" s="147"/>
      <c r="Q25" s="147"/>
      <c r="R25" s="147"/>
      <c r="S25" s="147"/>
      <c r="T25" s="147"/>
      <c r="U25" s="147"/>
      <c r="V25" s="147"/>
      <c r="W25" s="147"/>
      <c r="X25" s="147"/>
      <c r="Y25" s="147"/>
      <c r="Z25" s="147"/>
      <c r="AA25" s="71"/>
      <c r="AB25" s="4"/>
      <c r="AI25" s="22"/>
    </row>
    <row r="26" spans="1:35" ht="15.75" customHeight="1">
      <c r="A26" s="1"/>
      <c r="B26" s="197" t="s">
        <v>997</v>
      </c>
      <c r="C26" s="147">
        <v>2</v>
      </c>
      <c r="D26" s="147"/>
      <c r="E26" s="147">
        <v>1</v>
      </c>
      <c r="F26" s="183">
        <f t="shared" si="3"/>
        <v>50</v>
      </c>
      <c r="G26" s="147"/>
      <c r="H26" s="147">
        <v>0</v>
      </c>
      <c r="I26" s="183">
        <f t="shared" si="0"/>
        <v>0</v>
      </c>
      <c r="J26" s="147"/>
      <c r="K26" s="147">
        <v>1</v>
      </c>
      <c r="L26" s="183">
        <f t="shared" si="1"/>
        <v>50</v>
      </c>
      <c r="M26" s="147"/>
      <c r="N26" s="147">
        <v>1</v>
      </c>
      <c r="O26" s="183">
        <f t="shared" si="2"/>
        <v>50</v>
      </c>
      <c r="P26" s="147"/>
      <c r="Q26" s="147"/>
      <c r="R26" s="147"/>
      <c r="S26" s="147"/>
      <c r="T26" s="147"/>
      <c r="U26" s="147"/>
      <c r="V26" s="147"/>
      <c r="W26" s="147"/>
      <c r="X26" s="147"/>
      <c r="Y26" s="147"/>
      <c r="Z26" s="147"/>
      <c r="AA26" s="71"/>
      <c r="AB26" s="4"/>
      <c r="AI26" s="22"/>
    </row>
    <row r="27" spans="1:35" ht="15.75" customHeight="1">
      <c r="A27" s="1"/>
      <c r="B27" s="197" t="s">
        <v>998</v>
      </c>
      <c r="C27" s="147">
        <v>2</v>
      </c>
      <c r="D27" s="147"/>
      <c r="E27" s="147">
        <v>1</v>
      </c>
      <c r="F27" s="183">
        <f t="shared" si="3"/>
        <v>50</v>
      </c>
      <c r="G27" s="147"/>
      <c r="H27" s="147">
        <v>0</v>
      </c>
      <c r="I27" s="183">
        <f t="shared" si="0"/>
        <v>0</v>
      </c>
      <c r="J27" s="147"/>
      <c r="K27" s="147">
        <v>1</v>
      </c>
      <c r="L27" s="183">
        <f t="shared" si="1"/>
        <v>50</v>
      </c>
      <c r="M27" s="147"/>
      <c r="N27" s="147">
        <v>1</v>
      </c>
      <c r="O27" s="183">
        <f t="shared" si="2"/>
        <v>50</v>
      </c>
      <c r="P27" s="147"/>
      <c r="Q27" s="147"/>
      <c r="R27" s="147"/>
      <c r="S27" s="147"/>
      <c r="T27" s="147"/>
      <c r="U27" s="147"/>
      <c r="V27" s="147"/>
      <c r="W27" s="147"/>
      <c r="X27" s="147"/>
      <c r="Y27" s="147"/>
      <c r="Z27" s="147"/>
      <c r="AA27" s="71"/>
      <c r="AB27" s="4"/>
      <c r="AI27" s="22"/>
    </row>
    <row r="28" spans="1:35" ht="15.75" customHeight="1">
      <c r="A28" s="1"/>
      <c r="B28" s="197" t="s">
        <v>999</v>
      </c>
      <c r="C28" s="147">
        <v>1</v>
      </c>
      <c r="D28" s="147"/>
      <c r="E28" s="147">
        <v>1</v>
      </c>
      <c r="F28" s="183">
        <f t="shared" si="3"/>
        <v>100</v>
      </c>
      <c r="G28" s="147"/>
      <c r="H28" s="147">
        <v>0</v>
      </c>
      <c r="I28" s="183">
        <f t="shared" si="0"/>
        <v>0</v>
      </c>
      <c r="J28" s="147"/>
      <c r="K28" s="147">
        <v>0</v>
      </c>
      <c r="L28" s="183">
        <f t="shared" si="1"/>
        <v>0</v>
      </c>
      <c r="M28" s="147"/>
      <c r="N28" s="147">
        <v>0</v>
      </c>
      <c r="O28" s="183">
        <f t="shared" si="2"/>
        <v>0</v>
      </c>
      <c r="P28" s="147"/>
      <c r="Q28" s="147"/>
      <c r="R28" s="147"/>
      <c r="S28" s="147"/>
      <c r="T28" s="147"/>
      <c r="U28" s="147"/>
      <c r="V28" s="147"/>
      <c r="W28" s="147"/>
      <c r="X28" s="147"/>
      <c r="Y28" s="147"/>
      <c r="Z28" s="147"/>
      <c r="AA28" s="71"/>
      <c r="AB28" s="4"/>
      <c r="AI28" s="22"/>
    </row>
    <row r="29" spans="1:35" ht="15.75" customHeight="1">
      <c r="A29" s="1"/>
      <c r="B29" s="197" t="s">
        <v>1000</v>
      </c>
      <c r="C29" s="147">
        <v>6</v>
      </c>
      <c r="D29" s="147"/>
      <c r="E29" s="147">
        <v>4</v>
      </c>
      <c r="F29" s="183">
        <f t="shared" si="3"/>
        <v>66.666666666666657</v>
      </c>
      <c r="G29" s="147"/>
      <c r="H29" s="147">
        <v>1</v>
      </c>
      <c r="I29" s="183">
        <f t="shared" si="0"/>
        <v>16.666666666666664</v>
      </c>
      <c r="J29" s="147"/>
      <c r="K29" s="147">
        <v>1</v>
      </c>
      <c r="L29" s="183">
        <f t="shared" si="1"/>
        <v>16.666666666666664</v>
      </c>
      <c r="M29" s="147"/>
      <c r="N29" s="147">
        <v>2</v>
      </c>
      <c r="O29" s="183">
        <f t="shared" si="2"/>
        <v>33.333333333333329</v>
      </c>
      <c r="P29" s="147"/>
      <c r="Q29" s="147"/>
      <c r="R29" s="147"/>
      <c r="S29" s="147"/>
      <c r="T29" s="147"/>
      <c r="U29" s="147"/>
      <c r="V29" s="147"/>
      <c r="W29" s="147"/>
      <c r="X29" s="147"/>
      <c r="Y29" s="147"/>
      <c r="Z29" s="147"/>
      <c r="AA29" s="71"/>
      <c r="AB29" s="4"/>
      <c r="AI29" s="22"/>
    </row>
    <row r="30" spans="1:35" ht="15.75" customHeight="1">
      <c r="A30" s="1"/>
      <c r="B30" s="197" t="s">
        <v>1001</v>
      </c>
      <c r="C30" s="147">
        <v>0</v>
      </c>
      <c r="D30" s="147"/>
      <c r="E30" s="147">
        <v>0</v>
      </c>
      <c r="F30" s="336" t="s">
        <v>3039</v>
      </c>
      <c r="G30" s="147"/>
      <c r="H30" s="147">
        <v>0</v>
      </c>
      <c r="I30" s="336" t="s">
        <v>3039</v>
      </c>
      <c r="J30" s="147"/>
      <c r="K30" s="147">
        <v>0</v>
      </c>
      <c r="L30" s="336" t="s">
        <v>3039</v>
      </c>
      <c r="M30" s="147"/>
      <c r="N30" s="147">
        <v>0</v>
      </c>
      <c r="O30" s="336" t="s">
        <v>3039</v>
      </c>
      <c r="P30" s="147"/>
      <c r="Q30" s="147"/>
      <c r="R30" s="147"/>
      <c r="S30" s="147"/>
      <c r="T30" s="147"/>
      <c r="U30" s="147"/>
      <c r="V30" s="147"/>
      <c r="W30" s="147"/>
      <c r="X30" s="147"/>
      <c r="Y30" s="147"/>
      <c r="Z30" s="147"/>
      <c r="AA30" s="71"/>
      <c r="AB30" s="4"/>
      <c r="AI30" s="22"/>
    </row>
    <row r="31" spans="1:35" ht="15.75" customHeight="1">
      <c r="A31" s="1"/>
      <c r="B31" s="197" t="s">
        <v>1002</v>
      </c>
      <c r="C31" s="147">
        <v>0</v>
      </c>
      <c r="D31" s="147"/>
      <c r="E31" s="147">
        <v>0</v>
      </c>
      <c r="F31" s="336" t="s">
        <v>3039</v>
      </c>
      <c r="G31" s="147"/>
      <c r="H31" s="147">
        <v>0</v>
      </c>
      <c r="I31" s="336" t="s">
        <v>3039</v>
      </c>
      <c r="J31" s="147"/>
      <c r="K31" s="147">
        <v>0</v>
      </c>
      <c r="L31" s="336" t="s">
        <v>3039</v>
      </c>
      <c r="M31" s="147"/>
      <c r="N31" s="147">
        <v>0</v>
      </c>
      <c r="O31" s="336" t="s">
        <v>3039</v>
      </c>
      <c r="P31" s="147"/>
      <c r="Q31" s="147"/>
      <c r="R31" s="147"/>
      <c r="S31" s="147"/>
      <c r="T31" s="147"/>
      <c r="U31" s="147"/>
      <c r="V31" s="147"/>
      <c r="W31" s="147"/>
      <c r="X31" s="147"/>
      <c r="Y31" s="147"/>
      <c r="Z31" s="147"/>
      <c r="AA31" s="71"/>
      <c r="AB31" s="4"/>
      <c r="AI31" s="22"/>
    </row>
    <row r="32" spans="1:35" ht="15.75" customHeight="1">
      <c r="A32" s="1"/>
      <c r="B32" s="218" t="s">
        <v>1003</v>
      </c>
      <c r="C32" s="316">
        <v>0</v>
      </c>
      <c r="D32" s="316"/>
      <c r="E32" s="316">
        <v>0</v>
      </c>
      <c r="F32" s="337" t="s">
        <v>3039</v>
      </c>
      <c r="G32" s="316"/>
      <c r="H32" s="316">
        <v>0</v>
      </c>
      <c r="I32" s="337" t="s">
        <v>3039</v>
      </c>
      <c r="J32" s="316"/>
      <c r="K32" s="316">
        <v>0</v>
      </c>
      <c r="L32" s="337" t="s">
        <v>3039</v>
      </c>
      <c r="M32" s="316"/>
      <c r="N32" s="316">
        <v>0</v>
      </c>
      <c r="O32" s="337" t="s">
        <v>3039</v>
      </c>
      <c r="P32" s="147"/>
      <c r="Q32" s="147"/>
      <c r="R32" s="147"/>
      <c r="S32" s="147"/>
      <c r="T32" s="147"/>
      <c r="U32" s="147"/>
      <c r="V32" s="147"/>
      <c r="W32" s="147"/>
      <c r="X32" s="147"/>
      <c r="Y32" s="147"/>
      <c r="Z32" s="147"/>
      <c r="AA32" s="71"/>
      <c r="AB32" s="4"/>
      <c r="AC32" s="1"/>
      <c r="AG32" s="1"/>
    </row>
    <row r="33" spans="1:28" ht="15.75" customHeight="1">
      <c r="A33" s="1"/>
      <c r="B33" s="210" t="s">
        <v>2940</v>
      </c>
      <c r="C33" s="71"/>
      <c r="D33" s="71"/>
      <c r="E33" s="71"/>
      <c r="F33" s="71"/>
      <c r="G33" s="71"/>
      <c r="H33" s="71"/>
      <c r="I33" s="71"/>
      <c r="J33" s="71"/>
      <c r="K33" s="71"/>
      <c r="L33" s="71"/>
      <c r="M33" s="71"/>
      <c r="N33" s="71"/>
      <c r="O33" s="71"/>
      <c r="P33" s="71"/>
      <c r="Q33" s="71"/>
      <c r="R33" s="71"/>
      <c r="S33" s="71"/>
      <c r="T33" s="71"/>
      <c r="U33" s="71"/>
      <c r="V33" s="71"/>
      <c r="W33" s="71"/>
      <c r="X33" s="71"/>
      <c r="Y33" s="71"/>
      <c r="Z33" s="71"/>
      <c r="AA33" s="4"/>
    </row>
    <row r="34" spans="1:28" s="241" customFormat="1" ht="15.75" customHeight="1">
      <c r="A34" s="4"/>
      <c r="B34" s="210"/>
      <c r="P34" s="71"/>
      <c r="Q34" s="71"/>
      <c r="R34" s="71"/>
      <c r="S34" s="71"/>
      <c r="T34" s="71"/>
      <c r="U34" s="71"/>
      <c r="V34" s="71"/>
      <c r="W34" s="71"/>
      <c r="X34" s="71"/>
      <c r="Y34" s="71"/>
      <c r="Z34" s="71"/>
      <c r="AA34" s="4"/>
    </row>
    <row r="35" spans="1:28" ht="15.75" customHeight="1">
      <c r="A35" s="1"/>
      <c r="B35" s="614" t="s">
        <v>2970</v>
      </c>
      <c r="C35" s="614"/>
      <c r="D35" s="614"/>
      <c r="E35" s="614"/>
      <c r="F35" s="614"/>
      <c r="G35" s="614"/>
      <c r="H35" s="614"/>
      <c r="I35" s="614"/>
      <c r="J35" s="614"/>
      <c r="K35" s="614"/>
      <c r="L35" s="614"/>
      <c r="M35" s="614"/>
      <c r="N35" s="614"/>
      <c r="O35" s="614"/>
      <c r="P35" s="17"/>
      <c r="Q35" s="17"/>
      <c r="R35" s="17"/>
      <c r="S35" s="17"/>
      <c r="T35" s="17"/>
      <c r="U35" s="17"/>
      <c r="V35" s="17"/>
      <c r="W35" s="17"/>
      <c r="X35" s="17"/>
      <c r="Y35" s="17"/>
      <c r="Z35" s="17"/>
      <c r="AA35" s="17"/>
    </row>
    <row r="36" spans="1:28" ht="15.75" customHeight="1">
      <c r="A36" s="1"/>
      <c r="B36" s="639">
        <v>2014</v>
      </c>
      <c r="C36" s="639"/>
      <c r="D36" s="639"/>
      <c r="E36" s="639"/>
      <c r="F36" s="639"/>
      <c r="G36" s="639"/>
      <c r="H36" s="639"/>
      <c r="I36" s="639"/>
      <c r="J36" s="639"/>
      <c r="K36" s="639"/>
      <c r="L36" s="639"/>
      <c r="M36" s="639"/>
      <c r="N36" s="639"/>
      <c r="O36" s="639"/>
      <c r="P36" s="17"/>
      <c r="Q36" s="17"/>
      <c r="R36" s="17"/>
      <c r="S36" s="17"/>
      <c r="T36" s="17"/>
      <c r="U36" s="17"/>
      <c r="V36" s="17"/>
      <c r="W36" s="17"/>
      <c r="X36" s="17"/>
      <c r="Y36" s="17"/>
      <c r="Z36" s="17"/>
      <c r="AA36" s="17"/>
      <c r="AB36" s="17"/>
    </row>
    <row r="37" spans="1:28" s="241" customFormat="1" ht="15.75" customHeight="1">
      <c r="A37" s="4"/>
      <c r="B37" s="610" t="s">
        <v>50</v>
      </c>
      <c r="C37" s="610" t="s">
        <v>2961</v>
      </c>
      <c r="D37" s="51"/>
      <c r="E37" s="612" t="s">
        <v>2967</v>
      </c>
      <c r="F37" s="612"/>
      <c r="G37" s="612"/>
      <c r="H37" s="612"/>
      <c r="I37" s="612"/>
      <c r="J37" s="612"/>
      <c r="K37" s="612"/>
      <c r="L37" s="612"/>
      <c r="M37" s="612"/>
      <c r="N37" s="612"/>
      <c r="O37" s="612"/>
      <c r="U37" s="17"/>
      <c r="V37" s="17"/>
    </row>
    <row r="38" spans="1:28" s="241" customFormat="1" ht="32.25" customHeight="1">
      <c r="A38" s="4"/>
      <c r="B38" s="611"/>
      <c r="C38" s="611"/>
      <c r="D38" s="147"/>
      <c r="E38" s="346" t="s">
        <v>984</v>
      </c>
      <c r="F38" s="346" t="s">
        <v>2242</v>
      </c>
      <c r="G38" s="147"/>
      <c r="H38" s="346" t="s">
        <v>985</v>
      </c>
      <c r="I38" s="346" t="s">
        <v>2242</v>
      </c>
      <c r="J38" s="147"/>
      <c r="K38" s="346" t="s">
        <v>986</v>
      </c>
      <c r="L38" s="346" t="s">
        <v>2242</v>
      </c>
      <c r="M38" s="147"/>
      <c r="N38" s="346" t="s">
        <v>987</v>
      </c>
      <c r="O38" s="346" t="s">
        <v>2242</v>
      </c>
      <c r="U38" s="17"/>
      <c r="V38" s="17"/>
    </row>
    <row r="39" spans="1:28" s="241" customFormat="1" ht="13.5" customHeight="1">
      <c r="A39" s="4"/>
      <c r="B39" s="185"/>
      <c r="C39" s="185"/>
      <c r="D39" s="185"/>
      <c r="E39" s="185"/>
      <c r="F39" s="185"/>
      <c r="G39" s="185"/>
      <c r="H39" s="185"/>
      <c r="I39" s="185"/>
      <c r="J39" s="185"/>
      <c r="K39" s="185"/>
      <c r="L39" s="185"/>
      <c r="M39" s="185"/>
      <c r="N39" s="185"/>
      <c r="O39" s="185"/>
      <c r="U39" s="17"/>
      <c r="V39" s="17"/>
    </row>
    <row r="40" spans="1:28" s="241" customFormat="1" ht="15" customHeight="1">
      <c r="A40" s="4"/>
      <c r="B40" s="4" t="s">
        <v>2953</v>
      </c>
      <c r="C40" s="242">
        <f t="shared" ref="C40:N40" si="4">SUM(C42:C56)</f>
        <v>55</v>
      </c>
      <c r="D40" s="242"/>
      <c r="E40" s="242">
        <f t="shared" si="4"/>
        <v>36</v>
      </c>
      <c r="F40" s="183">
        <f>+(E40/C40)*100</f>
        <v>65.454545454545453</v>
      </c>
      <c r="G40" s="242"/>
      <c r="H40" s="242">
        <f t="shared" si="4"/>
        <v>2</v>
      </c>
      <c r="I40" s="183">
        <f>+(H40/C40)*100</f>
        <v>3.6363636363636362</v>
      </c>
      <c r="J40" s="242"/>
      <c r="K40" s="242">
        <f t="shared" si="4"/>
        <v>17</v>
      </c>
      <c r="L40" s="183">
        <f>+(K40/C40)*100</f>
        <v>30.909090909090907</v>
      </c>
      <c r="M40" s="242"/>
      <c r="N40" s="242">
        <f t="shared" si="4"/>
        <v>3</v>
      </c>
      <c r="O40" s="183">
        <f>+(N40/C40)*100</f>
        <v>5.4545454545454541</v>
      </c>
      <c r="U40" s="17"/>
      <c r="V40" s="17"/>
    </row>
    <row r="41" spans="1:28" s="241" customFormat="1" ht="15.75" customHeight="1">
      <c r="A41" s="4"/>
      <c r="B41" s="185"/>
      <c r="C41" s="185"/>
      <c r="D41" s="185"/>
      <c r="E41" s="185"/>
      <c r="F41" s="183"/>
      <c r="G41" s="185"/>
      <c r="H41" s="185"/>
      <c r="I41" s="183"/>
      <c r="J41" s="185"/>
      <c r="K41" s="185"/>
      <c r="L41" s="183"/>
      <c r="M41" s="185"/>
      <c r="N41" s="185"/>
      <c r="O41" s="183"/>
      <c r="U41" s="17"/>
      <c r="V41" s="17"/>
    </row>
    <row r="42" spans="1:28" s="241" customFormat="1" ht="15.75" customHeight="1">
      <c r="A42" s="4"/>
      <c r="B42" s="197" t="s">
        <v>17</v>
      </c>
      <c r="C42" s="147">
        <v>7</v>
      </c>
      <c r="D42" s="147"/>
      <c r="E42" s="147">
        <v>1</v>
      </c>
      <c r="F42" s="183">
        <f>+(E42/C42)*100</f>
        <v>14.285714285714285</v>
      </c>
      <c r="G42" s="147"/>
      <c r="H42" s="147">
        <v>0</v>
      </c>
      <c r="I42" s="183">
        <f t="shared" ref="I42:I55" si="5">+(H42/C42)*100</f>
        <v>0</v>
      </c>
      <c r="J42" s="147"/>
      <c r="K42" s="147">
        <v>6</v>
      </c>
      <c r="L42" s="183">
        <f t="shared" ref="L42:L55" si="6">+(K42/C42)*100</f>
        <v>85.714285714285708</v>
      </c>
      <c r="M42" s="147"/>
      <c r="N42" s="147">
        <v>0</v>
      </c>
      <c r="O42" s="183">
        <f t="shared" ref="O42:O55" si="7">+(N42/C42)*100</f>
        <v>0</v>
      </c>
      <c r="U42" s="17"/>
      <c r="V42" s="17"/>
    </row>
    <row r="43" spans="1:28" s="241" customFormat="1" ht="15.75" customHeight="1">
      <c r="A43" s="4"/>
      <c r="B43" s="197" t="s">
        <v>22</v>
      </c>
      <c r="C43" s="147">
        <v>6</v>
      </c>
      <c r="D43" s="147"/>
      <c r="E43" s="147">
        <v>3</v>
      </c>
      <c r="F43" s="183">
        <f t="shared" ref="F43:F55" si="8">+(E43/C43)*100</f>
        <v>50</v>
      </c>
      <c r="G43" s="147"/>
      <c r="H43" s="147">
        <v>0</v>
      </c>
      <c r="I43" s="183">
        <f t="shared" si="5"/>
        <v>0</v>
      </c>
      <c r="J43" s="147"/>
      <c r="K43" s="147">
        <v>3</v>
      </c>
      <c r="L43" s="183">
        <f t="shared" si="6"/>
        <v>50</v>
      </c>
      <c r="M43" s="147"/>
      <c r="N43" s="147">
        <v>0</v>
      </c>
      <c r="O43" s="183">
        <f t="shared" si="7"/>
        <v>0</v>
      </c>
      <c r="U43" s="17"/>
      <c r="V43" s="17"/>
    </row>
    <row r="44" spans="1:28" s="241" customFormat="1" ht="15.75" customHeight="1">
      <c r="A44" s="4"/>
      <c r="B44" s="197" t="s">
        <v>18</v>
      </c>
      <c r="C44" s="147">
        <v>6</v>
      </c>
      <c r="D44" s="147"/>
      <c r="E44" s="147">
        <v>4</v>
      </c>
      <c r="F44" s="183">
        <f t="shared" si="8"/>
        <v>66.666666666666657</v>
      </c>
      <c r="G44" s="147"/>
      <c r="H44" s="147">
        <v>0</v>
      </c>
      <c r="I44" s="183">
        <f t="shared" si="5"/>
        <v>0</v>
      </c>
      <c r="J44" s="147"/>
      <c r="K44" s="147">
        <v>2</v>
      </c>
      <c r="L44" s="183">
        <f t="shared" si="6"/>
        <v>33.333333333333329</v>
      </c>
      <c r="M44" s="147"/>
      <c r="N44" s="147">
        <v>0</v>
      </c>
      <c r="O44" s="183">
        <f t="shared" si="7"/>
        <v>0</v>
      </c>
      <c r="U44" s="17"/>
      <c r="V44" s="17"/>
    </row>
    <row r="45" spans="1:28" s="241" customFormat="1" ht="15.75" customHeight="1">
      <c r="A45" s="4"/>
      <c r="B45" s="197" t="s">
        <v>23</v>
      </c>
      <c r="C45" s="147">
        <v>7</v>
      </c>
      <c r="D45" s="147"/>
      <c r="E45" s="147">
        <v>6</v>
      </c>
      <c r="F45" s="183">
        <f t="shared" si="8"/>
        <v>85.714285714285708</v>
      </c>
      <c r="G45" s="147"/>
      <c r="H45" s="147">
        <v>0</v>
      </c>
      <c r="I45" s="183">
        <f t="shared" si="5"/>
        <v>0</v>
      </c>
      <c r="J45" s="147"/>
      <c r="K45" s="147">
        <v>1</v>
      </c>
      <c r="L45" s="183">
        <f t="shared" si="6"/>
        <v>14.285714285714285</v>
      </c>
      <c r="M45" s="147"/>
      <c r="N45" s="147">
        <v>0</v>
      </c>
      <c r="O45" s="183">
        <f t="shared" si="7"/>
        <v>0</v>
      </c>
      <c r="U45" s="17"/>
      <c r="V45" s="17"/>
    </row>
    <row r="46" spans="1:28" s="241" customFormat="1" ht="15.75" customHeight="1">
      <c r="A46" s="4"/>
      <c r="B46" s="197" t="s">
        <v>21</v>
      </c>
      <c r="C46" s="147">
        <v>7</v>
      </c>
      <c r="D46" s="147"/>
      <c r="E46" s="147">
        <v>7</v>
      </c>
      <c r="F46" s="183">
        <f t="shared" si="8"/>
        <v>100</v>
      </c>
      <c r="G46" s="147"/>
      <c r="H46" s="147">
        <v>0</v>
      </c>
      <c r="I46" s="183">
        <f t="shared" si="5"/>
        <v>0</v>
      </c>
      <c r="J46" s="147"/>
      <c r="K46" s="147">
        <v>0</v>
      </c>
      <c r="L46" s="183">
        <f t="shared" si="6"/>
        <v>0</v>
      </c>
      <c r="M46" s="147"/>
      <c r="N46" s="147">
        <v>0</v>
      </c>
      <c r="O46" s="183">
        <f t="shared" si="7"/>
        <v>0</v>
      </c>
      <c r="U46" s="17"/>
      <c r="V46" s="17"/>
    </row>
    <row r="47" spans="1:28" s="241" customFormat="1" ht="15.75" customHeight="1">
      <c r="A47" s="4"/>
      <c r="B47" s="197" t="s">
        <v>33</v>
      </c>
      <c r="C47" s="147">
        <v>3</v>
      </c>
      <c r="D47" s="147"/>
      <c r="E47" s="147">
        <v>3</v>
      </c>
      <c r="F47" s="183">
        <f t="shared" si="8"/>
        <v>100</v>
      </c>
      <c r="G47" s="147"/>
      <c r="H47" s="147">
        <v>0</v>
      </c>
      <c r="I47" s="183">
        <f t="shared" si="5"/>
        <v>0</v>
      </c>
      <c r="J47" s="147"/>
      <c r="K47" s="147">
        <v>0</v>
      </c>
      <c r="L47" s="183">
        <f>+(K47/C47)*100</f>
        <v>0</v>
      </c>
      <c r="M47" s="147"/>
      <c r="N47" s="147">
        <v>0</v>
      </c>
      <c r="O47" s="183">
        <f t="shared" si="7"/>
        <v>0</v>
      </c>
      <c r="U47" s="17"/>
      <c r="V47" s="17"/>
    </row>
    <row r="48" spans="1:28" s="241" customFormat="1" ht="15.75" customHeight="1">
      <c r="A48" s="4"/>
      <c r="B48" s="197" t="s">
        <v>30</v>
      </c>
      <c r="C48" s="147">
        <v>3</v>
      </c>
      <c r="D48" s="147"/>
      <c r="E48" s="147">
        <v>2</v>
      </c>
      <c r="F48" s="183">
        <f t="shared" si="8"/>
        <v>66.666666666666657</v>
      </c>
      <c r="G48" s="147"/>
      <c r="H48" s="147">
        <v>0</v>
      </c>
      <c r="I48" s="183">
        <f t="shared" si="5"/>
        <v>0</v>
      </c>
      <c r="J48" s="147"/>
      <c r="K48" s="147">
        <v>1</v>
      </c>
      <c r="L48" s="183">
        <f t="shared" si="6"/>
        <v>33.333333333333329</v>
      </c>
      <c r="M48" s="147"/>
      <c r="N48" s="147">
        <v>0</v>
      </c>
      <c r="O48" s="183">
        <f t="shared" si="7"/>
        <v>0</v>
      </c>
      <c r="U48" s="17"/>
      <c r="V48" s="17"/>
    </row>
    <row r="49" spans="1:28" s="241" customFormat="1" ht="15.75" customHeight="1">
      <c r="A49" s="4"/>
      <c r="B49" s="197" t="s">
        <v>19</v>
      </c>
      <c r="C49" s="147">
        <v>1</v>
      </c>
      <c r="D49" s="147"/>
      <c r="E49" s="147">
        <v>1</v>
      </c>
      <c r="F49" s="183">
        <f t="shared" si="8"/>
        <v>100</v>
      </c>
      <c r="G49" s="147"/>
      <c r="H49" s="147">
        <v>0</v>
      </c>
      <c r="I49" s="183">
        <f t="shared" si="5"/>
        <v>0</v>
      </c>
      <c r="J49" s="147"/>
      <c r="K49" s="147">
        <v>0</v>
      </c>
      <c r="L49" s="183">
        <f t="shared" si="6"/>
        <v>0</v>
      </c>
      <c r="M49" s="147"/>
      <c r="N49" s="147">
        <v>0</v>
      </c>
      <c r="O49" s="183">
        <f t="shared" si="7"/>
        <v>0</v>
      </c>
      <c r="U49" s="17"/>
      <c r="V49" s="17"/>
    </row>
    <row r="50" spans="1:28" s="241" customFormat="1" ht="15.75" customHeight="1">
      <c r="A50" s="4"/>
      <c r="B50" s="197" t="s">
        <v>16</v>
      </c>
      <c r="C50" s="147">
        <v>3</v>
      </c>
      <c r="D50" s="147"/>
      <c r="E50" s="147">
        <v>1</v>
      </c>
      <c r="F50" s="183">
        <f t="shared" si="8"/>
        <v>33.333333333333329</v>
      </c>
      <c r="G50" s="147"/>
      <c r="H50" s="147">
        <v>0</v>
      </c>
      <c r="I50" s="183">
        <f t="shared" si="5"/>
        <v>0</v>
      </c>
      <c r="J50" s="147"/>
      <c r="K50" s="147">
        <v>2</v>
      </c>
      <c r="L50" s="183">
        <f t="shared" si="6"/>
        <v>66.666666666666657</v>
      </c>
      <c r="M50" s="147"/>
      <c r="N50" s="147">
        <v>0</v>
      </c>
      <c r="O50" s="183">
        <f t="shared" si="7"/>
        <v>0</v>
      </c>
      <c r="U50" s="17"/>
      <c r="V50" s="17"/>
    </row>
    <row r="51" spans="1:28" s="241" customFormat="1" ht="15.75" customHeight="1">
      <c r="A51" s="4"/>
      <c r="B51" s="197" t="s">
        <v>27</v>
      </c>
      <c r="C51" s="147">
        <v>3</v>
      </c>
      <c r="D51" s="147"/>
      <c r="E51" s="147">
        <v>1</v>
      </c>
      <c r="F51" s="183">
        <f t="shared" si="8"/>
        <v>33.333333333333329</v>
      </c>
      <c r="G51" s="147"/>
      <c r="H51" s="147">
        <v>1</v>
      </c>
      <c r="I51" s="183">
        <f t="shared" si="5"/>
        <v>33.333333333333329</v>
      </c>
      <c r="J51" s="147"/>
      <c r="K51" s="147">
        <v>1</v>
      </c>
      <c r="L51" s="183">
        <f t="shared" si="6"/>
        <v>33.333333333333329</v>
      </c>
      <c r="M51" s="147"/>
      <c r="N51" s="147">
        <v>1</v>
      </c>
      <c r="O51" s="183">
        <f t="shared" si="7"/>
        <v>33.333333333333329</v>
      </c>
      <c r="U51" s="17"/>
      <c r="V51" s="17"/>
    </row>
    <row r="52" spans="1:28" s="241" customFormat="1" ht="15.75" customHeight="1">
      <c r="A52" s="4"/>
      <c r="B52" s="197" t="s">
        <v>29</v>
      </c>
      <c r="C52" s="147">
        <v>1</v>
      </c>
      <c r="D52" s="147"/>
      <c r="E52" s="147">
        <v>1</v>
      </c>
      <c r="F52" s="183">
        <f t="shared" si="8"/>
        <v>100</v>
      </c>
      <c r="G52" s="147"/>
      <c r="H52" s="147">
        <v>0</v>
      </c>
      <c r="I52" s="183">
        <f t="shared" si="5"/>
        <v>0</v>
      </c>
      <c r="J52" s="147"/>
      <c r="K52" s="147">
        <v>0</v>
      </c>
      <c r="L52" s="183">
        <f t="shared" si="6"/>
        <v>0</v>
      </c>
      <c r="M52" s="147"/>
      <c r="N52" s="147">
        <v>0</v>
      </c>
      <c r="O52" s="183">
        <f t="shared" si="7"/>
        <v>0</v>
      </c>
      <c r="U52" s="17"/>
      <c r="V52" s="17"/>
    </row>
    <row r="53" spans="1:28" s="241" customFormat="1" ht="15.75" customHeight="1">
      <c r="A53" s="4"/>
      <c r="B53" s="197" t="s">
        <v>20</v>
      </c>
      <c r="C53" s="147">
        <v>7</v>
      </c>
      <c r="D53" s="147"/>
      <c r="E53" s="147">
        <v>5</v>
      </c>
      <c r="F53" s="183">
        <f t="shared" si="8"/>
        <v>71.428571428571431</v>
      </c>
      <c r="G53" s="147"/>
      <c r="H53" s="147">
        <v>1</v>
      </c>
      <c r="I53" s="183">
        <f t="shared" si="5"/>
        <v>14.285714285714285</v>
      </c>
      <c r="J53" s="147"/>
      <c r="K53" s="147">
        <v>1</v>
      </c>
      <c r="L53" s="183">
        <f t="shared" si="6"/>
        <v>14.285714285714285</v>
      </c>
      <c r="M53" s="147"/>
      <c r="N53" s="147">
        <v>2</v>
      </c>
      <c r="O53" s="183">
        <f t="shared" si="7"/>
        <v>28.571428571428569</v>
      </c>
      <c r="U53" s="17"/>
      <c r="V53" s="17"/>
    </row>
    <row r="54" spans="1:28" s="241" customFormat="1" ht="15.75" customHeight="1">
      <c r="A54" s="4"/>
      <c r="B54" s="197" t="s">
        <v>28</v>
      </c>
      <c r="C54" s="147">
        <v>0</v>
      </c>
      <c r="D54" s="147"/>
      <c r="E54" s="147">
        <v>0</v>
      </c>
      <c r="F54" s="336" t="s">
        <v>3039</v>
      </c>
      <c r="G54" s="147"/>
      <c r="H54" s="147">
        <v>0</v>
      </c>
      <c r="I54" s="336" t="s">
        <v>3039</v>
      </c>
      <c r="J54" s="147"/>
      <c r="K54" s="147">
        <v>0</v>
      </c>
      <c r="L54" s="336" t="s">
        <v>3039</v>
      </c>
      <c r="M54" s="147"/>
      <c r="N54" s="147">
        <v>0</v>
      </c>
      <c r="O54" s="336" t="s">
        <v>3039</v>
      </c>
      <c r="U54" s="17"/>
      <c r="V54" s="17"/>
    </row>
    <row r="55" spans="1:28" s="241" customFormat="1" ht="15.75" customHeight="1">
      <c r="A55" s="4"/>
      <c r="B55" s="197" t="s">
        <v>32</v>
      </c>
      <c r="C55" s="147">
        <v>1</v>
      </c>
      <c r="D55" s="147"/>
      <c r="E55" s="147">
        <v>1</v>
      </c>
      <c r="F55" s="183">
        <f t="shared" si="8"/>
        <v>100</v>
      </c>
      <c r="G55" s="147"/>
      <c r="H55" s="147">
        <v>0</v>
      </c>
      <c r="I55" s="183">
        <f t="shared" si="5"/>
        <v>0</v>
      </c>
      <c r="J55" s="147"/>
      <c r="K55" s="147">
        <v>0</v>
      </c>
      <c r="L55" s="183">
        <f t="shared" si="6"/>
        <v>0</v>
      </c>
      <c r="M55" s="147"/>
      <c r="N55" s="147">
        <v>0</v>
      </c>
      <c r="O55" s="183">
        <f t="shared" si="7"/>
        <v>0</v>
      </c>
      <c r="U55" s="17"/>
      <c r="V55" s="17"/>
    </row>
    <row r="56" spans="1:28" s="241" customFormat="1" ht="15.75" customHeight="1">
      <c r="A56" s="4"/>
      <c r="B56" s="218" t="s">
        <v>31</v>
      </c>
      <c r="C56" s="149">
        <v>0</v>
      </c>
      <c r="D56" s="149"/>
      <c r="E56" s="149">
        <v>0</v>
      </c>
      <c r="F56" s="337" t="s">
        <v>3039</v>
      </c>
      <c r="G56" s="149"/>
      <c r="H56" s="149">
        <v>0</v>
      </c>
      <c r="I56" s="337" t="s">
        <v>3039</v>
      </c>
      <c r="J56" s="149"/>
      <c r="K56" s="149">
        <v>0</v>
      </c>
      <c r="L56" s="337" t="s">
        <v>3039</v>
      </c>
      <c r="M56" s="149"/>
      <c r="N56" s="149">
        <v>0</v>
      </c>
      <c r="O56" s="337" t="s">
        <v>3039</v>
      </c>
      <c r="U56" s="17"/>
      <c r="V56" s="17"/>
    </row>
    <row r="57" spans="1:28" s="241" customFormat="1" ht="15.75" customHeight="1">
      <c r="A57" s="4"/>
      <c r="B57" s="209" t="s">
        <v>2940</v>
      </c>
      <c r="W57" s="17"/>
      <c r="X57" s="17"/>
      <c r="Y57" s="17"/>
      <c r="Z57" s="17"/>
      <c r="AA57" s="17"/>
      <c r="AB57" s="17"/>
    </row>
    <row r="58" spans="1:28" s="241" customFormat="1" ht="15.75" customHeight="1">
      <c r="A58" s="4"/>
      <c r="B58" s="210"/>
      <c r="W58" s="17"/>
      <c r="X58" s="17"/>
      <c r="Y58" s="17"/>
      <c r="Z58" s="17"/>
      <c r="AA58" s="17"/>
      <c r="AB58" s="17"/>
    </row>
    <row r="59" spans="1:28" s="241" customFormat="1" ht="15.75" customHeight="1">
      <c r="A59" s="4"/>
      <c r="B59" s="614" t="s">
        <v>2972</v>
      </c>
      <c r="C59" s="614"/>
      <c r="D59" s="614"/>
      <c r="E59" s="614"/>
      <c r="F59" s="614"/>
      <c r="G59" s="614"/>
      <c r="H59" s="614"/>
      <c r="I59" s="614"/>
      <c r="J59" s="614"/>
      <c r="K59" s="614"/>
      <c r="L59" s="614"/>
      <c r="M59" s="614"/>
      <c r="N59" s="614"/>
      <c r="O59" s="614"/>
      <c r="W59" s="17"/>
      <c r="X59" s="17"/>
      <c r="Y59" s="17"/>
      <c r="Z59" s="17"/>
      <c r="AA59" s="17"/>
      <c r="AB59" s="17"/>
    </row>
    <row r="60" spans="1:28" s="241" customFormat="1" ht="15.75" customHeight="1">
      <c r="A60" s="4"/>
      <c r="B60" s="639">
        <v>2014</v>
      </c>
      <c r="C60" s="639"/>
      <c r="D60" s="639"/>
      <c r="E60" s="639"/>
      <c r="F60" s="639"/>
      <c r="G60" s="639"/>
      <c r="H60" s="639"/>
      <c r="I60" s="639"/>
      <c r="J60" s="639"/>
      <c r="K60" s="639"/>
      <c r="L60" s="639"/>
      <c r="M60" s="639"/>
      <c r="N60" s="639"/>
      <c r="O60" s="639"/>
      <c r="W60" s="17"/>
      <c r="X60" s="17"/>
      <c r="Y60" s="17"/>
      <c r="Z60" s="17"/>
      <c r="AA60" s="17"/>
      <c r="AB60" s="17"/>
    </row>
    <row r="61" spans="1:28" s="241" customFormat="1" ht="15.75" customHeight="1">
      <c r="A61" s="4"/>
      <c r="B61" s="610" t="s">
        <v>50</v>
      </c>
      <c r="C61" s="610" t="s">
        <v>2963</v>
      </c>
      <c r="D61" s="308"/>
      <c r="E61" s="612" t="s">
        <v>2968</v>
      </c>
      <c r="F61" s="612"/>
      <c r="G61" s="612"/>
      <c r="H61" s="612"/>
      <c r="I61" s="612"/>
      <c r="J61" s="612"/>
      <c r="K61" s="612"/>
      <c r="L61" s="612"/>
      <c r="M61" s="612"/>
      <c r="N61" s="612"/>
      <c r="O61" s="612"/>
      <c r="W61" s="17"/>
      <c r="X61" s="17"/>
      <c r="Y61" s="17"/>
      <c r="Z61" s="17"/>
      <c r="AA61" s="17"/>
      <c r="AB61" s="17"/>
    </row>
    <row r="62" spans="1:28" s="241" customFormat="1" ht="40.5" customHeight="1">
      <c r="A62" s="4"/>
      <c r="B62" s="611"/>
      <c r="C62" s="611"/>
      <c r="D62" s="147"/>
      <c r="E62" s="346" t="s">
        <v>984</v>
      </c>
      <c r="F62" s="346" t="s">
        <v>2242</v>
      </c>
      <c r="G62" s="147"/>
      <c r="H62" s="346" t="s">
        <v>985</v>
      </c>
      <c r="I62" s="346" t="s">
        <v>2242</v>
      </c>
      <c r="J62" s="147"/>
      <c r="K62" s="346" t="s">
        <v>986</v>
      </c>
      <c r="L62" s="346" t="s">
        <v>2242</v>
      </c>
      <c r="M62" s="147"/>
      <c r="N62" s="346" t="s">
        <v>987</v>
      </c>
      <c r="O62" s="346" t="s">
        <v>2242</v>
      </c>
      <c r="W62" s="17"/>
      <c r="X62" s="17"/>
      <c r="Y62" s="17"/>
      <c r="Z62" s="17"/>
      <c r="AA62" s="17"/>
      <c r="AB62" s="17"/>
    </row>
    <row r="63" spans="1:28" s="241" customFormat="1" ht="15.75" customHeight="1">
      <c r="A63" s="4"/>
      <c r="B63" s="185"/>
      <c r="C63" s="185"/>
      <c r="D63" s="185"/>
      <c r="E63" s="185"/>
      <c r="F63" s="185"/>
      <c r="G63" s="185"/>
      <c r="H63" s="185"/>
      <c r="I63" s="185"/>
      <c r="J63" s="185"/>
      <c r="K63" s="185"/>
      <c r="L63" s="185"/>
      <c r="M63" s="185"/>
      <c r="N63" s="185"/>
      <c r="W63" s="17"/>
      <c r="X63" s="17"/>
      <c r="Y63" s="17"/>
      <c r="Z63" s="17"/>
      <c r="AA63" s="17"/>
      <c r="AB63" s="17"/>
    </row>
    <row r="64" spans="1:28" s="241" customFormat="1" ht="15.75" customHeight="1">
      <c r="A64" s="4"/>
      <c r="B64" s="4" t="s">
        <v>2953</v>
      </c>
      <c r="C64" s="242">
        <f t="shared" ref="C64:N64" si="9">SUM(C66:C80)</f>
        <v>60</v>
      </c>
      <c r="D64" s="242"/>
      <c r="E64" s="242">
        <f t="shared" si="9"/>
        <v>38</v>
      </c>
      <c r="F64" s="183">
        <f>+(E64/C64)*100</f>
        <v>63.333333333333329</v>
      </c>
      <c r="G64" s="242"/>
      <c r="H64" s="242">
        <f t="shared" si="9"/>
        <v>4</v>
      </c>
      <c r="I64" s="183">
        <f>+(H64/C64)*100</f>
        <v>6.666666666666667</v>
      </c>
      <c r="J64" s="242"/>
      <c r="K64" s="242">
        <f t="shared" si="9"/>
        <v>18</v>
      </c>
      <c r="L64" s="183">
        <f>+(K64/C64)*100</f>
        <v>30</v>
      </c>
      <c r="M64" s="242"/>
      <c r="N64" s="242">
        <f t="shared" si="9"/>
        <v>4</v>
      </c>
      <c r="O64" s="183">
        <f>+(N64/C64)*100</f>
        <v>6.666666666666667</v>
      </c>
      <c r="W64" s="17"/>
      <c r="X64" s="17"/>
      <c r="Y64" s="17"/>
      <c r="Z64" s="17"/>
      <c r="AA64" s="17"/>
      <c r="AB64" s="17"/>
    </row>
    <row r="65" spans="1:28" s="241" customFormat="1" ht="15.75" customHeight="1">
      <c r="A65" s="4"/>
      <c r="B65" s="185"/>
      <c r="C65" s="185"/>
      <c r="D65" s="185"/>
      <c r="E65" s="185"/>
      <c r="F65" s="183"/>
      <c r="G65" s="185"/>
      <c r="H65" s="185"/>
      <c r="I65" s="183"/>
      <c r="J65" s="185"/>
      <c r="K65" s="185"/>
      <c r="L65" s="183"/>
      <c r="M65" s="185"/>
      <c r="N65" s="185"/>
      <c r="O65" s="183"/>
      <c r="W65" s="17"/>
      <c r="X65" s="17"/>
      <c r="Y65" s="17"/>
      <c r="Z65" s="17"/>
      <c r="AA65" s="17"/>
      <c r="AB65" s="17"/>
    </row>
    <row r="66" spans="1:28" s="241" customFormat="1" ht="15.75" customHeight="1">
      <c r="A66" s="4"/>
      <c r="B66" s="197" t="s">
        <v>17</v>
      </c>
      <c r="C66" s="147">
        <v>11</v>
      </c>
      <c r="D66" s="147"/>
      <c r="E66" s="147">
        <v>11</v>
      </c>
      <c r="F66" s="183">
        <f>+(E66/C66)*100</f>
        <v>100</v>
      </c>
      <c r="G66" s="147"/>
      <c r="H66" s="147">
        <v>0</v>
      </c>
      <c r="I66" s="183">
        <f t="shared" ref="I66:I78" si="10">+(H66/C66)*100</f>
        <v>0</v>
      </c>
      <c r="J66" s="147"/>
      <c r="K66" s="147">
        <v>0</v>
      </c>
      <c r="L66" s="183">
        <f t="shared" ref="L66:L78" si="11">+(K66/C66)*100</f>
        <v>0</v>
      </c>
      <c r="M66" s="147"/>
      <c r="N66" s="147">
        <v>0</v>
      </c>
      <c r="O66" s="183">
        <f t="shared" ref="O66:O78" si="12">+(N66/C66)*100</f>
        <v>0</v>
      </c>
      <c r="W66" s="17"/>
      <c r="X66" s="17"/>
      <c r="Y66" s="17"/>
      <c r="Z66" s="17"/>
      <c r="AA66" s="17"/>
      <c r="AB66" s="17"/>
    </row>
    <row r="67" spans="1:28" s="241" customFormat="1" ht="15.75" customHeight="1">
      <c r="A67" s="4"/>
      <c r="B67" s="197" t="s">
        <v>22</v>
      </c>
      <c r="C67" s="147">
        <v>12</v>
      </c>
      <c r="D67" s="147"/>
      <c r="E67" s="147">
        <v>8</v>
      </c>
      <c r="F67" s="183">
        <f t="shared" ref="F67:F78" si="13">+(E67/C67)*100</f>
        <v>66.666666666666657</v>
      </c>
      <c r="G67" s="147"/>
      <c r="H67" s="147">
        <v>0</v>
      </c>
      <c r="I67" s="183">
        <f t="shared" si="10"/>
        <v>0</v>
      </c>
      <c r="J67" s="147"/>
      <c r="K67" s="147">
        <v>4</v>
      </c>
      <c r="L67" s="183">
        <f t="shared" si="11"/>
        <v>33.333333333333329</v>
      </c>
      <c r="M67" s="147"/>
      <c r="N67" s="147">
        <v>0</v>
      </c>
      <c r="O67" s="183">
        <f t="shared" si="12"/>
        <v>0</v>
      </c>
      <c r="W67" s="17"/>
      <c r="X67" s="17"/>
      <c r="Y67" s="17"/>
      <c r="Z67" s="17"/>
      <c r="AA67" s="17"/>
      <c r="AB67" s="17"/>
    </row>
    <row r="68" spans="1:28" s="241" customFormat="1" ht="15.75" customHeight="1">
      <c r="A68" s="4"/>
      <c r="B68" s="197" t="s">
        <v>18</v>
      </c>
      <c r="C68" s="147">
        <v>5</v>
      </c>
      <c r="D68" s="147"/>
      <c r="E68" s="147">
        <v>3</v>
      </c>
      <c r="F68" s="183">
        <f t="shared" si="13"/>
        <v>60</v>
      </c>
      <c r="G68" s="147"/>
      <c r="H68" s="147">
        <v>1</v>
      </c>
      <c r="I68" s="183">
        <f t="shared" si="10"/>
        <v>20</v>
      </c>
      <c r="J68" s="147"/>
      <c r="K68" s="147">
        <v>1</v>
      </c>
      <c r="L68" s="183">
        <f t="shared" si="11"/>
        <v>20</v>
      </c>
      <c r="M68" s="147"/>
      <c r="N68" s="147">
        <v>1</v>
      </c>
      <c r="O68" s="183">
        <f t="shared" si="12"/>
        <v>20</v>
      </c>
      <c r="W68" s="17"/>
      <c r="X68" s="17"/>
      <c r="Y68" s="17"/>
      <c r="Z68" s="17"/>
      <c r="AA68" s="17"/>
      <c r="AB68" s="17"/>
    </row>
    <row r="69" spans="1:28" s="241" customFormat="1" ht="15.75" customHeight="1">
      <c r="A69" s="4"/>
      <c r="B69" s="197" t="s">
        <v>23</v>
      </c>
      <c r="C69" s="147">
        <v>1</v>
      </c>
      <c r="D69" s="147"/>
      <c r="E69" s="147">
        <v>1</v>
      </c>
      <c r="F69" s="183">
        <f t="shared" si="13"/>
        <v>100</v>
      </c>
      <c r="G69" s="147"/>
      <c r="H69" s="147">
        <v>0</v>
      </c>
      <c r="I69" s="183">
        <f t="shared" si="10"/>
        <v>0</v>
      </c>
      <c r="J69" s="147"/>
      <c r="K69" s="147">
        <v>0</v>
      </c>
      <c r="L69" s="183">
        <f t="shared" si="11"/>
        <v>0</v>
      </c>
      <c r="M69" s="147"/>
      <c r="N69" s="147">
        <v>0</v>
      </c>
      <c r="O69" s="183">
        <f t="shared" si="12"/>
        <v>0</v>
      </c>
      <c r="W69" s="17"/>
      <c r="X69" s="17"/>
      <c r="Y69" s="17"/>
      <c r="Z69" s="17"/>
      <c r="AA69" s="17"/>
      <c r="AB69" s="17"/>
    </row>
    <row r="70" spans="1:28" s="241" customFormat="1" ht="15.75" customHeight="1">
      <c r="A70" s="4"/>
      <c r="B70" s="197" t="s">
        <v>21</v>
      </c>
      <c r="C70" s="147">
        <v>7</v>
      </c>
      <c r="D70" s="147"/>
      <c r="E70" s="147">
        <v>7</v>
      </c>
      <c r="F70" s="183">
        <f t="shared" si="13"/>
        <v>100</v>
      </c>
      <c r="G70" s="147"/>
      <c r="H70" s="147">
        <v>0</v>
      </c>
      <c r="I70" s="183">
        <f t="shared" si="10"/>
        <v>0</v>
      </c>
      <c r="J70" s="147"/>
      <c r="K70" s="147">
        <v>0</v>
      </c>
      <c r="L70" s="183">
        <f t="shared" si="11"/>
        <v>0</v>
      </c>
      <c r="M70" s="147"/>
      <c r="N70" s="147">
        <v>0</v>
      </c>
      <c r="O70" s="183">
        <f t="shared" si="12"/>
        <v>0</v>
      </c>
      <c r="W70" s="17"/>
      <c r="X70" s="17"/>
      <c r="Y70" s="17"/>
      <c r="Z70" s="17"/>
      <c r="AA70" s="17"/>
      <c r="AB70" s="17"/>
    </row>
    <row r="71" spans="1:28" s="241" customFormat="1" ht="15.75" customHeight="1">
      <c r="A71" s="4"/>
      <c r="B71" s="197" t="s">
        <v>33</v>
      </c>
      <c r="C71" s="147">
        <v>4</v>
      </c>
      <c r="D71" s="147"/>
      <c r="E71" s="147">
        <v>4</v>
      </c>
      <c r="F71" s="183">
        <f t="shared" si="13"/>
        <v>100</v>
      </c>
      <c r="G71" s="147"/>
      <c r="H71" s="147">
        <v>0</v>
      </c>
      <c r="I71" s="183">
        <f t="shared" si="10"/>
        <v>0</v>
      </c>
      <c r="J71" s="147"/>
      <c r="K71" s="147">
        <v>0</v>
      </c>
      <c r="L71" s="183">
        <f>+(K71/C71)*100</f>
        <v>0</v>
      </c>
      <c r="M71" s="147"/>
      <c r="N71" s="147">
        <v>0</v>
      </c>
      <c r="O71" s="183">
        <f t="shared" si="12"/>
        <v>0</v>
      </c>
      <c r="W71" s="17"/>
      <c r="X71" s="17"/>
      <c r="Y71" s="17"/>
      <c r="Z71" s="17"/>
      <c r="AA71" s="17"/>
      <c r="AB71" s="17"/>
    </row>
    <row r="72" spans="1:28" s="241" customFormat="1" ht="15.75" customHeight="1">
      <c r="A72" s="4"/>
      <c r="B72" s="197" t="s">
        <v>30</v>
      </c>
      <c r="C72" s="147">
        <v>3</v>
      </c>
      <c r="D72" s="147"/>
      <c r="E72" s="147">
        <v>1</v>
      </c>
      <c r="F72" s="183">
        <f t="shared" si="13"/>
        <v>33.333333333333329</v>
      </c>
      <c r="G72" s="147"/>
      <c r="H72" s="147">
        <v>0</v>
      </c>
      <c r="I72" s="183">
        <f t="shared" si="10"/>
        <v>0</v>
      </c>
      <c r="J72" s="147"/>
      <c r="K72" s="147">
        <v>2</v>
      </c>
      <c r="L72" s="183">
        <f t="shared" si="11"/>
        <v>66.666666666666657</v>
      </c>
      <c r="M72" s="147"/>
      <c r="N72" s="147">
        <v>0</v>
      </c>
      <c r="O72" s="183">
        <f t="shared" si="12"/>
        <v>0</v>
      </c>
      <c r="W72" s="17"/>
      <c r="X72" s="17"/>
      <c r="Y72" s="17"/>
      <c r="Z72" s="17"/>
      <c r="AA72" s="17"/>
      <c r="AB72" s="17"/>
    </row>
    <row r="73" spans="1:28" s="241" customFormat="1" ht="15.75" customHeight="1">
      <c r="A73" s="4"/>
      <c r="B73" s="197" t="s">
        <v>19</v>
      </c>
      <c r="C73" s="147">
        <v>3</v>
      </c>
      <c r="D73" s="147"/>
      <c r="E73" s="147">
        <v>1</v>
      </c>
      <c r="F73" s="183">
        <f t="shared" si="13"/>
        <v>33.333333333333329</v>
      </c>
      <c r="G73" s="147"/>
      <c r="H73" s="147">
        <v>0</v>
      </c>
      <c r="I73" s="183">
        <f t="shared" si="10"/>
        <v>0</v>
      </c>
      <c r="J73" s="147"/>
      <c r="K73" s="147">
        <v>2</v>
      </c>
      <c r="L73" s="183">
        <f t="shared" si="11"/>
        <v>66.666666666666657</v>
      </c>
      <c r="M73" s="147"/>
      <c r="N73" s="147">
        <v>0</v>
      </c>
      <c r="O73" s="183">
        <f t="shared" si="12"/>
        <v>0</v>
      </c>
      <c r="W73" s="17"/>
      <c r="X73" s="17"/>
      <c r="Y73" s="17"/>
      <c r="Z73" s="17"/>
      <c r="AA73" s="17"/>
      <c r="AB73" s="17"/>
    </row>
    <row r="74" spans="1:28" s="241" customFormat="1" ht="15.75" customHeight="1">
      <c r="A74" s="4"/>
      <c r="B74" s="197" t="s">
        <v>16</v>
      </c>
      <c r="C74" s="147">
        <v>2</v>
      </c>
      <c r="D74" s="147"/>
      <c r="E74" s="147">
        <v>0</v>
      </c>
      <c r="F74" s="183">
        <f t="shared" si="13"/>
        <v>0</v>
      </c>
      <c r="G74" s="147"/>
      <c r="H74" s="147">
        <v>0</v>
      </c>
      <c r="I74" s="183">
        <f t="shared" si="10"/>
        <v>0</v>
      </c>
      <c r="J74" s="147"/>
      <c r="K74" s="147">
        <v>2</v>
      </c>
      <c r="L74" s="183">
        <f t="shared" si="11"/>
        <v>100</v>
      </c>
      <c r="M74" s="147"/>
      <c r="N74" s="147">
        <v>0</v>
      </c>
      <c r="O74" s="183">
        <f t="shared" si="12"/>
        <v>0</v>
      </c>
      <c r="W74" s="17"/>
      <c r="X74" s="17"/>
      <c r="Y74" s="17"/>
      <c r="Z74" s="17"/>
      <c r="AA74" s="17"/>
      <c r="AB74" s="17"/>
    </row>
    <row r="75" spans="1:28" s="241" customFormat="1" ht="15.75" customHeight="1">
      <c r="A75" s="4"/>
      <c r="B75" s="197" t="s">
        <v>27</v>
      </c>
      <c r="C75" s="147">
        <v>3</v>
      </c>
      <c r="D75" s="147"/>
      <c r="E75" s="147">
        <v>0</v>
      </c>
      <c r="F75" s="183">
        <f t="shared" si="13"/>
        <v>0</v>
      </c>
      <c r="G75" s="147"/>
      <c r="H75" s="147">
        <v>1</v>
      </c>
      <c r="I75" s="183">
        <f t="shared" si="10"/>
        <v>33.333333333333329</v>
      </c>
      <c r="J75" s="147"/>
      <c r="K75" s="147">
        <v>2</v>
      </c>
      <c r="L75" s="183">
        <f t="shared" si="11"/>
        <v>66.666666666666657</v>
      </c>
      <c r="M75" s="147"/>
      <c r="N75" s="147">
        <v>1</v>
      </c>
      <c r="O75" s="183">
        <f t="shared" si="12"/>
        <v>33.333333333333329</v>
      </c>
      <c r="P75" s="17"/>
      <c r="Q75" s="17"/>
      <c r="R75" s="17"/>
      <c r="S75" s="17"/>
      <c r="T75" s="17"/>
      <c r="U75" s="17"/>
      <c r="V75" s="17"/>
      <c r="W75" s="17"/>
      <c r="X75" s="17"/>
      <c r="Y75" s="17"/>
      <c r="Z75" s="17"/>
      <c r="AA75" s="17"/>
      <c r="AB75" s="17"/>
    </row>
    <row r="76" spans="1:28" s="241" customFormat="1" ht="15.75" customHeight="1">
      <c r="A76" s="4"/>
      <c r="B76" s="197" t="s">
        <v>29</v>
      </c>
      <c r="C76" s="147">
        <v>1</v>
      </c>
      <c r="D76" s="147"/>
      <c r="E76" s="147">
        <v>0</v>
      </c>
      <c r="F76" s="183">
        <f t="shared" si="13"/>
        <v>0</v>
      </c>
      <c r="G76" s="147"/>
      <c r="H76" s="147">
        <v>0</v>
      </c>
      <c r="I76" s="183">
        <f t="shared" si="10"/>
        <v>0</v>
      </c>
      <c r="J76" s="147"/>
      <c r="K76" s="147">
        <v>1</v>
      </c>
      <c r="L76" s="183">
        <f t="shared" si="11"/>
        <v>100</v>
      </c>
      <c r="M76" s="147"/>
      <c r="N76" s="147">
        <v>0</v>
      </c>
      <c r="O76" s="183">
        <f t="shared" si="12"/>
        <v>0</v>
      </c>
      <c r="P76" s="17"/>
      <c r="Q76" s="17"/>
      <c r="R76" s="17"/>
      <c r="S76" s="17"/>
      <c r="T76" s="17"/>
      <c r="U76" s="17"/>
      <c r="V76" s="17"/>
      <c r="W76" s="17"/>
      <c r="X76" s="17"/>
      <c r="Y76" s="17"/>
      <c r="Z76" s="17"/>
      <c r="AA76" s="17"/>
      <c r="AB76" s="17"/>
    </row>
    <row r="77" spans="1:28" s="241" customFormat="1" ht="15.75" customHeight="1">
      <c r="A77" s="4"/>
      <c r="B77" s="197" t="s">
        <v>20</v>
      </c>
      <c r="C77" s="147">
        <v>7</v>
      </c>
      <c r="D77" s="147"/>
      <c r="E77" s="147">
        <v>2</v>
      </c>
      <c r="F77" s="183">
        <f t="shared" si="13"/>
        <v>28.571428571428569</v>
      </c>
      <c r="G77" s="147"/>
      <c r="H77" s="147">
        <v>1</v>
      </c>
      <c r="I77" s="183">
        <f t="shared" si="10"/>
        <v>14.285714285714285</v>
      </c>
      <c r="J77" s="147"/>
      <c r="K77" s="147">
        <v>4</v>
      </c>
      <c r="L77" s="183">
        <f t="shared" si="11"/>
        <v>57.142857142857139</v>
      </c>
      <c r="M77" s="147"/>
      <c r="N77" s="147">
        <v>2</v>
      </c>
      <c r="O77" s="183">
        <f t="shared" si="12"/>
        <v>28.571428571428569</v>
      </c>
      <c r="P77" s="17"/>
      <c r="Q77" s="17"/>
      <c r="R77" s="17"/>
      <c r="S77" s="17"/>
      <c r="T77" s="17"/>
      <c r="U77" s="17"/>
      <c r="V77" s="17"/>
      <c r="W77" s="17"/>
      <c r="X77" s="17"/>
      <c r="Y77" s="17"/>
      <c r="Z77" s="17"/>
      <c r="AA77" s="17"/>
      <c r="AB77" s="17"/>
    </row>
    <row r="78" spans="1:28" s="241" customFormat="1" ht="15.75" customHeight="1">
      <c r="A78" s="4"/>
      <c r="B78" s="197" t="s">
        <v>28</v>
      </c>
      <c r="C78" s="147">
        <v>1</v>
      </c>
      <c r="D78" s="147"/>
      <c r="E78" s="147">
        <v>0</v>
      </c>
      <c r="F78" s="183">
        <f t="shared" si="13"/>
        <v>0</v>
      </c>
      <c r="G78" s="147"/>
      <c r="H78" s="147">
        <v>1</v>
      </c>
      <c r="I78" s="183">
        <f t="shared" si="10"/>
        <v>100</v>
      </c>
      <c r="J78" s="147"/>
      <c r="K78" s="147">
        <v>0</v>
      </c>
      <c r="L78" s="183">
        <f t="shared" si="11"/>
        <v>0</v>
      </c>
      <c r="M78" s="147"/>
      <c r="N78" s="147">
        <v>0</v>
      </c>
      <c r="O78" s="183">
        <f t="shared" si="12"/>
        <v>0</v>
      </c>
      <c r="P78" s="17"/>
      <c r="Q78" s="17"/>
      <c r="R78" s="17"/>
      <c r="S78" s="17"/>
      <c r="T78" s="17"/>
      <c r="U78" s="17"/>
      <c r="V78" s="17"/>
      <c r="W78" s="17"/>
      <c r="X78" s="17"/>
      <c r="Y78" s="17"/>
      <c r="Z78" s="17"/>
      <c r="AA78" s="17"/>
      <c r="AB78" s="17"/>
    </row>
    <row r="79" spans="1:28" ht="15.75" customHeight="1">
      <c r="A79" s="1"/>
      <c r="B79" s="197" t="s">
        <v>32</v>
      </c>
      <c r="C79" s="147">
        <v>0</v>
      </c>
      <c r="D79" s="147"/>
      <c r="E79" s="147">
        <v>0</v>
      </c>
      <c r="F79" s="336" t="s">
        <v>3039</v>
      </c>
      <c r="G79" s="147"/>
      <c r="H79" s="147">
        <v>0</v>
      </c>
      <c r="I79" s="336" t="s">
        <v>3039</v>
      </c>
      <c r="J79" s="147"/>
      <c r="K79" s="147">
        <v>0</v>
      </c>
      <c r="L79" s="336" t="s">
        <v>3039</v>
      </c>
      <c r="M79" s="147"/>
      <c r="N79" s="147">
        <v>0</v>
      </c>
      <c r="O79" s="336" t="s">
        <v>3039</v>
      </c>
      <c r="P79" s="4"/>
      <c r="AB79" s="1"/>
    </row>
    <row r="80" spans="1:28" ht="15.75" customHeight="1">
      <c r="A80" s="1"/>
      <c r="B80" s="218" t="s">
        <v>31</v>
      </c>
      <c r="C80" s="149">
        <v>0</v>
      </c>
      <c r="D80" s="149"/>
      <c r="E80" s="149">
        <v>0</v>
      </c>
      <c r="F80" s="337" t="s">
        <v>3039</v>
      </c>
      <c r="G80" s="149"/>
      <c r="H80" s="149">
        <v>0</v>
      </c>
      <c r="I80" s="337" t="s">
        <v>3039</v>
      </c>
      <c r="J80" s="149"/>
      <c r="K80" s="149">
        <v>0</v>
      </c>
      <c r="L80" s="337" t="s">
        <v>3039</v>
      </c>
      <c r="M80" s="149"/>
      <c r="N80" s="149">
        <v>0</v>
      </c>
      <c r="O80" s="337" t="s">
        <v>3039</v>
      </c>
      <c r="P80" s="4"/>
      <c r="AB80" s="1"/>
    </row>
    <row r="81" spans="1:28" ht="15.75" customHeight="1">
      <c r="A81" s="1"/>
      <c r="B81" s="209" t="s">
        <v>2940</v>
      </c>
      <c r="C81" s="1"/>
      <c r="D81" s="4"/>
      <c r="O81" s="1"/>
      <c r="P81" s="4"/>
      <c r="AB81" s="1"/>
    </row>
    <row r="82" spans="1:28" ht="15.75" customHeight="1">
      <c r="E82" s="1"/>
      <c r="F82" s="4"/>
      <c r="G82" s="4"/>
    </row>
    <row r="83" spans="1:28" s="241" customFormat="1" ht="15.75" customHeight="1">
      <c r="B83" s="615" t="s">
        <v>2973</v>
      </c>
      <c r="C83" s="615"/>
      <c r="D83" s="615"/>
      <c r="E83" s="615"/>
      <c r="F83" s="615"/>
      <c r="G83" s="615"/>
      <c r="H83" s="615"/>
      <c r="I83" s="615"/>
    </row>
    <row r="84" spans="1:28" ht="15.75" customHeight="1">
      <c r="B84" s="614">
        <v>2014</v>
      </c>
      <c r="C84" s="614"/>
      <c r="D84" s="614"/>
      <c r="E84" s="614"/>
      <c r="F84" s="614"/>
      <c r="G84" s="614"/>
      <c r="H84" s="614"/>
      <c r="I84" s="614"/>
    </row>
    <row r="85" spans="1:28" ht="60" customHeight="1">
      <c r="B85" s="610" t="s">
        <v>50</v>
      </c>
      <c r="C85" s="610" t="s">
        <v>2964</v>
      </c>
      <c r="D85" s="295"/>
      <c r="E85" s="640" t="s">
        <v>2965</v>
      </c>
      <c r="F85" s="640"/>
      <c r="G85" s="339"/>
      <c r="H85" s="622" t="s">
        <v>2969</v>
      </c>
      <c r="I85" s="622"/>
      <c r="J85" s="4"/>
    </row>
    <row r="86" spans="1:28" ht="15.75" customHeight="1">
      <c r="B86" s="611"/>
      <c r="C86" s="611"/>
      <c r="D86" s="51"/>
      <c r="E86" s="346" t="s">
        <v>948</v>
      </c>
      <c r="F86" s="348" t="s">
        <v>2242</v>
      </c>
      <c r="G86" s="385"/>
      <c r="H86" s="346" t="s">
        <v>948</v>
      </c>
      <c r="I86" s="274" t="s">
        <v>2242</v>
      </c>
    </row>
    <row r="88" spans="1:28" ht="15.75" customHeight="1">
      <c r="B88" s="252" t="s">
        <v>2953</v>
      </c>
      <c r="C88" s="123">
        <f>SUM(C90:C104)</f>
        <v>111</v>
      </c>
      <c r="E88" s="123">
        <f>SUM(E90:E104)</f>
        <v>82</v>
      </c>
      <c r="F88" s="253">
        <f>+(E88/C88)*100</f>
        <v>73.873873873873876</v>
      </c>
      <c r="G88" s="254"/>
      <c r="H88" s="441">
        <f>+SUM(H90:H104)</f>
        <v>38</v>
      </c>
      <c r="I88" s="253">
        <f>+(H88/E88)*100</f>
        <v>46.341463414634148</v>
      </c>
    </row>
    <row r="89" spans="1:28" ht="15.75" customHeight="1">
      <c r="B89" s="185"/>
      <c r="C89" s="185"/>
      <c r="E89" s="185"/>
      <c r="F89" s="255"/>
      <c r="G89" s="256"/>
      <c r="H89" s="248"/>
      <c r="I89" s="253"/>
    </row>
    <row r="90" spans="1:28" ht="15.75" customHeight="1">
      <c r="B90" s="197" t="s">
        <v>17</v>
      </c>
      <c r="C90" s="147">
        <v>19</v>
      </c>
      <c r="E90" s="147">
        <v>13</v>
      </c>
      <c r="F90" s="255">
        <f t="shared" ref="F90:F103" si="14">+(E90/C90)*100</f>
        <v>68.421052631578945</v>
      </c>
      <c r="G90" s="256"/>
      <c r="H90" s="247">
        <v>6</v>
      </c>
      <c r="I90" s="253">
        <f t="shared" ref="I90:I103" si="15">+(H90/E90)*100</f>
        <v>46.153846153846153</v>
      </c>
    </row>
    <row r="91" spans="1:28" ht="15.75" customHeight="1">
      <c r="B91" s="197" t="s">
        <v>22</v>
      </c>
      <c r="C91" s="147">
        <v>22</v>
      </c>
      <c r="E91" s="147">
        <v>14</v>
      </c>
      <c r="F91" s="255">
        <f t="shared" si="14"/>
        <v>63.636363636363633</v>
      </c>
      <c r="G91" s="256"/>
      <c r="H91" s="247">
        <v>7</v>
      </c>
      <c r="I91" s="253">
        <f t="shared" si="15"/>
        <v>50</v>
      </c>
    </row>
    <row r="92" spans="1:28" ht="15.75" customHeight="1">
      <c r="B92" s="197" t="s">
        <v>18</v>
      </c>
      <c r="C92" s="147">
        <v>11</v>
      </c>
      <c r="E92" s="147">
        <v>9</v>
      </c>
      <c r="F92" s="255">
        <f t="shared" si="14"/>
        <v>81.818181818181827</v>
      </c>
      <c r="G92" s="256"/>
      <c r="H92" s="247">
        <v>3</v>
      </c>
      <c r="I92" s="253">
        <f t="shared" si="15"/>
        <v>33.333333333333329</v>
      </c>
    </row>
    <row r="93" spans="1:28" ht="15.75" customHeight="1">
      <c r="B93" s="197" t="s">
        <v>23</v>
      </c>
      <c r="C93" s="147">
        <v>7</v>
      </c>
      <c r="E93" s="147">
        <v>7</v>
      </c>
      <c r="F93" s="255">
        <f t="shared" si="14"/>
        <v>100</v>
      </c>
      <c r="G93" s="256"/>
      <c r="H93" s="247">
        <v>1</v>
      </c>
      <c r="I93" s="253">
        <f t="shared" si="15"/>
        <v>14.285714285714285</v>
      </c>
    </row>
    <row r="94" spans="1:28" ht="15.75" customHeight="1">
      <c r="B94" s="197" t="s">
        <v>21</v>
      </c>
      <c r="C94" s="147">
        <v>12</v>
      </c>
      <c r="E94" s="147">
        <v>9</v>
      </c>
      <c r="F94" s="255">
        <f t="shared" si="14"/>
        <v>75</v>
      </c>
      <c r="G94" s="256"/>
      <c r="H94" s="247">
        <v>1</v>
      </c>
      <c r="I94" s="253">
        <f t="shared" si="15"/>
        <v>11.111111111111111</v>
      </c>
    </row>
    <row r="95" spans="1:28" ht="15.75" customHeight="1">
      <c r="B95" s="197" t="s">
        <v>33</v>
      </c>
      <c r="C95" s="147">
        <v>6</v>
      </c>
      <c r="E95" s="147">
        <v>5</v>
      </c>
      <c r="F95" s="255">
        <f t="shared" si="14"/>
        <v>83.333333333333343</v>
      </c>
      <c r="G95" s="256"/>
      <c r="H95" s="247">
        <v>2</v>
      </c>
      <c r="I95" s="253">
        <f t="shared" si="15"/>
        <v>40</v>
      </c>
    </row>
    <row r="96" spans="1:28" ht="15.75" customHeight="1">
      <c r="B96" s="197" t="s">
        <v>30</v>
      </c>
      <c r="C96" s="147">
        <v>5</v>
      </c>
      <c r="E96" s="147">
        <v>3</v>
      </c>
      <c r="F96" s="255">
        <f t="shared" si="14"/>
        <v>60</v>
      </c>
      <c r="G96" s="256"/>
      <c r="H96" s="247">
        <v>2</v>
      </c>
      <c r="I96" s="253">
        <f t="shared" si="15"/>
        <v>66.666666666666657</v>
      </c>
    </row>
    <row r="97" spans="2:9" ht="15.75" customHeight="1">
      <c r="B97" s="197" t="s">
        <v>19</v>
      </c>
      <c r="C97" s="147">
        <v>8</v>
      </c>
      <c r="E97" s="147">
        <v>4</v>
      </c>
      <c r="F97" s="255">
        <f t="shared" si="14"/>
        <v>50</v>
      </c>
      <c r="G97" s="256"/>
      <c r="H97" s="247">
        <v>3</v>
      </c>
      <c r="I97" s="253">
        <f t="shared" si="15"/>
        <v>75</v>
      </c>
    </row>
    <row r="98" spans="2:9" ht="15.75" customHeight="1">
      <c r="B98" s="197" t="s">
        <v>16</v>
      </c>
      <c r="C98" s="147">
        <v>3</v>
      </c>
      <c r="E98" s="147">
        <v>3</v>
      </c>
      <c r="F98" s="255">
        <f t="shared" si="14"/>
        <v>100</v>
      </c>
      <c r="G98" s="256"/>
      <c r="H98" s="247">
        <v>3</v>
      </c>
      <c r="I98" s="253">
        <f t="shared" si="15"/>
        <v>100</v>
      </c>
    </row>
    <row r="99" spans="2:9" ht="15.75" customHeight="1">
      <c r="B99" s="197" t="s">
        <v>27</v>
      </c>
      <c r="C99" s="147">
        <v>5</v>
      </c>
      <c r="E99" s="147">
        <v>3</v>
      </c>
      <c r="F99" s="255">
        <f t="shared" si="14"/>
        <v>60</v>
      </c>
      <c r="G99" s="256"/>
      <c r="H99" s="247">
        <v>2</v>
      </c>
      <c r="I99" s="253">
        <f t="shared" si="15"/>
        <v>66.666666666666657</v>
      </c>
    </row>
    <row r="100" spans="2:9" ht="15.75" customHeight="1">
      <c r="B100" s="197" t="s">
        <v>29</v>
      </c>
      <c r="C100" s="147">
        <v>1</v>
      </c>
      <c r="E100" s="147">
        <v>1</v>
      </c>
      <c r="F100" s="255">
        <f t="shared" si="14"/>
        <v>100</v>
      </c>
      <c r="G100" s="256"/>
      <c r="H100" s="247">
        <v>1</v>
      </c>
      <c r="I100" s="253">
        <f t="shared" si="15"/>
        <v>100</v>
      </c>
    </row>
    <row r="101" spans="2:9" ht="15.75" customHeight="1">
      <c r="B101" s="197" t="s">
        <v>20</v>
      </c>
      <c r="C101" s="147">
        <v>9</v>
      </c>
      <c r="E101" s="147">
        <v>9</v>
      </c>
      <c r="F101" s="255">
        <f t="shared" si="14"/>
        <v>100</v>
      </c>
      <c r="G101" s="256"/>
      <c r="H101" s="247">
        <v>5</v>
      </c>
      <c r="I101" s="253">
        <f t="shared" si="15"/>
        <v>55.555555555555557</v>
      </c>
    </row>
    <row r="102" spans="2:9" ht="15.75" customHeight="1">
      <c r="B102" s="197" t="s">
        <v>28</v>
      </c>
      <c r="C102" s="147">
        <v>1</v>
      </c>
      <c r="E102" s="147">
        <v>1</v>
      </c>
      <c r="F102" s="255">
        <f t="shared" si="14"/>
        <v>100</v>
      </c>
      <c r="G102" s="256"/>
      <c r="H102" s="247">
        <v>1</v>
      </c>
      <c r="I102" s="253">
        <f t="shared" si="15"/>
        <v>100</v>
      </c>
    </row>
    <row r="103" spans="2:9" ht="15.75" customHeight="1">
      <c r="B103" s="197" t="s">
        <v>32</v>
      </c>
      <c r="C103" s="147">
        <v>1</v>
      </c>
      <c r="E103" s="147">
        <v>1</v>
      </c>
      <c r="F103" s="255">
        <f t="shared" si="14"/>
        <v>100</v>
      </c>
      <c r="G103" s="256"/>
      <c r="H103" s="247">
        <v>1</v>
      </c>
      <c r="I103" s="253">
        <f t="shared" si="15"/>
        <v>100</v>
      </c>
    </row>
    <row r="104" spans="2:9" ht="15.75" customHeight="1">
      <c r="B104" s="218" t="s">
        <v>31</v>
      </c>
      <c r="C104" s="149">
        <v>1</v>
      </c>
      <c r="D104" s="262"/>
      <c r="E104" s="149">
        <v>0</v>
      </c>
      <c r="F104" s="466" t="s">
        <v>3039</v>
      </c>
      <c r="G104" s="258"/>
      <c r="H104" s="440">
        <v>0</v>
      </c>
      <c r="I104" s="466" t="s">
        <v>3039</v>
      </c>
    </row>
    <row r="105" spans="2:9" ht="15.75" customHeight="1">
      <c r="B105" s="209" t="s">
        <v>2940</v>
      </c>
      <c r="D105"/>
      <c r="F105"/>
      <c r="G105"/>
    </row>
  </sheetData>
  <mergeCells count="24">
    <mergeCell ref="B2:R2"/>
    <mergeCell ref="B3:R3"/>
    <mergeCell ref="B5:R5"/>
    <mergeCell ref="B60:O60"/>
    <mergeCell ref="B11:O11"/>
    <mergeCell ref="B12:O12"/>
    <mergeCell ref="B35:O35"/>
    <mergeCell ref="B36:O36"/>
    <mergeCell ref="B59:O59"/>
    <mergeCell ref="B13:B14"/>
    <mergeCell ref="B37:B38"/>
    <mergeCell ref="C37:C38"/>
    <mergeCell ref="E37:O37"/>
    <mergeCell ref="C13:C14"/>
    <mergeCell ref="E13:O13"/>
    <mergeCell ref="C85:C86"/>
    <mergeCell ref="B85:B86"/>
    <mergeCell ref="E85:F85"/>
    <mergeCell ref="H85:I85"/>
    <mergeCell ref="B61:B62"/>
    <mergeCell ref="B83:I83"/>
    <mergeCell ref="B84:I84"/>
    <mergeCell ref="C61:C62"/>
    <mergeCell ref="E61:O61"/>
  </mergeCells>
  <pageMargins left="0.7" right="0.7" top="0.75" bottom="0.75" header="0.3" footer="0.3"/>
  <pageSetup scale="25"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2"/>
  <sheetViews>
    <sheetView showGridLines="0" zoomScale="90" zoomScaleNormal="90" workbookViewId="0">
      <selection activeCell="E18" sqref="E18"/>
    </sheetView>
  </sheetViews>
  <sheetFormatPr baseColWidth="10" defaultColWidth="14.42578125" defaultRowHeight="15.75" customHeight="1"/>
  <cols>
    <col min="1" max="1" width="5.5703125" customWidth="1"/>
    <col min="2" max="2" width="17.7109375" customWidth="1"/>
    <col min="3" max="3" width="9" customWidth="1"/>
    <col min="4" max="4" width="1.85546875" style="241" customWidth="1"/>
    <col min="5" max="5" width="16.140625" customWidth="1"/>
    <col min="6" max="6" width="1.5703125" style="241" customWidth="1"/>
    <col min="7" max="7" width="4.140625" style="241" customWidth="1"/>
    <col min="8" max="8" width="2.28515625" style="241" customWidth="1"/>
    <col min="9" max="9" width="11.28515625" customWidth="1"/>
    <col min="10" max="10" width="4.7109375" style="241" customWidth="1"/>
    <col min="11" max="11" width="1.7109375" style="241" customWidth="1"/>
    <col min="12" max="12" width="15.5703125" customWidth="1"/>
    <col min="13" max="13" width="4.5703125" style="241" customWidth="1"/>
    <col min="14" max="14" width="2.140625" style="241" customWidth="1"/>
    <col min="15" max="15" width="13.5703125" customWidth="1"/>
    <col min="16" max="16" width="3.85546875" style="241" customWidth="1"/>
    <col min="17" max="17" width="2.140625" style="241" customWidth="1"/>
    <col min="18" max="18" width="10" customWidth="1"/>
    <col min="19" max="19" width="3.28515625" style="241" customWidth="1"/>
    <col min="20" max="20" width="2.140625" style="241" customWidth="1"/>
    <col min="21" max="21" width="5.7109375" customWidth="1"/>
    <col min="22" max="22" width="4" customWidth="1"/>
    <col min="24" max="24" width="21" customWidth="1"/>
    <col min="25" max="25" width="16.85546875" customWidth="1"/>
    <col min="28" max="28" width="16.5703125" customWidth="1"/>
  </cols>
  <sheetData>
    <row r="1" spans="1:34" s="241" customFormat="1" ht="15.75" customHeight="1"/>
    <row r="2" spans="1:34" s="241" customFormat="1" ht="15.75" customHeight="1">
      <c r="B2" s="573" t="s">
        <v>3093</v>
      </c>
      <c r="C2" s="573"/>
      <c r="D2" s="573"/>
      <c r="E2" s="573"/>
      <c r="F2" s="573"/>
      <c r="G2" s="573"/>
      <c r="H2" s="573"/>
      <c r="I2" s="573"/>
      <c r="J2" s="573"/>
      <c r="K2" s="573"/>
      <c r="L2" s="573"/>
      <c r="M2" s="573"/>
      <c r="N2" s="573"/>
      <c r="O2" s="573"/>
      <c r="P2" s="573"/>
      <c r="Q2" s="573"/>
      <c r="R2" s="573"/>
      <c r="S2" s="573"/>
      <c r="T2" s="573"/>
      <c r="U2" s="573"/>
      <c r="V2" s="573"/>
    </row>
    <row r="3" spans="1:34" s="241" customFormat="1" ht="15.75" customHeight="1">
      <c r="B3" s="573" t="s">
        <v>3096</v>
      </c>
      <c r="C3" s="573"/>
      <c r="D3" s="573"/>
      <c r="E3" s="573"/>
      <c r="F3" s="573"/>
      <c r="G3" s="573"/>
      <c r="H3" s="573"/>
      <c r="I3" s="573"/>
      <c r="J3" s="573"/>
      <c r="K3" s="573"/>
      <c r="L3" s="573"/>
      <c r="M3" s="573"/>
      <c r="N3" s="573"/>
      <c r="O3" s="573"/>
      <c r="P3" s="573"/>
      <c r="Q3" s="573"/>
      <c r="R3" s="573"/>
      <c r="S3" s="573"/>
      <c r="T3" s="573"/>
      <c r="U3" s="573"/>
      <c r="V3" s="573"/>
    </row>
    <row r="4" spans="1:34" s="241" customFormat="1" ht="15.75" customHeight="1">
      <c r="B4" s="49"/>
      <c r="C4" s="474"/>
      <c r="D4" s="514"/>
      <c r="G4" s="51"/>
      <c r="H4" s="51"/>
      <c r="I4" s="51"/>
      <c r="J4" s="51"/>
      <c r="K4" s="51"/>
      <c r="L4" s="51"/>
    </row>
    <row r="5" spans="1:34" s="241" customFormat="1" ht="15.75" customHeight="1">
      <c r="B5" s="573" t="s">
        <v>3094</v>
      </c>
      <c r="C5" s="573"/>
      <c r="D5" s="573"/>
      <c r="E5" s="573"/>
      <c r="F5" s="573"/>
      <c r="G5" s="573"/>
      <c r="H5" s="573"/>
      <c r="I5" s="573"/>
      <c r="J5" s="573"/>
      <c r="K5" s="573"/>
      <c r="L5" s="573"/>
      <c r="M5" s="573"/>
      <c r="N5" s="573"/>
      <c r="O5" s="573"/>
      <c r="P5" s="573"/>
      <c r="Q5" s="573"/>
      <c r="R5" s="573"/>
      <c r="S5" s="573"/>
      <c r="T5" s="573"/>
      <c r="U5" s="573"/>
      <c r="V5" s="573"/>
    </row>
    <row r="6" spans="1:34" s="241" customFormat="1" ht="15.75" customHeight="1">
      <c r="B6" s="515"/>
      <c r="C6" s="515"/>
      <c r="D6" s="495"/>
      <c r="E6" s="495"/>
      <c r="F6" s="495"/>
      <c r="G6" s="495"/>
      <c r="H6" s="495"/>
      <c r="I6" s="495"/>
      <c r="J6" s="495"/>
      <c r="K6" s="495"/>
      <c r="L6" s="495"/>
      <c r="M6" s="495"/>
      <c r="N6" s="495"/>
      <c r="O6" s="495"/>
      <c r="P6" s="495"/>
      <c r="Q6" s="495"/>
      <c r="R6" s="495"/>
      <c r="S6" s="495"/>
      <c r="T6" s="495"/>
      <c r="U6" s="495"/>
      <c r="V6" s="495"/>
    </row>
    <row r="7" spans="1:34" s="241" customFormat="1" ht="15.75" customHeight="1"/>
    <row r="8" spans="1:34" ht="15.75" customHeight="1">
      <c r="A8" s="1"/>
      <c r="B8" s="467" t="s">
        <v>951</v>
      </c>
      <c r="C8" s="1"/>
      <c r="D8" s="4"/>
      <c r="E8" s="1"/>
      <c r="F8" s="4"/>
      <c r="G8" s="4"/>
      <c r="H8" s="4"/>
      <c r="I8" s="1"/>
      <c r="J8" s="4"/>
      <c r="K8" s="4"/>
      <c r="L8" s="1"/>
      <c r="M8" s="4"/>
      <c r="N8" s="4"/>
      <c r="O8" s="1"/>
      <c r="P8" s="4"/>
      <c r="Q8" s="4"/>
      <c r="R8" s="1"/>
      <c r="S8" s="4"/>
      <c r="T8" s="4"/>
      <c r="U8" s="1"/>
      <c r="V8" s="1"/>
      <c r="W8" s="1"/>
      <c r="X8" s="1"/>
      <c r="Y8" s="1"/>
      <c r="Z8" s="1"/>
      <c r="AA8" s="1"/>
      <c r="AB8" s="1"/>
      <c r="AC8" s="1"/>
      <c r="AD8" s="1"/>
      <c r="AE8" s="1"/>
      <c r="AF8" s="1"/>
      <c r="AG8" s="1"/>
      <c r="AH8" s="1"/>
    </row>
    <row r="9" spans="1:34" ht="15.75" customHeight="1">
      <c r="A9" s="1"/>
      <c r="B9" s="1"/>
      <c r="C9" s="1"/>
      <c r="D9" s="4"/>
      <c r="E9" s="1"/>
      <c r="F9" s="4"/>
      <c r="G9" s="4"/>
      <c r="H9" s="4"/>
      <c r="I9" s="31"/>
      <c r="J9" s="31"/>
      <c r="K9" s="31"/>
      <c r="L9" s="1"/>
      <c r="M9" s="4"/>
      <c r="N9" s="4"/>
      <c r="O9" s="1"/>
      <c r="P9" s="4"/>
      <c r="Q9" s="4"/>
      <c r="R9" s="1"/>
      <c r="S9" s="4"/>
      <c r="T9" s="4"/>
      <c r="U9" s="1"/>
      <c r="V9" s="1"/>
      <c r="W9" s="1"/>
      <c r="Y9" s="1"/>
      <c r="Z9" s="1"/>
      <c r="AA9" s="1"/>
      <c r="AB9" s="1"/>
      <c r="AC9" s="1"/>
      <c r="AD9" s="1"/>
      <c r="AE9" s="1"/>
      <c r="AF9" s="1"/>
      <c r="AG9" s="1"/>
      <c r="AH9" s="1"/>
    </row>
    <row r="10" spans="1:34" s="241" customFormat="1" ht="15.75" customHeight="1">
      <c r="A10" s="4"/>
      <c r="B10" s="4"/>
      <c r="C10" s="4"/>
      <c r="D10" s="4"/>
      <c r="E10" s="4"/>
      <c r="F10" s="4"/>
      <c r="G10" s="4"/>
      <c r="H10" s="4"/>
      <c r="I10" s="31"/>
      <c r="J10" s="31"/>
      <c r="K10" s="31"/>
      <c r="L10" s="4"/>
      <c r="M10" s="4"/>
      <c r="N10" s="4"/>
      <c r="O10" s="4"/>
      <c r="P10" s="4"/>
      <c r="Q10" s="4"/>
      <c r="R10" s="4"/>
      <c r="S10" s="4"/>
      <c r="T10" s="4"/>
      <c r="U10" s="4"/>
      <c r="V10" s="4"/>
      <c r="W10" s="4"/>
      <c r="Y10" s="4"/>
      <c r="Z10" s="4"/>
      <c r="AA10" s="4"/>
      <c r="AB10" s="4"/>
      <c r="AC10" s="4"/>
      <c r="AD10" s="4"/>
      <c r="AE10" s="4"/>
      <c r="AF10" s="4"/>
      <c r="AG10" s="4"/>
      <c r="AH10" s="4"/>
    </row>
    <row r="11" spans="1:34" s="241" customFormat="1" ht="15.75" customHeight="1">
      <c r="A11" s="4"/>
      <c r="B11" s="614" t="s">
        <v>2974</v>
      </c>
      <c r="C11" s="614"/>
      <c r="D11" s="614"/>
      <c r="E11" s="614"/>
      <c r="F11" s="614"/>
      <c r="G11" s="614"/>
      <c r="H11" s="614"/>
      <c r="I11" s="614"/>
      <c r="J11" s="614"/>
      <c r="K11" s="614"/>
      <c r="L11" s="614"/>
      <c r="M11" s="614"/>
      <c r="N11" s="614"/>
      <c r="O11" s="614"/>
      <c r="P11" s="614"/>
      <c r="Q11" s="614"/>
      <c r="R11" s="614"/>
      <c r="S11" s="614"/>
      <c r="T11" s="614"/>
      <c r="U11" s="614"/>
      <c r="V11" s="614"/>
      <c r="W11" s="4"/>
      <c r="Y11" s="4"/>
      <c r="Z11" s="4"/>
      <c r="AA11" s="4"/>
      <c r="AB11" s="4"/>
      <c r="AC11" s="4"/>
      <c r="AD11" s="4"/>
      <c r="AE11" s="4"/>
      <c r="AF11" s="4"/>
      <c r="AG11" s="4"/>
      <c r="AH11" s="4"/>
    </row>
    <row r="12" spans="1:34" ht="13.5" customHeight="1">
      <c r="A12" s="1"/>
      <c r="B12" s="639">
        <v>2014</v>
      </c>
      <c r="C12" s="639"/>
      <c r="D12" s="639"/>
      <c r="E12" s="639"/>
      <c r="F12" s="639"/>
      <c r="G12" s="639"/>
      <c r="H12" s="639"/>
      <c r="I12" s="639"/>
      <c r="J12" s="639"/>
      <c r="K12" s="639"/>
      <c r="L12" s="639"/>
      <c r="M12" s="639"/>
      <c r="N12" s="639"/>
      <c r="O12" s="639"/>
      <c r="P12" s="639"/>
      <c r="Q12" s="639"/>
      <c r="R12" s="639"/>
      <c r="S12" s="639"/>
      <c r="T12" s="639"/>
      <c r="U12" s="639"/>
      <c r="V12" s="639"/>
      <c r="W12" s="1"/>
      <c r="X12" s="1"/>
      <c r="Y12" s="1"/>
      <c r="Z12" s="1"/>
      <c r="AH12" s="1"/>
    </row>
    <row r="13" spans="1:34" s="241" customFormat="1" ht="13.5" customHeight="1">
      <c r="A13" s="4"/>
      <c r="B13" s="610" t="s">
        <v>50</v>
      </c>
      <c r="C13" s="632" t="s">
        <v>364</v>
      </c>
      <c r="D13" s="341"/>
      <c r="E13" s="612" t="s">
        <v>3041</v>
      </c>
      <c r="F13" s="612"/>
      <c r="G13" s="612"/>
      <c r="H13" s="612"/>
      <c r="I13" s="612"/>
      <c r="J13" s="612"/>
      <c r="K13" s="612"/>
      <c r="L13" s="612"/>
      <c r="M13" s="612"/>
      <c r="N13" s="612"/>
      <c r="O13" s="612"/>
      <c r="P13" s="612"/>
      <c r="Q13" s="612"/>
      <c r="R13" s="612"/>
      <c r="S13" s="612"/>
      <c r="T13" s="612"/>
      <c r="U13" s="612"/>
      <c r="V13" s="612"/>
      <c r="W13" s="4"/>
      <c r="X13" s="4"/>
      <c r="Y13" s="4"/>
      <c r="Z13" s="4"/>
      <c r="AH13" s="4"/>
    </row>
    <row r="14" spans="1:34" s="132" customFormat="1" ht="36.75" customHeight="1">
      <c r="A14" s="21"/>
      <c r="B14" s="611"/>
      <c r="C14" s="641"/>
      <c r="D14" s="350"/>
      <c r="E14" s="370" t="s">
        <v>952</v>
      </c>
      <c r="F14" s="370"/>
      <c r="G14" s="370" t="s">
        <v>2242</v>
      </c>
      <c r="H14" s="350"/>
      <c r="I14" s="370" t="s">
        <v>953</v>
      </c>
      <c r="J14" s="370" t="s">
        <v>2242</v>
      </c>
      <c r="K14" s="350"/>
      <c r="L14" s="370" t="s">
        <v>954</v>
      </c>
      <c r="M14" s="370" t="s">
        <v>2242</v>
      </c>
      <c r="N14" s="350"/>
      <c r="O14" s="370" t="s">
        <v>955</v>
      </c>
      <c r="P14" s="370" t="s">
        <v>2242</v>
      </c>
      <c r="Q14" s="350"/>
      <c r="R14" s="370" t="s">
        <v>956</v>
      </c>
      <c r="S14" s="370" t="s">
        <v>2242</v>
      </c>
      <c r="T14" s="350"/>
      <c r="U14" s="370" t="s">
        <v>101</v>
      </c>
      <c r="V14" s="370" t="s">
        <v>2242</v>
      </c>
      <c r="W14" s="21"/>
      <c r="AH14" s="27"/>
    </row>
    <row r="15" spans="1:34" s="113" customFormat="1" ht="14.25" customHeight="1">
      <c r="A15" s="63"/>
      <c r="B15" s="185"/>
      <c r="C15" s="141"/>
      <c r="D15" s="141"/>
      <c r="E15" s="193"/>
      <c r="F15" s="193"/>
      <c r="G15" s="193"/>
      <c r="H15" s="193"/>
      <c r="I15" s="193"/>
      <c r="J15" s="193"/>
      <c r="K15" s="193"/>
      <c r="L15" s="193"/>
      <c r="M15" s="193"/>
      <c r="N15" s="193"/>
      <c r="O15" s="193"/>
      <c r="P15" s="193"/>
      <c r="Q15" s="193"/>
      <c r="R15" s="193"/>
      <c r="S15" s="193"/>
      <c r="T15" s="193"/>
      <c r="U15" s="193"/>
      <c r="V15" s="159"/>
      <c r="W15" s="63"/>
      <c r="AH15" s="185"/>
    </row>
    <row r="16" spans="1:34" s="113" customFormat="1" ht="14.25" customHeight="1">
      <c r="A16" s="63"/>
      <c r="B16" s="63" t="s">
        <v>24</v>
      </c>
      <c r="C16" s="151">
        <f>SUM(C18:C32)</f>
        <v>111</v>
      </c>
      <c r="D16" s="151"/>
      <c r="E16" s="151">
        <f>SUM(E18:E32)</f>
        <v>22</v>
      </c>
      <c r="F16" s="151"/>
      <c r="G16" s="223">
        <f>+(E16/C16)*100</f>
        <v>19.81981981981982</v>
      </c>
      <c r="H16" s="151"/>
      <c r="I16" s="151">
        <f>SUM(I18:I32)</f>
        <v>59</v>
      </c>
      <c r="J16" s="223">
        <f>+(I16/$C16)*100</f>
        <v>53.153153153153156</v>
      </c>
      <c r="K16" s="151"/>
      <c r="L16" s="151">
        <f>SUM(L18:L32)</f>
        <v>59</v>
      </c>
      <c r="M16" s="223">
        <f>+(L16/$C16)*100</f>
        <v>53.153153153153156</v>
      </c>
      <c r="N16" s="151"/>
      <c r="O16" s="151">
        <f>SUM(O18:O32)</f>
        <v>21</v>
      </c>
      <c r="P16" s="223">
        <f>+(O16/$C16)*100</f>
        <v>18.918918918918919</v>
      </c>
      <c r="Q16" s="151"/>
      <c r="R16" s="151">
        <f>SUM(R18:R32)</f>
        <v>9</v>
      </c>
      <c r="S16" s="223">
        <f>+(R16/$C16)*100</f>
        <v>8.1081081081081088</v>
      </c>
      <c r="T16" s="151"/>
      <c r="U16" s="151">
        <f>SUM(U18:U32)</f>
        <v>9</v>
      </c>
      <c r="V16" s="223">
        <f>+(U16/$C16)*100</f>
        <v>8.1081081081081088</v>
      </c>
      <c r="W16" s="63"/>
      <c r="AH16" s="185"/>
    </row>
    <row r="17" spans="1:34" s="113" customFormat="1" ht="14.25" customHeight="1">
      <c r="A17" s="63"/>
      <c r="B17" s="245"/>
      <c r="C17" s="151"/>
      <c r="D17" s="151"/>
      <c r="E17" s="147"/>
      <c r="F17" s="147"/>
      <c r="G17" s="223"/>
      <c r="H17" s="147"/>
      <c r="I17" s="147"/>
      <c r="J17" s="223"/>
      <c r="K17" s="147"/>
      <c r="L17" s="147"/>
      <c r="M17" s="223"/>
      <c r="N17" s="147"/>
      <c r="O17" s="147"/>
      <c r="P17" s="223"/>
      <c r="Q17" s="147"/>
      <c r="R17" s="147"/>
      <c r="S17" s="223"/>
      <c r="T17" s="147"/>
      <c r="U17" s="147"/>
      <c r="V17" s="223"/>
      <c r="W17" s="63"/>
      <c r="AH17" s="185"/>
    </row>
    <row r="18" spans="1:34" ht="15.75" customHeight="1">
      <c r="A18" s="1"/>
      <c r="B18" s="63" t="s">
        <v>17</v>
      </c>
      <c r="C18" s="147">
        <v>19</v>
      </c>
      <c r="D18" s="147"/>
      <c r="E18" s="147">
        <v>1</v>
      </c>
      <c r="F18" s="147"/>
      <c r="G18" s="223">
        <f>+(E18/C18)*100</f>
        <v>5.2631578947368416</v>
      </c>
      <c r="H18" s="147"/>
      <c r="I18" s="147">
        <v>11</v>
      </c>
      <c r="J18" s="223">
        <f t="shared" ref="J18:J32" si="0">+(I18/$C18)*100</f>
        <v>57.894736842105267</v>
      </c>
      <c r="K18" s="147"/>
      <c r="L18" s="147">
        <v>13</v>
      </c>
      <c r="M18" s="223">
        <f>+(L18/$C18)*100</f>
        <v>68.421052631578945</v>
      </c>
      <c r="N18" s="147"/>
      <c r="O18" s="147">
        <v>0</v>
      </c>
      <c r="P18" s="223">
        <f t="shared" ref="P18:P32" si="1">+(O18/$C18)*100</f>
        <v>0</v>
      </c>
      <c r="Q18" s="147"/>
      <c r="R18" s="147">
        <v>4</v>
      </c>
      <c r="S18" s="223">
        <f t="shared" ref="S18:S32" si="2">+(R18/$C18)*100</f>
        <v>21.052631578947366</v>
      </c>
      <c r="T18" s="147"/>
      <c r="U18" s="147">
        <v>2</v>
      </c>
      <c r="V18" s="223">
        <f t="shared" ref="V18:V32" si="3">+(U18/$C18)*100</f>
        <v>10.526315789473683</v>
      </c>
      <c r="W18" s="1"/>
      <c r="AH18" s="1"/>
    </row>
    <row r="19" spans="1:34" ht="15.75" customHeight="1">
      <c r="A19" s="1"/>
      <c r="B19" s="63" t="s">
        <v>22</v>
      </c>
      <c r="C19" s="147">
        <v>22</v>
      </c>
      <c r="D19" s="147"/>
      <c r="E19" s="147">
        <v>7</v>
      </c>
      <c r="F19" s="147"/>
      <c r="G19" s="223">
        <f t="shared" ref="G19:G32" si="4">+(E19/C19)*100</f>
        <v>31.818181818181817</v>
      </c>
      <c r="H19" s="147"/>
      <c r="I19" s="147">
        <v>13</v>
      </c>
      <c r="J19" s="223">
        <f t="shared" si="0"/>
        <v>59.090909090909093</v>
      </c>
      <c r="K19" s="147"/>
      <c r="L19" s="147">
        <v>15</v>
      </c>
      <c r="M19" s="223">
        <f t="shared" ref="M19:M32" si="5">+(L19/$C19)*100</f>
        <v>68.181818181818173</v>
      </c>
      <c r="N19" s="147"/>
      <c r="O19" s="147">
        <v>4</v>
      </c>
      <c r="P19" s="223">
        <f t="shared" si="1"/>
        <v>18.181818181818183</v>
      </c>
      <c r="Q19" s="147"/>
      <c r="R19" s="147">
        <v>1</v>
      </c>
      <c r="S19" s="223">
        <f t="shared" si="2"/>
        <v>4.5454545454545459</v>
      </c>
      <c r="T19" s="147"/>
      <c r="U19" s="147">
        <v>2</v>
      </c>
      <c r="V19" s="223">
        <f t="shared" si="3"/>
        <v>9.0909090909090917</v>
      </c>
      <c r="W19" s="1"/>
      <c r="AH19" s="1"/>
    </row>
    <row r="20" spans="1:34" ht="15.75" customHeight="1">
      <c r="A20" s="1"/>
      <c r="B20" s="63" t="s">
        <v>18</v>
      </c>
      <c r="C20" s="147">
        <v>11</v>
      </c>
      <c r="D20" s="147"/>
      <c r="E20" s="147">
        <v>2</v>
      </c>
      <c r="F20" s="147"/>
      <c r="G20" s="223">
        <f t="shared" si="4"/>
        <v>18.181818181818183</v>
      </c>
      <c r="H20" s="147"/>
      <c r="I20" s="147">
        <v>6</v>
      </c>
      <c r="J20" s="223">
        <f t="shared" si="0"/>
        <v>54.54545454545454</v>
      </c>
      <c r="K20" s="147"/>
      <c r="L20" s="147">
        <v>5</v>
      </c>
      <c r="M20" s="223">
        <f t="shared" si="5"/>
        <v>45.454545454545453</v>
      </c>
      <c r="N20" s="147"/>
      <c r="O20" s="147">
        <v>1</v>
      </c>
      <c r="P20" s="223">
        <f t="shared" si="1"/>
        <v>9.0909090909090917</v>
      </c>
      <c r="Q20" s="147"/>
      <c r="R20" s="147">
        <v>1</v>
      </c>
      <c r="S20" s="223">
        <f t="shared" si="2"/>
        <v>9.0909090909090917</v>
      </c>
      <c r="T20" s="147"/>
      <c r="U20" s="147">
        <v>2</v>
      </c>
      <c r="V20" s="223">
        <f t="shared" si="3"/>
        <v>18.181818181818183</v>
      </c>
      <c r="W20" s="1"/>
      <c r="AH20" s="1"/>
    </row>
    <row r="21" spans="1:34" ht="15.75" customHeight="1">
      <c r="A21" s="1"/>
      <c r="B21" s="63" t="s">
        <v>23</v>
      </c>
      <c r="C21" s="147">
        <v>7</v>
      </c>
      <c r="D21" s="147"/>
      <c r="E21" s="147">
        <v>0</v>
      </c>
      <c r="F21" s="147"/>
      <c r="G21" s="223">
        <f t="shared" si="4"/>
        <v>0</v>
      </c>
      <c r="H21" s="147"/>
      <c r="I21" s="147">
        <v>6</v>
      </c>
      <c r="J21" s="223">
        <f>+(I21/$C21)*100</f>
        <v>85.714285714285708</v>
      </c>
      <c r="K21" s="147"/>
      <c r="L21" s="147">
        <v>1</v>
      </c>
      <c r="M21" s="223">
        <f t="shared" si="5"/>
        <v>14.285714285714285</v>
      </c>
      <c r="N21" s="147"/>
      <c r="O21" s="147">
        <v>0</v>
      </c>
      <c r="P21" s="223">
        <f t="shared" si="1"/>
        <v>0</v>
      </c>
      <c r="Q21" s="147"/>
      <c r="R21" s="147">
        <v>1</v>
      </c>
      <c r="S21" s="223">
        <f t="shared" si="2"/>
        <v>14.285714285714285</v>
      </c>
      <c r="T21" s="147"/>
      <c r="U21" s="147">
        <v>1</v>
      </c>
      <c r="V21" s="223">
        <f t="shared" si="3"/>
        <v>14.285714285714285</v>
      </c>
      <c r="W21" s="1"/>
      <c r="AH21" s="1"/>
    </row>
    <row r="22" spans="1:34" ht="15.75" customHeight="1">
      <c r="A22" s="1"/>
      <c r="B22" s="63" t="s">
        <v>21</v>
      </c>
      <c r="C22" s="147">
        <v>12</v>
      </c>
      <c r="D22" s="147"/>
      <c r="E22" s="147">
        <v>3</v>
      </c>
      <c r="F22" s="147"/>
      <c r="G22" s="223">
        <f t="shared" si="4"/>
        <v>25</v>
      </c>
      <c r="H22" s="147"/>
      <c r="I22" s="147">
        <v>4</v>
      </c>
      <c r="J22" s="223">
        <f t="shared" si="0"/>
        <v>33.333333333333329</v>
      </c>
      <c r="K22" s="147"/>
      <c r="L22" s="147">
        <v>6</v>
      </c>
      <c r="M22" s="223">
        <f t="shared" si="5"/>
        <v>50</v>
      </c>
      <c r="N22" s="147"/>
      <c r="O22" s="147">
        <v>3</v>
      </c>
      <c r="P22" s="223">
        <f t="shared" si="1"/>
        <v>25</v>
      </c>
      <c r="Q22" s="147"/>
      <c r="R22" s="147">
        <v>0</v>
      </c>
      <c r="S22" s="223">
        <f t="shared" si="2"/>
        <v>0</v>
      </c>
      <c r="T22" s="147"/>
      <c r="U22" s="147">
        <v>0</v>
      </c>
      <c r="V22" s="223">
        <f t="shared" si="3"/>
        <v>0</v>
      </c>
      <c r="W22" s="1"/>
      <c r="AH22" s="1"/>
    </row>
    <row r="23" spans="1:34" ht="15.75" customHeight="1">
      <c r="A23" s="1"/>
      <c r="B23" s="63" t="s">
        <v>33</v>
      </c>
      <c r="C23" s="147">
        <v>6</v>
      </c>
      <c r="D23" s="147"/>
      <c r="E23" s="147">
        <v>1</v>
      </c>
      <c r="F23" s="147"/>
      <c r="G23" s="223">
        <f t="shared" si="4"/>
        <v>16.666666666666664</v>
      </c>
      <c r="H23" s="147"/>
      <c r="I23" s="147">
        <v>2</v>
      </c>
      <c r="J23" s="223">
        <f t="shared" si="0"/>
        <v>33.333333333333329</v>
      </c>
      <c r="K23" s="147"/>
      <c r="L23" s="147">
        <v>4</v>
      </c>
      <c r="M23" s="223">
        <f t="shared" si="5"/>
        <v>66.666666666666657</v>
      </c>
      <c r="N23" s="147"/>
      <c r="O23" s="147">
        <v>3</v>
      </c>
      <c r="P23" s="223">
        <f t="shared" si="1"/>
        <v>50</v>
      </c>
      <c r="Q23" s="147"/>
      <c r="R23" s="147">
        <v>0</v>
      </c>
      <c r="S23" s="223">
        <f t="shared" si="2"/>
        <v>0</v>
      </c>
      <c r="T23" s="147"/>
      <c r="U23" s="147">
        <v>2</v>
      </c>
      <c r="V23" s="223">
        <f t="shared" si="3"/>
        <v>33.333333333333329</v>
      </c>
      <c r="W23" s="1"/>
      <c r="AH23" s="1"/>
    </row>
    <row r="24" spans="1:34" ht="15.75" customHeight="1">
      <c r="A24" s="1"/>
      <c r="B24" s="63" t="s">
        <v>30</v>
      </c>
      <c r="C24" s="147">
        <v>5</v>
      </c>
      <c r="D24" s="147"/>
      <c r="E24" s="147">
        <v>2</v>
      </c>
      <c r="F24" s="147"/>
      <c r="G24" s="223">
        <f t="shared" si="4"/>
        <v>40</v>
      </c>
      <c r="H24" s="147"/>
      <c r="I24" s="147">
        <v>3</v>
      </c>
      <c r="J24" s="223">
        <f t="shared" si="0"/>
        <v>60</v>
      </c>
      <c r="K24" s="147"/>
      <c r="L24" s="147">
        <v>2</v>
      </c>
      <c r="M24" s="223">
        <f t="shared" si="5"/>
        <v>40</v>
      </c>
      <c r="N24" s="147"/>
      <c r="O24" s="147">
        <v>2</v>
      </c>
      <c r="P24" s="223">
        <f t="shared" si="1"/>
        <v>40</v>
      </c>
      <c r="Q24" s="147"/>
      <c r="R24" s="147">
        <v>1</v>
      </c>
      <c r="S24" s="223">
        <f t="shared" si="2"/>
        <v>20</v>
      </c>
      <c r="T24" s="147"/>
      <c r="U24" s="147">
        <v>0</v>
      </c>
      <c r="V24" s="223">
        <f t="shared" si="3"/>
        <v>0</v>
      </c>
      <c r="W24" s="1"/>
      <c r="AH24" s="1"/>
    </row>
    <row r="25" spans="1:34" ht="15.75" customHeight="1">
      <c r="A25" s="1"/>
      <c r="B25" s="63" t="s">
        <v>27</v>
      </c>
      <c r="C25" s="147">
        <v>5</v>
      </c>
      <c r="D25" s="147"/>
      <c r="E25" s="147">
        <v>1</v>
      </c>
      <c r="F25" s="147"/>
      <c r="G25" s="223">
        <f t="shared" si="4"/>
        <v>20</v>
      </c>
      <c r="H25" s="147"/>
      <c r="I25" s="147">
        <v>2</v>
      </c>
      <c r="J25" s="223">
        <f t="shared" si="0"/>
        <v>40</v>
      </c>
      <c r="K25" s="147"/>
      <c r="L25" s="147">
        <v>2</v>
      </c>
      <c r="M25" s="223">
        <f t="shared" si="5"/>
        <v>40</v>
      </c>
      <c r="N25" s="147"/>
      <c r="O25" s="147">
        <v>0</v>
      </c>
      <c r="P25" s="223">
        <f t="shared" si="1"/>
        <v>0</v>
      </c>
      <c r="Q25" s="147"/>
      <c r="R25" s="147">
        <v>0</v>
      </c>
      <c r="S25" s="223">
        <f t="shared" si="2"/>
        <v>0</v>
      </c>
      <c r="T25" s="147"/>
      <c r="U25" s="147">
        <v>0</v>
      </c>
      <c r="V25" s="223">
        <f t="shared" si="3"/>
        <v>0</v>
      </c>
      <c r="W25" s="1"/>
      <c r="AH25" s="1"/>
    </row>
    <row r="26" spans="1:34" ht="15.75" customHeight="1">
      <c r="A26" s="1"/>
      <c r="B26" s="63" t="s">
        <v>19</v>
      </c>
      <c r="C26" s="147">
        <v>8</v>
      </c>
      <c r="D26" s="147"/>
      <c r="E26" s="147">
        <v>2</v>
      </c>
      <c r="F26" s="147"/>
      <c r="G26" s="223">
        <f t="shared" si="4"/>
        <v>25</v>
      </c>
      <c r="H26" s="147"/>
      <c r="I26" s="147">
        <v>2</v>
      </c>
      <c r="J26" s="223">
        <f t="shared" si="0"/>
        <v>25</v>
      </c>
      <c r="K26" s="147"/>
      <c r="L26" s="147">
        <v>3</v>
      </c>
      <c r="M26" s="223">
        <f t="shared" si="5"/>
        <v>37.5</v>
      </c>
      <c r="N26" s="147"/>
      <c r="O26" s="147">
        <v>4</v>
      </c>
      <c r="P26" s="223">
        <f t="shared" si="1"/>
        <v>50</v>
      </c>
      <c r="Q26" s="147"/>
      <c r="R26" s="147">
        <v>0</v>
      </c>
      <c r="S26" s="223">
        <f t="shared" si="2"/>
        <v>0</v>
      </c>
      <c r="T26" s="147"/>
      <c r="U26" s="147">
        <v>0</v>
      </c>
      <c r="V26" s="223">
        <f t="shared" si="3"/>
        <v>0</v>
      </c>
      <c r="W26" s="1"/>
      <c r="AH26" s="1"/>
    </row>
    <row r="27" spans="1:34" ht="15.75" customHeight="1">
      <c r="A27" s="1"/>
      <c r="B27" s="63" t="s">
        <v>16</v>
      </c>
      <c r="C27" s="147">
        <v>3</v>
      </c>
      <c r="D27" s="147"/>
      <c r="E27" s="147">
        <v>1</v>
      </c>
      <c r="F27" s="147"/>
      <c r="G27" s="223">
        <f t="shared" si="4"/>
        <v>33.333333333333329</v>
      </c>
      <c r="H27" s="147"/>
      <c r="I27" s="147">
        <v>3</v>
      </c>
      <c r="J27" s="223">
        <f t="shared" si="0"/>
        <v>100</v>
      </c>
      <c r="K27" s="147"/>
      <c r="L27" s="147">
        <v>1</v>
      </c>
      <c r="M27" s="223">
        <f t="shared" si="5"/>
        <v>33.333333333333329</v>
      </c>
      <c r="N27" s="147"/>
      <c r="O27" s="147">
        <v>1</v>
      </c>
      <c r="P27" s="223">
        <f t="shared" si="1"/>
        <v>33.333333333333329</v>
      </c>
      <c r="Q27" s="147"/>
      <c r="R27" s="147">
        <v>0</v>
      </c>
      <c r="S27" s="223">
        <f t="shared" si="2"/>
        <v>0</v>
      </c>
      <c r="T27" s="147"/>
      <c r="U27" s="147">
        <v>0</v>
      </c>
      <c r="V27" s="223">
        <f t="shared" si="3"/>
        <v>0</v>
      </c>
      <c r="W27" s="1"/>
      <c r="AH27" s="1"/>
    </row>
    <row r="28" spans="1:34" ht="15.75" customHeight="1">
      <c r="A28" s="1"/>
      <c r="B28" s="63" t="s">
        <v>29</v>
      </c>
      <c r="C28" s="147">
        <v>1</v>
      </c>
      <c r="D28" s="147"/>
      <c r="E28" s="147">
        <v>1</v>
      </c>
      <c r="F28" s="147"/>
      <c r="G28" s="223">
        <f t="shared" si="4"/>
        <v>100</v>
      </c>
      <c r="H28" s="147"/>
      <c r="I28" s="147">
        <v>0</v>
      </c>
      <c r="J28" s="223">
        <f t="shared" si="0"/>
        <v>0</v>
      </c>
      <c r="K28" s="147"/>
      <c r="L28" s="147">
        <v>1</v>
      </c>
      <c r="M28" s="223">
        <f t="shared" si="5"/>
        <v>100</v>
      </c>
      <c r="N28" s="147"/>
      <c r="O28" s="147">
        <v>0</v>
      </c>
      <c r="P28" s="223">
        <f t="shared" si="1"/>
        <v>0</v>
      </c>
      <c r="Q28" s="147"/>
      <c r="R28" s="147">
        <v>0</v>
      </c>
      <c r="S28" s="223">
        <f t="shared" si="2"/>
        <v>0</v>
      </c>
      <c r="T28" s="147"/>
      <c r="U28" s="147">
        <v>0</v>
      </c>
      <c r="V28" s="223">
        <f t="shared" si="3"/>
        <v>0</v>
      </c>
      <c r="W28" s="1"/>
      <c r="AH28" s="1"/>
    </row>
    <row r="29" spans="1:34" ht="15.75" customHeight="1">
      <c r="A29" s="1"/>
      <c r="B29" s="63" t="s">
        <v>20</v>
      </c>
      <c r="C29" s="147">
        <v>9</v>
      </c>
      <c r="D29" s="147"/>
      <c r="E29" s="147">
        <v>1</v>
      </c>
      <c r="F29" s="147"/>
      <c r="G29" s="223">
        <f t="shared" si="4"/>
        <v>11.111111111111111</v>
      </c>
      <c r="H29" s="147"/>
      <c r="I29" s="147">
        <v>6</v>
      </c>
      <c r="J29" s="223">
        <f t="shared" si="0"/>
        <v>66.666666666666657</v>
      </c>
      <c r="K29" s="147"/>
      <c r="L29" s="147">
        <v>5</v>
      </c>
      <c r="M29" s="223">
        <f t="shared" si="5"/>
        <v>55.555555555555557</v>
      </c>
      <c r="N29" s="147"/>
      <c r="O29" s="147">
        <v>3</v>
      </c>
      <c r="P29" s="223">
        <f t="shared" si="1"/>
        <v>33.333333333333329</v>
      </c>
      <c r="Q29" s="147"/>
      <c r="R29" s="147">
        <v>1</v>
      </c>
      <c r="S29" s="223">
        <f t="shared" si="2"/>
        <v>11.111111111111111</v>
      </c>
      <c r="T29" s="147"/>
      <c r="U29" s="147">
        <v>0</v>
      </c>
      <c r="V29" s="223">
        <f t="shared" si="3"/>
        <v>0</v>
      </c>
      <c r="W29" s="1"/>
      <c r="AH29" s="1"/>
    </row>
    <row r="30" spans="1:34" ht="15.75" customHeight="1">
      <c r="A30" s="1"/>
      <c r="B30" s="63" t="s">
        <v>28</v>
      </c>
      <c r="C30" s="147">
        <v>1</v>
      </c>
      <c r="D30" s="147"/>
      <c r="E30" s="147">
        <v>0</v>
      </c>
      <c r="F30" s="147"/>
      <c r="G30" s="223">
        <f>+(E30/C30)*100</f>
        <v>0</v>
      </c>
      <c r="H30" s="147"/>
      <c r="I30" s="147">
        <v>0</v>
      </c>
      <c r="J30" s="223">
        <f t="shared" si="0"/>
        <v>0</v>
      </c>
      <c r="K30" s="147"/>
      <c r="L30" s="147">
        <v>1</v>
      </c>
      <c r="M30" s="223">
        <f t="shared" si="5"/>
        <v>100</v>
      </c>
      <c r="N30" s="147"/>
      <c r="O30" s="147">
        <v>0</v>
      </c>
      <c r="P30" s="223">
        <f t="shared" si="1"/>
        <v>0</v>
      </c>
      <c r="Q30" s="147"/>
      <c r="R30" s="147">
        <v>0</v>
      </c>
      <c r="S30" s="223">
        <f t="shared" si="2"/>
        <v>0</v>
      </c>
      <c r="T30" s="147"/>
      <c r="U30" s="147">
        <v>0</v>
      </c>
      <c r="V30" s="223">
        <f t="shared" si="3"/>
        <v>0</v>
      </c>
      <c r="W30" s="1"/>
      <c r="AH30" s="1"/>
    </row>
    <row r="31" spans="1:34" ht="15.75" customHeight="1">
      <c r="A31" s="1"/>
      <c r="B31" s="63" t="s">
        <v>32</v>
      </c>
      <c r="C31" s="147">
        <v>1</v>
      </c>
      <c r="D31" s="147"/>
      <c r="E31" s="147">
        <v>0</v>
      </c>
      <c r="F31" s="147"/>
      <c r="G31" s="223">
        <f t="shared" si="4"/>
        <v>0</v>
      </c>
      <c r="H31" s="147"/>
      <c r="I31" s="147">
        <v>0</v>
      </c>
      <c r="J31" s="223">
        <f t="shared" si="0"/>
        <v>0</v>
      </c>
      <c r="K31" s="147"/>
      <c r="L31" s="147">
        <v>0</v>
      </c>
      <c r="M31" s="223">
        <f t="shared" si="5"/>
        <v>0</v>
      </c>
      <c r="N31" s="147"/>
      <c r="O31" s="147">
        <v>0</v>
      </c>
      <c r="P31" s="223">
        <f t="shared" si="1"/>
        <v>0</v>
      </c>
      <c r="Q31" s="147"/>
      <c r="R31" s="147">
        <v>0</v>
      </c>
      <c r="S31" s="223">
        <f t="shared" si="2"/>
        <v>0</v>
      </c>
      <c r="T31" s="147"/>
      <c r="U31" s="147">
        <v>0</v>
      </c>
      <c r="V31" s="223">
        <f t="shared" si="3"/>
        <v>0</v>
      </c>
      <c r="W31" s="1"/>
      <c r="AH31" s="1"/>
    </row>
    <row r="32" spans="1:34" ht="15.75" customHeight="1">
      <c r="A32" s="1"/>
      <c r="B32" s="142" t="s">
        <v>31</v>
      </c>
      <c r="C32" s="149">
        <v>1</v>
      </c>
      <c r="D32" s="149"/>
      <c r="E32" s="149">
        <v>0</v>
      </c>
      <c r="F32" s="149"/>
      <c r="G32" s="240">
        <f t="shared" si="4"/>
        <v>0</v>
      </c>
      <c r="H32" s="149"/>
      <c r="I32" s="149">
        <v>1</v>
      </c>
      <c r="J32" s="240">
        <f t="shared" si="0"/>
        <v>100</v>
      </c>
      <c r="K32" s="149"/>
      <c r="L32" s="149">
        <v>0</v>
      </c>
      <c r="M32" s="240">
        <f t="shared" si="5"/>
        <v>0</v>
      </c>
      <c r="N32" s="149"/>
      <c r="O32" s="149">
        <v>0</v>
      </c>
      <c r="P32" s="240">
        <f t="shared" si="1"/>
        <v>0</v>
      </c>
      <c r="Q32" s="149"/>
      <c r="R32" s="149">
        <v>0</v>
      </c>
      <c r="S32" s="240">
        <f t="shared" si="2"/>
        <v>0</v>
      </c>
      <c r="T32" s="149"/>
      <c r="U32" s="149">
        <v>0</v>
      </c>
      <c r="V32" s="240">
        <f t="shared" si="3"/>
        <v>0</v>
      </c>
      <c r="W32" s="1"/>
      <c r="AH32" s="1"/>
    </row>
    <row r="33" spans="1:22" ht="15.75" customHeight="1">
      <c r="B33" s="209" t="s">
        <v>2940</v>
      </c>
      <c r="C33" s="151"/>
      <c r="D33" s="151"/>
      <c r="E33" s="151"/>
      <c r="F33" s="151"/>
      <c r="G33" s="151"/>
      <c r="H33" s="151"/>
      <c r="I33" s="151"/>
      <c r="J33" s="151"/>
      <c r="K33" s="151"/>
      <c r="L33" s="151"/>
      <c r="M33" s="151"/>
      <c r="N33" s="151"/>
      <c r="O33" s="151"/>
      <c r="P33" s="151"/>
      <c r="Q33" s="151"/>
      <c r="R33" s="151"/>
      <c r="S33" s="151"/>
      <c r="T33" s="151"/>
      <c r="U33" s="151"/>
      <c r="V33" s="159"/>
    </row>
    <row r="34" spans="1:22" ht="15.75" customHeight="1">
      <c r="A34" s="1"/>
    </row>
    <row r="35" spans="1:22" ht="15.75" customHeight="1">
      <c r="C35" s="61"/>
      <c r="D35" s="61"/>
      <c r="E35" s="61"/>
      <c r="F35" s="61"/>
      <c r="G35" s="61"/>
      <c r="H35" s="61"/>
      <c r="I35" s="61"/>
      <c r="J35" s="61"/>
      <c r="K35" s="61"/>
      <c r="L35" s="61"/>
      <c r="M35" s="61"/>
      <c r="N35" s="61"/>
      <c r="O35" s="61"/>
      <c r="P35" s="61"/>
      <c r="Q35" s="61"/>
      <c r="R35" s="61"/>
      <c r="S35" s="61"/>
      <c r="T35" s="61"/>
      <c r="U35" s="61"/>
      <c r="V35" s="61"/>
    </row>
    <row r="38" spans="1:22" ht="15.75" customHeight="1">
      <c r="I38" s="1"/>
      <c r="J38" s="4"/>
      <c r="K38" s="4"/>
      <c r="O38" s="1"/>
      <c r="P38" s="4"/>
      <c r="Q38" s="4"/>
    </row>
    <row r="39" spans="1:22" ht="15.75" customHeight="1">
      <c r="I39" s="1"/>
      <c r="J39" s="4"/>
      <c r="K39" s="4"/>
      <c r="O39" s="1"/>
      <c r="P39" s="4"/>
      <c r="Q39" s="4"/>
    </row>
    <row r="40" spans="1:22" ht="15.75" customHeight="1">
      <c r="I40" s="1"/>
      <c r="J40" s="4"/>
      <c r="K40" s="4"/>
      <c r="O40" s="1"/>
      <c r="P40" s="4"/>
      <c r="Q40" s="4"/>
    </row>
    <row r="41" spans="1:22" ht="15.75" customHeight="1">
      <c r="I41" s="1"/>
      <c r="J41" s="4"/>
      <c r="K41" s="4"/>
      <c r="O41" s="1"/>
      <c r="P41" s="4"/>
      <c r="Q41" s="4"/>
    </row>
    <row r="42" spans="1:22" ht="15.75" customHeight="1">
      <c r="I42" s="1"/>
      <c r="J42" s="4"/>
      <c r="K42" s="4"/>
      <c r="O42" s="1"/>
      <c r="P42" s="4"/>
      <c r="Q42" s="4"/>
    </row>
    <row r="43" spans="1:22" ht="15.75" customHeight="1">
      <c r="I43" s="1"/>
      <c r="J43" s="4"/>
      <c r="K43" s="4"/>
      <c r="O43" s="1"/>
      <c r="P43" s="4"/>
      <c r="Q43" s="4"/>
    </row>
    <row r="44" spans="1:22" ht="15.75" customHeight="1">
      <c r="I44" s="1"/>
      <c r="J44" s="4"/>
      <c r="K44" s="4"/>
      <c r="O44" s="1"/>
      <c r="P44" s="4"/>
      <c r="Q44" s="4"/>
    </row>
    <row r="45" spans="1:22" ht="15.75" customHeight="1">
      <c r="I45" s="1"/>
      <c r="J45" s="4"/>
      <c r="K45" s="4"/>
      <c r="O45" s="1"/>
      <c r="P45" s="4"/>
      <c r="Q45" s="4"/>
    </row>
    <row r="46" spans="1:22" ht="15.75" customHeight="1">
      <c r="I46" s="1"/>
      <c r="J46" s="4"/>
      <c r="K46" s="4"/>
    </row>
    <row r="47" spans="1:22" ht="15.75" customHeight="1">
      <c r="I47" s="1"/>
      <c r="J47" s="4"/>
      <c r="K47" s="4"/>
    </row>
    <row r="48" spans="1:22" ht="15.75" customHeight="1">
      <c r="I48" s="1"/>
      <c r="J48" s="4"/>
      <c r="K48" s="4"/>
    </row>
    <row r="49" spans="9:11" ht="15.75" customHeight="1">
      <c r="I49" s="1"/>
      <c r="J49" s="4"/>
      <c r="K49" s="4"/>
    </row>
    <row r="50" spans="9:11" ht="15.75" customHeight="1">
      <c r="I50" s="1"/>
      <c r="J50" s="4"/>
      <c r="K50" s="4"/>
    </row>
    <row r="51" spans="9:11" ht="15.75" customHeight="1">
      <c r="I51" s="1"/>
      <c r="J51" s="4"/>
      <c r="K51" s="4"/>
    </row>
    <row r="52" spans="9:11" ht="15.75" customHeight="1">
      <c r="I52" s="1"/>
      <c r="J52" s="4"/>
      <c r="K52" s="4"/>
    </row>
    <row r="66" spans="15:48" ht="15.75" customHeight="1">
      <c r="O66" s="10"/>
      <c r="P66" s="10"/>
      <c r="Q66" s="10"/>
    </row>
    <row r="68" spans="15:48" ht="15.75" customHeight="1">
      <c r="AK68" s="113"/>
      <c r="AL68" s="113"/>
      <c r="AM68" s="113"/>
      <c r="AN68" s="113"/>
      <c r="AO68" s="113"/>
      <c r="AP68" s="113"/>
      <c r="AQ68" s="113"/>
      <c r="AR68" s="113"/>
      <c r="AS68" s="113"/>
      <c r="AT68" s="113"/>
      <c r="AU68" s="113"/>
      <c r="AV68" s="113"/>
    </row>
    <row r="69" spans="15:48" ht="15.75" customHeight="1">
      <c r="AK69" s="113"/>
      <c r="AL69" s="113"/>
      <c r="AM69" s="113"/>
      <c r="AN69" s="113"/>
      <c r="AO69" s="113"/>
      <c r="AP69" s="113"/>
      <c r="AQ69" s="113"/>
      <c r="AR69" s="113"/>
      <c r="AS69" s="113"/>
      <c r="AT69" s="113"/>
      <c r="AU69" s="113"/>
      <c r="AV69" s="113"/>
    </row>
    <row r="70" spans="15:48" ht="15.75" customHeight="1">
      <c r="AK70" s="113"/>
      <c r="AL70" s="113"/>
      <c r="AM70" s="113"/>
      <c r="AN70" s="113"/>
      <c r="AO70" s="113"/>
      <c r="AP70" s="113"/>
      <c r="AQ70" s="113"/>
      <c r="AR70" s="113"/>
      <c r="AS70" s="113"/>
      <c r="AT70" s="113"/>
      <c r="AU70" s="113"/>
      <c r="AV70" s="113"/>
    </row>
    <row r="71" spans="15:48" ht="15.75" customHeight="1">
      <c r="AK71" s="113"/>
      <c r="AL71" s="113"/>
      <c r="AM71" s="113"/>
      <c r="AN71" s="113"/>
      <c r="AO71" s="113"/>
      <c r="AP71" s="113"/>
      <c r="AQ71" s="113"/>
      <c r="AR71" s="113"/>
      <c r="AS71" s="113"/>
      <c r="AT71" s="113"/>
      <c r="AU71" s="113"/>
      <c r="AV71" s="113"/>
    </row>
    <row r="72" spans="15:48" ht="15.75" customHeight="1">
      <c r="AK72" s="113"/>
      <c r="AL72" s="113"/>
      <c r="AM72" s="113"/>
      <c r="AN72" s="113"/>
      <c r="AO72" s="113"/>
      <c r="AP72" s="113"/>
      <c r="AQ72" s="113"/>
      <c r="AR72" s="113"/>
      <c r="AS72" s="113"/>
      <c r="AT72" s="113"/>
      <c r="AU72" s="113"/>
      <c r="AV72" s="113"/>
    </row>
    <row r="73" spans="15:48" ht="15.75" customHeight="1">
      <c r="AK73" s="113"/>
      <c r="AL73" s="113"/>
      <c r="AM73" s="113"/>
      <c r="AN73" s="113"/>
      <c r="AO73" s="113"/>
      <c r="AP73" s="113"/>
      <c r="AQ73" s="113"/>
      <c r="AR73" s="113"/>
      <c r="AS73" s="113"/>
      <c r="AT73" s="113"/>
      <c r="AU73" s="113"/>
      <c r="AV73" s="113"/>
    </row>
    <row r="74" spans="15:48" ht="15.75" customHeight="1">
      <c r="AK74" s="113"/>
      <c r="AL74" s="113"/>
      <c r="AM74" s="113"/>
      <c r="AN74" s="113"/>
      <c r="AO74" s="113"/>
      <c r="AP74" s="113"/>
      <c r="AQ74" s="113"/>
      <c r="AR74" s="113"/>
      <c r="AS74" s="113"/>
      <c r="AT74" s="113"/>
      <c r="AU74" s="113"/>
      <c r="AV74" s="113"/>
    </row>
    <row r="75" spans="15:48" ht="15.75" customHeight="1">
      <c r="AK75" s="113"/>
      <c r="AL75" s="113"/>
      <c r="AM75" s="166"/>
      <c r="AN75" s="166"/>
      <c r="AO75" s="113"/>
      <c r="AP75" s="113"/>
      <c r="AQ75" s="113"/>
      <c r="AR75" s="113"/>
      <c r="AS75" s="113"/>
      <c r="AT75" s="113"/>
      <c r="AU75" s="113"/>
      <c r="AV75" s="113"/>
    </row>
    <row r="76" spans="15:48" ht="15.75" customHeight="1">
      <c r="AK76" s="113"/>
      <c r="AL76" s="113"/>
      <c r="AM76" s="113"/>
      <c r="AN76" s="113"/>
      <c r="AO76" s="113"/>
      <c r="AP76" s="113"/>
      <c r="AQ76" s="113"/>
      <c r="AR76" s="113"/>
      <c r="AS76" s="113"/>
      <c r="AT76" s="113"/>
      <c r="AU76" s="113"/>
      <c r="AV76" s="113"/>
    </row>
    <row r="77" spans="15:48" ht="15.75" customHeight="1">
      <c r="AK77" s="113"/>
      <c r="AL77" s="113"/>
      <c r="AM77" s="113"/>
      <c r="AN77" s="113"/>
      <c r="AO77" s="113"/>
      <c r="AP77" s="113"/>
      <c r="AQ77" s="113"/>
      <c r="AR77" s="113"/>
      <c r="AS77" s="113"/>
      <c r="AT77" s="113"/>
      <c r="AU77" s="113"/>
      <c r="AV77" s="113"/>
    </row>
    <row r="78" spans="15:48" ht="15.75" customHeight="1">
      <c r="AK78" s="113"/>
      <c r="AL78" s="113"/>
      <c r="AM78" s="113"/>
      <c r="AN78" s="113"/>
      <c r="AO78" s="113"/>
      <c r="AP78" s="113"/>
      <c r="AQ78" s="113"/>
      <c r="AR78" s="113"/>
      <c r="AS78" s="113"/>
      <c r="AT78" s="113"/>
      <c r="AU78" s="113"/>
      <c r="AV78" s="113"/>
    </row>
    <row r="79" spans="15:48" ht="15.75" customHeight="1">
      <c r="AK79" s="113"/>
      <c r="AL79" s="113"/>
      <c r="AM79" s="113"/>
      <c r="AN79" s="113"/>
      <c r="AO79" s="113"/>
      <c r="AP79" s="113"/>
      <c r="AQ79" s="113"/>
      <c r="AR79" s="113"/>
      <c r="AS79" s="113"/>
      <c r="AT79" s="113"/>
      <c r="AU79" s="113"/>
      <c r="AV79" s="113"/>
    </row>
    <row r="80" spans="15:48" ht="15.75" customHeight="1">
      <c r="AK80" s="113"/>
      <c r="AL80" s="113"/>
      <c r="AM80" s="113"/>
      <c r="AN80" s="113"/>
      <c r="AO80" s="113"/>
      <c r="AP80" s="113"/>
      <c r="AQ80" s="113"/>
      <c r="AR80" s="113"/>
      <c r="AS80" s="113"/>
      <c r="AT80" s="113"/>
      <c r="AU80" s="113"/>
      <c r="AV80" s="113"/>
    </row>
    <row r="81" spans="37:48" ht="15.75" customHeight="1">
      <c r="AK81" s="113"/>
      <c r="AL81" s="113"/>
      <c r="AM81" s="113"/>
      <c r="AN81" s="113"/>
      <c r="AO81" s="113"/>
      <c r="AP81" s="113"/>
      <c r="AQ81" s="113"/>
      <c r="AR81" s="113"/>
      <c r="AS81" s="113"/>
      <c r="AT81" s="113"/>
      <c r="AU81" s="113"/>
      <c r="AV81" s="113"/>
    </row>
    <row r="82" spans="37:48" ht="15.75" customHeight="1">
      <c r="AK82" s="113"/>
      <c r="AL82" s="113"/>
      <c r="AM82" s="113"/>
      <c r="AN82" s="113"/>
      <c r="AO82" s="113"/>
      <c r="AP82" s="113"/>
      <c r="AQ82" s="113"/>
      <c r="AR82" s="113"/>
      <c r="AS82" s="113"/>
      <c r="AT82" s="113"/>
      <c r="AU82" s="113"/>
      <c r="AV82" s="113"/>
    </row>
    <row r="83" spans="37:48" ht="15.75" customHeight="1">
      <c r="AK83" s="113"/>
      <c r="AL83" s="113"/>
      <c r="AM83" s="113"/>
      <c r="AN83" s="113"/>
      <c r="AO83" s="113"/>
      <c r="AP83" s="113"/>
      <c r="AQ83" s="113"/>
      <c r="AR83" s="113"/>
      <c r="AS83" s="113"/>
      <c r="AT83" s="113"/>
      <c r="AU83" s="113"/>
      <c r="AV83" s="113"/>
    </row>
    <row r="84" spans="37:48" ht="15.75" customHeight="1">
      <c r="AK84" s="113"/>
      <c r="AL84" s="113"/>
      <c r="AM84" s="113"/>
      <c r="AN84" s="113"/>
      <c r="AO84" s="113"/>
      <c r="AP84" s="113"/>
      <c r="AQ84" s="113"/>
      <c r="AR84" s="113"/>
      <c r="AS84" s="113"/>
      <c r="AT84" s="113"/>
      <c r="AU84" s="113"/>
      <c r="AV84" s="113"/>
    </row>
    <row r="85" spans="37:48" ht="15.75" customHeight="1">
      <c r="AK85" s="113"/>
      <c r="AL85" s="113"/>
      <c r="AM85" s="113"/>
      <c r="AN85" s="113"/>
      <c r="AO85" s="113"/>
      <c r="AP85" s="113"/>
      <c r="AQ85" s="113"/>
      <c r="AR85" s="113"/>
      <c r="AS85" s="113"/>
      <c r="AT85" s="113"/>
      <c r="AU85" s="113"/>
      <c r="AV85" s="113"/>
    </row>
    <row r="86" spans="37:48" ht="15.75" customHeight="1">
      <c r="AK86" s="113"/>
      <c r="AL86" s="113"/>
      <c r="AM86" s="113"/>
      <c r="AN86" s="113"/>
      <c r="AO86" s="113"/>
      <c r="AP86" s="113"/>
      <c r="AQ86" s="113"/>
      <c r="AR86" s="113"/>
      <c r="AS86" s="113"/>
      <c r="AT86" s="113"/>
      <c r="AU86" s="113"/>
      <c r="AV86" s="113"/>
    </row>
    <row r="87" spans="37:48" ht="15.75" customHeight="1">
      <c r="AK87" s="113"/>
      <c r="AL87" s="113"/>
      <c r="AM87" s="113"/>
      <c r="AN87" s="113"/>
      <c r="AO87" s="113"/>
      <c r="AP87" s="113"/>
      <c r="AQ87" s="113"/>
      <c r="AR87" s="113"/>
      <c r="AS87" s="113"/>
      <c r="AT87" s="113"/>
      <c r="AU87" s="113"/>
      <c r="AV87" s="113"/>
    </row>
    <row r="88" spans="37:48" ht="15.75" customHeight="1">
      <c r="AK88" s="113"/>
      <c r="AL88" s="113"/>
      <c r="AM88" s="113"/>
      <c r="AN88" s="113"/>
      <c r="AO88" s="113"/>
      <c r="AP88" s="113"/>
      <c r="AQ88" s="113"/>
      <c r="AR88" s="113"/>
      <c r="AS88" s="113"/>
      <c r="AT88" s="113"/>
      <c r="AU88" s="113"/>
      <c r="AV88" s="113"/>
    </row>
    <row r="89" spans="37:48" ht="15.75" customHeight="1">
      <c r="AK89" s="113"/>
      <c r="AL89" s="113"/>
      <c r="AM89" s="113"/>
      <c r="AN89" s="113"/>
      <c r="AO89" s="113"/>
      <c r="AP89" s="113"/>
      <c r="AQ89" s="113"/>
      <c r="AR89" s="113"/>
      <c r="AS89" s="113"/>
      <c r="AT89" s="113"/>
      <c r="AU89" s="113"/>
      <c r="AV89" s="113"/>
    </row>
    <row r="90" spans="37:48" ht="15.75" customHeight="1">
      <c r="AK90" s="113"/>
      <c r="AL90" s="113"/>
      <c r="AM90" s="113"/>
      <c r="AN90" s="113"/>
      <c r="AO90" s="113"/>
      <c r="AP90" s="113"/>
      <c r="AQ90" s="113"/>
      <c r="AR90" s="113"/>
      <c r="AS90" s="113"/>
      <c r="AT90" s="113"/>
      <c r="AU90" s="113"/>
      <c r="AV90" s="113"/>
    </row>
    <row r="91" spans="37:48" ht="15.75" customHeight="1">
      <c r="AK91" s="113"/>
      <c r="AL91" s="113"/>
      <c r="AM91" s="113"/>
      <c r="AN91" s="113"/>
      <c r="AO91" s="113"/>
      <c r="AP91" s="113"/>
      <c r="AQ91" s="113"/>
      <c r="AR91" s="113"/>
      <c r="AS91" s="113"/>
      <c r="AT91" s="113"/>
      <c r="AU91" s="113"/>
      <c r="AV91" s="113"/>
    </row>
    <row r="92" spans="37:48" ht="15.75" customHeight="1">
      <c r="AK92" s="113"/>
      <c r="AL92" s="113"/>
      <c r="AM92" s="113"/>
      <c r="AN92" s="113"/>
      <c r="AO92" s="113"/>
      <c r="AP92" s="113"/>
      <c r="AQ92" s="113"/>
      <c r="AR92" s="113"/>
      <c r="AS92" s="113"/>
      <c r="AT92" s="113"/>
      <c r="AU92" s="113"/>
      <c r="AV92" s="113"/>
    </row>
    <row r="93" spans="37:48" ht="15.75" customHeight="1">
      <c r="AK93" s="113"/>
      <c r="AL93" s="113"/>
      <c r="AM93" s="113"/>
      <c r="AN93" s="113"/>
      <c r="AO93" s="113"/>
      <c r="AP93" s="113"/>
      <c r="AQ93" s="113"/>
      <c r="AR93" s="113"/>
      <c r="AS93" s="113"/>
      <c r="AT93" s="113"/>
      <c r="AU93" s="113"/>
      <c r="AV93" s="113"/>
    </row>
    <row r="94" spans="37:48" ht="15.75" customHeight="1">
      <c r="AK94" s="113"/>
      <c r="AL94" s="113"/>
      <c r="AM94" s="113"/>
      <c r="AN94" s="113"/>
      <c r="AO94" s="113"/>
      <c r="AP94" s="113"/>
      <c r="AQ94" s="113"/>
      <c r="AR94" s="113"/>
      <c r="AS94" s="113"/>
      <c r="AT94" s="113"/>
      <c r="AU94" s="113"/>
      <c r="AV94" s="113"/>
    </row>
    <row r="95" spans="37:48" ht="15.75" customHeight="1">
      <c r="AK95" s="113"/>
      <c r="AL95" s="113"/>
      <c r="AM95" s="113"/>
      <c r="AN95" s="113"/>
      <c r="AO95" s="166"/>
      <c r="AP95" s="166"/>
      <c r="AQ95" s="166"/>
      <c r="AR95" s="166"/>
      <c r="AS95" s="166"/>
      <c r="AT95" s="166"/>
      <c r="AU95" s="166"/>
      <c r="AV95" s="113"/>
    </row>
    <row r="96" spans="37:48" ht="15.75" customHeight="1">
      <c r="AK96" s="113"/>
      <c r="AL96" s="113"/>
      <c r="AM96" s="113"/>
      <c r="AN96" s="113"/>
      <c r="AO96" s="113"/>
      <c r="AP96" s="113"/>
      <c r="AQ96" s="113"/>
      <c r="AR96" s="113"/>
      <c r="AS96" s="113"/>
      <c r="AT96" s="113"/>
      <c r="AU96" s="113"/>
      <c r="AV96" s="113"/>
    </row>
    <row r="160" spans="2:2" ht="15.75" customHeight="1">
      <c r="B160" s="17"/>
    </row>
    <row r="162" spans="1:14" ht="15.75" customHeight="1">
      <c r="A162" s="1"/>
      <c r="B162" s="32"/>
      <c r="C162" s="33"/>
      <c r="D162" s="33"/>
      <c r="E162" s="33"/>
      <c r="F162" s="33"/>
      <c r="G162" s="33"/>
      <c r="H162" s="33"/>
      <c r="I162" s="33"/>
      <c r="J162" s="33"/>
      <c r="K162" s="33"/>
      <c r="L162" s="33"/>
      <c r="M162" s="33"/>
      <c r="N162" s="33"/>
    </row>
    <row r="163" spans="1:14" ht="15.75" customHeight="1">
      <c r="A163" s="1"/>
      <c r="B163" s="34"/>
      <c r="C163" s="35"/>
      <c r="D163" s="244"/>
      <c r="E163" s="35"/>
      <c r="F163" s="244"/>
      <c r="G163" s="244"/>
      <c r="H163" s="244"/>
      <c r="I163" s="35"/>
      <c r="J163" s="244"/>
      <c r="K163" s="244"/>
      <c r="L163" s="35"/>
      <c r="M163" s="244"/>
      <c r="N163" s="244"/>
    </row>
    <row r="164" spans="1:14" ht="15.75" customHeight="1">
      <c r="A164" s="1"/>
      <c r="B164" s="34"/>
      <c r="C164" s="35"/>
      <c r="D164" s="244"/>
      <c r="E164" s="35"/>
      <c r="F164" s="244"/>
      <c r="G164" s="244"/>
      <c r="H164" s="244"/>
      <c r="I164" s="35"/>
      <c r="J164" s="244"/>
      <c r="K164" s="244"/>
      <c r="L164" s="35"/>
      <c r="M164" s="244"/>
      <c r="N164" s="244"/>
    </row>
    <row r="165" spans="1:14" ht="15.75" customHeight="1">
      <c r="A165" s="1"/>
      <c r="B165" s="34"/>
      <c r="C165" s="35"/>
      <c r="D165" s="244"/>
      <c r="E165" s="35"/>
      <c r="F165" s="244"/>
      <c r="G165" s="244"/>
      <c r="H165" s="244"/>
      <c r="I165" s="35"/>
      <c r="J165" s="244"/>
      <c r="K165" s="244"/>
      <c r="L165" s="35"/>
      <c r="M165" s="244"/>
      <c r="N165" s="244"/>
    </row>
    <row r="166" spans="1:14" ht="15.75" customHeight="1">
      <c r="A166" s="1"/>
      <c r="B166" s="34"/>
      <c r="C166" s="35"/>
      <c r="D166" s="244"/>
      <c r="E166" s="35"/>
      <c r="F166" s="244"/>
      <c r="G166" s="244"/>
      <c r="H166" s="244"/>
      <c r="I166" s="35"/>
      <c r="J166" s="244"/>
      <c r="K166" s="244"/>
      <c r="L166" s="35"/>
      <c r="M166" s="244"/>
      <c r="N166" s="244"/>
    </row>
    <row r="167" spans="1:14" ht="15.75" customHeight="1">
      <c r="A167" s="1"/>
      <c r="B167" s="34"/>
      <c r="C167" s="35"/>
      <c r="D167" s="244"/>
      <c r="E167" s="35"/>
      <c r="F167" s="244"/>
      <c r="G167" s="244"/>
      <c r="H167" s="244"/>
      <c r="I167" s="35"/>
      <c r="J167" s="244"/>
      <c r="K167" s="244"/>
      <c r="L167" s="35"/>
      <c r="M167" s="244"/>
      <c r="N167" s="244"/>
    </row>
    <row r="168" spans="1:14" ht="15.75" customHeight="1">
      <c r="A168" s="1"/>
      <c r="B168" s="34"/>
      <c r="C168" s="35"/>
      <c r="D168" s="244"/>
      <c r="E168" s="35"/>
      <c r="F168" s="244"/>
      <c r="G168" s="244"/>
      <c r="H168" s="244"/>
      <c r="I168" s="35"/>
      <c r="J168" s="244"/>
      <c r="K168" s="244"/>
      <c r="L168" s="35"/>
      <c r="M168" s="244"/>
      <c r="N168" s="244"/>
    </row>
    <row r="169" spans="1:14" ht="15.75" customHeight="1">
      <c r="A169" s="1"/>
      <c r="B169" s="34"/>
      <c r="C169" s="35"/>
      <c r="D169" s="244"/>
      <c r="E169" s="35"/>
      <c r="F169" s="244"/>
      <c r="G169" s="244"/>
      <c r="H169" s="244"/>
      <c r="I169" s="35"/>
      <c r="J169" s="244"/>
      <c r="K169" s="244"/>
      <c r="L169" s="35"/>
      <c r="M169" s="244"/>
      <c r="N169" s="244"/>
    </row>
    <row r="170" spans="1:14" ht="15.75" customHeight="1">
      <c r="A170" s="1"/>
      <c r="B170" s="34"/>
      <c r="C170" s="35"/>
      <c r="D170" s="244"/>
      <c r="E170" s="35"/>
      <c r="F170" s="244"/>
      <c r="G170" s="244"/>
      <c r="H170" s="244"/>
      <c r="I170" s="35"/>
      <c r="J170" s="244"/>
      <c r="K170" s="244"/>
      <c r="L170" s="35"/>
      <c r="M170" s="244"/>
      <c r="N170" s="244"/>
    </row>
    <row r="171" spans="1:14" ht="15.75" customHeight="1">
      <c r="A171" s="1"/>
      <c r="B171" s="34"/>
      <c r="C171" s="35"/>
      <c r="D171" s="244"/>
      <c r="E171" s="35"/>
      <c r="F171" s="244"/>
      <c r="G171" s="244"/>
      <c r="H171" s="244"/>
      <c r="I171" s="35"/>
      <c r="J171" s="244"/>
      <c r="K171" s="244"/>
      <c r="L171" s="35"/>
      <c r="M171" s="244"/>
      <c r="N171" s="244"/>
    </row>
    <row r="172" spans="1:14" ht="15.75" customHeight="1">
      <c r="A172" s="1"/>
      <c r="B172" s="34"/>
      <c r="C172" s="35"/>
      <c r="D172" s="244"/>
      <c r="E172" s="35"/>
      <c r="F172" s="244"/>
      <c r="G172" s="244"/>
      <c r="H172" s="244"/>
      <c r="I172" s="35"/>
      <c r="J172" s="244"/>
      <c r="K172" s="244"/>
      <c r="L172" s="35"/>
      <c r="M172" s="244"/>
      <c r="N172" s="244"/>
    </row>
    <row r="173" spans="1:14" ht="15.75" customHeight="1">
      <c r="A173" s="1"/>
      <c r="B173" s="34"/>
      <c r="C173" s="35"/>
      <c r="D173" s="244"/>
      <c r="E173" s="35"/>
      <c r="F173" s="244"/>
      <c r="G173" s="244"/>
      <c r="H173" s="244"/>
      <c r="I173" s="35"/>
      <c r="J173" s="244"/>
      <c r="K173" s="244"/>
      <c r="L173" s="35"/>
      <c r="M173" s="244"/>
      <c r="N173" s="244"/>
    </row>
    <row r="174" spans="1:14" ht="15.75" customHeight="1">
      <c r="A174" s="1"/>
      <c r="B174" s="34"/>
      <c r="C174" s="35"/>
      <c r="D174" s="244"/>
      <c r="E174" s="35"/>
      <c r="F174" s="244"/>
      <c r="G174" s="244"/>
      <c r="H174" s="244"/>
      <c r="I174" s="35"/>
      <c r="J174" s="244"/>
      <c r="K174" s="244"/>
      <c r="L174" s="35"/>
      <c r="M174" s="244"/>
      <c r="N174" s="244"/>
    </row>
    <row r="175" spans="1:14" ht="15.75" customHeight="1">
      <c r="A175" s="1"/>
      <c r="B175" s="34"/>
      <c r="C175" s="35"/>
      <c r="D175" s="244"/>
      <c r="E175" s="35"/>
      <c r="F175" s="244"/>
      <c r="G175" s="244"/>
      <c r="H175" s="244"/>
      <c r="I175" s="35"/>
      <c r="J175" s="244"/>
      <c r="K175" s="244"/>
      <c r="L175" s="35"/>
      <c r="M175" s="244"/>
      <c r="N175" s="244"/>
    </row>
    <row r="176" spans="1:14" ht="15.75" customHeight="1">
      <c r="A176" s="1"/>
      <c r="B176" s="34"/>
      <c r="C176" s="35"/>
      <c r="D176" s="244"/>
      <c r="E176" s="35"/>
      <c r="F176" s="244"/>
      <c r="G176" s="244"/>
      <c r="H176" s="244"/>
      <c r="I176" s="35"/>
      <c r="J176" s="244"/>
      <c r="K176" s="244"/>
      <c r="L176" s="35"/>
      <c r="M176" s="244"/>
      <c r="N176" s="244"/>
    </row>
    <row r="177" spans="1:21" ht="15.75" customHeight="1">
      <c r="A177" s="1"/>
      <c r="B177" s="34"/>
      <c r="C177" s="35"/>
      <c r="D177" s="244"/>
      <c r="E177" s="35"/>
      <c r="F177" s="244"/>
      <c r="G177" s="244"/>
      <c r="H177" s="244"/>
      <c r="I177" s="35"/>
      <c r="J177" s="244"/>
      <c r="K177" s="244"/>
      <c r="L177" s="35"/>
      <c r="M177" s="244"/>
      <c r="N177" s="244"/>
    </row>
    <row r="178" spans="1:21" ht="15.75" customHeight="1">
      <c r="A178" s="1"/>
      <c r="B178" s="1"/>
      <c r="C178" s="1"/>
      <c r="D178" s="4"/>
      <c r="E178" s="1"/>
      <c r="F178" s="4"/>
      <c r="G178" s="4"/>
      <c r="H178" s="4"/>
      <c r="I178" s="1"/>
      <c r="J178" s="4"/>
      <c r="K178" s="4"/>
      <c r="L178" s="1"/>
      <c r="M178" s="4"/>
      <c r="N178" s="4"/>
    </row>
    <row r="179" spans="1:21" ht="15.75" customHeight="1">
      <c r="A179" s="17"/>
      <c r="B179" s="17"/>
      <c r="C179" s="18"/>
      <c r="D179" s="18"/>
      <c r="E179" s="18"/>
      <c r="F179" s="18"/>
      <c r="G179" s="18"/>
      <c r="H179" s="18"/>
      <c r="I179" s="18"/>
      <c r="J179" s="18"/>
      <c r="K179" s="18"/>
      <c r="L179" s="18"/>
      <c r="M179" s="18"/>
      <c r="N179" s="18"/>
    </row>
    <row r="181" spans="1:21" ht="15.75" customHeight="1">
      <c r="A181" s="1"/>
      <c r="B181" s="1"/>
      <c r="C181" s="5"/>
      <c r="D181" s="226"/>
      <c r="E181" s="5"/>
      <c r="F181" s="226"/>
      <c r="G181" s="226"/>
      <c r="H181" s="226"/>
      <c r="I181" s="5"/>
      <c r="J181" s="226"/>
      <c r="K181" s="226"/>
      <c r="L181" s="5"/>
      <c r="M181" s="226"/>
      <c r="N181" s="226"/>
      <c r="R181" s="1"/>
      <c r="S181" s="4"/>
      <c r="T181" s="4"/>
      <c r="U181" s="1"/>
    </row>
    <row r="182" spans="1:21" ht="15.75" customHeight="1">
      <c r="A182" s="1"/>
      <c r="B182" s="1"/>
      <c r="C182" s="36"/>
      <c r="D182" s="36"/>
      <c r="E182" s="36"/>
      <c r="F182" s="36"/>
      <c r="G182" s="36"/>
      <c r="H182" s="36"/>
      <c r="I182" s="36"/>
      <c r="J182" s="36"/>
      <c r="K182" s="36"/>
      <c r="L182" s="36"/>
      <c r="M182" s="36"/>
      <c r="N182" s="36"/>
      <c r="R182" s="1"/>
      <c r="S182" s="4"/>
      <c r="T182" s="4"/>
      <c r="U182" s="1"/>
    </row>
    <row r="183" spans="1:21" ht="15.75" customHeight="1">
      <c r="A183" s="1"/>
      <c r="B183" s="1"/>
      <c r="C183" s="36"/>
      <c r="D183" s="36"/>
      <c r="E183" s="36"/>
      <c r="F183" s="36"/>
      <c r="G183" s="36"/>
      <c r="H183" s="36"/>
      <c r="I183" s="36"/>
      <c r="J183" s="36"/>
      <c r="K183" s="36"/>
      <c r="L183" s="36"/>
      <c r="M183" s="36"/>
      <c r="N183" s="36"/>
      <c r="R183" s="1"/>
      <c r="S183" s="4"/>
      <c r="T183" s="4"/>
      <c r="U183" s="1"/>
    </row>
    <row r="184" spans="1:21" ht="15.75" customHeight="1">
      <c r="A184" s="1"/>
      <c r="B184" s="1"/>
      <c r="C184" s="36"/>
      <c r="D184" s="36"/>
      <c r="E184" s="36"/>
      <c r="F184" s="36"/>
      <c r="G184" s="36"/>
      <c r="H184" s="36"/>
      <c r="I184" s="36"/>
      <c r="J184" s="36"/>
      <c r="K184" s="36"/>
      <c r="L184" s="36"/>
      <c r="M184" s="36"/>
      <c r="N184" s="36"/>
      <c r="R184" s="1"/>
      <c r="S184" s="4"/>
      <c r="T184" s="4"/>
      <c r="U184" s="1"/>
    </row>
    <row r="185" spans="1:21" ht="15.75" customHeight="1">
      <c r="A185" s="1"/>
      <c r="B185" s="1"/>
      <c r="C185" s="36"/>
      <c r="D185" s="36"/>
      <c r="E185" s="36"/>
      <c r="F185" s="36"/>
      <c r="G185" s="36"/>
      <c r="H185" s="36"/>
      <c r="I185" s="36"/>
      <c r="J185" s="36"/>
      <c r="K185" s="36"/>
      <c r="L185" s="36"/>
      <c r="M185" s="36"/>
      <c r="N185" s="36"/>
      <c r="R185" s="1"/>
      <c r="S185" s="4"/>
      <c r="T185" s="4"/>
      <c r="U185" s="1"/>
    </row>
    <row r="186" spans="1:21" ht="15.75" customHeight="1">
      <c r="A186" s="1"/>
      <c r="B186" s="1"/>
      <c r="C186" s="36"/>
      <c r="D186" s="36"/>
      <c r="E186" s="36"/>
      <c r="F186" s="36"/>
      <c r="G186" s="36"/>
      <c r="H186" s="36"/>
      <c r="I186" s="36"/>
      <c r="J186" s="36"/>
      <c r="K186" s="36"/>
      <c r="L186" s="36"/>
      <c r="M186" s="36"/>
      <c r="N186" s="36"/>
      <c r="R186" s="1"/>
      <c r="S186" s="4"/>
      <c r="T186" s="4"/>
      <c r="U186" s="1"/>
    </row>
    <row r="187" spans="1:21" ht="15.75" customHeight="1">
      <c r="A187" s="1"/>
      <c r="B187" s="1"/>
      <c r="C187" s="36"/>
      <c r="D187" s="36"/>
      <c r="E187" s="36"/>
      <c r="F187" s="36"/>
      <c r="G187" s="36"/>
      <c r="H187" s="36"/>
      <c r="I187" s="36"/>
      <c r="J187" s="36"/>
      <c r="K187" s="36"/>
      <c r="L187" s="36"/>
      <c r="M187" s="36"/>
      <c r="N187" s="36"/>
      <c r="R187" s="1"/>
      <c r="S187" s="4"/>
      <c r="T187" s="4"/>
      <c r="U187" s="1"/>
    </row>
    <row r="188" spans="1:21" ht="15.75" customHeight="1">
      <c r="A188" s="1"/>
      <c r="B188" s="1"/>
      <c r="C188" s="36"/>
      <c r="D188" s="36"/>
      <c r="E188" s="36"/>
      <c r="F188" s="36"/>
      <c r="G188" s="36"/>
      <c r="H188" s="36"/>
      <c r="I188" s="36"/>
      <c r="J188" s="36"/>
      <c r="K188" s="36"/>
      <c r="L188" s="36"/>
      <c r="M188" s="36"/>
      <c r="N188" s="36"/>
      <c r="R188" s="1"/>
      <c r="S188" s="4"/>
      <c r="T188" s="4"/>
      <c r="U188" s="1"/>
    </row>
    <row r="189" spans="1:21" ht="15.75" customHeight="1">
      <c r="A189" s="1"/>
      <c r="B189" s="1"/>
      <c r="C189" s="36"/>
      <c r="D189" s="36"/>
      <c r="E189" s="36"/>
      <c r="F189" s="36"/>
      <c r="G189" s="36"/>
      <c r="H189" s="36"/>
      <c r="I189" s="36"/>
      <c r="J189" s="36"/>
      <c r="K189" s="36"/>
      <c r="L189" s="36"/>
      <c r="M189" s="36"/>
      <c r="N189" s="36"/>
      <c r="R189" s="1"/>
      <c r="S189" s="4"/>
      <c r="T189" s="4"/>
      <c r="U189" s="1"/>
    </row>
    <row r="190" spans="1:21" ht="15.75" customHeight="1">
      <c r="A190" s="1"/>
      <c r="B190" s="1"/>
      <c r="C190" s="36"/>
      <c r="D190" s="36"/>
      <c r="E190" s="36"/>
      <c r="F190" s="36"/>
      <c r="G190" s="36"/>
      <c r="H190" s="36"/>
      <c r="I190" s="36"/>
      <c r="J190" s="36"/>
      <c r="K190" s="36"/>
      <c r="L190" s="36"/>
      <c r="M190" s="36"/>
      <c r="N190" s="36"/>
      <c r="R190" s="1"/>
      <c r="S190" s="4"/>
      <c r="T190" s="4"/>
      <c r="U190" s="1"/>
    </row>
    <row r="191" spans="1:21" ht="15.75" customHeight="1">
      <c r="A191" s="1"/>
      <c r="B191" s="1"/>
      <c r="C191" s="36"/>
      <c r="D191" s="36"/>
      <c r="E191" s="36"/>
      <c r="F191" s="36"/>
      <c r="G191" s="36"/>
      <c r="H191" s="36"/>
      <c r="I191" s="36"/>
      <c r="J191" s="36"/>
      <c r="K191" s="36"/>
      <c r="L191" s="36"/>
      <c r="M191" s="36"/>
      <c r="N191" s="36"/>
      <c r="R191" s="1"/>
      <c r="S191" s="4"/>
      <c r="T191" s="4"/>
      <c r="U191" s="1"/>
    </row>
    <row r="192" spans="1:21" ht="15.75" customHeight="1">
      <c r="A192" s="1"/>
      <c r="B192" s="1"/>
      <c r="C192" s="36"/>
      <c r="D192" s="36"/>
      <c r="E192" s="36"/>
      <c r="F192" s="36"/>
      <c r="G192" s="36"/>
      <c r="H192" s="36"/>
      <c r="I192" s="36"/>
      <c r="J192" s="36"/>
      <c r="K192" s="36"/>
      <c r="L192" s="36"/>
      <c r="M192" s="36"/>
      <c r="N192" s="36"/>
      <c r="R192" s="1"/>
      <c r="S192" s="4"/>
      <c r="T192" s="4"/>
      <c r="U192" s="1"/>
    </row>
    <row r="193" spans="1:21" ht="15.75" customHeight="1">
      <c r="A193" s="1"/>
      <c r="B193" s="1"/>
      <c r="C193" s="36"/>
      <c r="D193" s="36"/>
      <c r="E193" s="36"/>
      <c r="F193" s="36"/>
      <c r="G193" s="36"/>
      <c r="H193" s="36"/>
      <c r="I193" s="36"/>
      <c r="J193" s="36"/>
      <c r="K193" s="36"/>
      <c r="L193" s="36"/>
      <c r="M193" s="36"/>
      <c r="N193" s="36"/>
      <c r="R193" s="1"/>
      <c r="S193" s="4"/>
      <c r="T193" s="4"/>
      <c r="U193" s="1"/>
    </row>
    <row r="194" spans="1:21" ht="15.75" customHeight="1">
      <c r="A194" s="1"/>
      <c r="B194" s="1"/>
      <c r="C194" s="36"/>
      <c r="D194" s="36"/>
      <c r="E194" s="36"/>
      <c r="F194" s="36"/>
      <c r="G194" s="36"/>
      <c r="H194" s="36"/>
      <c r="I194" s="36"/>
      <c r="J194" s="36"/>
      <c r="K194" s="36"/>
      <c r="L194" s="36"/>
      <c r="M194" s="36"/>
      <c r="N194" s="36"/>
      <c r="R194" s="1"/>
      <c r="S194" s="4"/>
      <c r="T194" s="4"/>
      <c r="U194" s="1"/>
    </row>
    <row r="195" spans="1:21" ht="15.75" customHeight="1">
      <c r="A195" s="1"/>
      <c r="B195" s="1"/>
      <c r="C195" s="36"/>
      <c r="D195" s="36"/>
      <c r="E195" s="36"/>
      <c r="F195" s="36"/>
      <c r="G195" s="36"/>
      <c r="H195" s="36"/>
      <c r="I195" s="36"/>
      <c r="J195" s="36"/>
      <c r="K195" s="36"/>
      <c r="L195" s="36"/>
      <c r="M195" s="36"/>
      <c r="N195" s="36"/>
      <c r="R195" s="1"/>
      <c r="S195" s="4"/>
      <c r="T195" s="4"/>
      <c r="U195" s="1"/>
    </row>
    <row r="196" spans="1:21" ht="15.75" customHeight="1">
      <c r="A196" s="1"/>
      <c r="B196" s="1"/>
      <c r="C196" s="36"/>
      <c r="D196" s="36"/>
      <c r="E196" s="36"/>
      <c r="F196" s="36"/>
      <c r="G196" s="36"/>
      <c r="H196" s="36"/>
      <c r="I196" s="36"/>
      <c r="J196" s="36"/>
      <c r="K196" s="36"/>
      <c r="L196" s="36"/>
      <c r="M196" s="36"/>
      <c r="N196" s="36"/>
    </row>
    <row r="197" spans="1:21" ht="15.75" customHeight="1">
      <c r="A197" s="1"/>
      <c r="B197" s="1"/>
      <c r="C197" s="1"/>
      <c r="D197" s="4"/>
      <c r="E197" s="1"/>
      <c r="F197" s="4"/>
      <c r="G197" s="4"/>
      <c r="H197" s="4"/>
      <c r="I197" s="1"/>
      <c r="J197" s="4"/>
      <c r="K197" s="4"/>
      <c r="L197" s="1"/>
      <c r="M197" s="4"/>
      <c r="N197" s="4"/>
      <c r="O197" s="1"/>
      <c r="P197" s="4"/>
      <c r="Q197" s="4"/>
    </row>
    <row r="198" spans="1:21" ht="15.75" customHeight="1">
      <c r="A198" s="17"/>
      <c r="B198" s="17"/>
      <c r="C198" s="36"/>
      <c r="D198" s="36"/>
      <c r="E198" s="36"/>
      <c r="F198" s="36"/>
      <c r="G198" s="36"/>
      <c r="H198" s="36"/>
      <c r="I198" s="36"/>
      <c r="J198" s="36"/>
      <c r="K198" s="36"/>
      <c r="L198" s="36"/>
      <c r="M198" s="36"/>
      <c r="N198" s="36"/>
      <c r="O198" s="18"/>
      <c r="P198" s="18"/>
      <c r="Q198" s="18"/>
    </row>
    <row r="201" spans="1:21" ht="15.75" customHeight="1">
      <c r="E201" s="4"/>
      <c r="F201" s="4"/>
      <c r="G201" s="4"/>
      <c r="H201" s="4"/>
      <c r="I201" s="4"/>
      <c r="J201" s="4"/>
      <c r="K201" s="4"/>
      <c r="L201" s="4"/>
      <c r="M201" s="4"/>
      <c r="N201" s="4"/>
      <c r="O201" s="4"/>
      <c r="P201" s="4"/>
      <c r="Q201" s="4"/>
      <c r="R201" s="4"/>
      <c r="S201" s="4"/>
      <c r="T201" s="4"/>
    </row>
    <row r="202" spans="1:21" ht="15.75" customHeight="1">
      <c r="E202" s="1"/>
      <c r="F202" s="4"/>
      <c r="G202" s="4"/>
      <c r="H202" s="4"/>
    </row>
  </sheetData>
  <sortState ref="X34:AN40">
    <sortCondition descending="1" ref="Y34:Y40"/>
  </sortState>
  <mergeCells count="8">
    <mergeCell ref="E13:V13"/>
    <mergeCell ref="C13:C14"/>
    <mergeCell ref="B13:B14"/>
    <mergeCell ref="B2:V2"/>
    <mergeCell ref="B3:V3"/>
    <mergeCell ref="B5:V5"/>
    <mergeCell ref="B11:V11"/>
    <mergeCell ref="B12:V1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69"/>
  <sheetViews>
    <sheetView showGridLines="0" topLeftCell="A7" zoomScaleNormal="100" workbookViewId="0">
      <selection activeCell="E12" sqref="E12"/>
    </sheetView>
  </sheetViews>
  <sheetFormatPr baseColWidth="10" defaultColWidth="14.42578125" defaultRowHeight="15.75" customHeight="1"/>
  <cols>
    <col min="1" max="1" width="6.7109375" customWidth="1"/>
    <col min="2" max="2" width="18.42578125" customWidth="1"/>
    <col min="3" max="3" width="8.28515625" customWidth="1"/>
    <col min="4" max="4" width="3.42578125" style="241" customWidth="1"/>
    <col min="5" max="5" width="16.28515625" customWidth="1"/>
    <col min="6" max="6" width="4.42578125" style="241" customWidth="1"/>
    <col min="7" max="7" width="2.85546875" style="241" customWidth="1"/>
    <col min="8" max="8" width="17" customWidth="1"/>
    <col min="9" max="9" width="4" customWidth="1"/>
    <col min="10" max="10" width="2.140625" customWidth="1"/>
    <col min="11" max="11" width="10.5703125" customWidth="1"/>
    <col min="12" max="12" width="4.7109375" customWidth="1"/>
    <col min="13" max="13" width="2.42578125" customWidth="1"/>
    <col min="14" max="14" width="7" customWidth="1"/>
    <col min="15" max="15" width="4.28515625" customWidth="1"/>
  </cols>
  <sheetData>
    <row r="1" spans="1:23" s="241" customFormat="1" ht="15.75" customHeight="1"/>
    <row r="2" spans="1:23" s="241" customFormat="1" ht="15.75" customHeight="1">
      <c r="B2" s="573" t="s">
        <v>3093</v>
      </c>
      <c r="C2" s="573"/>
      <c r="D2" s="573"/>
      <c r="E2" s="573"/>
      <c r="F2" s="573"/>
      <c r="G2" s="573"/>
      <c r="H2" s="573"/>
      <c r="I2" s="573"/>
      <c r="J2" s="573"/>
      <c r="K2" s="573"/>
      <c r="L2" s="573"/>
      <c r="M2" s="573"/>
      <c r="N2" s="573"/>
      <c r="O2" s="573"/>
      <c r="P2" s="573"/>
      <c r="Q2" s="573"/>
      <c r="R2" s="573"/>
      <c r="S2" s="573"/>
      <c r="T2" s="442"/>
      <c r="U2" s="442"/>
      <c r="V2" s="442"/>
      <c r="W2" s="71"/>
    </row>
    <row r="3" spans="1:23" s="241" customFormat="1" ht="15.75" customHeight="1">
      <c r="B3" s="573" t="s">
        <v>3096</v>
      </c>
      <c r="C3" s="573"/>
      <c r="D3" s="573"/>
      <c r="E3" s="573"/>
      <c r="F3" s="573"/>
      <c r="G3" s="573"/>
      <c r="H3" s="573"/>
      <c r="I3" s="573"/>
      <c r="J3" s="573"/>
      <c r="K3" s="573"/>
      <c r="L3" s="573"/>
      <c r="M3" s="573"/>
      <c r="N3" s="573"/>
      <c r="O3" s="573"/>
      <c r="P3" s="573"/>
      <c r="Q3" s="573"/>
      <c r="R3" s="573"/>
      <c r="S3" s="573"/>
      <c r="T3" s="442"/>
      <c r="U3" s="442"/>
      <c r="V3" s="442"/>
      <c r="W3" s="71"/>
    </row>
    <row r="4" spans="1:23" s="241" customFormat="1" ht="15.75" customHeight="1">
      <c r="B4" s="49"/>
      <c r="C4" s="474"/>
      <c r="D4" s="514"/>
      <c r="G4" s="51"/>
      <c r="H4" s="51"/>
      <c r="I4" s="51"/>
      <c r="J4" s="51"/>
      <c r="K4" s="51"/>
      <c r="L4" s="51"/>
      <c r="T4" s="71"/>
      <c r="U4" s="71"/>
      <c r="V4" s="71"/>
      <c r="W4" s="71"/>
    </row>
    <row r="5" spans="1:23" s="241" customFormat="1" ht="15.75" customHeight="1">
      <c r="B5" s="573" t="s">
        <v>3094</v>
      </c>
      <c r="C5" s="573"/>
      <c r="D5" s="573"/>
      <c r="E5" s="573"/>
      <c r="F5" s="573"/>
      <c r="G5" s="573"/>
      <c r="H5" s="573"/>
      <c r="I5" s="573"/>
      <c r="J5" s="573"/>
      <c r="K5" s="573"/>
      <c r="L5" s="573"/>
      <c r="M5" s="573"/>
      <c r="N5" s="573"/>
      <c r="O5" s="573"/>
      <c r="P5" s="573"/>
      <c r="Q5" s="573"/>
      <c r="R5" s="573"/>
      <c r="S5" s="573"/>
      <c r="T5" s="442"/>
      <c r="U5" s="442"/>
      <c r="V5" s="442"/>
      <c r="W5" s="71"/>
    </row>
    <row r="6" spans="1:23" s="241" customFormat="1" ht="15.75" customHeight="1">
      <c r="B6" s="515"/>
      <c r="C6" s="515"/>
      <c r="D6" s="495"/>
      <c r="E6" s="495"/>
      <c r="F6" s="495"/>
      <c r="G6" s="495"/>
      <c r="H6" s="495"/>
      <c r="I6" s="495"/>
      <c r="J6" s="495"/>
      <c r="K6" s="495"/>
      <c r="L6" s="495"/>
      <c r="M6" s="495"/>
      <c r="N6" s="495"/>
      <c r="O6" s="495"/>
      <c r="P6" s="495"/>
      <c r="Q6" s="495"/>
      <c r="R6" s="495"/>
      <c r="S6" s="495"/>
      <c r="T6" s="443"/>
      <c r="U6" s="443"/>
      <c r="V6" s="443"/>
      <c r="W6" s="71"/>
    </row>
    <row r="7" spans="1:23" ht="15.75" customHeight="1">
      <c r="A7" s="1"/>
      <c r="B7" s="1"/>
      <c r="C7" s="1"/>
      <c r="D7" s="4"/>
      <c r="E7" s="1"/>
      <c r="F7" s="4"/>
      <c r="G7" s="4"/>
      <c r="H7" s="1"/>
      <c r="I7" s="1"/>
      <c r="J7" s="1"/>
      <c r="L7" s="1"/>
      <c r="T7" s="71"/>
      <c r="U7" s="71"/>
      <c r="V7" s="71"/>
      <c r="W7" s="71"/>
    </row>
    <row r="8" spans="1:23" ht="15.75" customHeight="1">
      <c r="A8" s="1"/>
      <c r="B8" s="467" t="s">
        <v>943</v>
      </c>
      <c r="C8" s="1"/>
      <c r="D8" s="4"/>
      <c r="E8" s="1"/>
      <c r="F8" s="4"/>
      <c r="G8" s="4"/>
      <c r="H8" s="1"/>
      <c r="I8" s="1"/>
      <c r="J8" s="1"/>
      <c r="L8" s="1"/>
    </row>
    <row r="9" spans="1:23" ht="15.75" customHeight="1">
      <c r="A9" s="1"/>
      <c r="B9" s="1"/>
      <c r="C9" s="1"/>
      <c r="D9" s="4"/>
      <c r="E9" s="1"/>
      <c r="F9" s="4"/>
      <c r="G9" s="4"/>
      <c r="H9" s="1"/>
      <c r="I9" s="1"/>
      <c r="J9" s="1"/>
      <c r="L9" s="1"/>
    </row>
    <row r="10" spans="1:23" s="241" customFormat="1" ht="28.5" customHeight="1">
      <c r="A10" s="4"/>
      <c r="B10" s="617" t="s">
        <v>2976</v>
      </c>
      <c r="C10" s="617"/>
      <c r="D10" s="617"/>
      <c r="E10" s="617"/>
      <c r="F10" s="617"/>
      <c r="G10" s="617"/>
      <c r="H10" s="617"/>
      <c r="I10" s="617"/>
      <c r="J10" s="4"/>
      <c r="L10" s="4"/>
    </row>
    <row r="11" spans="1:23" ht="15.75" customHeight="1">
      <c r="A11" s="1"/>
      <c r="B11" s="639">
        <v>2014</v>
      </c>
      <c r="C11" s="639"/>
      <c r="D11" s="614"/>
      <c r="E11" s="639"/>
      <c r="F11" s="639"/>
      <c r="G11" s="614"/>
      <c r="H11" s="639"/>
      <c r="I11" s="614"/>
      <c r="J11" s="4"/>
      <c r="L11" s="1"/>
    </row>
    <row r="12" spans="1:23" ht="54.75" customHeight="1">
      <c r="A12" s="1"/>
      <c r="B12" s="370" t="s">
        <v>50</v>
      </c>
      <c r="C12" s="370" t="s">
        <v>364</v>
      </c>
      <c r="D12" s="345"/>
      <c r="E12" s="370" t="s">
        <v>950</v>
      </c>
      <c r="F12" s="370" t="s">
        <v>2242</v>
      </c>
      <c r="G12" s="345"/>
      <c r="H12" s="370" t="s">
        <v>949</v>
      </c>
      <c r="I12" s="315" t="s">
        <v>2242</v>
      </c>
      <c r="N12" s="77"/>
      <c r="O12" s="77"/>
      <c r="P12" s="77"/>
      <c r="Q12" s="77"/>
      <c r="R12" s="77"/>
      <c r="S12" s="77"/>
    </row>
    <row r="13" spans="1:23" s="113" customFormat="1" ht="14.25" customHeight="1">
      <c r="A13" s="63"/>
      <c r="B13" s="265"/>
      <c r="C13" s="159"/>
      <c r="D13" s="159"/>
      <c r="E13" s="159"/>
      <c r="F13" s="159"/>
      <c r="G13" s="159"/>
      <c r="H13" s="159"/>
      <c r="I13" s="159"/>
      <c r="N13" s="77"/>
      <c r="O13" s="78"/>
      <c r="P13" s="78"/>
      <c r="Q13" s="78"/>
      <c r="R13" s="78"/>
      <c r="S13" s="78"/>
    </row>
    <row r="14" spans="1:23" s="113" customFormat="1" ht="14.25" customHeight="1">
      <c r="A14" s="63"/>
      <c r="B14" s="63" t="s">
        <v>2931</v>
      </c>
      <c r="C14" s="159">
        <v>111</v>
      </c>
      <c r="D14" s="159"/>
      <c r="E14" s="159">
        <v>57</v>
      </c>
      <c r="F14" s="161">
        <f>+(E14/$C14)*100</f>
        <v>51.351351351351347</v>
      </c>
      <c r="G14" s="159"/>
      <c r="H14" s="159">
        <f>+C14-E14</f>
        <v>54</v>
      </c>
      <c r="I14" s="161">
        <f>+(H14/$C14)*100</f>
        <v>48.648648648648653</v>
      </c>
      <c r="N14" s="77"/>
      <c r="O14" s="78"/>
      <c r="P14" s="78"/>
      <c r="Q14" s="78"/>
      <c r="R14" s="78"/>
      <c r="S14" s="78"/>
    </row>
    <row r="15" spans="1:23" s="113" customFormat="1" ht="14.25" customHeight="1">
      <c r="A15" s="63"/>
      <c r="B15" s="265"/>
      <c r="C15" s="159"/>
      <c r="D15" s="159"/>
      <c r="E15" s="159"/>
      <c r="F15" s="161"/>
      <c r="G15" s="159"/>
      <c r="H15" s="159"/>
      <c r="I15" s="161"/>
      <c r="N15" s="77"/>
      <c r="O15" s="78"/>
      <c r="P15" s="78"/>
      <c r="Q15" s="78"/>
      <c r="R15" s="78"/>
      <c r="S15" s="78"/>
    </row>
    <row r="16" spans="1:23" ht="15.75" customHeight="1">
      <c r="A16" s="1"/>
      <c r="B16" s="77" t="s">
        <v>22</v>
      </c>
      <c r="C16" s="159">
        <v>22</v>
      </c>
      <c r="D16" s="159"/>
      <c r="E16" s="159">
        <v>16</v>
      </c>
      <c r="F16" s="161">
        <f t="shared" ref="F16:F30" si="0">+(E16/C16)*100</f>
        <v>72.727272727272734</v>
      </c>
      <c r="G16" s="159"/>
      <c r="H16" s="159">
        <f t="shared" ref="H16:H30" si="1">+C16-E16</f>
        <v>6</v>
      </c>
      <c r="I16" s="161">
        <f t="shared" ref="I16:I30" si="2">+(H16/$C16)*100</f>
        <v>27.27272727272727</v>
      </c>
      <c r="N16" s="77"/>
      <c r="O16" s="78"/>
      <c r="P16" s="78"/>
      <c r="Q16" s="78"/>
      <c r="R16" s="78"/>
      <c r="S16" s="78"/>
    </row>
    <row r="17" spans="1:19" ht="15.75" customHeight="1">
      <c r="A17" s="1"/>
      <c r="B17" s="77" t="s">
        <v>17</v>
      </c>
      <c r="C17" s="159">
        <v>19</v>
      </c>
      <c r="D17" s="159"/>
      <c r="E17" s="159">
        <v>2</v>
      </c>
      <c r="F17" s="161">
        <f t="shared" si="0"/>
        <v>10.526315789473683</v>
      </c>
      <c r="G17" s="159"/>
      <c r="H17" s="159">
        <f t="shared" si="1"/>
        <v>17</v>
      </c>
      <c r="I17" s="161">
        <f t="shared" si="2"/>
        <v>89.473684210526315</v>
      </c>
      <c r="N17" s="77"/>
      <c r="O17" s="78"/>
      <c r="P17" s="78"/>
      <c r="Q17" s="78"/>
      <c r="R17" s="78"/>
      <c r="S17" s="78"/>
    </row>
    <row r="18" spans="1:19" ht="15.75" customHeight="1">
      <c r="A18" s="1"/>
      <c r="B18" s="77" t="s">
        <v>20</v>
      </c>
      <c r="C18" s="159">
        <v>9</v>
      </c>
      <c r="D18" s="159"/>
      <c r="E18" s="159">
        <v>6</v>
      </c>
      <c r="F18" s="161">
        <f t="shared" si="0"/>
        <v>66.666666666666657</v>
      </c>
      <c r="G18" s="159"/>
      <c r="H18" s="159">
        <f t="shared" si="1"/>
        <v>3</v>
      </c>
      <c r="I18" s="161">
        <f t="shared" si="2"/>
        <v>33.333333333333329</v>
      </c>
      <c r="N18" s="77"/>
      <c r="O18" s="78"/>
      <c r="P18" s="78"/>
      <c r="Q18" s="78"/>
      <c r="R18" s="78"/>
      <c r="S18" s="78"/>
    </row>
    <row r="19" spans="1:19" ht="15.75" customHeight="1">
      <c r="A19" s="1"/>
      <c r="B19" s="77" t="s">
        <v>18</v>
      </c>
      <c r="C19" s="159">
        <v>11</v>
      </c>
      <c r="D19" s="159"/>
      <c r="E19" s="159">
        <v>1</v>
      </c>
      <c r="F19" s="161">
        <f t="shared" si="0"/>
        <v>9.0909090909090917</v>
      </c>
      <c r="G19" s="159"/>
      <c r="H19" s="159">
        <f t="shared" si="1"/>
        <v>10</v>
      </c>
      <c r="I19" s="161">
        <f t="shared" si="2"/>
        <v>90.909090909090907</v>
      </c>
      <c r="N19" s="77"/>
      <c r="O19" s="78"/>
      <c r="P19" s="78"/>
      <c r="Q19" s="78"/>
      <c r="R19" s="78"/>
      <c r="S19" s="78"/>
    </row>
    <row r="20" spans="1:19" ht="15.75" customHeight="1">
      <c r="A20" s="1"/>
      <c r="B20" s="77" t="s">
        <v>21</v>
      </c>
      <c r="C20" s="159">
        <v>12</v>
      </c>
      <c r="D20" s="159"/>
      <c r="E20" s="159">
        <v>11</v>
      </c>
      <c r="F20" s="161">
        <f t="shared" si="0"/>
        <v>91.666666666666657</v>
      </c>
      <c r="G20" s="159"/>
      <c r="H20" s="159">
        <f t="shared" si="1"/>
        <v>1</v>
      </c>
      <c r="I20" s="161">
        <f t="shared" si="2"/>
        <v>8.3333333333333321</v>
      </c>
      <c r="N20" s="77"/>
      <c r="O20" s="78"/>
      <c r="P20" s="78"/>
      <c r="Q20" s="78"/>
      <c r="R20" s="78"/>
      <c r="S20" s="78"/>
    </row>
    <row r="21" spans="1:19" ht="15.75" customHeight="1">
      <c r="A21" s="1"/>
      <c r="B21" s="77" t="s">
        <v>23</v>
      </c>
      <c r="C21" s="159">
        <v>7</v>
      </c>
      <c r="D21" s="159"/>
      <c r="E21" s="159">
        <v>5</v>
      </c>
      <c r="F21" s="161">
        <f t="shared" si="0"/>
        <v>71.428571428571431</v>
      </c>
      <c r="G21" s="159"/>
      <c r="H21" s="159">
        <f t="shared" si="1"/>
        <v>2</v>
      </c>
      <c r="I21" s="161">
        <f t="shared" si="2"/>
        <v>28.571428571428569</v>
      </c>
      <c r="N21" s="77"/>
      <c r="O21" s="78"/>
      <c r="P21" s="78"/>
      <c r="Q21" s="78"/>
      <c r="R21" s="78"/>
      <c r="S21" s="78"/>
    </row>
    <row r="22" spans="1:19" ht="15.75" customHeight="1">
      <c r="A22" s="1"/>
      <c r="B22" s="77" t="s">
        <v>33</v>
      </c>
      <c r="C22" s="159">
        <v>6</v>
      </c>
      <c r="D22" s="159"/>
      <c r="E22" s="159">
        <v>4</v>
      </c>
      <c r="F22" s="161">
        <f t="shared" si="0"/>
        <v>66.666666666666657</v>
      </c>
      <c r="G22" s="159"/>
      <c r="H22" s="159">
        <f t="shared" si="1"/>
        <v>2</v>
      </c>
      <c r="I22" s="161">
        <f t="shared" si="2"/>
        <v>33.333333333333329</v>
      </c>
      <c r="N22" s="77"/>
      <c r="O22" s="78"/>
      <c r="P22" s="78"/>
      <c r="Q22" s="78"/>
      <c r="R22" s="78"/>
      <c r="S22" s="78"/>
    </row>
    <row r="23" spans="1:19" ht="15.75" customHeight="1">
      <c r="A23" s="1"/>
      <c r="B23" s="77" t="s">
        <v>19</v>
      </c>
      <c r="C23" s="159">
        <v>8</v>
      </c>
      <c r="D23" s="159"/>
      <c r="E23" s="159">
        <v>3</v>
      </c>
      <c r="F23" s="161">
        <f t="shared" si="0"/>
        <v>37.5</v>
      </c>
      <c r="G23" s="159"/>
      <c r="H23" s="159">
        <f t="shared" si="1"/>
        <v>5</v>
      </c>
      <c r="I23" s="161">
        <f t="shared" si="2"/>
        <v>62.5</v>
      </c>
      <c r="N23" s="77"/>
      <c r="O23" s="78"/>
      <c r="P23" s="78"/>
      <c r="Q23" s="78"/>
      <c r="R23" s="78"/>
      <c r="S23" s="78"/>
    </row>
    <row r="24" spans="1:19" ht="15.75" customHeight="1">
      <c r="A24" s="1"/>
      <c r="B24" s="77" t="s">
        <v>27</v>
      </c>
      <c r="C24" s="159">
        <v>5</v>
      </c>
      <c r="D24" s="159"/>
      <c r="E24" s="159">
        <v>3</v>
      </c>
      <c r="F24" s="161">
        <f t="shared" si="0"/>
        <v>60</v>
      </c>
      <c r="G24" s="159"/>
      <c r="H24" s="159">
        <f t="shared" si="1"/>
        <v>2</v>
      </c>
      <c r="I24" s="161">
        <f t="shared" si="2"/>
        <v>40</v>
      </c>
      <c r="N24" s="77"/>
      <c r="O24" s="78"/>
      <c r="P24" s="78"/>
      <c r="Q24" s="78"/>
      <c r="R24" s="78"/>
      <c r="S24" s="78"/>
    </row>
    <row r="25" spans="1:19" ht="15.75" customHeight="1">
      <c r="A25" s="1"/>
      <c r="B25" s="77" t="s">
        <v>30</v>
      </c>
      <c r="C25" s="159">
        <v>5</v>
      </c>
      <c r="D25" s="159"/>
      <c r="E25" s="159">
        <v>2</v>
      </c>
      <c r="F25" s="161">
        <f t="shared" si="0"/>
        <v>40</v>
      </c>
      <c r="G25" s="159"/>
      <c r="H25" s="159">
        <f t="shared" si="1"/>
        <v>3</v>
      </c>
      <c r="I25" s="161">
        <f t="shared" si="2"/>
        <v>60</v>
      </c>
      <c r="N25" s="77"/>
      <c r="O25" s="78"/>
      <c r="P25" s="78"/>
      <c r="Q25" s="78"/>
      <c r="R25" s="78"/>
      <c r="S25" s="78"/>
    </row>
    <row r="26" spans="1:19" ht="15.75" customHeight="1">
      <c r="A26" s="1"/>
      <c r="B26" s="77" t="s">
        <v>16</v>
      </c>
      <c r="C26" s="159">
        <v>3</v>
      </c>
      <c r="D26" s="159"/>
      <c r="E26" s="159">
        <v>2</v>
      </c>
      <c r="F26" s="161">
        <f t="shared" si="0"/>
        <v>66.666666666666657</v>
      </c>
      <c r="G26" s="159"/>
      <c r="H26" s="159">
        <f t="shared" si="1"/>
        <v>1</v>
      </c>
      <c r="I26" s="161">
        <f t="shared" si="2"/>
        <v>33.333333333333329</v>
      </c>
      <c r="N26" s="77"/>
      <c r="O26" s="78"/>
      <c r="P26" s="78"/>
      <c r="Q26" s="78"/>
      <c r="R26" s="78"/>
      <c r="S26" s="78"/>
    </row>
    <row r="27" spans="1:19" ht="15.75" customHeight="1">
      <c r="A27" s="1"/>
      <c r="B27" s="77" t="s">
        <v>28</v>
      </c>
      <c r="C27" s="159">
        <v>1</v>
      </c>
      <c r="D27" s="159"/>
      <c r="E27" s="159">
        <v>1</v>
      </c>
      <c r="F27" s="161">
        <f t="shared" si="0"/>
        <v>100</v>
      </c>
      <c r="G27" s="159"/>
      <c r="H27" s="159">
        <f t="shared" si="1"/>
        <v>0</v>
      </c>
      <c r="I27" s="161">
        <f t="shared" si="2"/>
        <v>0</v>
      </c>
      <c r="N27" s="77"/>
      <c r="O27" s="78"/>
      <c r="P27" s="78"/>
      <c r="Q27" s="78"/>
      <c r="R27" s="78"/>
      <c r="S27" s="78"/>
    </row>
    <row r="28" spans="1:19" ht="15.75" customHeight="1">
      <c r="A28" s="1"/>
      <c r="B28" s="77" t="s">
        <v>32</v>
      </c>
      <c r="C28" s="159">
        <v>1</v>
      </c>
      <c r="D28" s="159"/>
      <c r="E28" s="159">
        <v>0</v>
      </c>
      <c r="F28" s="161">
        <f t="shared" si="0"/>
        <v>0</v>
      </c>
      <c r="G28" s="159"/>
      <c r="H28" s="159">
        <f t="shared" si="1"/>
        <v>1</v>
      </c>
      <c r="I28" s="161">
        <f t="shared" si="2"/>
        <v>100</v>
      </c>
      <c r="N28" s="77"/>
      <c r="O28" s="78"/>
      <c r="P28" s="78"/>
      <c r="Q28" s="78"/>
      <c r="R28" s="78"/>
      <c r="S28" s="78"/>
    </row>
    <row r="29" spans="1:19" ht="15.75" customHeight="1">
      <c r="A29" s="1"/>
      <c r="B29" s="77" t="s">
        <v>29</v>
      </c>
      <c r="C29" s="159">
        <v>1</v>
      </c>
      <c r="D29" s="159"/>
      <c r="E29" s="159">
        <v>1</v>
      </c>
      <c r="F29" s="161">
        <f t="shared" si="0"/>
        <v>100</v>
      </c>
      <c r="G29" s="159"/>
      <c r="H29" s="159">
        <f t="shared" si="1"/>
        <v>0</v>
      </c>
      <c r="I29" s="161">
        <f t="shared" si="2"/>
        <v>0</v>
      </c>
      <c r="N29" s="62"/>
      <c r="O29" s="62"/>
      <c r="P29" s="62"/>
      <c r="Q29" s="62"/>
      <c r="R29" s="62"/>
      <c r="S29" s="62"/>
    </row>
    <row r="30" spans="1:19" ht="15.75" customHeight="1">
      <c r="A30" s="1"/>
      <c r="B30" s="77" t="s">
        <v>31</v>
      </c>
      <c r="C30" s="159">
        <v>1</v>
      </c>
      <c r="D30" s="159"/>
      <c r="E30" s="159">
        <v>0</v>
      </c>
      <c r="F30" s="161">
        <f t="shared" si="0"/>
        <v>0</v>
      </c>
      <c r="G30" s="159"/>
      <c r="H30" s="159">
        <f t="shared" si="1"/>
        <v>1</v>
      </c>
      <c r="I30" s="161">
        <f t="shared" si="2"/>
        <v>100</v>
      </c>
      <c r="N30" s="260"/>
      <c r="O30" s="268"/>
      <c r="P30" s="268"/>
      <c r="Q30" s="268"/>
      <c r="R30" s="268"/>
      <c r="S30" s="268"/>
    </row>
    <row r="31" spans="1:19" ht="15.75" customHeight="1">
      <c r="A31" s="1"/>
      <c r="B31" s="219" t="s">
        <v>947</v>
      </c>
      <c r="C31" s="152" t="s">
        <v>3040</v>
      </c>
      <c r="D31" s="152"/>
      <c r="E31" s="152" t="s">
        <v>3040</v>
      </c>
      <c r="F31" s="335" t="s">
        <v>3039</v>
      </c>
      <c r="G31" s="152"/>
      <c r="H31" s="152" t="s">
        <v>3040</v>
      </c>
      <c r="I31" s="335" t="s">
        <v>3039</v>
      </c>
      <c r="N31" s="62"/>
      <c r="O31" s="62"/>
      <c r="P31" s="62"/>
      <c r="Q31" s="62"/>
      <c r="R31" s="62"/>
      <c r="S31" s="62"/>
    </row>
    <row r="32" spans="1:19" ht="15.75" customHeight="1">
      <c r="B32" s="210" t="s">
        <v>2940</v>
      </c>
      <c r="C32" s="71"/>
      <c r="D32" s="71"/>
      <c r="E32" s="71"/>
      <c r="F32" s="71"/>
      <c r="G32" s="71"/>
      <c r="H32" s="71"/>
      <c r="I32" s="71"/>
      <c r="J32" s="71"/>
      <c r="K32" s="71"/>
      <c r="L32" s="198" t="s">
        <v>2997</v>
      </c>
      <c r="M32" s="71"/>
    </row>
    <row r="33" spans="1:16" ht="15.75" customHeight="1">
      <c r="A33" s="1"/>
      <c r="B33" s="643" t="s">
        <v>3213</v>
      </c>
      <c r="C33" s="643"/>
      <c r="D33" s="643"/>
      <c r="E33" s="643"/>
    </row>
    <row r="34" spans="1:16" s="241" customFormat="1" ht="15.75" customHeight="1">
      <c r="A34" s="4"/>
      <c r="B34" s="354"/>
      <c r="C34" s="354"/>
      <c r="D34" s="354"/>
      <c r="E34" s="354"/>
    </row>
    <row r="35" spans="1:16" ht="15.75" customHeight="1">
      <c r="B35" s="614" t="s">
        <v>2975</v>
      </c>
      <c r="C35" s="614"/>
      <c r="D35" s="614"/>
      <c r="E35" s="614"/>
      <c r="F35" s="614"/>
      <c r="G35" s="614"/>
      <c r="H35" s="614"/>
      <c r="I35" s="614"/>
      <c r="J35" s="614"/>
      <c r="K35" s="614"/>
      <c r="L35" s="614"/>
      <c r="M35" s="614"/>
      <c r="N35" s="614"/>
      <c r="O35" s="614"/>
    </row>
    <row r="36" spans="1:16" ht="15.75" customHeight="1">
      <c r="A36" s="63"/>
      <c r="B36" s="642">
        <v>2014</v>
      </c>
      <c r="C36" s="642"/>
      <c r="D36" s="642"/>
      <c r="E36" s="642"/>
      <c r="F36" s="642"/>
      <c r="G36" s="642"/>
      <c r="H36" s="642"/>
      <c r="I36" s="642"/>
      <c r="J36" s="642"/>
      <c r="K36" s="642"/>
      <c r="L36" s="642"/>
      <c r="M36" s="642"/>
      <c r="N36" s="642"/>
      <c r="O36" s="642"/>
    </row>
    <row r="37" spans="1:16" ht="30.75" customHeight="1">
      <c r="A37" s="62"/>
      <c r="B37" s="370" t="s">
        <v>50</v>
      </c>
      <c r="C37" s="370" t="s">
        <v>364</v>
      </c>
      <c r="D37" s="345"/>
      <c r="E37" s="370" t="s">
        <v>944</v>
      </c>
      <c r="F37" s="370" t="s">
        <v>2242</v>
      </c>
      <c r="G37" s="295"/>
      <c r="H37" s="370" t="s">
        <v>945</v>
      </c>
      <c r="I37" s="370" t="s">
        <v>2242</v>
      </c>
      <c r="J37" s="295"/>
      <c r="K37" s="370" t="s">
        <v>946</v>
      </c>
      <c r="L37" s="370" t="s">
        <v>2242</v>
      </c>
      <c r="M37" s="295"/>
      <c r="N37" s="370" t="s">
        <v>25</v>
      </c>
      <c r="O37" s="370" t="s">
        <v>2242</v>
      </c>
      <c r="P37" s="51"/>
    </row>
    <row r="38" spans="1:16" ht="16.5" customHeight="1">
      <c r="A38" s="166"/>
      <c r="B38" s="265"/>
      <c r="C38" s="159"/>
      <c r="D38" s="159"/>
      <c r="E38" s="266"/>
      <c r="F38" s="71"/>
      <c r="G38" s="71"/>
      <c r="H38" s="266"/>
      <c r="I38" s="71"/>
      <c r="J38" s="71"/>
      <c r="K38" s="266"/>
      <c r="L38" s="71"/>
      <c r="M38" s="71"/>
      <c r="N38" s="266"/>
      <c r="O38" s="71"/>
    </row>
    <row r="39" spans="1:16" ht="15.75" customHeight="1">
      <c r="A39" s="166"/>
      <c r="B39" s="63" t="s">
        <v>2931</v>
      </c>
      <c r="C39" s="551">
        <v>57</v>
      </c>
      <c r="D39" s="159"/>
      <c r="E39" s="151">
        <f>SUM(E41:E56)</f>
        <v>16</v>
      </c>
      <c r="F39" s="271">
        <f>+(E39/$C39)*100</f>
        <v>28.07017543859649</v>
      </c>
      <c r="G39" s="71"/>
      <c r="H39" s="151">
        <f>SUM(H41:H56)</f>
        <v>22</v>
      </c>
      <c r="I39" s="271">
        <f>+(H39/$C39)*100</f>
        <v>38.596491228070171</v>
      </c>
      <c r="J39" s="71"/>
      <c r="K39" s="151">
        <f>SUM(K41:K56)</f>
        <v>10</v>
      </c>
      <c r="L39" s="271">
        <f>+(K39/$C39)*100</f>
        <v>17.543859649122805</v>
      </c>
      <c r="M39" s="71"/>
      <c r="N39" s="151">
        <f>SUM(N41:N56)</f>
        <v>33</v>
      </c>
      <c r="O39" s="271">
        <f>+(N39/$C39)*100</f>
        <v>57.894736842105267</v>
      </c>
    </row>
    <row r="40" spans="1:16" ht="15.75" customHeight="1">
      <c r="A40" s="166"/>
      <c r="B40" s="265"/>
      <c r="C40" s="551"/>
      <c r="D40" s="159"/>
      <c r="E40" s="266"/>
      <c r="F40" s="271"/>
      <c r="G40" s="71"/>
      <c r="H40" s="266"/>
      <c r="I40" s="271"/>
      <c r="J40" s="71"/>
      <c r="K40" s="266"/>
      <c r="L40" s="271"/>
      <c r="M40" s="71"/>
      <c r="N40" s="266"/>
      <c r="O40" s="271"/>
    </row>
    <row r="41" spans="1:16" ht="15.75" customHeight="1">
      <c r="A41" s="166"/>
      <c r="B41" s="77" t="s">
        <v>22</v>
      </c>
      <c r="C41" s="551">
        <v>16</v>
      </c>
      <c r="D41" s="159"/>
      <c r="E41" s="147">
        <v>2</v>
      </c>
      <c r="F41" s="271">
        <f t="shared" ref="F41:F54" si="3">+(E41/$C41)*100</f>
        <v>12.5</v>
      </c>
      <c r="G41" s="71"/>
      <c r="H41" s="147">
        <v>2</v>
      </c>
      <c r="I41" s="271">
        <f t="shared" ref="I41:I54" si="4">+(H41/$C41)*100</f>
        <v>12.5</v>
      </c>
      <c r="J41" s="71"/>
      <c r="K41" s="147">
        <v>4</v>
      </c>
      <c r="L41" s="271">
        <f t="shared" ref="L41:L54" si="5">+(K41/$C41)*100</f>
        <v>25</v>
      </c>
      <c r="M41" s="71"/>
      <c r="N41" s="147">
        <v>10</v>
      </c>
      <c r="O41" s="271">
        <f t="shared" ref="O41:O54" si="6">+(N41/$C41)*100</f>
        <v>62.5</v>
      </c>
    </row>
    <row r="42" spans="1:16" ht="15.75" customHeight="1">
      <c r="A42" s="62"/>
      <c r="B42" s="77" t="s">
        <v>17</v>
      </c>
      <c r="C42" s="551">
        <v>2</v>
      </c>
      <c r="D42" s="159"/>
      <c r="E42" s="147">
        <v>0</v>
      </c>
      <c r="F42" s="271">
        <f t="shared" si="3"/>
        <v>0</v>
      </c>
      <c r="G42" s="71"/>
      <c r="H42" s="147">
        <v>1</v>
      </c>
      <c r="I42" s="271">
        <f t="shared" si="4"/>
        <v>50</v>
      </c>
      <c r="J42" s="71"/>
      <c r="K42" s="147">
        <v>0</v>
      </c>
      <c r="L42" s="271">
        <f t="shared" si="5"/>
        <v>0</v>
      </c>
      <c r="M42" s="71"/>
      <c r="N42" s="147">
        <v>1</v>
      </c>
      <c r="O42" s="271">
        <f t="shared" si="6"/>
        <v>50</v>
      </c>
    </row>
    <row r="43" spans="1:16" ht="15.75" customHeight="1">
      <c r="A43" s="62"/>
      <c r="B43" s="77" t="s">
        <v>20</v>
      </c>
      <c r="C43" s="551">
        <v>6</v>
      </c>
      <c r="D43" s="159"/>
      <c r="E43" s="147">
        <v>5</v>
      </c>
      <c r="F43" s="271">
        <f t="shared" si="3"/>
        <v>83.333333333333343</v>
      </c>
      <c r="G43" s="71"/>
      <c r="H43" s="147">
        <v>4</v>
      </c>
      <c r="I43" s="271">
        <f t="shared" si="4"/>
        <v>66.666666666666657</v>
      </c>
      <c r="J43" s="71"/>
      <c r="K43" s="147">
        <v>3</v>
      </c>
      <c r="L43" s="271">
        <f t="shared" si="5"/>
        <v>50</v>
      </c>
      <c r="M43" s="71"/>
      <c r="N43" s="147">
        <v>5</v>
      </c>
      <c r="O43" s="271">
        <f t="shared" si="6"/>
        <v>83.333333333333343</v>
      </c>
    </row>
    <row r="44" spans="1:16" ht="15.75" customHeight="1">
      <c r="A44" s="62"/>
      <c r="B44" s="77" t="s">
        <v>18</v>
      </c>
      <c r="C44" s="551">
        <v>1</v>
      </c>
      <c r="D44" s="159"/>
      <c r="E44" s="147">
        <v>0</v>
      </c>
      <c r="F44" s="271">
        <f t="shared" si="3"/>
        <v>0</v>
      </c>
      <c r="G44" s="71"/>
      <c r="H44" s="147">
        <v>0</v>
      </c>
      <c r="I44" s="271">
        <f t="shared" si="4"/>
        <v>0</v>
      </c>
      <c r="J44" s="71"/>
      <c r="K44" s="147">
        <v>0</v>
      </c>
      <c r="L44" s="271">
        <f t="shared" si="5"/>
        <v>0</v>
      </c>
      <c r="M44" s="71"/>
      <c r="N44" s="147">
        <v>1</v>
      </c>
      <c r="O44" s="271">
        <f t="shared" si="6"/>
        <v>100</v>
      </c>
    </row>
    <row r="45" spans="1:16" ht="15.75" customHeight="1">
      <c r="A45" s="62"/>
      <c r="B45" s="77" t="s">
        <v>21</v>
      </c>
      <c r="C45" s="551">
        <v>11</v>
      </c>
      <c r="D45" s="159"/>
      <c r="E45" s="147">
        <v>7</v>
      </c>
      <c r="F45" s="271">
        <f t="shared" si="3"/>
        <v>63.636363636363633</v>
      </c>
      <c r="G45" s="71"/>
      <c r="H45" s="147">
        <v>11</v>
      </c>
      <c r="I45" s="271">
        <f t="shared" si="4"/>
        <v>100</v>
      </c>
      <c r="J45" s="71"/>
      <c r="K45" s="147">
        <v>2</v>
      </c>
      <c r="L45" s="271">
        <f t="shared" si="5"/>
        <v>18.181818181818183</v>
      </c>
      <c r="M45" s="71"/>
      <c r="N45" s="147">
        <v>2</v>
      </c>
      <c r="O45" s="271">
        <f t="shared" si="6"/>
        <v>18.181818181818183</v>
      </c>
    </row>
    <row r="46" spans="1:16" ht="15.75" customHeight="1">
      <c r="A46" s="62"/>
      <c r="B46" s="77" t="s">
        <v>23</v>
      </c>
      <c r="C46" s="551">
        <v>5</v>
      </c>
      <c r="D46" s="159"/>
      <c r="E46" s="147">
        <v>0</v>
      </c>
      <c r="F46" s="271">
        <f t="shared" si="3"/>
        <v>0</v>
      </c>
      <c r="G46" s="71"/>
      <c r="H46" s="147">
        <v>0</v>
      </c>
      <c r="I46" s="271">
        <f t="shared" si="4"/>
        <v>0</v>
      </c>
      <c r="J46" s="71"/>
      <c r="K46" s="147">
        <v>0</v>
      </c>
      <c r="L46" s="271">
        <f t="shared" si="5"/>
        <v>0</v>
      </c>
      <c r="M46" s="71"/>
      <c r="N46" s="147">
        <v>5</v>
      </c>
      <c r="O46" s="271">
        <f t="shared" si="6"/>
        <v>100</v>
      </c>
    </row>
    <row r="47" spans="1:16" ht="15.75" customHeight="1">
      <c r="B47" s="77" t="s">
        <v>33</v>
      </c>
      <c r="C47" s="551">
        <v>4</v>
      </c>
      <c r="D47" s="159"/>
      <c r="E47" s="147">
        <v>1</v>
      </c>
      <c r="F47" s="271">
        <f t="shared" si="3"/>
        <v>25</v>
      </c>
      <c r="G47" s="71"/>
      <c r="H47" s="147">
        <v>1</v>
      </c>
      <c r="I47" s="271">
        <f t="shared" si="4"/>
        <v>25</v>
      </c>
      <c r="J47" s="71"/>
      <c r="K47" s="147">
        <v>0</v>
      </c>
      <c r="L47" s="271">
        <f t="shared" si="5"/>
        <v>0</v>
      </c>
      <c r="M47" s="71"/>
      <c r="N47" s="147">
        <v>2</v>
      </c>
      <c r="O47" s="271">
        <f t="shared" si="6"/>
        <v>50</v>
      </c>
    </row>
    <row r="48" spans="1:16" ht="15.75" customHeight="1">
      <c r="B48" s="77" t="s">
        <v>19</v>
      </c>
      <c r="C48" s="551">
        <v>3</v>
      </c>
      <c r="D48" s="159"/>
      <c r="E48" s="147">
        <v>0</v>
      </c>
      <c r="F48" s="271">
        <f t="shared" si="3"/>
        <v>0</v>
      </c>
      <c r="G48" s="71"/>
      <c r="H48" s="147">
        <v>3</v>
      </c>
      <c r="I48" s="271">
        <f t="shared" si="4"/>
        <v>100</v>
      </c>
      <c r="J48" s="71"/>
      <c r="K48" s="147">
        <v>0</v>
      </c>
      <c r="L48" s="271">
        <f t="shared" si="5"/>
        <v>0</v>
      </c>
      <c r="M48" s="71"/>
      <c r="N48" s="147">
        <v>0</v>
      </c>
      <c r="O48" s="271">
        <f t="shared" si="6"/>
        <v>0</v>
      </c>
    </row>
    <row r="49" spans="1:15" ht="14.25" customHeight="1">
      <c r="A49" s="63"/>
      <c r="B49" s="77" t="s">
        <v>27</v>
      </c>
      <c r="C49" s="551">
        <v>3</v>
      </c>
      <c r="D49" s="159"/>
      <c r="E49" s="147">
        <v>1</v>
      </c>
      <c r="F49" s="271">
        <f t="shared" si="3"/>
        <v>33.333333333333329</v>
      </c>
      <c r="G49" s="71"/>
      <c r="H49" s="147">
        <v>0</v>
      </c>
      <c r="I49" s="271">
        <f t="shared" si="4"/>
        <v>0</v>
      </c>
      <c r="J49" s="71"/>
      <c r="K49" s="147">
        <v>1</v>
      </c>
      <c r="L49" s="271">
        <f t="shared" si="5"/>
        <v>33.333333333333329</v>
      </c>
      <c r="M49" s="71"/>
      <c r="N49" s="147">
        <v>1</v>
      </c>
      <c r="O49" s="271">
        <f t="shared" si="6"/>
        <v>33.333333333333329</v>
      </c>
    </row>
    <row r="50" spans="1:15" ht="15.75" customHeight="1">
      <c r="A50" s="62"/>
      <c r="B50" s="77" t="s">
        <v>30</v>
      </c>
      <c r="C50" s="551">
        <v>2</v>
      </c>
      <c r="D50" s="159"/>
      <c r="E50" s="147">
        <v>0</v>
      </c>
      <c r="F50" s="271">
        <f t="shared" si="3"/>
        <v>0</v>
      </c>
      <c r="G50" s="71"/>
      <c r="H50" s="147">
        <v>0</v>
      </c>
      <c r="I50" s="271">
        <f t="shared" si="4"/>
        <v>0</v>
      </c>
      <c r="J50" s="71"/>
      <c r="K50" s="147">
        <v>0</v>
      </c>
      <c r="L50" s="271">
        <f t="shared" si="5"/>
        <v>0</v>
      </c>
      <c r="M50" s="71"/>
      <c r="N50" s="147">
        <v>2</v>
      </c>
      <c r="O50" s="271">
        <f t="shared" si="6"/>
        <v>100</v>
      </c>
    </row>
    <row r="51" spans="1:15" ht="15.75" customHeight="1">
      <c r="A51" s="166"/>
      <c r="B51" s="77" t="s">
        <v>16</v>
      </c>
      <c r="C51" s="551">
        <v>2</v>
      </c>
      <c r="D51" s="159"/>
      <c r="E51" s="147">
        <v>0</v>
      </c>
      <c r="F51" s="271">
        <f t="shared" si="3"/>
        <v>0</v>
      </c>
      <c r="G51" s="71"/>
      <c r="H51" s="147">
        <v>0</v>
      </c>
      <c r="I51" s="271">
        <f t="shared" si="4"/>
        <v>0</v>
      </c>
      <c r="J51" s="71"/>
      <c r="K51" s="147">
        <v>0</v>
      </c>
      <c r="L51" s="271">
        <f t="shared" si="5"/>
        <v>0</v>
      </c>
      <c r="M51" s="71"/>
      <c r="N51" s="147">
        <v>2</v>
      </c>
      <c r="O51" s="271">
        <f t="shared" si="6"/>
        <v>100</v>
      </c>
    </row>
    <row r="52" spans="1:15" ht="15.75" customHeight="1">
      <c r="A52" s="96"/>
      <c r="B52" s="77" t="s">
        <v>28</v>
      </c>
      <c r="C52" s="551">
        <v>1</v>
      </c>
      <c r="D52" s="159"/>
      <c r="E52" s="147">
        <v>0</v>
      </c>
      <c r="F52" s="271">
        <f t="shared" si="3"/>
        <v>0</v>
      </c>
      <c r="G52" s="71"/>
      <c r="H52" s="147">
        <v>0</v>
      </c>
      <c r="I52" s="271">
        <f t="shared" si="4"/>
        <v>0</v>
      </c>
      <c r="J52" s="71"/>
      <c r="K52" s="147">
        <v>0</v>
      </c>
      <c r="L52" s="271">
        <f t="shared" si="5"/>
        <v>0</v>
      </c>
      <c r="M52" s="71"/>
      <c r="N52" s="147">
        <v>1</v>
      </c>
      <c r="O52" s="271">
        <f t="shared" si="6"/>
        <v>100</v>
      </c>
    </row>
    <row r="53" spans="1:15" ht="15.75" customHeight="1">
      <c r="A53" s="96"/>
      <c r="B53" s="77" t="s">
        <v>32</v>
      </c>
      <c r="C53" s="551">
        <v>0</v>
      </c>
      <c r="D53" s="159"/>
      <c r="E53" s="147">
        <v>0</v>
      </c>
      <c r="F53" s="553" t="s">
        <v>3039</v>
      </c>
      <c r="G53" s="71"/>
      <c r="H53" s="147">
        <v>0</v>
      </c>
      <c r="I53" s="553" t="s">
        <v>3039</v>
      </c>
      <c r="J53" s="71"/>
      <c r="K53" s="147">
        <v>0</v>
      </c>
      <c r="L53" s="553" t="s">
        <v>3039</v>
      </c>
      <c r="M53" s="546"/>
      <c r="N53" s="550">
        <v>0</v>
      </c>
      <c r="O53" s="553" t="s">
        <v>3039</v>
      </c>
    </row>
    <row r="54" spans="1:15" ht="15.75" customHeight="1">
      <c r="A54" s="62"/>
      <c r="B54" s="77" t="s">
        <v>29</v>
      </c>
      <c r="C54" s="551">
        <v>1</v>
      </c>
      <c r="D54" s="159"/>
      <c r="E54" s="147">
        <v>0</v>
      </c>
      <c r="F54" s="271">
        <f t="shared" si="3"/>
        <v>0</v>
      </c>
      <c r="G54" s="71"/>
      <c r="H54" s="147">
        <v>0</v>
      </c>
      <c r="I54" s="271">
        <f t="shared" si="4"/>
        <v>0</v>
      </c>
      <c r="J54" s="71"/>
      <c r="K54" s="147">
        <v>0</v>
      </c>
      <c r="L54" s="271">
        <f t="shared" si="5"/>
        <v>0</v>
      </c>
      <c r="M54" s="546"/>
      <c r="N54" s="550">
        <v>1</v>
      </c>
      <c r="O54" s="271">
        <f t="shared" si="6"/>
        <v>100</v>
      </c>
    </row>
    <row r="55" spans="1:15" ht="15.75" customHeight="1">
      <c r="A55" s="62"/>
      <c r="B55" s="77" t="s">
        <v>31</v>
      </c>
      <c r="C55" s="551">
        <v>0</v>
      </c>
      <c r="D55" s="159"/>
      <c r="E55" s="147">
        <v>0</v>
      </c>
      <c r="F55" s="553" t="s">
        <v>3039</v>
      </c>
      <c r="G55" s="71"/>
      <c r="H55" s="147">
        <v>0</v>
      </c>
      <c r="I55" s="553" t="s">
        <v>3039</v>
      </c>
      <c r="J55" s="71"/>
      <c r="K55" s="147">
        <v>0</v>
      </c>
      <c r="L55" s="553" t="s">
        <v>3039</v>
      </c>
      <c r="M55" s="546"/>
      <c r="N55" s="550">
        <v>0</v>
      </c>
      <c r="O55" s="553" t="s">
        <v>3039</v>
      </c>
    </row>
    <row r="56" spans="1:15" ht="15.75" customHeight="1">
      <c r="A56" s="62"/>
      <c r="B56" s="219" t="s">
        <v>947</v>
      </c>
      <c r="C56" s="549" t="s">
        <v>3040</v>
      </c>
      <c r="D56" s="152"/>
      <c r="E56" s="152" t="s">
        <v>3040</v>
      </c>
      <c r="F56" s="335" t="s">
        <v>3039</v>
      </c>
      <c r="G56" s="262"/>
      <c r="H56" s="152" t="s">
        <v>3040</v>
      </c>
      <c r="I56" s="335" t="s">
        <v>3039</v>
      </c>
      <c r="J56" s="262"/>
      <c r="K56" s="152" t="s">
        <v>3040</v>
      </c>
      <c r="L56" s="335" t="s">
        <v>3039</v>
      </c>
      <c r="M56" s="152"/>
      <c r="N56" s="152" t="s">
        <v>3040</v>
      </c>
      <c r="O56" s="335" t="s">
        <v>3039</v>
      </c>
    </row>
    <row r="57" spans="1:15" ht="15.75" customHeight="1">
      <c r="A57" s="1"/>
      <c r="B57" s="210" t="s">
        <v>2940</v>
      </c>
    </row>
    <row r="58" spans="1:15" ht="15.75" customHeight="1">
      <c r="A58" s="1"/>
    </row>
    <row r="59" spans="1:15" ht="15.75" customHeight="1">
      <c r="A59" s="1"/>
    </row>
    <row r="60" spans="1:15" ht="15.75" customHeight="1">
      <c r="A60" s="1"/>
    </row>
    <row r="61" spans="1:15" ht="15.75" customHeight="1">
      <c r="A61" s="1"/>
    </row>
    <row r="62" spans="1:15" ht="15.75" customHeight="1">
      <c r="A62" s="1"/>
    </row>
    <row r="63" spans="1:15" ht="15.75" customHeight="1">
      <c r="A63" s="1"/>
    </row>
    <row r="64" spans="1:15" ht="15.75" customHeight="1">
      <c r="A64" s="1"/>
    </row>
    <row r="65" spans="1:2" ht="15.75" customHeight="1">
      <c r="A65" s="1"/>
    </row>
    <row r="67" spans="1:2" ht="39" customHeight="1">
      <c r="B67" s="96"/>
    </row>
    <row r="68" spans="1:2" ht="15.75" customHeight="1">
      <c r="B68" s="1"/>
    </row>
    <row r="69" spans="1:2" ht="15.75" customHeight="1">
      <c r="B69" s="1"/>
    </row>
    <row r="70" spans="1:2" ht="15.75" customHeight="1">
      <c r="A70" s="9"/>
      <c r="B70" s="1"/>
    </row>
    <row r="71" spans="1:2" ht="15.75" customHeight="1">
      <c r="A71" s="9"/>
      <c r="B71" s="1"/>
    </row>
    <row r="72" spans="1:2" ht="15.75" customHeight="1">
      <c r="A72" s="9"/>
      <c r="B72" s="1"/>
    </row>
    <row r="73" spans="1:2" ht="15.75" customHeight="1">
      <c r="A73" s="9"/>
      <c r="B73" s="1"/>
    </row>
    <row r="74" spans="1:2" ht="15.75" customHeight="1">
      <c r="A74" s="9"/>
      <c r="B74" s="1"/>
    </row>
    <row r="75" spans="1:2" ht="15.75" customHeight="1">
      <c r="A75" s="9"/>
      <c r="B75" s="1"/>
    </row>
    <row r="76" spans="1:2" ht="15.75" customHeight="1">
      <c r="A76" s="9"/>
      <c r="B76" s="1"/>
    </row>
    <row r="77" spans="1:2" ht="15.75" customHeight="1">
      <c r="A77" s="9"/>
      <c r="B77" s="1"/>
    </row>
    <row r="78" spans="1:2" ht="15.75" customHeight="1">
      <c r="A78" s="9"/>
      <c r="B78" s="1"/>
    </row>
    <row r="79" spans="1:2" ht="15.75" customHeight="1">
      <c r="A79" s="9"/>
      <c r="B79" s="1"/>
    </row>
    <row r="80" spans="1:2" ht="15.75" customHeight="1">
      <c r="A80" s="9"/>
      <c r="B80" s="1"/>
    </row>
    <row r="81" spans="1:7" ht="15.75" customHeight="1">
      <c r="A81" s="9"/>
      <c r="B81" s="1"/>
    </row>
    <row r="82" spans="1:7" ht="15.75" customHeight="1">
      <c r="A82" s="9"/>
      <c r="B82" s="1"/>
    </row>
    <row r="83" spans="1:7" ht="15.75" customHeight="1">
      <c r="A83" s="9"/>
      <c r="B83" s="18"/>
    </row>
    <row r="84" spans="1:7" ht="15.75" customHeight="1">
      <c r="A84" s="9"/>
      <c r="B84" s="9"/>
      <c r="E84" s="30"/>
      <c r="F84" s="226"/>
      <c r="G84" s="226"/>
    </row>
    <row r="85" spans="1:7" ht="15.75" customHeight="1">
      <c r="A85" s="9"/>
      <c r="B85" s="9"/>
      <c r="E85" s="30"/>
      <c r="F85" s="226"/>
      <c r="G85" s="226"/>
    </row>
    <row r="86" spans="1:7" ht="15.75" customHeight="1">
      <c r="A86" s="9"/>
      <c r="B86" s="9"/>
      <c r="E86" s="30"/>
      <c r="F86" s="226"/>
      <c r="G86" s="226"/>
    </row>
    <row r="87" spans="1:7" ht="15.75" customHeight="1">
      <c r="A87" s="9"/>
      <c r="B87" s="9"/>
      <c r="E87" s="30"/>
      <c r="F87" s="226"/>
      <c r="G87" s="226"/>
    </row>
    <row r="88" spans="1:7" ht="15.75" customHeight="1">
      <c r="A88" s="9"/>
      <c r="B88" s="9"/>
      <c r="E88" s="30"/>
      <c r="F88" s="226"/>
      <c r="G88" s="226"/>
    </row>
    <row r="89" spans="1:7" ht="15.75" customHeight="1">
      <c r="A89" s="9"/>
      <c r="B89" s="9"/>
      <c r="E89" s="30"/>
      <c r="F89" s="226"/>
      <c r="G89" s="226"/>
    </row>
    <row r="90" spans="1:7" ht="15.75" customHeight="1">
      <c r="A90" s="9"/>
      <c r="B90" s="9"/>
      <c r="E90" s="30"/>
      <c r="F90" s="226"/>
      <c r="G90" s="226"/>
    </row>
    <row r="91" spans="1:7" ht="15.75" customHeight="1">
      <c r="A91" s="9"/>
      <c r="B91" s="9"/>
      <c r="E91" s="30"/>
      <c r="F91" s="226"/>
      <c r="G91" s="226"/>
    </row>
    <row r="92" spans="1:7" ht="15.75" customHeight="1">
      <c r="A92" s="9"/>
      <c r="B92" s="9"/>
      <c r="E92" s="30"/>
      <c r="F92" s="226"/>
      <c r="G92" s="226"/>
    </row>
    <row r="93" spans="1:7" ht="15.75" customHeight="1">
      <c r="A93" s="9"/>
      <c r="B93" s="9"/>
      <c r="E93" s="30"/>
      <c r="F93" s="226"/>
      <c r="G93" s="226"/>
    </row>
    <row r="94" spans="1:7" ht="15.75" customHeight="1">
      <c r="A94" s="9"/>
      <c r="B94" s="9"/>
      <c r="E94" s="30"/>
      <c r="F94" s="226"/>
      <c r="G94" s="226"/>
    </row>
    <row r="95" spans="1:7" ht="15.75" customHeight="1">
      <c r="A95" s="9"/>
      <c r="B95" s="9"/>
      <c r="E95" s="30"/>
      <c r="F95" s="226"/>
      <c r="G95" s="226"/>
    </row>
    <row r="96" spans="1:7" ht="15.75" customHeight="1">
      <c r="A96" s="9"/>
      <c r="B96" s="9"/>
    </row>
    <row r="97" spans="1:2" ht="15.75" customHeight="1">
      <c r="A97" s="9"/>
      <c r="B97" s="9"/>
    </row>
    <row r="98" spans="1:2" ht="15.75" customHeight="1">
      <c r="A98" s="9"/>
      <c r="B98" s="9"/>
    </row>
    <row r="99" spans="1:2" ht="15.75" customHeight="1">
      <c r="A99" s="9"/>
      <c r="B99" s="9"/>
    </row>
    <row r="100" spans="1:2" ht="15.75" customHeight="1">
      <c r="A100" s="9"/>
      <c r="B100" s="9"/>
    </row>
    <row r="101" spans="1:2" ht="15.75" customHeight="1">
      <c r="A101" s="9"/>
      <c r="B101" s="9"/>
    </row>
    <row r="102" spans="1:2" ht="15.75" customHeight="1">
      <c r="A102" s="9"/>
      <c r="B102" s="9"/>
    </row>
    <row r="103" spans="1:2" ht="15.75" customHeight="1">
      <c r="A103" s="9"/>
      <c r="B103" s="9"/>
    </row>
    <row r="104" spans="1:2" ht="15.75" customHeight="1">
      <c r="A104" s="9"/>
      <c r="B104" s="9"/>
    </row>
    <row r="105" spans="1:2" ht="15.75" customHeight="1">
      <c r="A105" s="9"/>
      <c r="B105" s="9"/>
    </row>
    <row r="106" spans="1:2" ht="15.75" customHeight="1">
      <c r="A106" s="9"/>
      <c r="B106" s="9"/>
    </row>
    <row r="107" spans="1:2" ht="15.75" customHeight="1">
      <c r="A107" s="9"/>
      <c r="B107" s="9"/>
    </row>
    <row r="108" spans="1:2" ht="15.75" customHeight="1">
      <c r="A108" s="9"/>
      <c r="B108" s="9"/>
    </row>
    <row r="109" spans="1:2" ht="15.75" customHeight="1">
      <c r="A109" s="9"/>
      <c r="B109" s="9"/>
    </row>
    <row r="110" spans="1:2" ht="15.75" customHeight="1">
      <c r="A110" s="9"/>
      <c r="B110" s="9"/>
    </row>
    <row r="111" spans="1:2" ht="15.75" customHeight="1">
      <c r="A111" s="9"/>
      <c r="B111" s="9"/>
    </row>
    <row r="112" spans="1:2" ht="15.75" customHeight="1">
      <c r="A112" s="9"/>
      <c r="B112" s="9"/>
    </row>
    <row r="113" spans="1:2" ht="15.75" customHeight="1">
      <c r="A113" s="9"/>
      <c r="B113" s="9"/>
    </row>
    <row r="114" spans="1:2" ht="15.75" customHeight="1">
      <c r="A114" s="9"/>
      <c r="B114" s="9"/>
    </row>
    <row r="115" spans="1:2" ht="15.75" customHeight="1">
      <c r="A115" s="9"/>
      <c r="B115" s="9"/>
    </row>
    <row r="116" spans="1:2" ht="15.75" customHeight="1">
      <c r="A116" s="9"/>
      <c r="B116" s="9"/>
    </row>
    <row r="117" spans="1:2" ht="15.75" customHeight="1">
      <c r="A117" s="9"/>
      <c r="B117" s="9"/>
    </row>
    <row r="118" spans="1:2" ht="15.75" customHeight="1">
      <c r="A118" s="9"/>
      <c r="B118" s="9"/>
    </row>
    <row r="119" spans="1:2" ht="15.75" customHeight="1">
      <c r="A119" s="9"/>
      <c r="B119" s="9"/>
    </row>
    <row r="120" spans="1:2" ht="15.75" customHeight="1">
      <c r="A120" s="9"/>
      <c r="B120" s="9"/>
    </row>
    <row r="121" spans="1:2" ht="15.75" customHeight="1">
      <c r="A121" s="9"/>
      <c r="B121" s="9"/>
    </row>
    <row r="122" spans="1:2" ht="15.75" customHeight="1">
      <c r="A122" s="9"/>
      <c r="B122" s="9"/>
    </row>
    <row r="123" spans="1:2" ht="15.75" customHeight="1">
      <c r="A123" s="9"/>
      <c r="B123" s="9"/>
    </row>
    <row r="124" spans="1:2" ht="15.75" customHeight="1">
      <c r="A124" s="9"/>
      <c r="B124" s="9"/>
    </row>
    <row r="125" spans="1:2" ht="15.75" customHeight="1">
      <c r="A125" s="9"/>
      <c r="B125" s="9"/>
    </row>
    <row r="126" spans="1:2" ht="15.75" customHeight="1">
      <c r="A126" s="9"/>
      <c r="B126" s="9"/>
    </row>
    <row r="127" spans="1:2" ht="15.75" customHeight="1">
      <c r="A127" s="9"/>
      <c r="B127" s="9"/>
    </row>
    <row r="128" spans="1:2" ht="15.75" customHeight="1">
      <c r="A128" s="9"/>
      <c r="B128" s="9"/>
    </row>
    <row r="129" spans="1:2" ht="15.75" customHeight="1">
      <c r="A129" s="9"/>
      <c r="B129" s="9"/>
    </row>
    <row r="130" spans="1:2" ht="15.75" customHeight="1">
      <c r="A130" s="9"/>
      <c r="B130" s="9"/>
    </row>
    <row r="131" spans="1:2" ht="15.75" customHeight="1">
      <c r="A131" s="9"/>
      <c r="B131" s="9"/>
    </row>
    <row r="132" spans="1:2" ht="15.75" customHeight="1">
      <c r="A132" s="9"/>
      <c r="B132" s="9"/>
    </row>
    <row r="133" spans="1:2" ht="15.75" customHeight="1">
      <c r="A133" s="9"/>
      <c r="B133" s="9"/>
    </row>
    <row r="134" spans="1:2" ht="15.75" customHeight="1">
      <c r="A134" s="9"/>
      <c r="B134" s="9"/>
    </row>
    <row r="135" spans="1:2" ht="15.75" customHeight="1">
      <c r="A135" s="9"/>
      <c r="B135" s="9"/>
    </row>
    <row r="136" spans="1:2" ht="15.75" customHeight="1">
      <c r="A136" s="9"/>
      <c r="B136" s="9"/>
    </row>
    <row r="137" spans="1:2" ht="15.75" customHeight="1">
      <c r="A137" s="9"/>
      <c r="B137" s="9"/>
    </row>
    <row r="138" spans="1:2" ht="15.75" customHeight="1">
      <c r="A138" s="9"/>
      <c r="B138" s="9"/>
    </row>
    <row r="139" spans="1:2" ht="15.75" customHeight="1">
      <c r="A139" s="9"/>
      <c r="B139" s="9"/>
    </row>
    <row r="140" spans="1:2" ht="15.75" customHeight="1">
      <c r="A140" s="9"/>
      <c r="B140" s="9"/>
    </row>
    <row r="141" spans="1:2" ht="15.75" customHeight="1">
      <c r="A141" s="9"/>
      <c r="B141" s="9"/>
    </row>
    <row r="142" spans="1:2" ht="15.75" customHeight="1">
      <c r="A142" s="9"/>
      <c r="B142" s="9"/>
    </row>
    <row r="143" spans="1:2" ht="15.75" customHeight="1">
      <c r="A143" s="9"/>
      <c r="B143" s="9"/>
    </row>
    <row r="144" spans="1:2" ht="15.75" customHeight="1">
      <c r="A144" s="9"/>
      <c r="B144" s="9"/>
    </row>
    <row r="145" spans="1:2" ht="15.75" customHeight="1">
      <c r="A145" s="9"/>
      <c r="B145" s="9"/>
    </row>
    <row r="146" spans="1:2" ht="15.75" customHeight="1">
      <c r="A146" s="9"/>
      <c r="B146" s="9"/>
    </row>
    <row r="147" spans="1:2" ht="15.75" customHeight="1">
      <c r="A147" s="9"/>
      <c r="B147" s="9"/>
    </row>
    <row r="148" spans="1:2" ht="15.75" customHeight="1">
      <c r="A148" s="9"/>
      <c r="B148" s="9"/>
    </row>
    <row r="149" spans="1:2" ht="15.75" customHeight="1">
      <c r="A149" s="9"/>
      <c r="B149" s="9"/>
    </row>
    <row r="150" spans="1:2" ht="15.75" customHeight="1">
      <c r="A150" s="9"/>
      <c r="B150" s="9"/>
    </row>
    <row r="151" spans="1:2" ht="15.75" customHeight="1">
      <c r="A151" s="9"/>
      <c r="B151" s="9"/>
    </row>
    <row r="152" spans="1:2" ht="15.75" customHeight="1">
      <c r="A152" s="9"/>
      <c r="B152" s="9"/>
    </row>
    <row r="153" spans="1:2" ht="15.75" customHeight="1">
      <c r="A153" s="9"/>
      <c r="B153" s="9"/>
    </row>
    <row r="154" spans="1:2" ht="15.75" customHeight="1">
      <c r="A154" s="9"/>
      <c r="B154" s="9"/>
    </row>
    <row r="155" spans="1:2" ht="15.75" customHeight="1">
      <c r="A155" s="9"/>
      <c r="B155" s="9"/>
    </row>
    <row r="156" spans="1:2" ht="15.75" customHeight="1">
      <c r="A156" s="9"/>
      <c r="B156" s="9"/>
    </row>
    <row r="157" spans="1:2" ht="15.75" customHeight="1">
      <c r="A157" s="9"/>
      <c r="B157" s="9"/>
    </row>
    <row r="158" spans="1:2" ht="15.75" customHeight="1">
      <c r="A158" s="9"/>
      <c r="B158" s="9"/>
    </row>
    <row r="159" spans="1:2" ht="15.75" customHeight="1">
      <c r="A159" s="9"/>
      <c r="B159" s="9"/>
    </row>
    <row r="160" spans="1:2" ht="15.75" customHeight="1">
      <c r="A160" s="9"/>
      <c r="B160" s="9"/>
    </row>
    <row r="161" spans="1:2" ht="15.75" customHeight="1">
      <c r="A161" s="9"/>
      <c r="B161" s="9"/>
    </row>
    <row r="162" spans="1:2" ht="15.75" customHeight="1">
      <c r="A162" s="9"/>
      <c r="B162" s="9"/>
    </row>
    <row r="163" spans="1:2" ht="15.75" customHeight="1">
      <c r="A163" s="9"/>
      <c r="B163" s="9"/>
    </row>
    <row r="164" spans="1:2" ht="15.75" customHeight="1">
      <c r="A164" s="9"/>
      <c r="B164" s="9"/>
    </row>
    <row r="165" spans="1:2" ht="15.75" customHeight="1">
      <c r="A165" s="9"/>
      <c r="B165" s="9"/>
    </row>
    <row r="166" spans="1:2" ht="15.75" customHeight="1">
      <c r="A166" s="9"/>
      <c r="B166" s="9"/>
    </row>
    <row r="167" spans="1:2" ht="15.75" customHeight="1">
      <c r="A167" s="9"/>
      <c r="B167" s="9"/>
    </row>
    <row r="168" spans="1:2" ht="15.75" customHeight="1">
      <c r="A168" s="9"/>
      <c r="B168" s="9"/>
    </row>
    <row r="169" spans="1:2" ht="15.75" customHeight="1">
      <c r="A169" s="9"/>
      <c r="B169" s="9"/>
    </row>
    <row r="170" spans="1:2" ht="15.75" customHeight="1">
      <c r="A170" s="9"/>
      <c r="B170" s="9"/>
    </row>
    <row r="171" spans="1:2" ht="15.75" customHeight="1">
      <c r="A171" s="9"/>
      <c r="B171" s="9"/>
    </row>
    <row r="172" spans="1:2" ht="15.75" customHeight="1">
      <c r="A172" s="9"/>
      <c r="B172" s="9"/>
    </row>
    <row r="173" spans="1:2" ht="15.75" customHeight="1">
      <c r="A173" s="9"/>
      <c r="B173" s="9"/>
    </row>
    <row r="174" spans="1:2" ht="15.75" customHeight="1">
      <c r="A174" s="9"/>
      <c r="B174" s="9"/>
    </row>
    <row r="175" spans="1:2" ht="15.75" customHeight="1">
      <c r="A175" s="9"/>
      <c r="B175" s="9"/>
    </row>
    <row r="176" spans="1:2" ht="15.75" customHeight="1">
      <c r="A176" s="9"/>
      <c r="B176" s="9"/>
    </row>
    <row r="177" spans="1:2" ht="15.75" customHeight="1">
      <c r="A177" s="9"/>
      <c r="B177" s="9"/>
    </row>
    <row r="178" spans="1:2" ht="15.75" customHeight="1">
      <c r="A178" s="9"/>
      <c r="B178" s="9"/>
    </row>
    <row r="179" spans="1:2" ht="15.75" customHeight="1">
      <c r="A179" s="9"/>
      <c r="B179" s="9"/>
    </row>
    <row r="180" spans="1:2" ht="15.75" customHeight="1">
      <c r="A180" s="9"/>
      <c r="B180" s="9"/>
    </row>
    <row r="181" spans="1:2" ht="15.75" customHeight="1">
      <c r="A181" s="9"/>
      <c r="B181" s="9"/>
    </row>
    <row r="182" spans="1:2" ht="15.75" customHeight="1">
      <c r="A182" s="9"/>
      <c r="B182" s="9"/>
    </row>
    <row r="183" spans="1:2" ht="15.75" customHeight="1">
      <c r="A183" s="9"/>
      <c r="B183" s="9"/>
    </row>
    <row r="184" spans="1:2" ht="15.75" customHeight="1">
      <c r="A184" s="9"/>
      <c r="B184" s="9"/>
    </row>
    <row r="185" spans="1:2" ht="15.75" customHeight="1">
      <c r="A185" s="9"/>
      <c r="B185" s="9"/>
    </row>
    <row r="186" spans="1:2" ht="15.75" customHeight="1">
      <c r="A186" s="9"/>
      <c r="B186" s="9"/>
    </row>
    <row r="187" spans="1:2" ht="15.75" customHeight="1">
      <c r="A187" s="9"/>
      <c r="B187" s="9"/>
    </row>
    <row r="188" spans="1:2" ht="15.75" customHeight="1">
      <c r="A188" s="9"/>
      <c r="B188" s="9"/>
    </row>
    <row r="189" spans="1:2" ht="15.75" customHeight="1">
      <c r="A189" s="9"/>
      <c r="B189" s="9"/>
    </row>
    <row r="190" spans="1:2" ht="15.75" customHeight="1">
      <c r="A190" s="9"/>
      <c r="B190" s="9"/>
    </row>
    <row r="191" spans="1:2" ht="15.75" customHeight="1">
      <c r="A191" s="9"/>
      <c r="B191" s="9"/>
    </row>
    <row r="192" spans="1:2" ht="15.75" customHeight="1">
      <c r="A192" s="9"/>
      <c r="B192" s="9"/>
    </row>
    <row r="193" spans="1:2" ht="15.75" customHeight="1">
      <c r="A193" s="9"/>
      <c r="B193" s="9"/>
    </row>
    <row r="194" spans="1:2" ht="15.75" customHeight="1">
      <c r="A194" s="9"/>
      <c r="B194" s="9"/>
    </row>
    <row r="195" spans="1:2" ht="15.75" customHeight="1">
      <c r="A195" s="9"/>
      <c r="B195" s="9"/>
    </row>
    <row r="196" spans="1:2" ht="15.75" customHeight="1">
      <c r="A196" s="9"/>
      <c r="B196" s="9"/>
    </row>
    <row r="197" spans="1:2" ht="15.75" customHeight="1">
      <c r="A197" s="9"/>
      <c r="B197" s="9"/>
    </row>
    <row r="198" spans="1:2" ht="15.75" customHeight="1">
      <c r="A198" s="9"/>
      <c r="B198" s="9"/>
    </row>
    <row r="199" spans="1:2" ht="15.75" customHeight="1">
      <c r="A199" s="9"/>
      <c r="B199" s="9"/>
    </row>
    <row r="200" spans="1:2" ht="15.75" customHeight="1">
      <c r="A200" s="9"/>
      <c r="B200" s="9"/>
    </row>
    <row r="201" spans="1:2" ht="15.75" customHeight="1">
      <c r="A201" s="9"/>
      <c r="B201" s="9"/>
    </row>
    <row r="202" spans="1:2" ht="15.75" customHeight="1">
      <c r="A202" s="9"/>
      <c r="B202" s="9"/>
    </row>
    <row r="203" spans="1:2" ht="15.75" customHeight="1">
      <c r="A203" s="9"/>
      <c r="B203" s="9"/>
    </row>
    <row r="204" spans="1:2" ht="15.75" customHeight="1">
      <c r="A204" s="9"/>
      <c r="B204" s="9"/>
    </row>
    <row r="205" spans="1:2" ht="15.75" customHeight="1">
      <c r="A205" s="9"/>
      <c r="B205" s="9"/>
    </row>
    <row r="206" spans="1:2" ht="15.75" customHeight="1">
      <c r="A206" s="9"/>
      <c r="B206" s="9"/>
    </row>
    <row r="207" spans="1:2" ht="15.75" customHeight="1">
      <c r="A207" s="9"/>
      <c r="B207" s="9"/>
    </row>
    <row r="208" spans="1:2" ht="15.75" customHeight="1">
      <c r="A208" s="9"/>
      <c r="B208" s="9"/>
    </row>
    <row r="209" spans="1:2" ht="15.75" customHeight="1">
      <c r="A209" s="9"/>
      <c r="B209" s="9"/>
    </row>
    <row r="210" spans="1:2" ht="15.75" customHeight="1">
      <c r="A210" s="9"/>
      <c r="B210" s="9"/>
    </row>
    <row r="211" spans="1:2" ht="15.75" customHeight="1">
      <c r="A211" s="9"/>
      <c r="B211" s="9"/>
    </row>
    <row r="212" spans="1:2" ht="15.75" customHeight="1">
      <c r="A212" s="9"/>
      <c r="B212" s="9"/>
    </row>
    <row r="213" spans="1:2" ht="15.75" customHeight="1">
      <c r="A213" s="9"/>
      <c r="B213" s="9"/>
    </row>
    <row r="214" spans="1:2" ht="15.75" customHeight="1">
      <c r="A214" s="9"/>
      <c r="B214" s="9"/>
    </row>
    <row r="215" spans="1:2" ht="15.75" customHeight="1">
      <c r="A215" s="9"/>
      <c r="B215" s="9"/>
    </row>
    <row r="216" spans="1:2" ht="15.75" customHeight="1">
      <c r="A216" s="9"/>
      <c r="B216" s="9"/>
    </row>
    <row r="217" spans="1:2" ht="15.75" customHeight="1">
      <c r="A217" s="9"/>
      <c r="B217" s="9"/>
    </row>
    <row r="218" spans="1:2" ht="15.75" customHeight="1">
      <c r="A218" s="9"/>
      <c r="B218" s="9"/>
    </row>
    <row r="219" spans="1:2" ht="15.75" customHeight="1">
      <c r="A219" s="9"/>
      <c r="B219" s="9"/>
    </row>
    <row r="220" spans="1:2" ht="15.75" customHeight="1">
      <c r="A220" s="9"/>
      <c r="B220" s="9"/>
    </row>
    <row r="221" spans="1:2" ht="15.75" customHeight="1">
      <c r="A221" s="9"/>
      <c r="B221" s="9"/>
    </row>
    <row r="222" spans="1:2" ht="15.75" customHeight="1">
      <c r="A222" s="9"/>
      <c r="B222" s="9"/>
    </row>
    <row r="223" spans="1:2" ht="15.75" customHeight="1">
      <c r="A223" s="9"/>
      <c r="B223" s="9"/>
    </row>
    <row r="224" spans="1:2" ht="15.75" customHeight="1">
      <c r="A224" s="9"/>
      <c r="B224" s="9"/>
    </row>
    <row r="225" spans="1:2" ht="15.75" customHeight="1">
      <c r="A225" s="9"/>
      <c r="B225" s="9"/>
    </row>
    <row r="226" spans="1:2" ht="15.75" customHeight="1">
      <c r="A226" s="9"/>
      <c r="B226" s="9"/>
    </row>
    <row r="227" spans="1:2" ht="15.75" customHeight="1">
      <c r="A227" s="9"/>
      <c r="B227" s="9"/>
    </row>
    <row r="228" spans="1:2" ht="15.75" customHeight="1">
      <c r="A228" s="9"/>
      <c r="B228" s="9"/>
    </row>
    <row r="229" spans="1:2" ht="15.75" customHeight="1">
      <c r="A229" s="9"/>
      <c r="B229" s="9"/>
    </row>
    <row r="230" spans="1:2" ht="15.75" customHeight="1">
      <c r="A230" s="9"/>
      <c r="B230" s="9"/>
    </row>
    <row r="231" spans="1:2" ht="15.75" customHeight="1">
      <c r="A231" s="9"/>
      <c r="B231" s="9"/>
    </row>
    <row r="232" spans="1:2" ht="15.75" customHeight="1">
      <c r="A232" s="9"/>
      <c r="B232" s="9"/>
    </row>
    <row r="233" spans="1:2" ht="15.75" customHeight="1">
      <c r="A233" s="9"/>
      <c r="B233" s="9"/>
    </row>
    <row r="234" spans="1:2" ht="15.75" customHeight="1">
      <c r="A234" s="9"/>
      <c r="B234" s="9"/>
    </row>
    <row r="235" spans="1:2" ht="15.75" customHeight="1">
      <c r="A235" s="9"/>
      <c r="B235" s="9"/>
    </row>
    <row r="236" spans="1:2" ht="15.75" customHeight="1">
      <c r="A236" s="9"/>
      <c r="B236" s="9"/>
    </row>
    <row r="237" spans="1:2" ht="15.75" customHeight="1">
      <c r="A237" s="9"/>
      <c r="B237" s="9"/>
    </row>
    <row r="238" spans="1:2" ht="15.75" customHeight="1">
      <c r="A238" s="9"/>
      <c r="B238" s="9"/>
    </row>
    <row r="239" spans="1:2" ht="15.75" customHeight="1">
      <c r="A239" s="9"/>
      <c r="B239" s="9"/>
    </row>
    <row r="240" spans="1:2" ht="15.75" customHeight="1">
      <c r="A240" s="9"/>
      <c r="B240" s="9"/>
    </row>
    <row r="241" spans="1:2" ht="15.75" customHeight="1">
      <c r="A241" s="9"/>
      <c r="B241" s="9"/>
    </row>
    <row r="242" spans="1:2" ht="15.75" customHeight="1">
      <c r="A242" s="9"/>
      <c r="B242" s="9"/>
    </row>
    <row r="243" spans="1:2" ht="15.75" customHeight="1">
      <c r="A243" s="9"/>
      <c r="B243" s="9"/>
    </row>
    <row r="244" spans="1:2" ht="15.75" customHeight="1">
      <c r="A244" s="9"/>
      <c r="B244" s="9"/>
    </row>
    <row r="245" spans="1:2" ht="15.75" customHeight="1">
      <c r="A245" s="9"/>
      <c r="B245" s="9"/>
    </row>
    <row r="246" spans="1:2" ht="15.75" customHeight="1">
      <c r="A246" s="9"/>
      <c r="B246" s="9"/>
    </row>
    <row r="247" spans="1:2" ht="15.75" customHeight="1">
      <c r="A247" s="9"/>
      <c r="B247" s="9"/>
    </row>
    <row r="248" spans="1:2" ht="15.75" customHeight="1">
      <c r="A248" s="9"/>
      <c r="B248" s="9"/>
    </row>
    <row r="249" spans="1:2" ht="15.75" customHeight="1">
      <c r="A249" s="9"/>
      <c r="B249" s="9"/>
    </row>
    <row r="250" spans="1:2" ht="15.75" customHeight="1">
      <c r="A250" s="9"/>
      <c r="B250" s="9"/>
    </row>
    <row r="251" spans="1:2" ht="15.75" customHeight="1">
      <c r="A251" s="9"/>
      <c r="B251" s="9"/>
    </row>
    <row r="252" spans="1:2" ht="15.75" customHeight="1">
      <c r="A252" s="9"/>
      <c r="B252" s="9"/>
    </row>
    <row r="253" spans="1:2" ht="15.75" customHeight="1">
      <c r="A253" s="9"/>
      <c r="B253" s="9"/>
    </row>
    <row r="254" spans="1:2" ht="15.75" customHeight="1">
      <c r="A254" s="9"/>
      <c r="B254" s="9"/>
    </row>
    <row r="255" spans="1:2" ht="15.75" customHeight="1">
      <c r="A255" s="9"/>
      <c r="B255" s="9"/>
    </row>
    <row r="256" spans="1:2" ht="15.75" customHeight="1">
      <c r="A256" s="9"/>
      <c r="B256" s="9"/>
    </row>
    <row r="257" spans="1:2" ht="15.75" customHeight="1">
      <c r="A257" s="9"/>
      <c r="B257" s="9"/>
    </row>
    <row r="258" spans="1:2" ht="15.75" customHeight="1">
      <c r="A258" s="9"/>
      <c r="B258" s="9"/>
    </row>
    <row r="259" spans="1:2" ht="15.75" customHeight="1">
      <c r="A259" s="9"/>
      <c r="B259" s="9"/>
    </row>
    <row r="260" spans="1:2" ht="15.75" customHeight="1">
      <c r="A260" s="9"/>
      <c r="B260" s="9"/>
    </row>
    <row r="261" spans="1:2" ht="15.75" customHeight="1">
      <c r="A261" s="9"/>
      <c r="B261" s="9"/>
    </row>
    <row r="262" spans="1:2" ht="15.75" customHeight="1">
      <c r="A262" s="9"/>
      <c r="B262" s="9"/>
    </row>
    <row r="263" spans="1:2" ht="15.75" customHeight="1">
      <c r="A263" s="9"/>
      <c r="B263" s="9"/>
    </row>
    <row r="264" spans="1:2" ht="15.75" customHeight="1">
      <c r="A264" s="9"/>
      <c r="B264" s="9"/>
    </row>
    <row r="265" spans="1:2" ht="15.75" customHeight="1">
      <c r="A265" s="9"/>
      <c r="B265" s="9"/>
    </row>
    <row r="266" spans="1:2" ht="15.75" customHeight="1">
      <c r="A266" s="9"/>
      <c r="B266" s="9"/>
    </row>
    <row r="267" spans="1:2" ht="15.75" customHeight="1">
      <c r="A267" s="9"/>
      <c r="B267" s="9"/>
    </row>
    <row r="268" spans="1:2" ht="15.75" customHeight="1">
      <c r="A268" s="9"/>
      <c r="B268" s="9"/>
    </row>
    <row r="269" spans="1:2" ht="15.75" customHeight="1">
      <c r="A269" s="9"/>
      <c r="B269" s="9"/>
    </row>
    <row r="270" spans="1:2" ht="15.75" customHeight="1">
      <c r="A270" s="9"/>
      <c r="B270" s="9"/>
    </row>
    <row r="271" spans="1:2" ht="15.75" customHeight="1">
      <c r="A271" s="9"/>
      <c r="B271" s="9"/>
    </row>
    <row r="272" spans="1:2" ht="15.75" customHeight="1">
      <c r="A272" s="9"/>
      <c r="B272" s="9"/>
    </row>
    <row r="273" spans="1:2" ht="15.75" customHeight="1">
      <c r="A273" s="9"/>
      <c r="B273" s="9"/>
    </row>
    <row r="274" spans="1:2" ht="15.75" customHeight="1">
      <c r="A274" s="9"/>
      <c r="B274" s="9"/>
    </row>
    <row r="275" spans="1:2" ht="15.75" customHeight="1">
      <c r="A275" s="9"/>
      <c r="B275" s="9"/>
    </row>
    <row r="276" spans="1:2" ht="15.75" customHeight="1">
      <c r="A276" s="9"/>
      <c r="B276" s="9"/>
    </row>
    <row r="277" spans="1:2" ht="15.75" customHeight="1">
      <c r="A277" s="9"/>
      <c r="B277" s="9"/>
    </row>
    <row r="278" spans="1:2" ht="15.75" customHeight="1">
      <c r="A278" s="9"/>
      <c r="B278" s="9"/>
    </row>
    <row r="279" spans="1:2" ht="15.75" customHeight="1">
      <c r="A279" s="9"/>
      <c r="B279" s="9"/>
    </row>
    <row r="280" spans="1:2" ht="15.75" customHeight="1">
      <c r="A280" s="9"/>
      <c r="B280" s="9"/>
    </row>
    <row r="281" spans="1:2" ht="15.75" customHeight="1">
      <c r="A281" s="9"/>
      <c r="B281" s="9"/>
    </row>
    <row r="282" spans="1:2" ht="15.75" customHeight="1">
      <c r="A282" s="9"/>
      <c r="B282" s="9"/>
    </row>
    <row r="283" spans="1:2" ht="15.75" customHeight="1">
      <c r="A283" s="9"/>
      <c r="B283" s="9"/>
    </row>
    <row r="284" spans="1:2" ht="15.75" customHeight="1">
      <c r="A284" s="9"/>
      <c r="B284" s="9"/>
    </row>
    <row r="285" spans="1:2" ht="15.75" customHeight="1">
      <c r="A285" s="9"/>
      <c r="B285" s="9"/>
    </row>
    <row r="286" spans="1:2" ht="15.75" customHeight="1">
      <c r="A286" s="9"/>
      <c r="B286" s="9"/>
    </row>
    <row r="287" spans="1:2" ht="15.75" customHeight="1">
      <c r="A287" s="9"/>
      <c r="B287" s="9"/>
    </row>
    <row r="288" spans="1:2" ht="15.75" customHeight="1">
      <c r="A288" s="9"/>
      <c r="B288" s="9"/>
    </row>
    <row r="289" spans="1:2" ht="15.75" customHeight="1">
      <c r="A289" s="9"/>
      <c r="B289" s="9"/>
    </row>
    <row r="290" spans="1:2" ht="15.75" customHeight="1">
      <c r="A290" s="9"/>
      <c r="B290" s="9"/>
    </row>
    <row r="291" spans="1:2" ht="15.75" customHeight="1">
      <c r="A291" s="9"/>
      <c r="B291" s="9"/>
    </row>
    <row r="292" spans="1:2" ht="15.75" customHeight="1">
      <c r="A292" s="9"/>
      <c r="B292" s="9"/>
    </row>
    <row r="293" spans="1:2" ht="15.75" customHeight="1">
      <c r="A293" s="9"/>
      <c r="B293" s="9"/>
    </row>
    <row r="294" spans="1:2" ht="15.75" customHeight="1">
      <c r="A294" s="9"/>
      <c r="B294" s="9"/>
    </row>
    <row r="295" spans="1:2" ht="15.75" customHeight="1">
      <c r="A295" s="9"/>
      <c r="B295" s="9"/>
    </row>
    <row r="296" spans="1:2" ht="15.75" customHeight="1">
      <c r="A296" s="9"/>
      <c r="B296" s="9"/>
    </row>
    <row r="297" spans="1:2" ht="15.75" customHeight="1">
      <c r="A297" s="9"/>
      <c r="B297" s="9"/>
    </row>
    <row r="298" spans="1:2" ht="15.75" customHeight="1">
      <c r="A298" s="9"/>
      <c r="B298" s="9"/>
    </row>
    <row r="299" spans="1:2" ht="15.75" customHeight="1">
      <c r="A299" s="9"/>
      <c r="B299" s="9"/>
    </row>
    <row r="300" spans="1:2" ht="15.75" customHeight="1">
      <c r="A300" s="9"/>
      <c r="B300" s="9"/>
    </row>
    <row r="301" spans="1:2" ht="15.75" customHeight="1">
      <c r="A301" s="9"/>
      <c r="B301" s="9"/>
    </row>
    <row r="302" spans="1:2" ht="15.75" customHeight="1">
      <c r="A302" s="9"/>
      <c r="B302" s="9"/>
    </row>
    <row r="303" spans="1:2" ht="15.75" customHeight="1">
      <c r="A303" s="9"/>
      <c r="B303" s="9"/>
    </row>
    <row r="304" spans="1:2" ht="15.75" customHeight="1">
      <c r="A304" s="9"/>
      <c r="B304" s="9"/>
    </row>
    <row r="305" spans="1:2" ht="15.75" customHeight="1">
      <c r="A305" s="9"/>
      <c r="B305" s="9"/>
    </row>
    <row r="306" spans="1:2" ht="15.75" customHeight="1">
      <c r="A306" s="9"/>
      <c r="B306" s="9"/>
    </row>
    <row r="307" spans="1:2" ht="15.75" customHeight="1">
      <c r="A307" s="9"/>
      <c r="B307" s="9"/>
    </row>
    <row r="308" spans="1:2" ht="15.75" customHeight="1">
      <c r="A308" s="9"/>
      <c r="B308" s="9"/>
    </row>
    <row r="309" spans="1:2" ht="15.75" customHeight="1">
      <c r="A309" s="9"/>
      <c r="B309" s="9"/>
    </row>
    <row r="310" spans="1:2" ht="15.75" customHeight="1">
      <c r="A310" s="9"/>
      <c r="B310" s="9"/>
    </row>
    <row r="311" spans="1:2" ht="15.75" customHeight="1">
      <c r="A311" s="9"/>
      <c r="B311" s="9"/>
    </row>
    <row r="312" spans="1:2" ht="15.75" customHeight="1">
      <c r="A312" s="9"/>
      <c r="B312" s="9"/>
    </row>
    <row r="313" spans="1:2" ht="15.75" customHeight="1">
      <c r="A313" s="9"/>
      <c r="B313" s="9"/>
    </row>
    <row r="314" spans="1:2" ht="15.75" customHeight="1">
      <c r="A314" s="9"/>
      <c r="B314" s="9"/>
    </row>
    <row r="315" spans="1:2" ht="15.75" customHeight="1">
      <c r="A315" s="9"/>
      <c r="B315" s="9"/>
    </row>
    <row r="316" spans="1:2" ht="15.75" customHeight="1">
      <c r="A316" s="9"/>
      <c r="B316" s="9"/>
    </row>
    <row r="317" spans="1:2" ht="15.75" customHeight="1">
      <c r="A317" s="9"/>
      <c r="B317" s="9"/>
    </row>
    <row r="318" spans="1:2" ht="15.75" customHeight="1">
      <c r="A318" s="9"/>
      <c r="B318" s="9"/>
    </row>
    <row r="319" spans="1:2" ht="15.75" customHeight="1">
      <c r="A319" s="9"/>
      <c r="B319" s="9"/>
    </row>
    <row r="320" spans="1:2" ht="15.75" customHeight="1">
      <c r="A320" s="9"/>
      <c r="B320" s="9"/>
    </row>
    <row r="321" spans="1:2" ht="15.75" customHeight="1">
      <c r="A321" s="9"/>
      <c r="B321" s="9"/>
    </row>
    <row r="322" spans="1:2" ht="15.75" customHeight="1">
      <c r="A322" s="9"/>
      <c r="B322" s="9"/>
    </row>
    <row r="323" spans="1:2" ht="15.75" customHeight="1">
      <c r="A323" s="9"/>
      <c r="B323" s="9"/>
    </row>
    <row r="324" spans="1:2" ht="15.75" customHeight="1">
      <c r="A324" s="9"/>
      <c r="B324" s="9"/>
    </row>
    <row r="325" spans="1:2" ht="15.75" customHeight="1">
      <c r="A325" s="9"/>
      <c r="B325" s="9"/>
    </row>
    <row r="326" spans="1:2" ht="15.75" customHeight="1">
      <c r="A326" s="9"/>
      <c r="B326" s="9"/>
    </row>
    <row r="327" spans="1:2" ht="15.75" customHeight="1">
      <c r="A327" s="9"/>
      <c r="B327" s="9"/>
    </row>
    <row r="328" spans="1:2" ht="15.75" customHeight="1">
      <c r="A328" s="9"/>
      <c r="B328" s="9"/>
    </row>
    <row r="329" spans="1:2" ht="15.75" customHeight="1">
      <c r="A329" s="9"/>
      <c r="B329" s="9"/>
    </row>
    <row r="330" spans="1:2" ht="15.75" customHeight="1">
      <c r="A330" s="9"/>
      <c r="B330" s="9"/>
    </row>
    <row r="331" spans="1:2" ht="15.75" customHeight="1">
      <c r="A331" s="9"/>
      <c r="B331" s="9"/>
    </row>
    <row r="332" spans="1:2" ht="15.75" customHeight="1">
      <c r="A332" s="9"/>
      <c r="B332" s="9"/>
    </row>
    <row r="333" spans="1:2" ht="15.75" customHeight="1">
      <c r="A333" s="9"/>
      <c r="B333" s="9"/>
    </row>
    <row r="334" spans="1:2" ht="15.75" customHeight="1">
      <c r="A334" s="9"/>
      <c r="B334" s="9"/>
    </row>
    <row r="335" spans="1:2" ht="15.75" customHeight="1">
      <c r="A335" s="9"/>
      <c r="B335" s="9"/>
    </row>
    <row r="336" spans="1:2" ht="15.75" customHeight="1">
      <c r="A336" s="9"/>
      <c r="B336" s="9"/>
    </row>
    <row r="337" spans="1:2" ht="15.75" customHeight="1">
      <c r="A337" s="9"/>
      <c r="B337" s="9"/>
    </row>
    <row r="338" spans="1:2" ht="15.75" customHeight="1">
      <c r="A338" s="9"/>
      <c r="B338" s="9"/>
    </row>
    <row r="339" spans="1:2" ht="15.75" customHeight="1">
      <c r="A339" s="9"/>
      <c r="B339" s="9"/>
    </row>
    <row r="340" spans="1:2" ht="15.75" customHeight="1">
      <c r="A340" s="9"/>
      <c r="B340" s="9"/>
    </row>
    <row r="341" spans="1:2" ht="15.75" customHeight="1">
      <c r="A341" s="9"/>
      <c r="B341" s="9"/>
    </row>
    <row r="342" spans="1:2" ht="15.75" customHeight="1">
      <c r="A342" s="9"/>
      <c r="B342" s="9"/>
    </row>
    <row r="343" spans="1:2" ht="15.75" customHeight="1">
      <c r="A343" s="9"/>
      <c r="B343" s="9"/>
    </row>
    <row r="344" spans="1:2" ht="15.75" customHeight="1">
      <c r="A344" s="9"/>
      <c r="B344" s="9"/>
    </row>
    <row r="345" spans="1:2" ht="15.75" customHeight="1">
      <c r="A345" s="9"/>
      <c r="B345" s="9"/>
    </row>
    <row r="346" spans="1:2" ht="15.75" customHeight="1">
      <c r="A346" s="9"/>
      <c r="B346" s="9"/>
    </row>
    <row r="347" spans="1:2" ht="15.75" customHeight="1">
      <c r="A347" s="9"/>
      <c r="B347" s="9"/>
    </row>
    <row r="348" spans="1:2" ht="15.75" customHeight="1">
      <c r="A348" s="9"/>
      <c r="B348" s="9"/>
    </row>
    <row r="349" spans="1:2" ht="15.75" customHeight="1">
      <c r="A349" s="9"/>
      <c r="B349" s="9"/>
    </row>
    <row r="350" spans="1:2" ht="15.75" customHeight="1">
      <c r="A350" s="9"/>
      <c r="B350" s="9"/>
    </row>
    <row r="351" spans="1:2" ht="15.75" customHeight="1">
      <c r="A351" s="9"/>
      <c r="B351" s="9"/>
    </row>
    <row r="352" spans="1:2" ht="15.75" customHeight="1">
      <c r="A352" s="9"/>
      <c r="B352" s="9"/>
    </row>
    <row r="353" spans="1:2" ht="15.75" customHeight="1">
      <c r="A353" s="9"/>
      <c r="B353" s="9"/>
    </row>
    <row r="354" spans="1:2" ht="15.75" customHeight="1">
      <c r="A354" s="9"/>
      <c r="B354" s="9"/>
    </row>
    <row r="355" spans="1:2" ht="15.75" customHeight="1">
      <c r="A355" s="9"/>
      <c r="B355" s="9"/>
    </row>
    <row r="356" spans="1:2" ht="15.75" customHeight="1">
      <c r="A356" s="9"/>
      <c r="B356" s="9"/>
    </row>
    <row r="357" spans="1:2" ht="15.75" customHeight="1">
      <c r="A357" s="9"/>
      <c r="B357" s="9"/>
    </row>
    <row r="358" spans="1:2" ht="15.75" customHeight="1">
      <c r="A358" s="9"/>
      <c r="B358" s="9"/>
    </row>
    <row r="359" spans="1:2" ht="15.75" customHeight="1">
      <c r="A359" s="9"/>
      <c r="B359" s="9"/>
    </row>
    <row r="360" spans="1:2" ht="15.75" customHeight="1">
      <c r="A360" s="9"/>
      <c r="B360" s="9"/>
    </row>
    <row r="361" spans="1:2" ht="15.75" customHeight="1">
      <c r="A361" s="9"/>
      <c r="B361" s="9"/>
    </row>
    <row r="362" spans="1:2" ht="15.75" customHeight="1">
      <c r="A362" s="9"/>
      <c r="B362" s="9"/>
    </row>
    <row r="363" spans="1:2" ht="15.75" customHeight="1">
      <c r="A363" s="9"/>
      <c r="B363" s="9"/>
    </row>
    <row r="364" spans="1:2" ht="15.75" customHeight="1">
      <c r="A364" s="9"/>
      <c r="B364" s="9"/>
    </row>
    <row r="365" spans="1:2" ht="15.75" customHeight="1">
      <c r="A365" s="9"/>
      <c r="B365" s="9"/>
    </row>
    <row r="366" spans="1:2" ht="15.75" customHeight="1">
      <c r="A366" s="9"/>
      <c r="B366" s="9"/>
    </row>
    <row r="367" spans="1:2" ht="15.75" customHeight="1">
      <c r="A367" s="9"/>
      <c r="B367" s="9"/>
    </row>
    <row r="368" spans="1:2" ht="15.75" customHeight="1">
      <c r="A368" s="9"/>
      <c r="B368" s="9"/>
    </row>
    <row r="369" spans="1:2" ht="15.75" customHeight="1">
      <c r="A369" s="9"/>
      <c r="B369" s="9"/>
    </row>
    <row r="370" spans="1:2" ht="15.75" customHeight="1">
      <c r="A370" s="9"/>
      <c r="B370" s="9"/>
    </row>
    <row r="371" spans="1:2" ht="15.75" customHeight="1">
      <c r="A371" s="9"/>
      <c r="B371" s="9"/>
    </row>
    <row r="372" spans="1:2" ht="15.75" customHeight="1">
      <c r="A372" s="9"/>
      <c r="B372" s="9"/>
    </row>
    <row r="373" spans="1:2" ht="15.75" customHeight="1">
      <c r="A373" s="9"/>
      <c r="B373" s="9"/>
    </row>
    <row r="374" spans="1:2" ht="15.75" customHeight="1">
      <c r="A374" s="9"/>
      <c r="B374" s="9"/>
    </row>
    <row r="375" spans="1:2" ht="15.75" customHeight="1">
      <c r="A375" s="9"/>
      <c r="B375" s="9"/>
    </row>
    <row r="376" spans="1:2" ht="15.75" customHeight="1">
      <c r="A376" s="9"/>
      <c r="B376" s="9"/>
    </row>
    <row r="377" spans="1:2" ht="15.75" customHeight="1">
      <c r="A377" s="9"/>
      <c r="B377" s="9"/>
    </row>
    <row r="378" spans="1:2" ht="15.75" customHeight="1">
      <c r="A378" s="9"/>
      <c r="B378" s="9"/>
    </row>
    <row r="379" spans="1:2" ht="15.75" customHeight="1">
      <c r="A379" s="9"/>
      <c r="B379" s="9"/>
    </row>
    <row r="380" spans="1:2" ht="15.75" customHeight="1">
      <c r="A380" s="9"/>
      <c r="B380" s="9"/>
    </row>
    <row r="381" spans="1:2" ht="15.75" customHeight="1">
      <c r="A381" s="9"/>
      <c r="B381" s="9"/>
    </row>
    <row r="382" spans="1:2" ht="15.75" customHeight="1">
      <c r="A382" s="9"/>
      <c r="B382" s="9"/>
    </row>
    <row r="383" spans="1:2" ht="15.75" customHeight="1">
      <c r="A383" s="9"/>
      <c r="B383" s="9"/>
    </row>
    <row r="384" spans="1:2" ht="15.75" customHeight="1">
      <c r="A384" s="9"/>
      <c r="B384" s="9"/>
    </row>
    <row r="385" spans="1:2" ht="15.75" customHeight="1">
      <c r="A385" s="9"/>
      <c r="B385" s="9"/>
    </row>
    <row r="386" spans="1:2" ht="15.75" customHeight="1">
      <c r="A386" s="9"/>
      <c r="B386" s="9"/>
    </row>
    <row r="387" spans="1:2" ht="15.75" customHeight="1">
      <c r="A387" s="9"/>
      <c r="B387" s="9"/>
    </row>
    <row r="388" spans="1:2" ht="15.75" customHeight="1">
      <c r="A388" s="9"/>
      <c r="B388" s="9"/>
    </row>
    <row r="389" spans="1:2" ht="15.75" customHeight="1">
      <c r="A389" s="9"/>
      <c r="B389" s="9"/>
    </row>
    <row r="390" spans="1:2" ht="15.75" customHeight="1">
      <c r="A390" s="9"/>
      <c r="B390" s="9"/>
    </row>
    <row r="391" spans="1:2" ht="15.75" customHeight="1">
      <c r="A391" s="9"/>
      <c r="B391" s="9"/>
    </row>
    <row r="392" spans="1:2" ht="15.75" customHeight="1">
      <c r="A392" s="9"/>
      <c r="B392" s="9"/>
    </row>
    <row r="393" spans="1:2" ht="15.75" customHeight="1">
      <c r="A393" s="9"/>
      <c r="B393" s="9"/>
    </row>
    <row r="394" spans="1:2" ht="15.75" customHeight="1">
      <c r="A394" s="9"/>
      <c r="B394" s="9"/>
    </row>
    <row r="395" spans="1:2" ht="15.75" customHeight="1">
      <c r="A395" s="9"/>
      <c r="B395" s="9"/>
    </row>
    <row r="396" spans="1:2" ht="15.75" customHeight="1">
      <c r="A396" s="9"/>
      <c r="B396" s="9"/>
    </row>
    <row r="397" spans="1:2" ht="15.75" customHeight="1">
      <c r="A397" s="9"/>
      <c r="B397" s="9"/>
    </row>
    <row r="398" spans="1:2" ht="15.75" customHeight="1">
      <c r="A398" s="9"/>
      <c r="B398" s="9"/>
    </row>
    <row r="399" spans="1:2" ht="15.75" customHeight="1">
      <c r="A399" s="9"/>
      <c r="B399" s="9"/>
    </row>
    <row r="400" spans="1:2" ht="15.75" customHeight="1">
      <c r="A400" s="9"/>
      <c r="B400" s="9"/>
    </row>
    <row r="401" spans="1:2" ht="15.75" customHeight="1">
      <c r="A401" s="9"/>
      <c r="B401" s="9"/>
    </row>
    <row r="402" spans="1:2" ht="15.75" customHeight="1">
      <c r="A402" s="9"/>
      <c r="B402" s="9"/>
    </row>
    <row r="403" spans="1:2" ht="15.75" customHeight="1">
      <c r="A403" s="9"/>
      <c r="B403" s="9"/>
    </row>
    <row r="404" spans="1:2" ht="15.75" customHeight="1">
      <c r="A404" s="9"/>
      <c r="B404" s="9"/>
    </row>
    <row r="405" spans="1:2" ht="15.75" customHeight="1">
      <c r="A405" s="9"/>
      <c r="B405" s="9"/>
    </row>
    <row r="406" spans="1:2" ht="15.75" customHeight="1">
      <c r="A406" s="9"/>
      <c r="B406" s="9"/>
    </row>
    <row r="407" spans="1:2" ht="15.75" customHeight="1">
      <c r="A407" s="9"/>
      <c r="B407" s="9"/>
    </row>
    <row r="408" spans="1:2" ht="15.75" customHeight="1">
      <c r="A408" s="9"/>
      <c r="B408" s="9"/>
    </row>
    <row r="409" spans="1:2" ht="15.75" customHeight="1">
      <c r="A409" s="9"/>
      <c r="B409" s="9"/>
    </row>
    <row r="410" spans="1:2" ht="15.75" customHeight="1">
      <c r="A410" s="9"/>
      <c r="B410" s="9"/>
    </row>
    <row r="411" spans="1:2" ht="15.75" customHeight="1">
      <c r="A411" s="9"/>
      <c r="B411" s="9"/>
    </row>
    <row r="412" spans="1:2" ht="15.75" customHeight="1">
      <c r="A412" s="9"/>
      <c r="B412" s="9"/>
    </row>
    <row r="413" spans="1:2" ht="15.75" customHeight="1">
      <c r="A413" s="9"/>
      <c r="B413" s="9"/>
    </row>
    <row r="414" spans="1:2" ht="15.75" customHeight="1">
      <c r="A414" s="9"/>
      <c r="B414" s="9"/>
    </row>
    <row r="415" spans="1:2" ht="15.75" customHeight="1">
      <c r="A415" s="9"/>
      <c r="B415" s="9"/>
    </row>
    <row r="416" spans="1:2" ht="15.75" customHeight="1">
      <c r="A416" s="9"/>
      <c r="B416" s="9"/>
    </row>
    <row r="417" spans="1:2" ht="15.75" customHeight="1">
      <c r="A417" s="9"/>
      <c r="B417" s="9"/>
    </row>
    <row r="418" spans="1:2" ht="15.75" customHeight="1">
      <c r="A418" s="9"/>
      <c r="B418" s="9"/>
    </row>
    <row r="419" spans="1:2" ht="15.75" customHeight="1">
      <c r="A419" s="9"/>
      <c r="B419" s="9"/>
    </row>
    <row r="420" spans="1:2" ht="15.75" customHeight="1">
      <c r="A420" s="9"/>
      <c r="B420" s="9"/>
    </row>
    <row r="421" spans="1:2" ht="15.75" customHeight="1">
      <c r="A421" s="9"/>
      <c r="B421" s="9"/>
    </row>
    <row r="422" spans="1:2" ht="15.75" customHeight="1">
      <c r="A422" s="9"/>
      <c r="B422" s="9"/>
    </row>
    <row r="423" spans="1:2" ht="15.75" customHeight="1">
      <c r="A423" s="9"/>
      <c r="B423" s="9"/>
    </row>
    <row r="424" spans="1:2" ht="15.75" customHeight="1">
      <c r="A424" s="9"/>
      <c r="B424" s="9"/>
    </row>
    <row r="425" spans="1:2" ht="15.75" customHeight="1">
      <c r="A425" s="9"/>
      <c r="B425" s="9"/>
    </row>
    <row r="426" spans="1:2" ht="15.75" customHeight="1">
      <c r="A426" s="9"/>
      <c r="B426" s="9"/>
    </row>
    <row r="427" spans="1:2" ht="15.75" customHeight="1">
      <c r="A427" s="9"/>
      <c r="B427" s="9"/>
    </row>
    <row r="428" spans="1:2" ht="15.75" customHeight="1">
      <c r="A428" s="9"/>
      <c r="B428" s="9"/>
    </row>
    <row r="429" spans="1:2" ht="15.75" customHeight="1">
      <c r="A429" s="9"/>
      <c r="B429" s="9"/>
    </row>
    <row r="430" spans="1:2" ht="15.75" customHeight="1">
      <c r="A430" s="9"/>
      <c r="B430" s="9"/>
    </row>
    <row r="431" spans="1:2" ht="15.75" customHeight="1">
      <c r="A431" s="9"/>
      <c r="B431" s="9"/>
    </row>
    <row r="432" spans="1:2" ht="15.75" customHeight="1">
      <c r="A432" s="9"/>
      <c r="B432" s="9"/>
    </row>
    <row r="433" spans="1:2" ht="15.75" customHeight="1">
      <c r="A433" s="9"/>
      <c r="B433" s="9"/>
    </row>
    <row r="434" spans="1:2" ht="15.75" customHeight="1">
      <c r="A434" s="9"/>
      <c r="B434" s="9"/>
    </row>
    <row r="435" spans="1:2" ht="15.75" customHeight="1">
      <c r="A435" s="9"/>
      <c r="B435" s="9"/>
    </row>
    <row r="436" spans="1:2" ht="15.75" customHeight="1">
      <c r="A436" s="9"/>
      <c r="B436" s="9"/>
    </row>
    <row r="437" spans="1:2" ht="15.75" customHeight="1">
      <c r="A437" s="9"/>
      <c r="B437" s="9"/>
    </row>
    <row r="438" spans="1:2" ht="15.75" customHeight="1">
      <c r="A438" s="9"/>
      <c r="B438" s="9"/>
    </row>
    <row r="439" spans="1:2" ht="15.75" customHeight="1">
      <c r="A439" s="9"/>
      <c r="B439" s="9"/>
    </row>
    <row r="440" spans="1:2" ht="15.75" customHeight="1">
      <c r="A440" s="9"/>
      <c r="B440" s="9"/>
    </row>
    <row r="441" spans="1:2" ht="15.75" customHeight="1">
      <c r="A441" s="9"/>
      <c r="B441" s="9"/>
    </row>
    <row r="442" spans="1:2" ht="15.75" customHeight="1">
      <c r="A442" s="9"/>
      <c r="B442" s="9"/>
    </row>
    <row r="443" spans="1:2" ht="15.75" customHeight="1">
      <c r="A443" s="9"/>
      <c r="B443" s="9"/>
    </row>
    <row r="444" spans="1:2" ht="15.75" customHeight="1">
      <c r="A444" s="9"/>
      <c r="B444" s="9"/>
    </row>
    <row r="445" spans="1:2" ht="15.75" customHeight="1">
      <c r="A445" s="9"/>
      <c r="B445" s="9"/>
    </row>
    <row r="446" spans="1:2" ht="15.75" customHeight="1">
      <c r="A446" s="9"/>
      <c r="B446" s="9"/>
    </row>
    <row r="447" spans="1:2" ht="15.75" customHeight="1">
      <c r="A447" s="9"/>
      <c r="B447" s="9"/>
    </row>
    <row r="448" spans="1:2" ht="15.75" customHeight="1">
      <c r="A448" s="9"/>
      <c r="B448" s="9"/>
    </row>
    <row r="449" spans="1:2" ht="15.75" customHeight="1">
      <c r="A449" s="9"/>
      <c r="B449" s="9"/>
    </row>
    <row r="450" spans="1:2" ht="15.75" customHeight="1">
      <c r="A450" s="9"/>
      <c r="B450" s="9"/>
    </row>
    <row r="451" spans="1:2" ht="15.75" customHeight="1">
      <c r="A451" s="9"/>
      <c r="B451" s="9"/>
    </row>
    <row r="452" spans="1:2" ht="15.75" customHeight="1">
      <c r="A452" s="9"/>
      <c r="B452" s="9"/>
    </row>
    <row r="453" spans="1:2" ht="15.75" customHeight="1">
      <c r="A453" s="9"/>
      <c r="B453" s="9"/>
    </row>
    <row r="454" spans="1:2" ht="15.75" customHeight="1">
      <c r="A454" s="9"/>
      <c r="B454" s="9"/>
    </row>
    <row r="455" spans="1:2" ht="15.75" customHeight="1">
      <c r="A455" s="9"/>
      <c r="B455" s="9"/>
    </row>
    <row r="456" spans="1:2" ht="15.75" customHeight="1">
      <c r="A456" s="9"/>
      <c r="B456" s="9"/>
    </row>
    <row r="457" spans="1:2" ht="15.75" customHeight="1">
      <c r="A457" s="9"/>
      <c r="B457" s="9"/>
    </row>
    <row r="458" spans="1:2" ht="15.75" customHeight="1">
      <c r="A458" s="9"/>
      <c r="B458" s="9"/>
    </row>
    <row r="459" spans="1:2" ht="15.75" customHeight="1">
      <c r="A459" s="9"/>
      <c r="B459" s="9"/>
    </row>
    <row r="460" spans="1:2" ht="15.75" customHeight="1">
      <c r="A460" s="9"/>
      <c r="B460" s="9"/>
    </row>
    <row r="461" spans="1:2" ht="15.75" customHeight="1">
      <c r="A461" s="9"/>
      <c r="B461" s="9"/>
    </row>
    <row r="462" spans="1:2" ht="15.75" customHeight="1">
      <c r="A462" s="9"/>
      <c r="B462" s="9"/>
    </row>
    <row r="463" spans="1:2" ht="15.75" customHeight="1">
      <c r="A463" s="9"/>
      <c r="B463" s="9"/>
    </row>
    <row r="464" spans="1:2" ht="15.75" customHeight="1">
      <c r="A464" s="9"/>
      <c r="B464" s="9"/>
    </row>
    <row r="465" spans="1:2" ht="15.75" customHeight="1">
      <c r="A465" s="9"/>
      <c r="B465" s="9"/>
    </row>
    <row r="466" spans="1:2" ht="15.75" customHeight="1">
      <c r="A466" s="9"/>
      <c r="B466" s="9"/>
    </row>
    <row r="467" spans="1:2" ht="15.75" customHeight="1">
      <c r="A467" s="9"/>
      <c r="B467" s="9"/>
    </row>
    <row r="468" spans="1:2" ht="15.75" customHeight="1">
      <c r="A468" s="9"/>
      <c r="B468" s="9"/>
    </row>
    <row r="469" spans="1:2" ht="15.75" customHeight="1">
      <c r="A469" s="9"/>
      <c r="B469" s="9"/>
    </row>
    <row r="470" spans="1:2" ht="15.75" customHeight="1">
      <c r="A470" s="9"/>
      <c r="B470" s="9"/>
    </row>
    <row r="471" spans="1:2" ht="15.75" customHeight="1">
      <c r="A471" s="9"/>
      <c r="B471" s="9"/>
    </row>
    <row r="472" spans="1:2" ht="15.75" customHeight="1">
      <c r="A472" s="9"/>
      <c r="B472" s="9"/>
    </row>
    <row r="473" spans="1:2" ht="15.75" customHeight="1">
      <c r="A473" s="9"/>
      <c r="B473" s="9"/>
    </row>
    <row r="474" spans="1:2" ht="15.75" customHeight="1">
      <c r="A474" s="9"/>
      <c r="B474" s="9"/>
    </row>
    <row r="475" spans="1:2" ht="15.75" customHeight="1">
      <c r="A475" s="9"/>
      <c r="B475" s="9"/>
    </row>
    <row r="476" spans="1:2" ht="15.75" customHeight="1">
      <c r="A476" s="9"/>
      <c r="B476" s="9"/>
    </row>
    <row r="477" spans="1:2" ht="15.75" customHeight="1">
      <c r="A477" s="9"/>
      <c r="B477" s="9"/>
    </row>
    <row r="478" spans="1:2" ht="15.75" customHeight="1">
      <c r="A478" s="9"/>
      <c r="B478" s="9"/>
    </row>
    <row r="479" spans="1:2" ht="15.75" customHeight="1">
      <c r="A479" s="9"/>
      <c r="B479" s="9"/>
    </row>
    <row r="480" spans="1:2" ht="15.75" customHeight="1">
      <c r="A480" s="9"/>
      <c r="B480" s="9"/>
    </row>
    <row r="481" spans="1:2" ht="15.75" customHeight="1">
      <c r="A481" s="9"/>
      <c r="B481" s="9"/>
    </row>
    <row r="482" spans="1:2" ht="15.75" customHeight="1">
      <c r="A482" s="9"/>
      <c r="B482" s="9"/>
    </row>
    <row r="483" spans="1:2" ht="15.75" customHeight="1">
      <c r="A483" s="9"/>
      <c r="B483" s="9"/>
    </row>
    <row r="484" spans="1:2" ht="15.75" customHeight="1">
      <c r="A484" s="9"/>
      <c r="B484" s="9"/>
    </row>
    <row r="485" spans="1:2" ht="15.75" customHeight="1">
      <c r="A485" s="9"/>
      <c r="B485" s="9"/>
    </row>
    <row r="486" spans="1:2" ht="15.75" customHeight="1">
      <c r="A486" s="9"/>
      <c r="B486" s="9"/>
    </row>
    <row r="487" spans="1:2" ht="15.75" customHeight="1">
      <c r="A487" s="9"/>
      <c r="B487" s="9"/>
    </row>
    <row r="488" spans="1:2" ht="15.75" customHeight="1">
      <c r="A488" s="9"/>
      <c r="B488" s="9"/>
    </row>
    <row r="489" spans="1:2" ht="15.75" customHeight="1">
      <c r="A489" s="9"/>
      <c r="B489" s="9"/>
    </row>
    <row r="490" spans="1:2" ht="15.75" customHeight="1">
      <c r="A490" s="9"/>
      <c r="B490" s="9"/>
    </row>
    <row r="491" spans="1:2" ht="15.75" customHeight="1">
      <c r="A491" s="9"/>
      <c r="B491" s="9"/>
    </row>
    <row r="492" spans="1:2" ht="15.75" customHeight="1">
      <c r="A492" s="9"/>
      <c r="B492" s="9"/>
    </row>
    <row r="493" spans="1:2" ht="15.75" customHeight="1">
      <c r="A493" s="9"/>
      <c r="B493" s="9"/>
    </row>
    <row r="494" spans="1:2" ht="15.75" customHeight="1">
      <c r="A494" s="9"/>
      <c r="B494" s="9"/>
    </row>
    <row r="495" spans="1:2" ht="15.75" customHeight="1">
      <c r="A495" s="9"/>
      <c r="B495" s="9"/>
    </row>
    <row r="496" spans="1:2" ht="15.75" customHeight="1">
      <c r="A496" s="9"/>
      <c r="B496" s="9"/>
    </row>
    <row r="497" spans="1:2" ht="15.75" customHeight="1">
      <c r="A497" s="9"/>
      <c r="B497" s="9"/>
    </row>
    <row r="498" spans="1:2" ht="15.75" customHeight="1">
      <c r="A498" s="9"/>
      <c r="B498" s="9"/>
    </row>
    <row r="499" spans="1:2" ht="15.75" customHeight="1">
      <c r="A499" s="9"/>
      <c r="B499" s="9"/>
    </row>
    <row r="500" spans="1:2" ht="15.75" customHeight="1">
      <c r="A500" s="9"/>
      <c r="B500" s="9"/>
    </row>
    <row r="501" spans="1:2" ht="15.75" customHeight="1">
      <c r="A501" s="9"/>
      <c r="B501" s="9"/>
    </row>
    <row r="502" spans="1:2" ht="15.75" customHeight="1">
      <c r="A502" s="9"/>
      <c r="B502" s="9"/>
    </row>
    <row r="503" spans="1:2" ht="15.75" customHeight="1">
      <c r="A503" s="9"/>
      <c r="B503" s="9"/>
    </row>
    <row r="504" spans="1:2" ht="15.75" customHeight="1">
      <c r="A504" s="9"/>
      <c r="B504" s="9"/>
    </row>
    <row r="505" spans="1:2" ht="15.75" customHeight="1">
      <c r="A505" s="9"/>
      <c r="B505" s="9"/>
    </row>
    <row r="506" spans="1:2" ht="15.75" customHeight="1">
      <c r="A506" s="9"/>
      <c r="B506" s="9"/>
    </row>
    <row r="507" spans="1:2" ht="15.75" customHeight="1">
      <c r="A507" s="9"/>
      <c r="B507" s="9"/>
    </row>
    <row r="508" spans="1:2" ht="15.75" customHeight="1">
      <c r="A508" s="9"/>
      <c r="B508" s="9"/>
    </row>
    <row r="509" spans="1:2" ht="15.75" customHeight="1">
      <c r="A509" s="9"/>
      <c r="B509" s="9"/>
    </row>
    <row r="510" spans="1:2" ht="15.75" customHeight="1">
      <c r="A510" s="9"/>
      <c r="B510" s="9"/>
    </row>
    <row r="511" spans="1:2" ht="15.75" customHeight="1">
      <c r="A511" s="9"/>
      <c r="B511" s="9"/>
    </row>
    <row r="512" spans="1:2" ht="15.75" customHeight="1">
      <c r="A512" s="9"/>
      <c r="B512" s="9"/>
    </row>
    <row r="513" spans="1:2" ht="15.75" customHeight="1">
      <c r="A513" s="9"/>
      <c r="B513" s="9"/>
    </row>
    <row r="514" spans="1:2" ht="15.75" customHeight="1">
      <c r="A514" s="9"/>
      <c r="B514" s="9"/>
    </row>
    <row r="515" spans="1:2" ht="15.75" customHeight="1">
      <c r="A515" s="9"/>
      <c r="B515" s="9"/>
    </row>
    <row r="516" spans="1:2" ht="15.75" customHeight="1">
      <c r="A516" s="9"/>
      <c r="B516" s="9"/>
    </row>
    <row r="517" spans="1:2" ht="15.75" customHeight="1">
      <c r="A517" s="9"/>
      <c r="B517" s="9"/>
    </row>
    <row r="518" spans="1:2" ht="15.75" customHeight="1">
      <c r="A518" s="9"/>
      <c r="B518" s="9"/>
    </row>
    <row r="519" spans="1:2" ht="15.75" customHeight="1">
      <c r="A519" s="9"/>
      <c r="B519" s="9"/>
    </row>
    <row r="520" spans="1:2" ht="15.75" customHeight="1">
      <c r="A520" s="9"/>
      <c r="B520" s="9"/>
    </row>
    <row r="521" spans="1:2" ht="15.75" customHeight="1">
      <c r="A521" s="9"/>
      <c r="B521" s="9"/>
    </row>
    <row r="522" spans="1:2" ht="15.75" customHeight="1">
      <c r="A522" s="9"/>
      <c r="B522" s="9"/>
    </row>
    <row r="523" spans="1:2" ht="15.75" customHeight="1">
      <c r="A523" s="9"/>
      <c r="B523" s="9"/>
    </row>
    <row r="524" spans="1:2" ht="15.75" customHeight="1">
      <c r="A524" s="9"/>
      <c r="B524" s="9"/>
    </row>
    <row r="525" spans="1:2" ht="15.75" customHeight="1">
      <c r="A525" s="9"/>
      <c r="B525" s="9"/>
    </row>
    <row r="526" spans="1:2" ht="15.75" customHeight="1">
      <c r="A526" s="9"/>
      <c r="B526" s="9"/>
    </row>
    <row r="527" spans="1:2" ht="15.75" customHeight="1">
      <c r="A527" s="9"/>
      <c r="B527" s="9"/>
    </row>
    <row r="528" spans="1:2" ht="15.75" customHeight="1">
      <c r="A528" s="9"/>
      <c r="B528" s="9"/>
    </row>
    <row r="529" spans="1:2" ht="15.75" customHeight="1">
      <c r="A529" s="9"/>
      <c r="B529" s="9"/>
    </row>
    <row r="530" spans="1:2" ht="15.75" customHeight="1">
      <c r="A530" s="9"/>
      <c r="B530" s="9"/>
    </row>
    <row r="531" spans="1:2" ht="15.75" customHeight="1">
      <c r="A531" s="9"/>
      <c r="B531" s="9"/>
    </row>
    <row r="532" spans="1:2" ht="15.75" customHeight="1">
      <c r="A532" s="9"/>
      <c r="B532" s="9"/>
    </row>
    <row r="533" spans="1:2" ht="15.75" customHeight="1">
      <c r="A533" s="9"/>
      <c r="B533" s="9"/>
    </row>
    <row r="534" spans="1:2" ht="15.75" customHeight="1">
      <c r="A534" s="9"/>
      <c r="B534" s="9"/>
    </row>
    <row r="535" spans="1:2" ht="15.75" customHeight="1">
      <c r="A535" s="9"/>
      <c r="B535" s="9"/>
    </row>
    <row r="536" spans="1:2" ht="15.75" customHeight="1">
      <c r="A536" s="9"/>
      <c r="B536" s="9"/>
    </row>
    <row r="537" spans="1:2" ht="15.75" customHeight="1">
      <c r="A537" s="9"/>
      <c r="B537" s="9"/>
    </row>
    <row r="538" spans="1:2" ht="15.75" customHeight="1">
      <c r="A538" s="9"/>
      <c r="B538" s="9"/>
    </row>
    <row r="539" spans="1:2" ht="15.75" customHeight="1">
      <c r="A539" s="9"/>
      <c r="B539" s="9"/>
    </row>
    <row r="540" spans="1:2" ht="15.75" customHeight="1">
      <c r="A540" s="9"/>
      <c r="B540" s="9"/>
    </row>
    <row r="541" spans="1:2" ht="15.75" customHeight="1">
      <c r="A541" s="9"/>
      <c r="B541" s="9"/>
    </row>
    <row r="542" spans="1:2" ht="15.75" customHeight="1">
      <c r="A542" s="9"/>
      <c r="B542" s="9"/>
    </row>
    <row r="543" spans="1:2" ht="15.75" customHeight="1">
      <c r="A543" s="9"/>
      <c r="B543" s="9"/>
    </row>
    <row r="544" spans="1:2" ht="15.75" customHeight="1">
      <c r="A544" s="9"/>
      <c r="B544" s="9"/>
    </row>
    <row r="545" spans="1:2" ht="15.75" customHeight="1">
      <c r="A545" s="9"/>
      <c r="B545" s="9"/>
    </row>
    <row r="546" spans="1:2" ht="15.75" customHeight="1">
      <c r="A546" s="9"/>
      <c r="B546" s="9"/>
    </row>
    <row r="547" spans="1:2" ht="15.75" customHeight="1">
      <c r="A547" s="9"/>
      <c r="B547" s="9"/>
    </row>
    <row r="548" spans="1:2" ht="15.75" customHeight="1">
      <c r="A548" s="9"/>
      <c r="B548" s="9"/>
    </row>
    <row r="549" spans="1:2" ht="15.75" customHeight="1">
      <c r="A549" s="9"/>
      <c r="B549" s="9"/>
    </row>
    <row r="550" spans="1:2" ht="15.75" customHeight="1">
      <c r="A550" s="9"/>
      <c r="B550" s="9"/>
    </row>
    <row r="551" spans="1:2" ht="15.75" customHeight="1">
      <c r="A551" s="9"/>
      <c r="B551" s="9"/>
    </row>
    <row r="552" spans="1:2" ht="15.75" customHeight="1">
      <c r="A552" s="9"/>
      <c r="B552" s="9"/>
    </row>
    <row r="553" spans="1:2" ht="15.75" customHeight="1">
      <c r="A553" s="9"/>
      <c r="B553" s="9"/>
    </row>
    <row r="554" spans="1:2" ht="15.75" customHeight="1">
      <c r="A554" s="9"/>
      <c r="B554" s="9"/>
    </row>
    <row r="555" spans="1:2" ht="15.75" customHeight="1">
      <c r="A555" s="9"/>
      <c r="B555" s="9"/>
    </row>
    <row r="556" spans="1:2" ht="15.75" customHeight="1">
      <c r="A556" s="9"/>
      <c r="B556" s="9"/>
    </row>
    <row r="557" spans="1:2" ht="15.75" customHeight="1">
      <c r="A557" s="9"/>
      <c r="B557" s="9"/>
    </row>
    <row r="558" spans="1:2" ht="15.75" customHeight="1">
      <c r="A558" s="9"/>
      <c r="B558" s="9"/>
    </row>
    <row r="559" spans="1:2" ht="15.75" customHeight="1">
      <c r="A559" s="9"/>
      <c r="B559" s="9"/>
    </row>
    <row r="560" spans="1:2" ht="15.75" customHeight="1">
      <c r="A560" s="9"/>
      <c r="B560" s="9"/>
    </row>
    <row r="561" spans="1:2" ht="15.75" customHeight="1">
      <c r="A561" s="9"/>
      <c r="B561" s="9"/>
    </row>
    <row r="562" spans="1:2" ht="15.75" customHeight="1">
      <c r="A562" s="9"/>
      <c r="B562" s="9"/>
    </row>
    <row r="563" spans="1:2" ht="15.75" customHeight="1">
      <c r="A563" s="9"/>
      <c r="B563" s="9"/>
    </row>
    <row r="564" spans="1:2" ht="15.75" customHeight="1">
      <c r="A564" s="9"/>
      <c r="B564" s="9"/>
    </row>
    <row r="565" spans="1:2" ht="15.75" customHeight="1">
      <c r="A565" s="9"/>
      <c r="B565" s="9"/>
    </row>
    <row r="566" spans="1:2" ht="15.75" customHeight="1">
      <c r="A566" s="9"/>
      <c r="B566" s="9"/>
    </row>
    <row r="567" spans="1:2" ht="15.75" customHeight="1">
      <c r="A567" s="9"/>
      <c r="B567" s="9"/>
    </row>
    <row r="568" spans="1:2" ht="15.75" customHeight="1">
      <c r="A568" s="9"/>
      <c r="B568" s="9"/>
    </row>
    <row r="569" spans="1:2" ht="15.75" customHeight="1">
      <c r="A569" s="9"/>
      <c r="B569" s="9"/>
    </row>
    <row r="570" spans="1:2" ht="15.75" customHeight="1">
      <c r="A570" s="9"/>
      <c r="B570" s="9"/>
    </row>
    <row r="571" spans="1:2" ht="15.75" customHeight="1">
      <c r="A571" s="9"/>
      <c r="B571" s="9"/>
    </row>
    <row r="572" spans="1:2" ht="15.75" customHeight="1">
      <c r="A572" s="9"/>
      <c r="B572" s="9"/>
    </row>
    <row r="573" spans="1:2" ht="15.75" customHeight="1">
      <c r="A573" s="9"/>
      <c r="B573" s="9"/>
    </row>
    <row r="574" spans="1:2" ht="15.75" customHeight="1">
      <c r="A574" s="9"/>
      <c r="B574" s="9"/>
    </row>
    <row r="575" spans="1:2" ht="15.75" customHeight="1">
      <c r="A575" s="9"/>
      <c r="B575" s="9"/>
    </row>
    <row r="576" spans="1:2" ht="15.75" customHeight="1">
      <c r="A576" s="9"/>
      <c r="B576" s="9"/>
    </row>
    <row r="577" spans="1:2" ht="15.75" customHeight="1">
      <c r="A577" s="9"/>
      <c r="B577" s="9"/>
    </row>
    <row r="578" spans="1:2" ht="15.75" customHeight="1">
      <c r="A578" s="9"/>
      <c r="B578" s="9"/>
    </row>
    <row r="579" spans="1:2" ht="15.75" customHeight="1">
      <c r="A579" s="9"/>
      <c r="B579" s="9"/>
    </row>
    <row r="580" spans="1:2" ht="15.75" customHeight="1">
      <c r="A580" s="9"/>
      <c r="B580" s="9"/>
    </row>
    <row r="581" spans="1:2" ht="15.75" customHeight="1">
      <c r="A581" s="9"/>
      <c r="B581" s="9"/>
    </row>
    <row r="582" spans="1:2" ht="15.75" customHeight="1">
      <c r="A582" s="9"/>
      <c r="B582" s="9"/>
    </row>
    <row r="583" spans="1:2" ht="15.75" customHeight="1">
      <c r="A583" s="9"/>
      <c r="B583" s="9"/>
    </row>
    <row r="584" spans="1:2" ht="15.75" customHeight="1">
      <c r="A584" s="9"/>
      <c r="B584" s="9"/>
    </row>
    <row r="585" spans="1:2" ht="15.75" customHeight="1">
      <c r="A585" s="9"/>
      <c r="B585" s="9"/>
    </row>
    <row r="586" spans="1:2" ht="15.75" customHeight="1">
      <c r="A586" s="9"/>
      <c r="B586" s="9"/>
    </row>
    <row r="587" spans="1:2" ht="15.75" customHeight="1">
      <c r="A587" s="9"/>
      <c r="B587" s="9"/>
    </row>
    <row r="588" spans="1:2" ht="15.75" customHeight="1">
      <c r="A588" s="9"/>
      <c r="B588" s="9"/>
    </row>
    <row r="589" spans="1:2" ht="15.75" customHeight="1">
      <c r="A589" s="9"/>
      <c r="B589" s="9"/>
    </row>
    <row r="590" spans="1:2" ht="15.75" customHeight="1">
      <c r="A590" s="9"/>
      <c r="B590" s="9"/>
    </row>
    <row r="591" spans="1:2" ht="15.75" customHeight="1">
      <c r="A591" s="9"/>
      <c r="B591" s="9"/>
    </row>
    <row r="592" spans="1:2" ht="15.75" customHeight="1">
      <c r="A592" s="9"/>
      <c r="B592" s="9"/>
    </row>
    <row r="593" spans="1:2" ht="15.75" customHeight="1">
      <c r="A593" s="9"/>
      <c r="B593" s="9"/>
    </row>
    <row r="594" spans="1:2" ht="15.75" customHeight="1">
      <c r="A594" s="9"/>
      <c r="B594" s="9"/>
    </row>
    <row r="595" spans="1:2" ht="15.75" customHeight="1">
      <c r="A595" s="9"/>
      <c r="B595" s="9"/>
    </row>
    <row r="596" spans="1:2" ht="15.75" customHeight="1">
      <c r="A596" s="9"/>
      <c r="B596" s="9"/>
    </row>
    <row r="597" spans="1:2" ht="15.75" customHeight="1">
      <c r="A597" s="9"/>
      <c r="B597" s="9"/>
    </row>
    <row r="598" spans="1:2" ht="15.75" customHeight="1">
      <c r="A598" s="9"/>
      <c r="B598" s="9"/>
    </row>
    <row r="599" spans="1:2" ht="15.75" customHeight="1">
      <c r="A599" s="9"/>
      <c r="B599" s="9"/>
    </row>
    <row r="600" spans="1:2" ht="15.75" customHeight="1">
      <c r="A600" s="9"/>
      <c r="B600" s="9"/>
    </row>
    <row r="601" spans="1:2" ht="15.75" customHeight="1">
      <c r="A601" s="9"/>
      <c r="B601" s="9"/>
    </row>
    <row r="602" spans="1:2" ht="15.75" customHeight="1">
      <c r="A602" s="9"/>
      <c r="B602" s="9"/>
    </row>
    <row r="603" spans="1:2" ht="15.75" customHeight="1">
      <c r="A603" s="9"/>
      <c r="B603" s="9"/>
    </row>
    <row r="604" spans="1:2" ht="15.75" customHeight="1">
      <c r="A604" s="9"/>
      <c r="B604" s="9"/>
    </row>
    <row r="605" spans="1:2" ht="15.75" customHeight="1">
      <c r="A605" s="9"/>
      <c r="B605" s="9"/>
    </row>
    <row r="606" spans="1:2" ht="15.75" customHeight="1">
      <c r="A606" s="9"/>
      <c r="B606" s="9"/>
    </row>
    <row r="607" spans="1:2" ht="15.75" customHeight="1">
      <c r="A607" s="9"/>
      <c r="B607" s="9"/>
    </row>
    <row r="608" spans="1:2" ht="15.75" customHeight="1">
      <c r="A608" s="9"/>
      <c r="B608" s="9"/>
    </row>
    <row r="609" spans="1:2" ht="15.75" customHeight="1">
      <c r="A609" s="9"/>
      <c r="B609" s="9"/>
    </row>
    <row r="610" spans="1:2" ht="15.75" customHeight="1">
      <c r="A610" s="9"/>
      <c r="B610" s="9"/>
    </row>
    <row r="611" spans="1:2" ht="15.75" customHeight="1">
      <c r="A611" s="9"/>
      <c r="B611" s="9"/>
    </row>
    <row r="612" spans="1:2" ht="15.75" customHeight="1">
      <c r="A612" s="9"/>
      <c r="B612" s="9"/>
    </row>
    <row r="613" spans="1:2" ht="15.75" customHeight="1">
      <c r="A613" s="9"/>
      <c r="B613" s="9"/>
    </row>
    <row r="614" spans="1:2" ht="15.75" customHeight="1">
      <c r="A614" s="9"/>
      <c r="B614" s="9"/>
    </row>
    <row r="615" spans="1:2" ht="15.75" customHeight="1">
      <c r="A615" s="9"/>
      <c r="B615" s="9"/>
    </row>
    <row r="616" spans="1:2" ht="15.75" customHeight="1">
      <c r="A616" s="9"/>
      <c r="B616" s="9"/>
    </row>
    <row r="617" spans="1:2" ht="15.75" customHeight="1">
      <c r="A617" s="9"/>
      <c r="B617" s="9"/>
    </row>
    <row r="618" spans="1:2" ht="15.75" customHeight="1">
      <c r="A618" s="9"/>
      <c r="B618" s="9"/>
    </row>
    <row r="619" spans="1:2" ht="15.75" customHeight="1">
      <c r="A619" s="9"/>
      <c r="B619" s="9"/>
    </row>
    <row r="620" spans="1:2" ht="15.75" customHeight="1">
      <c r="A620" s="9"/>
      <c r="B620" s="9"/>
    </row>
    <row r="621" spans="1:2" ht="15.75" customHeight="1">
      <c r="A621" s="9"/>
      <c r="B621" s="9"/>
    </row>
    <row r="622" spans="1:2" ht="15.75" customHeight="1">
      <c r="A622" s="9"/>
      <c r="B622" s="9"/>
    </row>
    <row r="623" spans="1:2" ht="15.75" customHeight="1">
      <c r="A623" s="9"/>
      <c r="B623" s="9"/>
    </row>
    <row r="624" spans="1:2" ht="15.75" customHeight="1">
      <c r="A624" s="9"/>
      <c r="B624" s="9"/>
    </row>
    <row r="625" spans="1:2" ht="15.75" customHeight="1">
      <c r="A625" s="9"/>
      <c r="B625" s="9"/>
    </row>
    <row r="626" spans="1:2" ht="15.75" customHeight="1">
      <c r="A626" s="9"/>
      <c r="B626" s="9"/>
    </row>
    <row r="627" spans="1:2" ht="15.75" customHeight="1">
      <c r="A627" s="9"/>
      <c r="B627" s="9"/>
    </row>
    <row r="628" spans="1:2" ht="15.75" customHeight="1">
      <c r="A628" s="9"/>
      <c r="B628" s="9"/>
    </row>
    <row r="629" spans="1:2" ht="15.75" customHeight="1">
      <c r="A629" s="9"/>
      <c r="B629" s="9"/>
    </row>
    <row r="630" spans="1:2" ht="15.75" customHeight="1">
      <c r="A630" s="9"/>
      <c r="B630" s="9"/>
    </row>
    <row r="631" spans="1:2" ht="15.75" customHeight="1">
      <c r="A631" s="9"/>
      <c r="B631" s="9"/>
    </row>
    <row r="632" spans="1:2" ht="15.75" customHeight="1">
      <c r="A632" s="9"/>
      <c r="B632" s="9"/>
    </row>
    <row r="633" spans="1:2" ht="15.75" customHeight="1">
      <c r="A633" s="9"/>
      <c r="B633" s="9"/>
    </row>
    <row r="634" spans="1:2" ht="15.75" customHeight="1">
      <c r="A634" s="9"/>
      <c r="B634" s="9"/>
    </row>
    <row r="635" spans="1:2" ht="15.75" customHeight="1">
      <c r="A635" s="9"/>
      <c r="B635" s="9"/>
    </row>
    <row r="636" spans="1:2" ht="15.75" customHeight="1">
      <c r="A636" s="9"/>
      <c r="B636" s="9"/>
    </row>
    <row r="637" spans="1:2" ht="15.75" customHeight="1">
      <c r="A637" s="9"/>
      <c r="B637" s="9"/>
    </row>
    <row r="638" spans="1:2" ht="15.75" customHeight="1">
      <c r="A638" s="9"/>
      <c r="B638" s="9"/>
    </row>
    <row r="639" spans="1:2" ht="15.75" customHeight="1">
      <c r="A639" s="9"/>
      <c r="B639" s="9"/>
    </row>
    <row r="640" spans="1:2" ht="15.75" customHeight="1">
      <c r="A640" s="9"/>
      <c r="B640" s="9"/>
    </row>
    <row r="641" spans="1:2" ht="15.75" customHeight="1">
      <c r="A641" s="9"/>
      <c r="B641" s="9"/>
    </row>
    <row r="642" spans="1:2" ht="15.75" customHeight="1">
      <c r="A642" s="9"/>
      <c r="B642" s="9"/>
    </row>
    <row r="643" spans="1:2" ht="15.75" customHeight="1">
      <c r="A643" s="9"/>
      <c r="B643" s="9"/>
    </row>
    <row r="644" spans="1:2" ht="15.75" customHeight="1">
      <c r="A644" s="9"/>
      <c r="B644" s="9"/>
    </row>
    <row r="645" spans="1:2" ht="15.75" customHeight="1">
      <c r="A645" s="9"/>
      <c r="B645" s="9"/>
    </row>
    <row r="646" spans="1:2" ht="15.75" customHeight="1">
      <c r="A646" s="9"/>
      <c r="B646" s="9"/>
    </row>
    <row r="647" spans="1:2" ht="15.75" customHeight="1">
      <c r="A647" s="9"/>
      <c r="B647" s="9"/>
    </row>
    <row r="648" spans="1:2" ht="15.75" customHeight="1">
      <c r="A648" s="9"/>
      <c r="B648" s="9"/>
    </row>
    <row r="649" spans="1:2" ht="15.75" customHeight="1">
      <c r="A649" s="9"/>
      <c r="B649" s="9"/>
    </row>
    <row r="650" spans="1:2" ht="15.75" customHeight="1">
      <c r="A650" s="9"/>
      <c r="B650" s="9"/>
    </row>
    <row r="651" spans="1:2" ht="15.75" customHeight="1">
      <c r="A651" s="9"/>
      <c r="B651" s="9"/>
    </row>
    <row r="652" spans="1:2" ht="15.75" customHeight="1">
      <c r="A652" s="9"/>
      <c r="B652" s="9"/>
    </row>
    <row r="653" spans="1:2" ht="15.75" customHeight="1">
      <c r="A653" s="9"/>
      <c r="B653" s="9"/>
    </row>
    <row r="654" spans="1:2" ht="15.75" customHeight="1">
      <c r="A654" s="9"/>
      <c r="B654" s="9"/>
    </row>
    <row r="655" spans="1:2" ht="15.75" customHeight="1">
      <c r="A655" s="9"/>
      <c r="B655" s="9"/>
    </row>
    <row r="656" spans="1:2" ht="15.75" customHeight="1">
      <c r="A656" s="9"/>
      <c r="B656" s="9"/>
    </row>
    <row r="657" spans="1:2" ht="15.75" customHeight="1">
      <c r="A657" s="9"/>
      <c r="B657" s="9"/>
    </row>
    <row r="658" spans="1:2" ht="15.75" customHeight="1">
      <c r="A658" s="9"/>
      <c r="B658" s="9"/>
    </row>
    <row r="659" spans="1:2" ht="15.75" customHeight="1">
      <c r="A659" s="9"/>
      <c r="B659" s="9"/>
    </row>
    <row r="660" spans="1:2" ht="15.75" customHeight="1">
      <c r="A660" s="9"/>
      <c r="B660" s="9"/>
    </row>
    <row r="661" spans="1:2" ht="15.75" customHeight="1">
      <c r="A661" s="9"/>
      <c r="B661" s="9"/>
    </row>
    <row r="662" spans="1:2" ht="15.75" customHeight="1">
      <c r="A662" s="9"/>
      <c r="B662" s="9"/>
    </row>
    <row r="663" spans="1:2" ht="15.75" customHeight="1">
      <c r="A663" s="9"/>
      <c r="B663" s="9"/>
    </row>
    <row r="664" spans="1:2" ht="15.75" customHeight="1">
      <c r="A664" s="9"/>
      <c r="B664" s="9"/>
    </row>
    <row r="665" spans="1:2" ht="15.75" customHeight="1">
      <c r="A665" s="9"/>
      <c r="B665" s="9"/>
    </row>
    <row r="666" spans="1:2" ht="15.75" customHeight="1">
      <c r="A666" s="9"/>
      <c r="B666" s="9"/>
    </row>
    <row r="667" spans="1:2" ht="15.75" customHeight="1">
      <c r="A667" s="9"/>
      <c r="B667" s="9"/>
    </row>
    <row r="668" spans="1:2" ht="15.75" customHeight="1">
      <c r="A668" s="9"/>
      <c r="B668" s="9"/>
    </row>
    <row r="669" spans="1:2" ht="15.75" customHeight="1">
      <c r="A669" s="9"/>
      <c r="B669" s="9"/>
    </row>
    <row r="670" spans="1:2" ht="15.75" customHeight="1">
      <c r="A670" s="9"/>
      <c r="B670" s="9"/>
    </row>
    <row r="671" spans="1:2" ht="15.75" customHeight="1">
      <c r="A671" s="9"/>
      <c r="B671" s="9"/>
    </row>
    <row r="672" spans="1:2" ht="15.75" customHeight="1">
      <c r="A672" s="9"/>
      <c r="B672" s="9"/>
    </row>
    <row r="673" spans="1:2" ht="15.75" customHeight="1">
      <c r="A673" s="9"/>
      <c r="B673" s="9"/>
    </row>
    <row r="674" spans="1:2" ht="15.75" customHeight="1">
      <c r="A674" s="9"/>
      <c r="B674" s="9"/>
    </row>
    <row r="675" spans="1:2" ht="15.75" customHeight="1">
      <c r="A675" s="9"/>
      <c r="B675" s="9"/>
    </row>
    <row r="676" spans="1:2" ht="15.75" customHeight="1">
      <c r="A676" s="9"/>
      <c r="B676" s="9"/>
    </row>
    <row r="677" spans="1:2" ht="15.75" customHeight="1">
      <c r="A677" s="9"/>
      <c r="B677" s="9"/>
    </row>
    <row r="678" spans="1:2" ht="15.75" customHeight="1">
      <c r="A678" s="9"/>
      <c r="B678" s="9"/>
    </row>
    <row r="679" spans="1:2" ht="15.75" customHeight="1">
      <c r="A679" s="9"/>
      <c r="B679" s="9"/>
    </row>
    <row r="680" spans="1:2" ht="15.75" customHeight="1">
      <c r="A680" s="9"/>
      <c r="B680" s="9"/>
    </row>
    <row r="681" spans="1:2" ht="15.75" customHeight="1">
      <c r="A681" s="9"/>
      <c r="B681" s="9"/>
    </row>
    <row r="682" spans="1:2" ht="15.75" customHeight="1">
      <c r="A682" s="9"/>
      <c r="B682" s="9"/>
    </row>
    <row r="683" spans="1:2" ht="15.75" customHeight="1">
      <c r="A683" s="9"/>
      <c r="B683" s="9"/>
    </row>
    <row r="684" spans="1:2" ht="15.75" customHeight="1">
      <c r="A684" s="9"/>
      <c r="B684" s="9"/>
    </row>
    <row r="685" spans="1:2" ht="15.75" customHeight="1">
      <c r="A685" s="9"/>
      <c r="B685" s="9"/>
    </row>
    <row r="686" spans="1:2" ht="15.75" customHeight="1">
      <c r="A686" s="9"/>
      <c r="B686" s="9"/>
    </row>
    <row r="687" spans="1:2" ht="15.75" customHeight="1">
      <c r="A687" s="9"/>
      <c r="B687" s="9"/>
    </row>
    <row r="688" spans="1:2" ht="15.75" customHeight="1">
      <c r="A688" s="9"/>
      <c r="B688" s="9"/>
    </row>
    <row r="689" spans="1:2" ht="15.75" customHeight="1">
      <c r="A689" s="9"/>
      <c r="B689" s="9"/>
    </row>
    <row r="690" spans="1:2" ht="15.75" customHeight="1">
      <c r="A690" s="9"/>
      <c r="B690" s="9"/>
    </row>
    <row r="691" spans="1:2" ht="15.75" customHeight="1">
      <c r="A691" s="9"/>
      <c r="B691" s="9"/>
    </row>
    <row r="692" spans="1:2" ht="15.75" customHeight="1">
      <c r="A692" s="9"/>
      <c r="B692" s="9"/>
    </row>
    <row r="693" spans="1:2" ht="15.75" customHeight="1">
      <c r="A693" s="9"/>
      <c r="B693" s="9"/>
    </row>
    <row r="694" spans="1:2" ht="15.75" customHeight="1">
      <c r="A694" s="9"/>
      <c r="B694" s="9"/>
    </row>
    <row r="695" spans="1:2" ht="15.75" customHeight="1">
      <c r="A695" s="9"/>
      <c r="B695" s="9"/>
    </row>
    <row r="696" spans="1:2" ht="15.75" customHeight="1">
      <c r="A696" s="9"/>
      <c r="B696" s="9"/>
    </row>
    <row r="697" spans="1:2" ht="15.75" customHeight="1">
      <c r="A697" s="9"/>
      <c r="B697" s="9"/>
    </row>
    <row r="698" spans="1:2" ht="15.75" customHeight="1">
      <c r="A698" s="9"/>
      <c r="B698" s="9"/>
    </row>
    <row r="699" spans="1:2" ht="15.75" customHeight="1">
      <c r="A699" s="9"/>
      <c r="B699" s="9"/>
    </row>
    <row r="700" spans="1:2" ht="15.75" customHeight="1">
      <c r="A700" s="9"/>
      <c r="B700" s="9"/>
    </row>
    <row r="701" spans="1:2" ht="15.75" customHeight="1">
      <c r="A701" s="9"/>
      <c r="B701" s="9"/>
    </row>
    <row r="702" spans="1:2" ht="15.75" customHeight="1">
      <c r="A702" s="9"/>
      <c r="B702" s="9"/>
    </row>
    <row r="703" spans="1:2" ht="15.75" customHeight="1">
      <c r="A703" s="9"/>
      <c r="B703" s="9"/>
    </row>
    <row r="704" spans="1:2" ht="15.75" customHeight="1">
      <c r="A704" s="9"/>
      <c r="B704" s="9"/>
    </row>
    <row r="705" spans="1:2" ht="15.75" customHeight="1">
      <c r="A705" s="9"/>
      <c r="B705" s="9"/>
    </row>
    <row r="706" spans="1:2" ht="15.75" customHeight="1">
      <c r="A706" s="9"/>
      <c r="B706" s="9"/>
    </row>
    <row r="707" spans="1:2" ht="15.75" customHeight="1">
      <c r="A707" s="9"/>
      <c r="B707" s="9"/>
    </row>
    <row r="708" spans="1:2" ht="15.75" customHeight="1">
      <c r="A708" s="9"/>
      <c r="B708" s="9"/>
    </row>
    <row r="709" spans="1:2" ht="15.75" customHeight="1">
      <c r="A709" s="9"/>
      <c r="B709" s="9"/>
    </row>
    <row r="710" spans="1:2" ht="15.75" customHeight="1">
      <c r="A710" s="9"/>
      <c r="B710" s="9"/>
    </row>
    <row r="711" spans="1:2" ht="15.75" customHeight="1">
      <c r="A711" s="9"/>
      <c r="B711" s="9"/>
    </row>
    <row r="712" spans="1:2" ht="15.75" customHeight="1">
      <c r="A712" s="9"/>
      <c r="B712" s="9"/>
    </row>
    <row r="713" spans="1:2" ht="15.75" customHeight="1">
      <c r="A713" s="9"/>
      <c r="B713" s="9"/>
    </row>
    <row r="714" spans="1:2" ht="15.75" customHeight="1">
      <c r="A714" s="9"/>
      <c r="B714" s="9"/>
    </row>
    <row r="715" spans="1:2" ht="15.75" customHeight="1">
      <c r="A715" s="9"/>
      <c r="B715" s="9"/>
    </row>
    <row r="716" spans="1:2" ht="15.75" customHeight="1">
      <c r="A716" s="9"/>
      <c r="B716" s="9"/>
    </row>
    <row r="717" spans="1:2" ht="15.75" customHeight="1">
      <c r="A717" s="9"/>
      <c r="B717" s="9"/>
    </row>
    <row r="718" spans="1:2" ht="15.75" customHeight="1">
      <c r="A718" s="9"/>
      <c r="B718" s="9"/>
    </row>
    <row r="719" spans="1:2" ht="15.75" customHeight="1">
      <c r="A719" s="9"/>
      <c r="B719" s="9"/>
    </row>
    <row r="720" spans="1:2" ht="15.75" customHeight="1">
      <c r="A720" s="9"/>
      <c r="B720" s="9"/>
    </row>
    <row r="721" spans="1:2" ht="15.75" customHeight="1">
      <c r="A721" s="9"/>
      <c r="B721" s="9"/>
    </row>
    <row r="722" spans="1:2" ht="15.75" customHeight="1">
      <c r="A722" s="9"/>
      <c r="B722" s="9"/>
    </row>
    <row r="723" spans="1:2" ht="15.75" customHeight="1">
      <c r="A723" s="9"/>
      <c r="B723" s="9"/>
    </row>
    <row r="724" spans="1:2" ht="15.75" customHeight="1">
      <c r="A724" s="9"/>
      <c r="B724" s="9"/>
    </row>
    <row r="725" spans="1:2" ht="15.75" customHeight="1">
      <c r="A725" s="9"/>
      <c r="B725" s="9"/>
    </row>
    <row r="726" spans="1:2" ht="15.75" customHeight="1">
      <c r="A726" s="9"/>
      <c r="B726" s="9"/>
    </row>
    <row r="727" spans="1:2" ht="15.75" customHeight="1">
      <c r="A727" s="9"/>
      <c r="B727" s="9"/>
    </row>
    <row r="728" spans="1:2" ht="15.75" customHeight="1">
      <c r="A728" s="9"/>
      <c r="B728" s="9"/>
    </row>
    <row r="729" spans="1:2" ht="15.75" customHeight="1">
      <c r="A729" s="9"/>
      <c r="B729" s="9"/>
    </row>
    <row r="730" spans="1:2" ht="15.75" customHeight="1">
      <c r="A730" s="9"/>
      <c r="B730" s="9"/>
    </row>
    <row r="731" spans="1:2" ht="15.75" customHeight="1">
      <c r="A731" s="9"/>
      <c r="B731" s="9"/>
    </row>
    <row r="732" spans="1:2" ht="15.75" customHeight="1">
      <c r="A732" s="9"/>
      <c r="B732" s="9"/>
    </row>
    <row r="733" spans="1:2" ht="15.75" customHeight="1">
      <c r="A733" s="9"/>
      <c r="B733" s="9"/>
    </row>
    <row r="734" spans="1:2" ht="15.75" customHeight="1">
      <c r="A734" s="9"/>
      <c r="B734" s="9"/>
    </row>
    <row r="735" spans="1:2" ht="15.75" customHeight="1">
      <c r="A735" s="9"/>
      <c r="B735" s="9"/>
    </row>
    <row r="736" spans="1:2" ht="15.75" customHeight="1">
      <c r="A736" s="9"/>
      <c r="B736" s="9"/>
    </row>
    <row r="737" spans="1:2" ht="15.75" customHeight="1">
      <c r="A737" s="9"/>
      <c r="B737" s="9"/>
    </row>
    <row r="738" spans="1:2" ht="15.75" customHeight="1">
      <c r="A738" s="9"/>
      <c r="B738" s="9"/>
    </row>
    <row r="739" spans="1:2" ht="15.75" customHeight="1">
      <c r="A739" s="9"/>
      <c r="B739" s="9"/>
    </row>
    <row r="740" spans="1:2" ht="15.75" customHeight="1">
      <c r="A740" s="9"/>
      <c r="B740" s="9"/>
    </row>
    <row r="741" spans="1:2" ht="15.75" customHeight="1">
      <c r="A741" s="9"/>
      <c r="B741" s="9"/>
    </row>
    <row r="742" spans="1:2" ht="15.75" customHeight="1">
      <c r="A742" s="9"/>
      <c r="B742" s="9"/>
    </row>
    <row r="743" spans="1:2" ht="15.75" customHeight="1">
      <c r="A743" s="9"/>
      <c r="B743" s="9"/>
    </row>
    <row r="744" spans="1:2" ht="15.75" customHeight="1">
      <c r="A744" s="9"/>
      <c r="B744" s="9"/>
    </row>
    <row r="745" spans="1:2" ht="15.75" customHeight="1">
      <c r="A745" s="9"/>
      <c r="B745" s="9"/>
    </row>
    <row r="746" spans="1:2" ht="15.75" customHeight="1">
      <c r="A746" s="9"/>
      <c r="B746" s="9"/>
    </row>
    <row r="747" spans="1:2" ht="15.75" customHeight="1">
      <c r="A747" s="9"/>
      <c r="B747" s="9"/>
    </row>
    <row r="748" spans="1:2" ht="15.75" customHeight="1">
      <c r="A748" s="9"/>
      <c r="B748" s="9"/>
    </row>
    <row r="749" spans="1:2" ht="15.75" customHeight="1">
      <c r="A749" s="9"/>
      <c r="B749" s="9"/>
    </row>
    <row r="750" spans="1:2" ht="15.75" customHeight="1">
      <c r="A750" s="9"/>
      <c r="B750" s="9"/>
    </row>
    <row r="751" spans="1:2" ht="15.75" customHeight="1">
      <c r="A751" s="9"/>
      <c r="B751" s="9"/>
    </row>
    <row r="752" spans="1:2" ht="15.75" customHeight="1">
      <c r="A752" s="9"/>
      <c r="B752" s="9"/>
    </row>
    <row r="753" spans="1:2" ht="15.75" customHeight="1">
      <c r="A753" s="9"/>
      <c r="B753" s="9"/>
    </row>
    <row r="754" spans="1:2" ht="15.75" customHeight="1">
      <c r="A754" s="9"/>
      <c r="B754" s="9"/>
    </row>
    <row r="755" spans="1:2" ht="15.75" customHeight="1">
      <c r="A755" s="9"/>
      <c r="B755" s="9"/>
    </row>
    <row r="756" spans="1:2" ht="15.75" customHeight="1">
      <c r="A756" s="9"/>
      <c r="B756" s="9"/>
    </row>
    <row r="757" spans="1:2" ht="15.75" customHeight="1">
      <c r="A757" s="9"/>
      <c r="B757" s="9"/>
    </row>
    <row r="758" spans="1:2" ht="15.75" customHeight="1">
      <c r="A758" s="9"/>
      <c r="B758" s="9"/>
    </row>
    <row r="759" spans="1:2" ht="15.75" customHeight="1">
      <c r="A759" s="9"/>
      <c r="B759" s="9"/>
    </row>
    <row r="760" spans="1:2" ht="15.75" customHeight="1">
      <c r="A760" s="9"/>
      <c r="B760" s="9"/>
    </row>
    <row r="761" spans="1:2" ht="15.75" customHeight="1">
      <c r="A761" s="9"/>
      <c r="B761" s="9"/>
    </row>
    <row r="762" spans="1:2" ht="15.75" customHeight="1">
      <c r="A762" s="9"/>
      <c r="B762" s="9"/>
    </row>
    <row r="763" spans="1:2" ht="15.75" customHeight="1">
      <c r="A763" s="9"/>
      <c r="B763" s="9"/>
    </row>
    <row r="764" spans="1:2" ht="15.75" customHeight="1">
      <c r="A764" s="9"/>
      <c r="B764" s="9"/>
    </row>
    <row r="765" spans="1:2" ht="15.75" customHeight="1">
      <c r="A765" s="9"/>
      <c r="B765" s="9"/>
    </row>
    <row r="766" spans="1:2" ht="15.75" customHeight="1">
      <c r="A766" s="9"/>
      <c r="B766" s="9"/>
    </row>
    <row r="767" spans="1:2" ht="15.75" customHeight="1">
      <c r="A767" s="9"/>
      <c r="B767" s="9"/>
    </row>
    <row r="768" spans="1:2" ht="15.75" customHeight="1">
      <c r="A768" s="9"/>
      <c r="B768" s="9"/>
    </row>
    <row r="769" spans="1:2" ht="15.75" customHeight="1">
      <c r="A769" s="9"/>
      <c r="B769" s="9"/>
    </row>
    <row r="770" spans="1:2" ht="15.75" customHeight="1">
      <c r="A770" s="9"/>
      <c r="B770" s="9"/>
    </row>
    <row r="771" spans="1:2" ht="15.75" customHeight="1">
      <c r="A771" s="9"/>
      <c r="B771" s="9"/>
    </row>
    <row r="772" spans="1:2" ht="15.75" customHeight="1">
      <c r="A772" s="9"/>
      <c r="B772" s="9"/>
    </row>
    <row r="773" spans="1:2" ht="15.75" customHeight="1">
      <c r="A773" s="9"/>
      <c r="B773" s="9"/>
    </row>
    <row r="774" spans="1:2" ht="15.75" customHeight="1">
      <c r="A774" s="9"/>
      <c r="B774" s="9"/>
    </row>
    <row r="775" spans="1:2" ht="15.75" customHeight="1">
      <c r="A775" s="9"/>
      <c r="B775" s="9"/>
    </row>
    <row r="776" spans="1:2" ht="15.75" customHeight="1">
      <c r="A776" s="9"/>
      <c r="B776" s="9"/>
    </row>
    <row r="777" spans="1:2" ht="15.75" customHeight="1">
      <c r="A777" s="9"/>
      <c r="B777" s="9"/>
    </row>
    <row r="778" spans="1:2" ht="15.75" customHeight="1">
      <c r="A778" s="9"/>
      <c r="B778" s="9"/>
    </row>
    <row r="779" spans="1:2" ht="15.75" customHeight="1">
      <c r="A779" s="9"/>
      <c r="B779" s="9"/>
    </row>
    <row r="780" spans="1:2" ht="15.75" customHeight="1">
      <c r="A780" s="9"/>
      <c r="B780" s="9"/>
    </row>
    <row r="781" spans="1:2" ht="15.75" customHeight="1">
      <c r="A781" s="9"/>
      <c r="B781" s="9"/>
    </row>
    <row r="782" spans="1:2" ht="15.75" customHeight="1">
      <c r="A782" s="9"/>
      <c r="B782" s="9"/>
    </row>
    <row r="783" spans="1:2" ht="15.75" customHeight="1">
      <c r="A783" s="9"/>
      <c r="B783" s="9"/>
    </row>
    <row r="784" spans="1:2" ht="15.75" customHeight="1">
      <c r="A784" s="9"/>
      <c r="B784" s="9"/>
    </row>
    <row r="785" spans="1:2" ht="15.75" customHeight="1">
      <c r="A785" s="9"/>
      <c r="B785" s="9"/>
    </row>
    <row r="786" spans="1:2" ht="15.75" customHeight="1">
      <c r="A786" s="9"/>
      <c r="B786" s="9"/>
    </row>
    <row r="787" spans="1:2" ht="15.75" customHeight="1">
      <c r="A787" s="9"/>
      <c r="B787" s="9"/>
    </row>
    <row r="788" spans="1:2" ht="15.75" customHeight="1">
      <c r="A788" s="9"/>
      <c r="B788" s="9"/>
    </row>
    <row r="789" spans="1:2" ht="15.75" customHeight="1">
      <c r="A789" s="9"/>
      <c r="B789" s="9"/>
    </row>
    <row r="790" spans="1:2" ht="15.75" customHeight="1">
      <c r="A790" s="9"/>
      <c r="B790" s="9"/>
    </row>
    <row r="791" spans="1:2" ht="15.75" customHeight="1">
      <c r="A791" s="9"/>
      <c r="B791" s="9"/>
    </row>
    <row r="792" spans="1:2" ht="15.75" customHeight="1">
      <c r="A792" s="9"/>
      <c r="B792" s="9"/>
    </row>
    <row r="793" spans="1:2" ht="15.75" customHeight="1">
      <c r="A793" s="9"/>
      <c r="B793" s="9"/>
    </row>
    <row r="794" spans="1:2" ht="15.75" customHeight="1">
      <c r="A794" s="9"/>
      <c r="B794" s="9"/>
    </row>
    <row r="795" spans="1:2" ht="15.75" customHeight="1">
      <c r="A795" s="9"/>
      <c r="B795" s="9"/>
    </row>
    <row r="796" spans="1:2" ht="15.75" customHeight="1">
      <c r="A796" s="9"/>
      <c r="B796" s="9"/>
    </row>
    <row r="797" spans="1:2" ht="15.75" customHeight="1">
      <c r="A797" s="9"/>
      <c r="B797" s="9"/>
    </row>
    <row r="798" spans="1:2" ht="15.75" customHeight="1">
      <c r="A798" s="9"/>
      <c r="B798" s="9"/>
    </row>
    <row r="799" spans="1:2" ht="15.75" customHeight="1">
      <c r="A799" s="9"/>
      <c r="B799" s="9"/>
    </row>
    <row r="800" spans="1:2" ht="15.75" customHeight="1">
      <c r="A800" s="9"/>
      <c r="B800" s="9"/>
    </row>
    <row r="801" spans="1:2" ht="15.75" customHeight="1">
      <c r="A801" s="9"/>
      <c r="B801" s="9"/>
    </row>
    <row r="802" spans="1:2" ht="15.75" customHeight="1">
      <c r="A802" s="9"/>
      <c r="B802" s="9"/>
    </row>
    <row r="803" spans="1:2" ht="15.75" customHeight="1">
      <c r="A803" s="9"/>
      <c r="B803" s="9"/>
    </row>
    <row r="804" spans="1:2" ht="15.75" customHeight="1">
      <c r="A804" s="9"/>
      <c r="B804" s="9"/>
    </row>
    <row r="805" spans="1:2" ht="15.75" customHeight="1">
      <c r="A805" s="9"/>
      <c r="B805" s="9"/>
    </row>
    <row r="806" spans="1:2" ht="15.75" customHeight="1">
      <c r="A806" s="9"/>
      <c r="B806" s="9"/>
    </row>
    <row r="807" spans="1:2" ht="15.75" customHeight="1">
      <c r="A807" s="9"/>
      <c r="B807" s="9"/>
    </row>
    <row r="808" spans="1:2" ht="15.75" customHeight="1">
      <c r="A808" s="9"/>
      <c r="B808" s="9"/>
    </row>
    <row r="809" spans="1:2" ht="15.75" customHeight="1">
      <c r="A809" s="9"/>
      <c r="B809" s="9"/>
    </row>
    <row r="810" spans="1:2" ht="15.75" customHeight="1">
      <c r="A810" s="9"/>
      <c r="B810" s="9"/>
    </row>
    <row r="811" spans="1:2" ht="15.75" customHeight="1">
      <c r="A811" s="9"/>
      <c r="B811" s="9"/>
    </row>
    <row r="812" spans="1:2" ht="15.75" customHeight="1">
      <c r="A812" s="9"/>
      <c r="B812" s="9"/>
    </row>
    <row r="813" spans="1:2" ht="15.75" customHeight="1">
      <c r="A813" s="9"/>
      <c r="B813" s="9"/>
    </row>
    <row r="814" spans="1:2" ht="15.75" customHeight="1">
      <c r="A814" s="9"/>
      <c r="B814" s="9"/>
    </row>
    <row r="815" spans="1:2" ht="15.75" customHeight="1">
      <c r="A815" s="9"/>
      <c r="B815" s="9"/>
    </row>
    <row r="816" spans="1:2" ht="15.75" customHeight="1">
      <c r="A816" s="9"/>
      <c r="B816" s="9"/>
    </row>
    <row r="817" spans="1:2" ht="15.75" customHeight="1">
      <c r="A817" s="9"/>
      <c r="B817" s="9"/>
    </row>
    <row r="818" spans="1:2" ht="15.75" customHeight="1">
      <c r="A818" s="9"/>
      <c r="B818" s="9"/>
    </row>
    <row r="819" spans="1:2" ht="15.75" customHeight="1">
      <c r="A819" s="9"/>
      <c r="B819" s="9"/>
    </row>
    <row r="820" spans="1:2" ht="15.75" customHeight="1">
      <c r="A820" s="9"/>
      <c r="B820" s="9"/>
    </row>
    <row r="821" spans="1:2" ht="15.75" customHeight="1">
      <c r="A821" s="9"/>
      <c r="B821" s="9"/>
    </row>
    <row r="822" spans="1:2" ht="15.75" customHeight="1">
      <c r="A822" s="9"/>
      <c r="B822" s="9"/>
    </row>
    <row r="823" spans="1:2" ht="15.75" customHeight="1">
      <c r="A823" s="9"/>
      <c r="B823" s="9"/>
    </row>
    <row r="824" spans="1:2" ht="15.75" customHeight="1">
      <c r="A824" s="9"/>
      <c r="B824" s="9"/>
    </row>
    <row r="825" spans="1:2" ht="15.75" customHeight="1">
      <c r="A825" s="9"/>
      <c r="B825" s="9"/>
    </row>
    <row r="826" spans="1:2" ht="15.75" customHeight="1">
      <c r="A826" s="9"/>
      <c r="B826" s="9"/>
    </row>
    <row r="827" spans="1:2" ht="15.75" customHeight="1">
      <c r="A827" s="9"/>
      <c r="B827" s="9"/>
    </row>
    <row r="828" spans="1:2" ht="15.75" customHeight="1">
      <c r="A828" s="9"/>
      <c r="B828" s="9"/>
    </row>
    <row r="829" spans="1:2" ht="15.75" customHeight="1">
      <c r="A829" s="9"/>
      <c r="B829" s="9"/>
    </row>
    <row r="830" spans="1:2" ht="15.75" customHeight="1">
      <c r="A830" s="9"/>
      <c r="B830" s="9"/>
    </row>
    <row r="831" spans="1:2" ht="15.75" customHeight="1">
      <c r="A831" s="9"/>
      <c r="B831" s="9"/>
    </row>
    <row r="832" spans="1:2" ht="15.75" customHeight="1">
      <c r="A832" s="9"/>
      <c r="B832" s="9"/>
    </row>
    <row r="833" spans="1:2" ht="15.75" customHeight="1">
      <c r="A833" s="9"/>
      <c r="B833" s="9"/>
    </row>
    <row r="834" spans="1:2" ht="15.75" customHeight="1">
      <c r="A834" s="9"/>
      <c r="B834" s="9"/>
    </row>
    <row r="835" spans="1:2" ht="15.75" customHeight="1">
      <c r="A835" s="9"/>
      <c r="B835" s="9"/>
    </row>
    <row r="836" spans="1:2" ht="15.75" customHeight="1">
      <c r="A836" s="9"/>
      <c r="B836" s="9"/>
    </row>
    <row r="837" spans="1:2" ht="15.75" customHeight="1">
      <c r="A837" s="9"/>
      <c r="B837" s="9"/>
    </row>
    <row r="838" spans="1:2" ht="15.75" customHeight="1">
      <c r="A838" s="9"/>
      <c r="B838" s="9"/>
    </row>
    <row r="839" spans="1:2" ht="15.75" customHeight="1">
      <c r="A839" s="9"/>
      <c r="B839" s="9"/>
    </row>
    <row r="840" spans="1:2" ht="15.75" customHeight="1">
      <c r="A840" s="9"/>
      <c r="B840" s="9"/>
    </row>
    <row r="841" spans="1:2" ht="15.75" customHeight="1">
      <c r="A841" s="9"/>
      <c r="B841" s="9"/>
    </row>
    <row r="842" spans="1:2" ht="15.75" customHeight="1">
      <c r="A842" s="9"/>
      <c r="B842" s="9"/>
    </row>
    <row r="843" spans="1:2" ht="15.75" customHeight="1">
      <c r="A843" s="9"/>
      <c r="B843" s="9"/>
    </row>
    <row r="844" spans="1:2" ht="15.75" customHeight="1">
      <c r="A844" s="9"/>
      <c r="B844" s="9"/>
    </row>
    <row r="845" spans="1:2" ht="15.75" customHeight="1">
      <c r="A845" s="9"/>
      <c r="B845" s="9"/>
    </row>
    <row r="846" spans="1:2" ht="15.75" customHeight="1">
      <c r="A846" s="9"/>
      <c r="B846" s="9"/>
    </row>
    <row r="847" spans="1:2" ht="15.75" customHeight="1">
      <c r="A847" s="9"/>
      <c r="B847" s="9"/>
    </row>
    <row r="848" spans="1:2" ht="15.75" customHeight="1">
      <c r="A848" s="9"/>
      <c r="B848" s="9"/>
    </row>
    <row r="849" spans="1:2" ht="15.75" customHeight="1">
      <c r="A849" s="9"/>
      <c r="B849" s="9"/>
    </row>
    <row r="850" spans="1:2" ht="15.75" customHeight="1">
      <c r="A850" s="9"/>
      <c r="B850" s="9"/>
    </row>
    <row r="851" spans="1:2" ht="15.75" customHeight="1">
      <c r="A851" s="9"/>
      <c r="B851" s="9"/>
    </row>
    <row r="852" spans="1:2" ht="15.75" customHeight="1">
      <c r="A852" s="9"/>
      <c r="B852" s="9"/>
    </row>
    <row r="853" spans="1:2" ht="15.75" customHeight="1">
      <c r="A853" s="9"/>
      <c r="B853" s="9"/>
    </row>
    <row r="854" spans="1:2" ht="15.75" customHeight="1">
      <c r="A854" s="9"/>
      <c r="B854" s="9"/>
    </row>
    <row r="855" spans="1:2" ht="15.75" customHeight="1">
      <c r="A855" s="9"/>
      <c r="B855" s="9"/>
    </row>
    <row r="856" spans="1:2" ht="15.75" customHeight="1">
      <c r="A856" s="9"/>
      <c r="B856" s="9"/>
    </row>
    <row r="857" spans="1:2" ht="15.75" customHeight="1">
      <c r="A857" s="9"/>
      <c r="B857" s="9"/>
    </row>
    <row r="858" spans="1:2" ht="15.75" customHeight="1">
      <c r="A858" s="9"/>
      <c r="B858" s="9"/>
    </row>
    <row r="859" spans="1:2" ht="15.75" customHeight="1">
      <c r="A859" s="9"/>
      <c r="B859" s="9"/>
    </row>
    <row r="860" spans="1:2" ht="15.75" customHeight="1">
      <c r="A860" s="9"/>
      <c r="B860" s="9"/>
    </row>
    <row r="861" spans="1:2" ht="15.75" customHeight="1">
      <c r="A861" s="9"/>
      <c r="B861" s="9"/>
    </row>
    <row r="862" spans="1:2" ht="15.75" customHeight="1">
      <c r="A862" s="9"/>
      <c r="B862" s="9"/>
    </row>
    <row r="863" spans="1:2" ht="15.75" customHeight="1">
      <c r="A863" s="9"/>
      <c r="B863" s="9"/>
    </row>
    <row r="864" spans="1:2" ht="15.75" customHeight="1">
      <c r="A864" s="9"/>
      <c r="B864" s="9"/>
    </row>
    <row r="865" spans="1:2" ht="15.75" customHeight="1">
      <c r="A865" s="9"/>
      <c r="B865" s="9"/>
    </row>
    <row r="866" spans="1:2" ht="15.75" customHeight="1">
      <c r="A866" s="9"/>
      <c r="B866" s="9"/>
    </row>
    <row r="867" spans="1:2" ht="15.75" customHeight="1">
      <c r="A867" s="9"/>
      <c r="B867" s="9"/>
    </row>
    <row r="868" spans="1:2" ht="15.75" customHeight="1">
      <c r="A868" s="9"/>
      <c r="B868" s="9"/>
    </row>
    <row r="869" spans="1:2" ht="15.75" customHeight="1">
      <c r="A869" s="9"/>
      <c r="B869" s="9"/>
    </row>
    <row r="870" spans="1:2" ht="15.75" customHeight="1">
      <c r="A870" s="9"/>
      <c r="B870" s="9"/>
    </row>
    <row r="871" spans="1:2" ht="15.75" customHeight="1">
      <c r="A871" s="9"/>
      <c r="B871" s="9"/>
    </row>
    <row r="872" spans="1:2" ht="15.75" customHeight="1">
      <c r="A872" s="9"/>
      <c r="B872" s="9"/>
    </row>
    <row r="873" spans="1:2" ht="15.75" customHeight="1">
      <c r="A873" s="9"/>
      <c r="B873" s="9"/>
    </row>
    <row r="874" spans="1:2" ht="15.75" customHeight="1">
      <c r="A874" s="9"/>
      <c r="B874" s="9"/>
    </row>
    <row r="875" spans="1:2" ht="15.75" customHeight="1">
      <c r="A875" s="9"/>
      <c r="B875" s="9"/>
    </row>
    <row r="876" spans="1:2" ht="15.75" customHeight="1">
      <c r="A876" s="9"/>
      <c r="B876" s="9"/>
    </row>
    <row r="877" spans="1:2" ht="15.75" customHeight="1">
      <c r="A877" s="9"/>
      <c r="B877" s="9"/>
    </row>
    <row r="878" spans="1:2" ht="15.75" customHeight="1">
      <c r="A878" s="9"/>
      <c r="B878" s="9"/>
    </row>
    <row r="879" spans="1:2" ht="15.75" customHeight="1">
      <c r="A879" s="9"/>
      <c r="B879" s="9"/>
    </row>
    <row r="880" spans="1:2" ht="15.75" customHeight="1">
      <c r="A880" s="9"/>
      <c r="B880" s="9"/>
    </row>
    <row r="881" spans="1:2" ht="15.75" customHeight="1">
      <c r="A881" s="9"/>
      <c r="B881" s="9"/>
    </row>
    <row r="882" spans="1:2" ht="15.75" customHeight="1">
      <c r="A882" s="9"/>
      <c r="B882" s="9"/>
    </row>
    <row r="883" spans="1:2" ht="15.75" customHeight="1">
      <c r="A883" s="9"/>
      <c r="B883" s="9"/>
    </row>
    <row r="884" spans="1:2" ht="15.75" customHeight="1">
      <c r="A884" s="9"/>
      <c r="B884" s="9"/>
    </row>
    <row r="885" spans="1:2" ht="15.75" customHeight="1">
      <c r="A885" s="9"/>
      <c r="B885" s="9"/>
    </row>
    <row r="886" spans="1:2" ht="15.75" customHeight="1">
      <c r="A886" s="9"/>
      <c r="B886" s="9"/>
    </row>
    <row r="887" spans="1:2" ht="15.75" customHeight="1">
      <c r="A887" s="9"/>
      <c r="B887" s="9"/>
    </row>
    <row r="888" spans="1:2" ht="15.75" customHeight="1">
      <c r="A888" s="9"/>
      <c r="B888" s="9"/>
    </row>
    <row r="889" spans="1:2" ht="15.75" customHeight="1">
      <c r="A889" s="9"/>
      <c r="B889" s="9"/>
    </row>
    <row r="890" spans="1:2" ht="15.75" customHeight="1">
      <c r="A890" s="9"/>
      <c r="B890" s="9"/>
    </row>
    <row r="891" spans="1:2" ht="15.75" customHeight="1">
      <c r="A891" s="9"/>
      <c r="B891" s="9"/>
    </row>
    <row r="892" spans="1:2" ht="15.75" customHeight="1">
      <c r="A892" s="9"/>
      <c r="B892" s="9"/>
    </row>
    <row r="893" spans="1:2" ht="15.75" customHeight="1">
      <c r="A893" s="9"/>
      <c r="B893" s="9"/>
    </row>
    <row r="894" spans="1:2" ht="15.75" customHeight="1">
      <c r="A894" s="9"/>
      <c r="B894" s="9"/>
    </row>
    <row r="895" spans="1:2" ht="15.75" customHeight="1">
      <c r="A895" s="9"/>
      <c r="B895" s="9"/>
    </row>
    <row r="896" spans="1:2" ht="15.75" customHeight="1">
      <c r="A896" s="9"/>
      <c r="B896" s="9"/>
    </row>
    <row r="897" spans="1:2" ht="15.75" customHeight="1">
      <c r="A897" s="9"/>
      <c r="B897" s="9"/>
    </row>
    <row r="898" spans="1:2" ht="15.75" customHeight="1">
      <c r="A898" s="9"/>
      <c r="B898" s="9"/>
    </row>
    <row r="899" spans="1:2" ht="15.75" customHeight="1">
      <c r="A899" s="9"/>
      <c r="B899" s="9"/>
    </row>
    <row r="900" spans="1:2" ht="15.75" customHeight="1">
      <c r="A900" s="9"/>
      <c r="B900" s="9"/>
    </row>
    <row r="901" spans="1:2" ht="15.75" customHeight="1">
      <c r="A901" s="9"/>
      <c r="B901" s="9"/>
    </row>
    <row r="902" spans="1:2" ht="15.75" customHeight="1">
      <c r="A902" s="9"/>
      <c r="B902" s="9"/>
    </row>
    <row r="903" spans="1:2" ht="15.75" customHeight="1">
      <c r="A903" s="9"/>
      <c r="B903" s="9"/>
    </row>
    <row r="904" spans="1:2" ht="15.75" customHeight="1">
      <c r="A904" s="9"/>
      <c r="B904" s="9"/>
    </row>
    <row r="905" spans="1:2" ht="15.75" customHeight="1">
      <c r="A905" s="9"/>
      <c r="B905" s="9"/>
    </row>
    <row r="906" spans="1:2" ht="15.75" customHeight="1">
      <c r="A906" s="9"/>
      <c r="B906" s="9"/>
    </row>
    <row r="907" spans="1:2" ht="15.75" customHeight="1">
      <c r="A907" s="9"/>
      <c r="B907" s="9"/>
    </row>
    <row r="908" spans="1:2" ht="15.75" customHeight="1">
      <c r="A908" s="9"/>
      <c r="B908" s="9"/>
    </row>
    <row r="909" spans="1:2" ht="15.75" customHeight="1">
      <c r="A909" s="9"/>
      <c r="B909" s="9"/>
    </row>
    <row r="910" spans="1:2" ht="15.75" customHeight="1">
      <c r="A910" s="9"/>
      <c r="B910" s="9"/>
    </row>
    <row r="911" spans="1:2" ht="15.75" customHeight="1">
      <c r="A911" s="9"/>
      <c r="B911" s="9"/>
    </row>
    <row r="912" spans="1:2" ht="15.75" customHeight="1">
      <c r="A912" s="9"/>
      <c r="B912" s="9"/>
    </row>
    <row r="913" spans="1:2" ht="15.75" customHeight="1">
      <c r="A913" s="9"/>
      <c r="B913" s="9"/>
    </row>
    <row r="914" spans="1:2" ht="15.75" customHeight="1">
      <c r="A914" s="9"/>
      <c r="B914" s="9"/>
    </row>
    <row r="915" spans="1:2" ht="15.75" customHeight="1">
      <c r="A915" s="9"/>
      <c r="B915" s="9"/>
    </row>
    <row r="916" spans="1:2" ht="15.75" customHeight="1">
      <c r="A916" s="9"/>
      <c r="B916" s="9"/>
    </row>
    <row r="917" spans="1:2" ht="15.75" customHeight="1">
      <c r="A917" s="9"/>
      <c r="B917" s="9"/>
    </row>
    <row r="918" spans="1:2" ht="15.75" customHeight="1">
      <c r="A918" s="9"/>
      <c r="B918" s="9"/>
    </row>
    <row r="919" spans="1:2" ht="15.75" customHeight="1">
      <c r="A919" s="9"/>
      <c r="B919" s="9"/>
    </row>
    <row r="920" spans="1:2" ht="15.75" customHeight="1">
      <c r="A920" s="9"/>
      <c r="B920" s="9"/>
    </row>
    <row r="921" spans="1:2" ht="15.75" customHeight="1">
      <c r="A921" s="9"/>
      <c r="B921" s="9"/>
    </row>
    <row r="922" spans="1:2" ht="15.75" customHeight="1">
      <c r="A922" s="9"/>
      <c r="B922" s="9"/>
    </row>
    <row r="923" spans="1:2" ht="15.75" customHeight="1">
      <c r="A923" s="9"/>
      <c r="B923" s="9"/>
    </row>
    <row r="924" spans="1:2" ht="15.75" customHeight="1">
      <c r="A924" s="9"/>
      <c r="B924" s="9"/>
    </row>
    <row r="925" spans="1:2" ht="15.75" customHeight="1">
      <c r="A925" s="9"/>
      <c r="B925" s="9"/>
    </row>
    <row r="926" spans="1:2" ht="15.75" customHeight="1">
      <c r="A926" s="9"/>
      <c r="B926" s="9"/>
    </row>
    <row r="927" spans="1:2" ht="15.75" customHeight="1">
      <c r="A927" s="9"/>
      <c r="B927" s="9"/>
    </row>
    <row r="928" spans="1:2" ht="15.75" customHeight="1">
      <c r="A928" s="9"/>
      <c r="B928" s="9"/>
    </row>
    <row r="929" spans="1:2" ht="15.75" customHeight="1">
      <c r="A929" s="9"/>
      <c r="B929" s="9"/>
    </row>
    <row r="930" spans="1:2" ht="15.75" customHeight="1">
      <c r="A930" s="9"/>
      <c r="B930" s="9"/>
    </row>
    <row r="931" spans="1:2" ht="15.75" customHeight="1">
      <c r="A931" s="9"/>
      <c r="B931" s="9"/>
    </row>
    <row r="932" spans="1:2" ht="15.75" customHeight="1">
      <c r="A932" s="9"/>
      <c r="B932" s="9"/>
    </row>
    <row r="933" spans="1:2" ht="15.75" customHeight="1">
      <c r="A933" s="9"/>
      <c r="B933" s="9"/>
    </row>
    <row r="934" spans="1:2" ht="15.75" customHeight="1">
      <c r="A934" s="9"/>
      <c r="B934" s="9"/>
    </row>
    <row r="935" spans="1:2" ht="15.75" customHeight="1">
      <c r="A935" s="9"/>
      <c r="B935" s="9"/>
    </row>
    <row r="936" spans="1:2" ht="15.75" customHeight="1">
      <c r="A936" s="9"/>
      <c r="B936" s="9"/>
    </row>
    <row r="937" spans="1:2" ht="15.75" customHeight="1">
      <c r="A937" s="9"/>
      <c r="B937" s="9"/>
    </row>
    <row r="938" spans="1:2" ht="15.75" customHeight="1">
      <c r="A938" s="9"/>
      <c r="B938" s="9"/>
    </row>
    <row r="939" spans="1:2" ht="15.75" customHeight="1">
      <c r="A939" s="9"/>
      <c r="B939" s="9"/>
    </row>
    <row r="940" spans="1:2" ht="15.75" customHeight="1">
      <c r="A940" s="9"/>
      <c r="B940" s="9"/>
    </row>
    <row r="941" spans="1:2" ht="15.75" customHeight="1">
      <c r="A941" s="9"/>
      <c r="B941" s="9"/>
    </row>
    <row r="942" spans="1:2" ht="15.75" customHeight="1">
      <c r="A942" s="9"/>
      <c r="B942" s="9"/>
    </row>
    <row r="943" spans="1:2" ht="15.75" customHeight="1">
      <c r="A943" s="9"/>
      <c r="B943" s="9"/>
    </row>
    <row r="944" spans="1:2" ht="15.75" customHeight="1">
      <c r="A944" s="9"/>
      <c r="B944" s="9"/>
    </row>
    <row r="945" spans="1:2" ht="15.75" customHeight="1">
      <c r="A945" s="9"/>
      <c r="B945" s="9"/>
    </row>
    <row r="946" spans="1:2" ht="15.75" customHeight="1">
      <c r="A946" s="9"/>
      <c r="B946" s="9"/>
    </row>
    <row r="947" spans="1:2" ht="15.75" customHeight="1">
      <c r="A947" s="9"/>
      <c r="B947" s="9"/>
    </row>
    <row r="948" spans="1:2" ht="15.75" customHeight="1">
      <c r="A948" s="9"/>
      <c r="B948" s="9"/>
    </row>
    <row r="949" spans="1:2" ht="15.75" customHeight="1">
      <c r="A949" s="9"/>
      <c r="B949" s="9"/>
    </row>
    <row r="950" spans="1:2" ht="15.75" customHeight="1">
      <c r="A950" s="9"/>
      <c r="B950" s="9"/>
    </row>
    <row r="951" spans="1:2" ht="15.75" customHeight="1">
      <c r="A951" s="9"/>
      <c r="B951" s="9"/>
    </row>
    <row r="952" spans="1:2" ht="15.75" customHeight="1">
      <c r="A952" s="9"/>
      <c r="B952" s="9"/>
    </row>
    <row r="953" spans="1:2" ht="15.75" customHeight="1">
      <c r="A953" s="9"/>
      <c r="B953" s="9"/>
    </row>
    <row r="954" spans="1:2" ht="15.75" customHeight="1">
      <c r="A954" s="9"/>
      <c r="B954" s="9"/>
    </row>
    <row r="955" spans="1:2" ht="15.75" customHeight="1">
      <c r="A955" s="9"/>
      <c r="B955" s="9"/>
    </row>
    <row r="956" spans="1:2" ht="15.75" customHeight="1">
      <c r="A956" s="9"/>
      <c r="B956" s="9"/>
    </row>
    <row r="957" spans="1:2" ht="15.75" customHeight="1">
      <c r="A957" s="9"/>
      <c r="B957" s="9"/>
    </row>
    <row r="958" spans="1:2" ht="15.75" customHeight="1">
      <c r="A958" s="9"/>
      <c r="B958" s="9"/>
    </row>
    <row r="959" spans="1:2" ht="15.75" customHeight="1">
      <c r="A959" s="9"/>
      <c r="B959" s="9"/>
    </row>
    <row r="960" spans="1:2" ht="15.75" customHeight="1">
      <c r="A960" s="9"/>
      <c r="B960" s="9"/>
    </row>
    <row r="961" spans="1:2" ht="15.75" customHeight="1">
      <c r="A961" s="9"/>
      <c r="B961" s="9"/>
    </row>
    <row r="962" spans="1:2" ht="15.75" customHeight="1">
      <c r="A962" s="9"/>
      <c r="B962" s="9"/>
    </row>
    <row r="963" spans="1:2" ht="15.75" customHeight="1">
      <c r="A963" s="9"/>
      <c r="B963" s="9"/>
    </row>
    <row r="964" spans="1:2" ht="15.75" customHeight="1">
      <c r="A964" s="9"/>
      <c r="B964" s="9"/>
    </row>
    <row r="965" spans="1:2" ht="15.75" customHeight="1">
      <c r="A965" s="9"/>
      <c r="B965" s="9"/>
    </row>
    <row r="966" spans="1:2" ht="15.75" customHeight="1">
      <c r="A966" s="9"/>
      <c r="B966" s="9"/>
    </row>
    <row r="967" spans="1:2" ht="15.75" customHeight="1">
      <c r="A967" s="9"/>
      <c r="B967" s="9"/>
    </row>
    <row r="968" spans="1:2" ht="15.75" customHeight="1">
      <c r="A968" s="9"/>
      <c r="B968" s="9"/>
    </row>
    <row r="969" spans="1:2" ht="15.75" customHeight="1">
      <c r="A969" s="9"/>
      <c r="B969" s="9"/>
    </row>
    <row r="970" spans="1:2" ht="15.75" customHeight="1">
      <c r="A970" s="9"/>
      <c r="B970" s="9"/>
    </row>
    <row r="971" spans="1:2" ht="15.75" customHeight="1">
      <c r="A971" s="9"/>
      <c r="B971" s="9"/>
    </row>
    <row r="972" spans="1:2" ht="15.75" customHeight="1">
      <c r="A972" s="9"/>
      <c r="B972" s="9"/>
    </row>
    <row r="973" spans="1:2" ht="15.75" customHeight="1">
      <c r="A973" s="9"/>
      <c r="B973" s="9"/>
    </row>
    <row r="974" spans="1:2" ht="15.75" customHeight="1">
      <c r="A974" s="9"/>
      <c r="B974" s="9"/>
    </row>
    <row r="975" spans="1:2" ht="15.75" customHeight="1">
      <c r="A975" s="9"/>
      <c r="B975" s="9"/>
    </row>
    <row r="976" spans="1:2" ht="15.75" customHeight="1">
      <c r="A976" s="9"/>
      <c r="B976" s="9"/>
    </row>
    <row r="977" spans="1:2" ht="15.75" customHeight="1">
      <c r="A977" s="9"/>
      <c r="B977" s="9"/>
    </row>
    <row r="978" spans="1:2" ht="15.75" customHeight="1">
      <c r="A978" s="9"/>
      <c r="B978" s="9"/>
    </row>
    <row r="979" spans="1:2" ht="15.75" customHeight="1">
      <c r="A979" s="9"/>
      <c r="B979" s="9"/>
    </row>
    <row r="980" spans="1:2" ht="15.75" customHeight="1">
      <c r="A980" s="9"/>
      <c r="B980" s="9"/>
    </row>
    <row r="981" spans="1:2" ht="15.75" customHeight="1">
      <c r="A981" s="9"/>
      <c r="B981" s="9"/>
    </row>
    <row r="982" spans="1:2" ht="15.75" customHeight="1">
      <c r="A982" s="9"/>
      <c r="B982" s="9"/>
    </row>
    <row r="983" spans="1:2" ht="15.75" customHeight="1">
      <c r="A983" s="9"/>
      <c r="B983" s="9"/>
    </row>
    <row r="984" spans="1:2" ht="15.75" customHeight="1">
      <c r="A984" s="9"/>
      <c r="B984" s="9"/>
    </row>
    <row r="985" spans="1:2" ht="15.75" customHeight="1">
      <c r="A985" s="9"/>
      <c r="B985" s="9"/>
    </row>
    <row r="986" spans="1:2" ht="15.75" customHeight="1">
      <c r="A986" s="9"/>
      <c r="B986" s="9"/>
    </row>
    <row r="987" spans="1:2" ht="15.75" customHeight="1">
      <c r="A987" s="9"/>
      <c r="B987" s="9"/>
    </row>
    <row r="988" spans="1:2" ht="15.75" customHeight="1">
      <c r="A988" s="9"/>
      <c r="B988" s="9"/>
    </row>
    <row r="989" spans="1:2" ht="15.75" customHeight="1">
      <c r="A989" s="9"/>
      <c r="B989" s="9"/>
    </row>
    <row r="990" spans="1:2" ht="15.75" customHeight="1">
      <c r="A990" s="9"/>
      <c r="B990" s="9"/>
    </row>
    <row r="991" spans="1:2" ht="15.75" customHeight="1">
      <c r="A991" s="9"/>
      <c r="B991" s="9"/>
    </row>
    <row r="992" spans="1:2" ht="15.75" customHeight="1">
      <c r="A992" s="9"/>
      <c r="B992" s="9"/>
    </row>
    <row r="993" spans="1:2" ht="15.75" customHeight="1">
      <c r="A993" s="9"/>
      <c r="B993" s="9"/>
    </row>
    <row r="994" spans="1:2" ht="15.75" customHeight="1">
      <c r="A994" s="9"/>
      <c r="B994" s="9"/>
    </row>
    <row r="995" spans="1:2" ht="15.75" customHeight="1">
      <c r="A995" s="9"/>
      <c r="B995" s="9"/>
    </row>
    <row r="996" spans="1:2" ht="15.75" customHeight="1">
      <c r="A996" s="9"/>
      <c r="B996" s="9"/>
    </row>
    <row r="997" spans="1:2" ht="15.75" customHeight="1">
      <c r="A997" s="9"/>
      <c r="B997" s="9"/>
    </row>
    <row r="998" spans="1:2" ht="15.75" customHeight="1">
      <c r="A998" s="9"/>
      <c r="B998" s="9"/>
    </row>
    <row r="999" spans="1:2" ht="15.75" customHeight="1">
      <c r="A999" s="9"/>
      <c r="B999" s="9"/>
    </row>
    <row r="1000" spans="1:2" ht="15.75" customHeight="1">
      <c r="A1000" s="9"/>
      <c r="B1000" s="9"/>
    </row>
    <row r="1001" spans="1:2" ht="15.75" customHeight="1">
      <c r="A1001" s="9"/>
      <c r="B1001" s="9"/>
    </row>
    <row r="1002" spans="1:2" ht="15.75" customHeight="1">
      <c r="A1002" s="9"/>
      <c r="B1002" s="9"/>
    </row>
    <row r="1003" spans="1:2" ht="15.75" customHeight="1">
      <c r="A1003" s="9"/>
      <c r="B1003" s="9"/>
    </row>
    <row r="1004" spans="1:2" ht="15.75" customHeight="1">
      <c r="A1004" s="9"/>
      <c r="B1004" s="9"/>
    </row>
    <row r="1005" spans="1:2" ht="15.75" customHeight="1">
      <c r="A1005" s="9"/>
      <c r="B1005" s="9"/>
    </row>
    <row r="1006" spans="1:2" ht="15.75" customHeight="1">
      <c r="A1006" s="9"/>
      <c r="B1006" s="9"/>
    </row>
    <row r="1007" spans="1:2" ht="15.75" customHeight="1">
      <c r="A1007" s="9"/>
      <c r="B1007" s="9"/>
    </row>
    <row r="1008" spans="1:2" ht="15.75" customHeight="1">
      <c r="A1008" s="9"/>
      <c r="B1008" s="9"/>
    </row>
    <row r="1009" spans="1:2" ht="15.75" customHeight="1">
      <c r="A1009" s="9"/>
      <c r="B1009" s="9"/>
    </row>
    <row r="1010" spans="1:2" ht="15.75" customHeight="1">
      <c r="A1010" s="9"/>
      <c r="B1010" s="9"/>
    </row>
    <row r="1011" spans="1:2" ht="15.75" customHeight="1">
      <c r="A1011" s="9"/>
      <c r="B1011" s="9"/>
    </row>
    <row r="1012" spans="1:2" ht="15.75" customHeight="1">
      <c r="A1012" s="9"/>
      <c r="B1012" s="9"/>
    </row>
    <row r="1013" spans="1:2" ht="15.75" customHeight="1">
      <c r="A1013" s="9"/>
      <c r="B1013" s="9"/>
    </row>
    <row r="1014" spans="1:2" ht="15.75" customHeight="1">
      <c r="A1014" s="9"/>
      <c r="B1014" s="9"/>
    </row>
    <row r="1015" spans="1:2" ht="15.75" customHeight="1">
      <c r="A1015" s="9"/>
      <c r="B1015" s="9"/>
    </row>
    <row r="1016" spans="1:2" ht="15.75" customHeight="1">
      <c r="A1016" s="9"/>
      <c r="B1016" s="9"/>
    </row>
    <row r="1017" spans="1:2" ht="15.75" customHeight="1">
      <c r="A1017" s="9"/>
      <c r="B1017" s="9"/>
    </row>
    <row r="1018" spans="1:2" ht="15.75" customHeight="1">
      <c r="A1018" s="9"/>
      <c r="B1018" s="9"/>
    </row>
    <row r="1019" spans="1:2" ht="15.75" customHeight="1">
      <c r="A1019" s="9"/>
      <c r="B1019" s="9"/>
    </row>
    <row r="1020" spans="1:2" ht="15.75" customHeight="1">
      <c r="A1020" s="9"/>
      <c r="B1020" s="9"/>
    </row>
    <row r="1021" spans="1:2" ht="15.75" customHeight="1">
      <c r="A1021" s="9"/>
      <c r="B1021" s="9"/>
    </row>
    <row r="1022" spans="1:2" ht="15.75" customHeight="1">
      <c r="A1022" s="9"/>
      <c r="B1022" s="9"/>
    </row>
    <row r="1023" spans="1:2" ht="15.75" customHeight="1">
      <c r="A1023" s="9"/>
      <c r="B1023" s="9"/>
    </row>
    <row r="1024" spans="1:2" ht="15.75" customHeight="1">
      <c r="A1024" s="9"/>
      <c r="B1024" s="9"/>
    </row>
    <row r="1025" spans="1:2" ht="15.75" customHeight="1">
      <c r="A1025" s="9"/>
      <c r="B1025" s="9"/>
    </row>
    <row r="1026" spans="1:2" ht="15.75" customHeight="1">
      <c r="A1026" s="9"/>
      <c r="B1026" s="9"/>
    </row>
    <row r="1027" spans="1:2" ht="15.75" customHeight="1">
      <c r="A1027" s="9"/>
      <c r="B1027" s="9"/>
    </row>
    <row r="1028" spans="1:2" ht="15.75" customHeight="1">
      <c r="A1028" s="9"/>
      <c r="B1028" s="9"/>
    </row>
    <row r="1029" spans="1:2" ht="15.75" customHeight="1">
      <c r="A1029" s="9"/>
      <c r="B1029" s="9"/>
    </row>
    <row r="1030" spans="1:2" ht="15.75" customHeight="1">
      <c r="A1030" s="9"/>
      <c r="B1030" s="9"/>
    </row>
    <row r="1031" spans="1:2" ht="15.75" customHeight="1">
      <c r="A1031" s="9"/>
      <c r="B1031" s="9"/>
    </row>
    <row r="1032" spans="1:2" ht="15.75" customHeight="1">
      <c r="A1032" s="9"/>
      <c r="B1032" s="9"/>
    </row>
    <row r="1033" spans="1:2" ht="15.75" customHeight="1">
      <c r="A1033" s="9"/>
      <c r="B1033" s="9"/>
    </row>
    <row r="1034" spans="1:2" ht="15.75" customHeight="1">
      <c r="A1034" s="9"/>
      <c r="B1034" s="9"/>
    </row>
    <row r="1035" spans="1:2" ht="15.75" customHeight="1">
      <c r="A1035" s="9"/>
      <c r="B1035" s="9"/>
    </row>
    <row r="1036" spans="1:2" ht="15.75" customHeight="1">
      <c r="A1036" s="9"/>
      <c r="B1036" s="9"/>
    </row>
    <row r="1037" spans="1:2" ht="15.75" customHeight="1">
      <c r="A1037" s="9"/>
      <c r="B1037" s="9"/>
    </row>
    <row r="1038" spans="1:2" ht="15.75" customHeight="1">
      <c r="A1038" s="9"/>
      <c r="B1038" s="9"/>
    </row>
    <row r="1039" spans="1:2" ht="15.75" customHeight="1">
      <c r="A1039" s="9"/>
      <c r="B1039" s="9"/>
    </row>
    <row r="1040" spans="1:2" ht="15.75" customHeight="1">
      <c r="A1040" s="9"/>
      <c r="B1040" s="9"/>
    </row>
    <row r="1041" spans="1:2" ht="15.75" customHeight="1">
      <c r="A1041" s="9"/>
      <c r="B1041" s="9"/>
    </row>
    <row r="1042" spans="1:2" ht="15.75" customHeight="1">
      <c r="A1042" s="9"/>
      <c r="B1042" s="9"/>
    </row>
    <row r="1043" spans="1:2" ht="15.75" customHeight="1">
      <c r="A1043" s="9"/>
      <c r="B1043" s="9"/>
    </row>
    <row r="1044" spans="1:2" ht="15.75" customHeight="1">
      <c r="A1044" s="9"/>
      <c r="B1044" s="9"/>
    </row>
    <row r="1045" spans="1:2" ht="15.75" customHeight="1">
      <c r="A1045" s="9"/>
      <c r="B1045" s="9"/>
    </row>
    <row r="1046" spans="1:2" ht="15.75" customHeight="1">
      <c r="A1046" s="9"/>
      <c r="B1046" s="9"/>
    </row>
    <row r="1047" spans="1:2" ht="15.75" customHeight="1">
      <c r="A1047" s="9"/>
      <c r="B1047" s="9"/>
    </row>
    <row r="1048" spans="1:2" ht="15.75" customHeight="1">
      <c r="A1048" s="9"/>
      <c r="B1048" s="9"/>
    </row>
    <row r="1049" spans="1:2" ht="15.75" customHeight="1">
      <c r="A1049" s="9"/>
      <c r="B1049" s="9"/>
    </row>
    <row r="1050" spans="1:2" ht="15.75" customHeight="1">
      <c r="A1050" s="9"/>
      <c r="B1050" s="9"/>
    </row>
    <row r="1051" spans="1:2" ht="15.75" customHeight="1">
      <c r="A1051" s="9"/>
      <c r="B1051" s="9"/>
    </row>
    <row r="1052" spans="1:2" ht="15.75" customHeight="1">
      <c r="A1052" s="9"/>
      <c r="B1052" s="9"/>
    </row>
    <row r="1053" spans="1:2" ht="15.75" customHeight="1">
      <c r="A1053" s="9"/>
      <c r="B1053" s="9"/>
    </row>
    <row r="1054" spans="1:2" ht="15.75" customHeight="1">
      <c r="A1054" s="9"/>
      <c r="B1054" s="9"/>
    </row>
    <row r="1055" spans="1:2" ht="15.75" customHeight="1">
      <c r="A1055" s="9"/>
      <c r="B1055" s="9"/>
    </row>
    <row r="1056" spans="1:2" ht="15.75" customHeight="1">
      <c r="A1056" s="9"/>
      <c r="B1056" s="9"/>
    </row>
    <row r="1057" spans="1:2" ht="15.75" customHeight="1">
      <c r="A1057" s="9"/>
      <c r="B1057" s="9"/>
    </row>
    <row r="1058" spans="1:2" ht="15.75" customHeight="1">
      <c r="A1058" s="9"/>
      <c r="B1058" s="9"/>
    </row>
    <row r="1059" spans="1:2" ht="15.75" customHeight="1">
      <c r="A1059" s="9"/>
      <c r="B1059" s="9"/>
    </row>
    <row r="1060" spans="1:2" ht="15.75" customHeight="1">
      <c r="A1060" s="9"/>
      <c r="B1060" s="9"/>
    </row>
    <row r="1061" spans="1:2" ht="15.75" customHeight="1">
      <c r="A1061" s="9"/>
      <c r="B1061" s="9"/>
    </row>
    <row r="1062" spans="1:2" ht="15.75" customHeight="1">
      <c r="A1062" s="9"/>
      <c r="B1062" s="9"/>
    </row>
    <row r="1063" spans="1:2" ht="15.75" customHeight="1">
      <c r="A1063" s="9"/>
      <c r="B1063" s="9"/>
    </row>
    <row r="1064" spans="1:2" ht="15.75" customHeight="1">
      <c r="A1064" s="9"/>
      <c r="B1064" s="9"/>
    </row>
    <row r="1065" spans="1:2" ht="15.75" customHeight="1">
      <c r="A1065" s="9"/>
      <c r="B1065" s="9"/>
    </row>
    <row r="1066" spans="1:2" ht="15.75" customHeight="1">
      <c r="A1066" s="9"/>
      <c r="B1066" s="9"/>
    </row>
    <row r="1067" spans="1:2" ht="15.75" customHeight="1">
      <c r="A1067" s="9"/>
      <c r="B1067" s="9"/>
    </row>
    <row r="1068" spans="1:2" ht="15.75" customHeight="1">
      <c r="A1068" s="9"/>
      <c r="B1068" s="9"/>
    </row>
    <row r="1069" spans="1:2" ht="15.75" customHeight="1">
      <c r="A1069" s="9"/>
      <c r="B1069" s="9"/>
    </row>
  </sheetData>
  <mergeCells count="8">
    <mergeCell ref="B2:S2"/>
    <mergeCell ref="B3:S3"/>
    <mergeCell ref="B5:S5"/>
    <mergeCell ref="B36:O36"/>
    <mergeCell ref="B10:I10"/>
    <mergeCell ref="B11:I11"/>
    <mergeCell ref="B35:O35"/>
    <mergeCell ref="B33:E33"/>
  </mergeCells>
  <pageMargins left="0.7" right="0.7" top="0.75" bottom="0.75" header="0.3" footer="0.3"/>
  <pageSetup scale="4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7"/>
  <sheetViews>
    <sheetView showGridLines="0" zoomScale="90" zoomScaleNormal="90" workbookViewId="0">
      <pane xSplit="1" ySplit="12" topLeftCell="B13" activePane="bottomRight" state="frozen"/>
      <selection pane="topRight" activeCell="B1" sqref="B1"/>
      <selection pane="bottomLeft" activeCell="A13" sqref="A13"/>
      <selection pane="bottomRight" activeCell="B7" sqref="B7"/>
    </sheetView>
  </sheetViews>
  <sheetFormatPr baseColWidth="10" defaultColWidth="104.42578125" defaultRowHeight="12.75"/>
  <cols>
    <col min="1" max="1" width="4.7109375" style="419" customWidth="1"/>
    <col min="2" max="2" width="65.5703125" style="422" customWidth="1"/>
    <col min="3" max="3" width="18" style="420" customWidth="1"/>
    <col min="4" max="4" width="19.85546875" style="420" customWidth="1"/>
    <col min="5" max="5" width="27.28515625" style="420" customWidth="1"/>
    <col min="6" max="6" width="26.28515625" style="420" customWidth="1"/>
    <col min="7" max="7" width="17.85546875" style="420" customWidth="1"/>
    <col min="8" max="8" width="13.85546875" style="420" customWidth="1"/>
    <col min="9" max="9" width="10.28515625" style="420" customWidth="1"/>
    <col min="10" max="16384" width="104.42578125" style="420"/>
  </cols>
  <sheetData>
    <row r="2" spans="2:10" ht="15.75">
      <c r="B2" s="595" t="s">
        <v>3093</v>
      </c>
      <c r="C2" s="595"/>
      <c r="D2" s="595"/>
      <c r="E2" s="595"/>
      <c r="F2" s="595"/>
      <c r="G2" s="595"/>
      <c r="H2" s="481"/>
      <c r="I2" s="481"/>
      <c r="J2" s="481"/>
    </row>
    <row r="3" spans="2:10" ht="15.75">
      <c r="B3" s="573" t="s">
        <v>3096</v>
      </c>
      <c r="C3" s="573"/>
      <c r="D3" s="573"/>
      <c r="E3" s="573"/>
      <c r="F3" s="573"/>
      <c r="G3" s="573"/>
      <c r="H3" s="442"/>
      <c r="I3" s="442"/>
      <c r="J3" s="442"/>
    </row>
    <row r="4" spans="2:10" ht="15">
      <c r="B4" s="91"/>
      <c r="C4" s="91"/>
      <c r="D4" s="91"/>
      <c r="E4" s="91"/>
      <c r="F4" s="91"/>
      <c r="G4" s="91"/>
      <c r="H4" s="91"/>
      <c r="I4" s="91"/>
      <c r="J4" s="91"/>
    </row>
    <row r="5" spans="2:10" ht="15.75">
      <c r="B5" s="573" t="s">
        <v>3094</v>
      </c>
      <c r="C5" s="573"/>
      <c r="D5" s="573"/>
      <c r="E5" s="573"/>
      <c r="F5" s="573"/>
      <c r="G5" s="573"/>
      <c r="H5" s="442"/>
      <c r="I5" s="442"/>
      <c r="J5" s="442"/>
    </row>
    <row r="6" spans="2:10">
      <c r="C6" s="493"/>
      <c r="D6" s="493"/>
    </row>
    <row r="7" spans="2:10">
      <c r="B7" s="498"/>
      <c r="C7" s="499"/>
      <c r="D7" s="499"/>
      <c r="E7" s="499"/>
      <c r="F7" s="499"/>
      <c r="G7" s="499"/>
      <c r="H7" s="499"/>
    </row>
    <row r="8" spans="2:10">
      <c r="B8" s="497"/>
      <c r="C8" s="493"/>
      <c r="D8" s="493"/>
      <c r="E8" s="493"/>
      <c r="F8" s="493"/>
      <c r="G8" s="493"/>
      <c r="H8" s="493"/>
    </row>
    <row r="9" spans="2:10" ht="15">
      <c r="B9" s="606" t="s">
        <v>3101</v>
      </c>
      <c r="C9" s="606"/>
      <c r="D9" s="606"/>
      <c r="E9" s="606"/>
      <c r="F9" s="606"/>
      <c r="G9" s="606"/>
      <c r="H9" s="606"/>
    </row>
    <row r="10" spans="2:10">
      <c r="B10" s="605">
        <v>2014</v>
      </c>
      <c r="C10" s="605"/>
      <c r="D10" s="605"/>
      <c r="E10" s="605"/>
      <c r="F10" s="605"/>
      <c r="G10" s="605"/>
      <c r="H10" s="605"/>
    </row>
    <row r="12" spans="2:10" s="421" customFormat="1" ht="25.5">
      <c r="B12" s="475" t="s">
        <v>2914</v>
      </c>
      <c r="C12" s="475" t="s">
        <v>2248</v>
      </c>
      <c r="D12" s="475" t="s">
        <v>2224</v>
      </c>
      <c r="E12" s="475" t="s">
        <v>2225</v>
      </c>
      <c r="F12" s="475" t="s">
        <v>2916</v>
      </c>
      <c r="G12" s="475" t="s">
        <v>2239</v>
      </c>
    </row>
    <row r="13" spans="2:10" ht="25.5">
      <c r="B13" s="491" t="s">
        <v>408</v>
      </c>
      <c r="C13" s="475" t="s">
        <v>27</v>
      </c>
      <c r="D13" s="475" t="s">
        <v>1969</v>
      </c>
      <c r="E13" s="475" t="s">
        <v>1970</v>
      </c>
      <c r="F13" s="475" t="s">
        <v>2227</v>
      </c>
      <c r="G13" s="475">
        <v>3</v>
      </c>
    </row>
    <row r="14" spans="2:10">
      <c r="B14" s="492" t="s">
        <v>425</v>
      </c>
      <c r="C14" s="475" t="s">
        <v>27</v>
      </c>
      <c r="D14" s="475" t="s">
        <v>719</v>
      </c>
      <c r="E14" s="475" t="s">
        <v>1972</v>
      </c>
      <c r="F14" s="475" t="s">
        <v>2227</v>
      </c>
      <c r="G14" s="475">
        <v>2</v>
      </c>
    </row>
    <row r="15" spans="2:10">
      <c r="B15" s="482" t="s">
        <v>145</v>
      </c>
      <c r="C15" s="475" t="s">
        <v>27</v>
      </c>
      <c r="D15" s="475" t="s">
        <v>719</v>
      </c>
      <c r="E15" s="475" t="s">
        <v>1974</v>
      </c>
      <c r="F15" s="475" t="s">
        <v>2229</v>
      </c>
      <c r="G15" s="475">
        <v>10</v>
      </c>
    </row>
    <row r="16" spans="2:10" ht="25.5">
      <c r="B16" s="482" t="s">
        <v>419</v>
      </c>
      <c r="C16" s="475" t="s">
        <v>27</v>
      </c>
      <c r="D16" s="475" t="s">
        <v>719</v>
      </c>
      <c r="E16" s="475" t="s">
        <v>1972</v>
      </c>
      <c r="F16" s="475" t="s">
        <v>2227</v>
      </c>
      <c r="G16" s="475">
        <v>5</v>
      </c>
    </row>
    <row r="17" spans="2:7">
      <c r="B17" s="482" t="s">
        <v>402</v>
      </c>
      <c r="C17" s="475" t="s">
        <v>27</v>
      </c>
      <c r="D17" s="475" t="s">
        <v>719</v>
      </c>
      <c r="E17" s="475" t="s">
        <v>1972</v>
      </c>
      <c r="F17" s="475" t="s">
        <v>2227</v>
      </c>
      <c r="G17" s="475">
        <v>3</v>
      </c>
    </row>
    <row r="18" spans="2:7">
      <c r="B18" s="482" t="s">
        <v>150</v>
      </c>
      <c r="C18" s="475" t="s">
        <v>28</v>
      </c>
      <c r="D18" s="475" t="s">
        <v>1978</v>
      </c>
      <c r="E18" s="475" t="s">
        <v>1972</v>
      </c>
      <c r="F18" s="475" t="s">
        <v>2227</v>
      </c>
      <c r="G18" s="475">
        <v>7</v>
      </c>
    </row>
    <row r="19" spans="2:7">
      <c r="B19" s="482" t="s">
        <v>437</v>
      </c>
      <c r="C19" s="475" t="s">
        <v>29</v>
      </c>
      <c r="D19" s="475" t="s">
        <v>719</v>
      </c>
      <c r="E19" s="475" t="s">
        <v>1972</v>
      </c>
      <c r="F19" s="475" t="s">
        <v>2227</v>
      </c>
      <c r="G19" s="475">
        <v>1</v>
      </c>
    </row>
    <row r="20" spans="2:7">
      <c r="B20" s="482" t="s">
        <v>443</v>
      </c>
      <c r="C20" s="475" t="s">
        <v>16</v>
      </c>
      <c r="D20" s="475" t="s">
        <v>719</v>
      </c>
      <c r="E20" s="475" t="s">
        <v>1981</v>
      </c>
      <c r="F20" s="475" t="s">
        <v>2227</v>
      </c>
      <c r="G20" s="475">
        <v>10</v>
      </c>
    </row>
    <row r="21" spans="2:7" ht="25.5">
      <c r="B21" s="482" t="s">
        <v>449</v>
      </c>
      <c r="C21" s="475" t="s">
        <v>16</v>
      </c>
      <c r="D21" s="475" t="s">
        <v>719</v>
      </c>
      <c r="E21" s="475" t="s">
        <v>1981</v>
      </c>
      <c r="F21" s="475" t="s">
        <v>2230</v>
      </c>
      <c r="G21" s="475">
        <v>3</v>
      </c>
    </row>
    <row r="22" spans="2:7">
      <c r="B22" s="482" t="s">
        <v>455</v>
      </c>
      <c r="C22" s="475" t="s">
        <v>16</v>
      </c>
      <c r="D22" s="475" t="s">
        <v>719</v>
      </c>
      <c r="E22" s="475" t="s">
        <v>1981</v>
      </c>
      <c r="F22" s="475" t="s">
        <v>2227</v>
      </c>
      <c r="G22" s="475">
        <v>3</v>
      </c>
    </row>
    <row r="23" spans="2:7">
      <c r="B23" s="482" t="s">
        <v>474</v>
      </c>
      <c r="C23" s="475" t="s">
        <v>17</v>
      </c>
      <c r="D23" s="475" t="s">
        <v>1985</v>
      </c>
      <c r="E23" s="475" t="s">
        <v>1986</v>
      </c>
      <c r="F23" s="475" t="s">
        <v>2229</v>
      </c>
      <c r="G23" s="475">
        <v>1</v>
      </c>
    </row>
    <row r="24" spans="2:7">
      <c r="B24" s="482" t="s">
        <v>461</v>
      </c>
      <c r="C24" s="475" t="s">
        <v>17</v>
      </c>
      <c r="D24" s="475" t="s">
        <v>1985</v>
      </c>
      <c r="E24" s="475" t="s">
        <v>1986</v>
      </c>
      <c r="F24" s="475" t="s">
        <v>2229</v>
      </c>
      <c r="G24" s="475">
        <v>1</v>
      </c>
    </row>
    <row r="25" spans="2:7">
      <c r="B25" s="482" t="s">
        <v>497</v>
      </c>
      <c r="C25" s="475" t="s">
        <v>17</v>
      </c>
      <c r="D25" s="475" t="s">
        <v>1985</v>
      </c>
      <c r="E25" s="475" t="s">
        <v>1986</v>
      </c>
      <c r="F25" s="475" t="s">
        <v>2227</v>
      </c>
      <c r="G25" s="475">
        <v>1</v>
      </c>
    </row>
    <row r="26" spans="2:7" ht="25.5">
      <c r="B26" s="482" t="s">
        <v>531</v>
      </c>
      <c r="C26" s="475" t="s">
        <v>17</v>
      </c>
      <c r="D26" s="475" t="s">
        <v>1985</v>
      </c>
      <c r="E26" s="475" t="s">
        <v>1991</v>
      </c>
      <c r="F26" s="475" t="s">
        <v>2229</v>
      </c>
      <c r="G26" s="475">
        <v>6</v>
      </c>
    </row>
    <row r="27" spans="2:7" ht="25.5">
      <c r="B27" s="482" t="s">
        <v>466</v>
      </c>
      <c r="C27" s="475" t="s">
        <v>17</v>
      </c>
      <c r="D27" s="475" t="s">
        <v>1985</v>
      </c>
      <c r="E27" s="475" t="s">
        <v>1991</v>
      </c>
      <c r="F27" s="475" t="s">
        <v>2227</v>
      </c>
      <c r="G27" s="475">
        <v>1</v>
      </c>
    </row>
    <row r="28" spans="2:7">
      <c r="B28" s="482" t="s">
        <v>472</v>
      </c>
      <c r="C28" s="475" t="s">
        <v>17</v>
      </c>
      <c r="D28" s="475" t="s">
        <v>1985</v>
      </c>
      <c r="E28" s="475" t="s">
        <v>1986</v>
      </c>
      <c r="F28" s="475" t="s">
        <v>2229</v>
      </c>
      <c r="G28" s="475">
        <v>1</v>
      </c>
    </row>
    <row r="29" spans="2:7" ht="25.5">
      <c r="B29" s="482" t="s">
        <v>493</v>
      </c>
      <c r="C29" s="475" t="s">
        <v>17</v>
      </c>
      <c r="D29" s="475" t="s">
        <v>1985</v>
      </c>
      <c r="E29" s="475" t="s">
        <v>1991</v>
      </c>
      <c r="F29" s="475" t="s">
        <v>2227</v>
      </c>
      <c r="G29" s="475">
        <v>1</v>
      </c>
    </row>
    <row r="30" spans="2:7">
      <c r="B30" s="482" t="s">
        <v>511</v>
      </c>
      <c r="C30" s="475" t="s">
        <v>17</v>
      </c>
      <c r="D30" s="475" t="s">
        <v>1985</v>
      </c>
      <c r="E30" s="475" t="s">
        <v>1996</v>
      </c>
      <c r="F30" s="475" t="s">
        <v>2230</v>
      </c>
      <c r="G30" s="475">
        <v>5</v>
      </c>
    </row>
    <row r="31" spans="2:7">
      <c r="B31" s="482" t="s">
        <v>1096</v>
      </c>
      <c r="C31" s="475" t="s">
        <v>17</v>
      </c>
      <c r="D31" s="475" t="s">
        <v>1985</v>
      </c>
      <c r="E31" s="475" t="s">
        <v>1991</v>
      </c>
      <c r="F31" s="475" t="s">
        <v>2227</v>
      </c>
      <c r="G31" s="475">
        <v>1</v>
      </c>
    </row>
    <row r="32" spans="2:7">
      <c r="B32" s="482" t="s">
        <v>507</v>
      </c>
      <c r="C32" s="475" t="s">
        <v>17</v>
      </c>
      <c r="D32" s="475" t="s">
        <v>1985</v>
      </c>
      <c r="E32" s="475" t="s">
        <v>1986</v>
      </c>
      <c r="F32" s="475" t="s">
        <v>2229</v>
      </c>
      <c r="G32" s="475">
        <v>14</v>
      </c>
    </row>
    <row r="33" spans="2:7">
      <c r="B33" s="482" t="s">
        <v>518</v>
      </c>
      <c r="C33" s="475" t="s">
        <v>17</v>
      </c>
      <c r="D33" s="475" t="s">
        <v>1985</v>
      </c>
      <c r="E33" s="475" t="s">
        <v>1996</v>
      </c>
      <c r="F33" s="475" t="s">
        <v>2230</v>
      </c>
      <c r="G33" s="475">
        <v>6</v>
      </c>
    </row>
    <row r="34" spans="2:7">
      <c r="B34" s="482" t="s">
        <v>537</v>
      </c>
      <c r="C34" s="475" t="s">
        <v>17</v>
      </c>
      <c r="D34" s="475" t="s">
        <v>1985</v>
      </c>
      <c r="E34" s="475" t="s">
        <v>1991</v>
      </c>
      <c r="F34" s="475" t="s">
        <v>2227</v>
      </c>
      <c r="G34" s="475">
        <v>1</v>
      </c>
    </row>
    <row r="35" spans="2:7">
      <c r="B35" s="482" t="s">
        <v>479</v>
      </c>
      <c r="C35" s="475" t="s">
        <v>17</v>
      </c>
      <c r="D35" s="475" t="s">
        <v>1985</v>
      </c>
      <c r="E35" s="475" t="s">
        <v>1986</v>
      </c>
      <c r="F35" s="475" t="s">
        <v>2229</v>
      </c>
      <c r="G35" s="475">
        <v>1</v>
      </c>
    </row>
    <row r="36" spans="2:7" ht="25.5">
      <c r="B36" s="482" t="s">
        <v>490</v>
      </c>
      <c r="C36" s="475" t="s">
        <v>17</v>
      </c>
      <c r="D36" s="475" t="s">
        <v>1985</v>
      </c>
      <c r="E36" s="475" t="s">
        <v>1986</v>
      </c>
      <c r="F36" s="475" t="s">
        <v>2227</v>
      </c>
      <c r="G36" s="475">
        <v>1</v>
      </c>
    </row>
    <row r="37" spans="2:7" ht="25.5">
      <c r="B37" s="482" t="s">
        <v>482</v>
      </c>
      <c r="C37" s="475" t="s">
        <v>17</v>
      </c>
      <c r="D37" s="475" t="s">
        <v>1985</v>
      </c>
      <c r="E37" s="475" t="s">
        <v>1986</v>
      </c>
      <c r="F37" s="475" t="s">
        <v>2229</v>
      </c>
      <c r="G37" s="475">
        <v>1</v>
      </c>
    </row>
    <row r="38" spans="2:7" ht="25.5">
      <c r="B38" s="482" t="s">
        <v>487</v>
      </c>
      <c r="C38" s="475" t="s">
        <v>17</v>
      </c>
      <c r="D38" s="475" t="s">
        <v>1985</v>
      </c>
      <c r="E38" s="475" t="s">
        <v>1986</v>
      </c>
      <c r="F38" s="475" t="s">
        <v>2227</v>
      </c>
      <c r="G38" s="475">
        <v>1</v>
      </c>
    </row>
    <row r="39" spans="2:7">
      <c r="B39" s="482" t="s">
        <v>471</v>
      </c>
      <c r="C39" s="475" t="s">
        <v>17</v>
      </c>
      <c r="D39" s="475" t="s">
        <v>1985</v>
      </c>
      <c r="E39" s="475" t="s">
        <v>1986</v>
      </c>
      <c r="F39" s="475" t="s">
        <v>2229</v>
      </c>
      <c r="G39" s="475">
        <v>1</v>
      </c>
    </row>
    <row r="40" spans="2:7">
      <c r="B40" s="482" t="s">
        <v>525</v>
      </c>
      <c r="C40" s="475" t="s">
        <v>17</v>
      </c>
      <c r="D40" s="475" t="s">
        <v>1985</v>
      </c>
      <c r="E40" s="475" t="s">
        <v>1996</v>
      </c>
      <c r="F40" s="475" t="s">
        <v>2230</v>
      </c>
      <c r="G40" s="475">
        <v>3</v>
      </c>
    </row>
    <row r="41" spans="2:7">
      <c r="B41" s="482" t="s">
        <v>501</v>
      </c>
      <c r="C41" s="475" t="s">
        <v>17</v>
      </c>
      <c r="D41" s="475" t="s">
        <v>1985</v>
      </c>
      <c r="E41" s="475" t="s">
        <v>1991</v>
      </c>
      <c r="F41" s="475" t="s">
        <v>2227</v>
      </c>
      <c r="G41" s="475">
        <v>4</v>
      </c>
    </row>
    <row r="42" spans="2:7" ht="25.5">
      <c r="B42" s="482" t="s">
        <v>585</v>
      </c>
      <c r="C42" s="475" t="s">
        <v>18</v>
      </c>
      <c r="D42" s="475" t="s">
        <v>719</v>
      </c>
      <c r="E42" s="475" t="s">
        <v>2012</v>
      </c>
      <c r="F42" s="475" t="s">
        <v>2227</v>
      </c>
      <c r="G42" s="475">
        <v>1</v>
      </c>
    </row>
    <row r="43" spans="2:7" ht="25.5">
      <c r="B43" s="482" t="s">
        <v>164</v>
      </c>
      <c r="C43" s="475" t="s">
        <v>18</v>
      </c>
      <c r="D43" s="475" t="s">
        <v>719</v>
      </c>
      <c r="E43" s="475" t="s">
        <v>2012</v>
      </c>
      <c r="F43" s="475" t="s">
        <v>2230</v>
      </c>
      <c r="G43" s="475">
        <v>5</v>
      </c>
    </row>
    <row r="44" spans="2:7" ht="25.5">
      <c r="B44" s="482" t="s">
        <v>1138</v>
      </c>
      <c r="C44" s="475" t="s">
        <v>18</v>
      </c>
      <c r="D44" s="475" t="s">
        <v>719</v>
      </c>
      <c r="E44" s="475" t="s">
        <v>2012</v>
      </c>
      <c r="F44" s="475" t="s">
        <v>2231</v>
      </c>
      <c r="G44" s="475">
        <v>1</v>
      </c>
    </row>
    <row r="45" spans="2:7" ht="25.5">
      <c r="B45" s="482" t="s">
        <v>568</v>
      </c>
      <c r="C45" s="475" t="s">
        <v>18</v>
      </c>
      <c r="D45" s="475" t="s">
        <v>719</v>
      </c>
      <c r="E45" s="475" t="s">
        <v>2012</v>
      </c>
      <c r="F45" s="475" t="s">
        <v>2231</v>
      </c>
      <c r="G45" s="475">
        <v>3</v>
      </c>
    </row>
    <row r="46" spans="2:7" ht="25.5">
      <c r="B46" s="482" t="s">
        <v>1128</v>
      </c>
      <c r="C46" s="475" t="s">
        <v>18</v>
      </c>
      <c r="D46" s="475" t="s">
        <v>719</v>
      </c>
      <c r="E46" s="475" t="s">
        <v>2012</v>
      </c>
      <c r="F46" s="475" t="s">
        <v>2229</v>
      </c>
      <c r="G46" s="475">
        <v>3</v>
      </c>
    </row>
    <row r="47" spans="2:7" ht="25.5">
      <c r="B47" s="482" t="s">
        <v>551</v>
      </c>
      <c r="C47" s="475" t="s">
        <v>18</v>
      </c>
      <c r="D47" s="475" t="s">
        <v>719</v>
      </c>
      <c r="E47" s="475" t="s">
        <v>2012</v>
      </c>
      <c r="F47" s="475" t="s">
        <v>2229</v>
      </c>
      <c r="G47" s="475">
        <v>2</v>
      </c>
    </row>
    <row r="48" spans="2:7" ht="25.5">
      <c r="B48" s="482" t="s">
        <v>573</v>
      </c>
      <c r="C48" s="475" t="s">
        <v>18</v>
      </c>
      <c r="D48" s="475" t="s">
        <v>719</v>
      </c>
      <c r="E48" s="475" t="s">
        <v>2012</v>
      </c>
      <c r="F48" s="475" t="s">
        <v>2229</v>
      </c>
      <c r="G48" s="475">
        <v>5</v>
      </c>
    </row>
    <row r="49" spans="2:7" ht="25.5">
      <c r="B49" s="482" t="s">
        <v>578</v>
      </c>
      <c r="C49" s="475" t="s">
        <v>18</v>
      </c>
      <c r="D49" s="475" t="s">
        <v>719</v>
      </c>
      <c r="E49" s="475" t="s">
        <v>2012</v>
      </c>
      <c r="F49" s="475" t="s">
        <v>2229</v>
      </c>
      <c r="G49" s="475">
        <v>3</v>
      </c>
    </row>
    <row r="50" spans="2:7" ht="25.5">
      <c r="B50" s="482" t="s">
        <v>595</v>
      </c>
      <c r="C50" s="475" t="s">
        <v>18</v>
      </c>
      <c r="D50" s="475" t="s">
        <v>719</v>
      </c>
      <c r="E50" s="475" t="s">
        <v>2012</v>
      </c>
      <c r="F50" s="475" t="s">
        <v>2231</v>
      </c>
      <c r="G50" s="475">
        <v>10</v>
      </c>
    </row>
    <row r="51" spans="2:7" ht="25.5">
      <c r="B51" s="482" t="s">
        <v>154</v>
      </c>
      <c r="C51" s="475" t="s">
        <v>18</v>
      </c>
      <c r="D51" s="475" t="s">
        <v>719</v>
      </c>
      <c r="E51" s="475" t="s">
        <v>2012</v>
      </c>
      <c r="F51" s="475" t="s">
        <v>2229</v>
      </c>
      <c r="G51" s="475">
        <v>1</v>
      </c>
    </row>
    <row r="52" spans="2:7" ht="25.5">
      <c r="B52" s="482" t="s">
        <v>169</v>
      </c>
      <c r="C52" s="475" t="s">
        <v>18</v>
      </c>
      <c r="D52" s="475" t="s">
        <v>719</v>
      </c>
      <c r="E52" s="475" t="s">
        <v>2012</v>
      </c>
      <c r="F52" s="475" t="s">
        <v>2227</v>
      </c>
      <c r="G52" s="475">
        <v>1</v>
      </c>
    </row>
    <row r="53" spans="2:7">
      <c r="B53" s="482" t="s">
        <v>173</v>
      </c>
      <c r="C53" s="475" t="s">
        <v>30</v>
      </c>
      <c r="D53" s="475" t="s">
        <v>719</v>
      </c>
      <c r="E53" s="475" t="s">
        <v>1972</v>
      </c>
      <c r="F53" s="475" t="s">
        <v>2227</v>
      </c>
      <c r="G53" s="475">
        <v>3</v>
      </c>
    </row>
    <row r="54" spans="2:7" ht="25.5">
      <c r="B54" s="482" t="s">
        <v>611</v>
      </c>
      <c r="C54" s="475" t="s">
        <v>30</v>
      </c>
      <c r="D54" s="475" t="s">
        <v>719</v>
      </c>
      <c r="E54" s="475" t="s">
        <v>2025</v>
      </c>
      <c r="F54" s="475" t="s">
        <v>2229</v>
      </c>
      <c r="G54" s="475">
        <v>11</v>
      </c>
    </row>
    <row r="55" spans="2:7">
      <c r="B55" s="482" t="s">
        <v>178</v>
      </c>
      <c r="C55" s="475" t="s">
        <v>30</v>
      </c>
      <c r="D55" s="475" t="s">
        <v>719</v>
      </c>
      <c r="E55" s="475" t="s">
        <v>1972</v>
      </c>
      <c r="F55" s="475" t="s">
        <v>2227</v>
      </c>
      <c r="G55" s="475">
        <v>4</v>
      </c>
    </row>
    <row r="56" spans="2:7" ht="15" customHeight="1">
      <c r="B56" s="482" t="s">
        <v>622</v>
      </c>
      <c r="C56" s="475" t="s">
        <v>30</v>
      </c>
      <c r="D56" s="475" t="s">
        <v>719</v>
      </c>
      <c r="E56" s="475" t="s">
        <v>2025</v>
      </c>
      <c r="F56" s="475" t="s">
        <v>2229</v>
      </c>
      <c r="G56" s="475" t="s">
        <v>2918</v>
      </c>
    </row>
    <row r="57" spans="2:7">
      <c r="B57" s="482" t="s">
        <v>600</v>
      </c>
      <c r="C57" s="475" t="s">
        <v>30</v>
      </c>
      <c r="D57" s="475" t="s">
        <v>719</v>
      </c>
      <c r="E57" s="475" t="s">
        <v>1972</v>
      </c>
      <c r="F57" s="475" t="s">
        <v>2227</v>
      </c>
      <c r="G57" s="475">
        <v>4</v>
      </c>
    </row>
    <row r="58" spans="2:7">
      <c r="B58" s="482" t="s">
        <v>185</v>
      </c>
      <c r="C58" s="475" t="s">
        <v>19</v>
      </c>
      <c r="D58" s="475" t="s">
        <v>719</v>
      </c>
      <c r="E58" s="475" t="s">
        <v>1972</v>
      </c>
      <c r="F58" s="475" t="s">
        <v>2227</v>
      </c>
      <c r="G58" s="475">
        <v>8</v>
      </c>
    </row>
    <row r="59" spans="2:7">
      <c r="B59" s="482" t="s">
        <v>667</v>
      </c>
      <c r="C59" s="475" t="s">
        <v>19</v>
      </c>
      <c r="D59" s="475" t="s">
        <v>719</v>
      </c>
      <c r="E59" s="475" t="s">
        <v>2031</v>
      </c>
      <c r="F59" s="475" t="s">
        <v>2231</v>
      </c>
      <c r="G59" s="475">
        <v>4</v>
      </c>
    </row>
    <row r="60" spans="2:7">
      <c r="B60" s="482" t="s">
        <v>662</v>
      </c>
      <c r="C60" s="475" t="s">
        <v>19</v>
      </c>
      <c r="D60" s="475" t="s">
        <v>719</v>
      </c>
      <c r="E60" s="475" t="s">
        <v>2031</v>
      </c>
      <c r="F60" s="475" t="s">
        <v>2227</v>
      </c>
      <c r="G60" s="475">
        <v>1</v>
      </c>
    </row>
    <row r="61" spans="2:7">
      <c r="B61" s="482" t="s">
        <v>657</v>
      </c>
      <c r="C61" s="475" t="s">
        <v>19</v>
      </c>
      <c r="D61" s="475" t="s">
        <v>719</v>
      </c>
      <c r="E61" s="475" t="s">
        <v>2031</v>
      </c>
      <c r="F61" s="475" t="s">
        <v>2227</v>
      </c>
      <c r="G61" s="475">
        <v>3</v>
      </c>
    </row>
    <row r="62" spans="2:7">
      <c r="B62" s="482" t="s">
        <v>629</v>
      </c>
      <c r="C62" s="475" t="s">
        <v>19</v>
      </c>
      <c r="D62" s="475" t="s">
        <v>719</v>
      </c>
      <c r="E62" s="475" t="s">
        <v>2031</v>
      </c>
      <c r="F62" s="475" t="s">
        <v>2231</v>
      </c>
      <c r="G62" s="475">
        <v>4</v>
      </c>
    </row>
    <row r="63" spans="2:7">
      <c r="B63" s="482" t="s">
        <v>181</v>
      </c>
      <c r="C63" s="475" t="s">
        <v>19</v>
      </c>
      <c r="D63" s="475" t="s">
        <v>719</v>
      </c>
      <c r="E63" s="475" t="s">
        <v>2031</v>
      </c>
      <c r="F63" s="475" t="s">
        <v>2231</v>
      </c>
      <c r="G63" s="475">
        <v>4</v>
      </c>
    </row>
    <row r="64" spans="2:7">
      <c r="B64" s="482" t="s">
        <v>651</v>
      </c>
      <c r="C64" s="475" t="s">
        <v>19</v>
      </c>
      <c r="D64" s="475" t="s">
        <v>719</v>
      </c>
      <c r="E64" s="475" t="s">
        <v>1972</v>
      </c>
      <c r="F64" s="475" t="s">
        <v>2227</v>
      </c>
      <c r="G64" s="475">
        <v>3</v>
      </c>
    </row>
    <row r="65" spans="2:7">
      <c r="B65" s="482" t="s">
        <v>600</v>
      </c>
      <c r="C65" s="475" t="s">
        <v>19</v>
      </c>
      <c r="D65" s="475" t="s">
        <v>719</v>
      </c>
      <c r="E65" s="475" t="s">
        <v>1972</v>
      </c>
      <c r="F65" s="475" t="s">
        <v>2227</v>
      </c>
      <c r="G65" s="475">
        <v>8</v>
      </c>
    </row>
    <row r="66" spans="2:7" ht="25.5">
      <c r="B66" s="482" t="s">
        <v>1921</v>
      </c>
      <c r="C66" s="475" t="s">
        <v>20</v>
      </c>
      <c r="D66" s="475" t="s">
        <v>2040</v>
      </c>
      <c r="E66" s="475" t="s">
        <v>2041</v>
      </c>
      <c r="F66" s="475" t="s">
        <v>2229</v>
      </c>
      <c r="G66" s="475">
        <v>7</v>
      </c>
    </row>
    <row r="67" spans="2:7" ht="25.5">
      <c r="B67" s="482" t="s">
        <v>1933</v>
      </c>
      <c r="C67" s="475" t="s">
        <v>20</v>
      </c>
      <c r="D67" s="475" t="s">
        <v>2040</v>
      </c>
      <c r="E67" s="475" t="s">
        <v>2041</v>
      </c>
      <c r="F67" s="475" t="s">
        <v>2229</v>
      </c>
      <c r="G67" s="475">
        <v>1</v>
      </c>
    </row>
    <row r="68" spans="2:7" ht="25.5">
      <c r="B68" s="482" t="s">
        <v>1939</v>
      </c>
      <c r="C68" s="475" t="s">
        <v>20</v>
      </c>
      <c r="D68" s="475" t="s">
        <v>2040</v>
      </c>
      <c r="E68" s="475" t="s">
        <v>2041</v>
      </c>
      <c r="F68" s="475" t="s">
        <v>2229</v>
      </c>
      <c r="G68" s="475">
        <v>8</v>
      </c>
    </row>
    <row r="69" spans="2:7" ht="38.25">
      <c r="B69" s="482" t="s">
        <v>2915</v>
      </c>
      <c r="C69" s="475" t="s">
        <v>20</v>
      </c>
      <c r="D69" s="475" t="s">
        <v>719</v>
      </c>
      <c r="E69" s="475" t="s">
        <v>1972</v>
      </c>
      <c r="F69" s="475" t="s">
        <v>2227</v>
      </c>
      <c r="G69" s="475">
        <v>39</v>
      </c>
    </row>
    <row r="70" spans="2:7" ht="25.5">
      <c r="B70" s="482" t="s">
        <v>1945</v>
      </c>
      <c r="C70" s="475" t="s">
        <v>20</v>
      </c>
      <c r="D70" s="475" t="s">
        <v>2040</v>
      </c>
      <c r="E70" s="475" t="s">
        <v>2041</v>
      </c>
      <c r="F70" s="475" t="s">
        <v>2229</v>
      </c>
      <c r="G70" s="475">
        <v>14</v>
      </c>
    </row>
    <row r="71" spans="2:7" ht="25.5">
      <c r="B71" s="482" t="s">
        <v>1928</v>
      </c>
      <c r="C71" s="475" t="s">
        <v>20</v>
      </c>
      <c r="D71" s="475" t="s">
        <v>2040</v>
      </c>
      <c r="E71" s="475" t="s">
        <v>2041</v>
      </c>
      <c r="F71" s="475" t="s">
        <v>2229</v>
      </c>
      <c r="G71" s="475">
        <v>9</v>
      </c>
    </row>
    <row r="72" spans="2:7">
      <c r="B72" s="482" t="s">
        <v>190</v>
      </c>
      <c r="C72" s="475" t="s">
        <v>20</v>
      </c>
      <c r="D72" s="475" t="s">
        <v>719</v>
      </c>
      <c r="E72" s="475" t="s">
        <v>1972</v>
      </c>
      <c r="F72" s="475" t="s">
        <v>2227</v>
      </c>
      <c r="G72" s="475">
        <v>13</v>
      </c>
    </row>
    <row r="73" spans="2:7">
      <c r="B73" s="482" t="s">
        <v>679</v>
      </c>
      <c r="C73" s="475" t="s">
        <v>20</v>
      </c>
      <c r="D73" s="475" t="s">
        <v>719</v>
      </c>
      <c r="E73" s="475" t="s">
        <v>1972</v>
      </c>
      <c r="F73" s="475" t="s">
        <v>2227</v>
      </c>
      <c r="G73" s="475">
        <v>2</v>
      </c>
    </row>
    <row r="74" spans="2:7">
      <c r="B74" s="482" t="s">
        <v>673</v>
      </c>
      <c r="C74" s="475" t="s">
        <v>20</v>
      </c>
      <c r="D74" s="475" t="s">
        <v>719</v>
      </c>
      <c r="E74" s="475" t="s">
        <v>1972</v>
      </c>
      <c r="F74" s="475" t="s">
        <v>2227</v>
      </c>
      <c r="G74" s="475">
        <v>4</v>
      </c>
    </row>
    <row r="75" spans="2:7">
      <c r="B75" s="482" t="s">
        <v>195</v>
      </c>
      <c r="C75" s="475" t="s">
        <v>31</v>
      </c>
      <c r="D75" s="475" t="s">
        <v>2040</v>
      </c>
      <c r="E75" s="475" t="s">
        <v>2097</v>
      </c>
      <c r="F75" s="475" t="s">
        <v>2230</v>
      </c>
      <c r="G75" s="475">
        <v>4</v>
      </c>
    </row>
    <row r="76" spans="2:7">
      <c r="B76" s="482" t="s">
        <v>198</v>
      </c>
      <c r="C76" s="475" t="s">
        <v>32</v>
      </c>
      <c r="D76" s="475" t="s">
        <v>719</v>
      </c>
      <c r="E76" s="475" t="s">
        <v>2025</v>
      </c>
      <c r="F76" s="475" t="s">
        <v>2227</v>
      </c>
      <c r="G76" s="475">
        <v>2</v>
      </c>
    </row>
    <row r="77" spans="2:7">
      <c r="B77" s="482" t="s">
        <v>208</v>
      </c>
      <c r="C77" s="475" t="s">
        <v>21</v>
      </c>
      <c r="D77" s="475" t="s">
        <v>719</v>
      </c>
      <c r="E77" s="475" t="s">
        <v>1972</v>
      </c>
      <c r="F77" s="475" t="s">
        <v>2229</v>
      </c>
      <c r="G77" s="475" t="s">
        <v>2918</v>
      </c>
    </row>
    <row r="78" spans="2:7">
      <c r="B78" s="482" t="s">
        <v>718</v>
      </c>
      <c r="C78" s="475" t="s">
        <v>21</v>
      </c>
      <c r="D78" s="475" t="s">
        <v>719</v>
      </c>
      <c r="E78" s="475" t="s">
        <v>2100</v>
      </c>
      <c r="F78" s="475" t="s">
        <v>2229</v>
      </c>
      <c r="G78" s="475">
        <v>96</v>
      </c>
    </row>
    <row r="79" spans="2:7">
      <c r="B79" s="482" t="s">
        <v>713</v>
      </c>
      <c r="C79" s="475" t="s">
        <v>21</v>
      </c>
      <c r="D79" s="475" t="s">
        <v>2040</v>
      </c>
      <c r="E79" s="475" t="s">
        <v>2112</v>
      </c>
      <c r="F79" s="475" t="s">
        <v>2231</v>
      </c>
      <c r="G79" s="475">
        <v>8</v>
      </c>
    </row>
    <row r="80" spans="2:7" ht="25.5">
      <c r="B80" s="482" t="s">
        <v>203</v>
      </c>
      <c r="C80" s="475" t="s">
        <v>21</v>
      </c>
      <c r="D80" s="475" t="s">
        <v>719</v>
      </c>
      <c r="E80" s="475" t="s">
        <v>2114</v>
      </c>
      <c r="F80" s="475" t="s">
        <v>2229</v>
      </c>
      <c r="G80" s="475">
        <v>1</v>
      </c>
    </row>
    <row r="81" spans="2:7" ht="38.25">
      <c r="B81" s="482" t="s">
        <v>1371</v>
      </c>
      <c r="C81" s="475" t="s">
        <v>21</v>
      </c>
      <c r="D81" s="475" t="s">
        <v>719</v>
      </c>
      <c r="E81" s="475" t="s">
        <v>2114</v>
      </c>
      <c r="F81" s="475" t="s">
        <v>2229</v>
      </c>
      <c r="G81" s="475">
        <v>1</v>
      </c>
    </row>
    <row r="82" spans="2:7" ht="25.5">
      <c r="B82" s="482" t="s">
        <v>728</v>
      </c>
      <c r="C82" s="475" t="s">
        <v>21</v>
      </c>
      <c r="D82" s="475" t="s">
        <v>719</v>
      </c>
      <c r="E82" s="475" t="s">
        <v>2114</v>
      </c>
      <c r="F82" s="475" t="s">
        <v>2229</v>
      </c>
      <c r="G82" s="475">
        <v>1</v>
      </c>
    </row>
    <row r="83" spans="2:7" ht="25.5">
      <c r="B83" s="482" t="s">
        <v>740</v>
      </c>
      <c r="C83" s="475" t="s">
        <v>21</v>
      </c>
      <c r="D83" s="475" t="s">
        <v>719</v>
      </c>
      <c r="E83" s="475" t="s">
        <v>2114</v>
      </c>
      <c r="F83" s="475" t="s">
        <v>2229</v>
      </c>
      <c r="G83" s="475">
        <v>1</v>
      </c>
    </row>
    <row r="84" spans="2:7">
      <c r="B84" s="482" t="s">
        <v>703</v>
      </c>
      <c r="C84" s="475" t="s">
        <v>21</v>
      </c>
      <c r="D84" s="475" t="s">
        <v>1985</v>
      </c>
      <c r="E84" s="475" t="s">
        <v>2119</v>
      </c>
      <c r="F84" s="475" t="s">
        <v>2230</v>
      </c>
      <c r="G84" s="475">
        <v>8</v>
      </c>
    </row>
    <row r="85" spans="2:7">
      <c r="B85" s="482" t="s">
        <v>751</v>
      </c>
      <c r="C85" s="475" t="s">
        <v>21</v>
      </c>
      <c r="D85" s="475" t="s">
        <v>1985</v>
      </c>
      <c r="E85" s="475" t="s">
        <v>1991</v>
      </c>
      <c r="F85" s="475" t="s">
        <v>2227</v>
      </c>
      <c r="G85" s="475">
        <v>6</v>
      </c>
    </row>
    <row r="86" spans="2:7">
      <c r="B86" s="482" t="s">
        <v>744</v>
      </c>
      <c r="C86" s="475" t="s">
        <v>21</v>
      </c>
      <c r="D86" s="475" t="s">
        <v>2040</v>
      </c>
      <c r="E86" s="475" t="s">
        <v>1897</v>
      </c>
      <c r="F86" s="475" t="s">
        <v>2229</v>
      </c>
      <c r="G86" s="475">
        <v>5</v>
      </c>
    </row>
    <row r="87" spans="2:7">
      <c r="B87" s="482" t="s">
        <v>708</v>
      </c>
      <c r="C87" s="475" t="s">
        <v>21</v>
      </c>
      <c r="D87" s="475" t="s">
        <v>719</v>
      </c>
      <c r="E87" s="475" t="s">
        <v>1974</v>
      </c>
      <c r="F87" s="475" t="s">
        <v>2231</v>
      </c>
      <c r="G87" s="475">
        <v>6</v>
      </c>
    </row>
    <row r="88" spans="2:7" ht="25.5">
      <c r="B88" s="482" t="s">
        <v>213</v>
      </c>
      <c r="C88" s="475" t="s">
        <v>21</v>
      </c>
      <c r="D88" s="475" t="s">
        <v>719</v>
      </c>
      <c r="E88" s="475" t="s">
        <v>2114</v>
      </c>
      <c r="F88" s="475" t="s">
        <v>2231</v>
      </c>
      <c r="G88" s="475">
        <v>110</v>
      </c>
    </row>
    <row r="89" spans="2:7" ht="25.5">
      <c r="B89" s="482" t="s">
        <v>794</v>
      </c>
      <c r="C89" s="475" t="s">
        <v>22</v>
      </c>
      <c r="D89" s="475" t="s">
        <v>719</v>
      </c>
      <c r="E89" s="475" t="s">
        <v>22</v>
      </c>
      <c r="F89" s="475" t="s">
        <v>2229</v>
      </c>
      <c r="G89" s="475">
        <v>3</v>
      </c>
    </row>
    <row r="90" spans="2:7">
      <c r="B90" s="482" t="s">
        <v>256</v>
      </c>
      <c r="C90" s="475" t="s">
        <v>22</v>
      </c>
      <c r="D90" s="475" t="s">
        <v>719</v>
      </c>
      <c r="E90" s="475" t="s">
        <v>22</v>
      </c>
      <c r="F90" s="475" t="s">
        <v>2229</v>
      </c>
      <c r="G90" s="475">
        <v>9</v>
      </c>
    </row>
    <row r="91" spans="2:7">
      <c r="B91" s="482" t="s">
        <v>847</v>
      </c>
      <c r="C91" s="475" t="s">
        <v>22</v>
      </c>
      <c r="D91" s="475" t="s">
        <v>719</v>
      </c>
      <c r="E91" s="475" t="s">
        <v>22</v>
      </c>
      <c r="F91" s="475" t="s">
        <v>2230</v>
      </c>
      <c r="G91" s="475" t="s">
        <v>2918</v>
      </c>
    </row>
    <row r="92" spans="2:7" ht="38.25">
      <c r="B92" s="482" t="s">
        <v>229</v>
      </c>
      <c r="C92" s="475" t="s">
        <v>22</v>
      </c>
      <c r="D92" s="475" t="s">
        <v>719</v>
      </c>
      <c r="E92" s="475" t="s">
        <v>22</v>
      </c>
      <c r="F92" s="475" t="s">
        <v>2230</v>
      </c>
      <c r="G92" s="475">
        <v>4</v>
      </c>
    </row>
    <row r="93" spans="2:7">
      <c r="B93" s="482" t="s">
        <v>762</v>
      </c>
      <c r="C93" s="475" t="s">
        <v>22</v>
      </c>
      <c r="D93" s="475" t="s">
        <v>719</v>
      </c>
      <c r="E93" s="475" t="s">
        <v>22</v>
      </c>
      <c r="F93" s="475" t="s">
        <v>2230</v>
      </c>
      <c r="G93" s="475">
        <v>34</v>
      </c>
    </row>
    <row r="94" spans="2:7">
      <c r="B94" s="482" t="s">
        <v>265</v>
      </c>
      <c r="C94" s="475" t="s">
        <v>22</v>
      </c>
      <c r="D94" s="475" t="s">
        <v>719</v>
      </c>
      <c r="E94" s="475" t="s">
        <v>22</v>
      </c>
      <c r="F94" s="475" t="s">
        <v>2229</v>
      </c>
      <c r="G94" s="475">
        <v>11</v>
      </c>
    </row>
    <row r="95" spans="2:7">
      <c r="B95" s="482" t="s">
        <v>821</v>
      </c>
      <c r="C95" s="475" t="s">
        <v>22</v>
      </c>
      <c r="D95" s="475" t="s">
        <v>719</v>
      </c>
      <c r="E95" s="475" t="s">
        <v>1972</v>
      </c>
      <c r="F95" s="475" t="s">
        <v>2227</v>
      </c>
      <c r="G95" s="475">
        <v>1</v>
      </c>
    </row>
    <row r="96" spans="2:7">
      <c r="B96" s="482" t="s">
        <v>261</v>
      </c>
      <c r="C96" s="475" t="s">
        <v>22</v>
      </c>
      <c r="D96" s="475" t="s">
        <v>719</v>
      </c>
      <c r="E96" s="475" t="s">
        <v>22</v>
      </c>
      <c r="F96" s="475" t="s">
        <v>2230</v>
      </c>
      <c r="G96" s="475">
        <v>3</v>
      </c>
    </row>
    <row r="97" spans="2:7" ht="25.5">
      <c r="B97" s="482" t="s">
        <v>270</v>
      </c>
      <c r="C97" s="475" t="s">
        <v>22</v>
      </c>
      <c r="D97" s="475" t="s">
        <v>719</v>
      </c>
      <c r="E97" s="475" t="s">
        <v>2114</v>
      </c>
      <c r="F97" s="475" t="s">
        <v>2230</v>
      </c>
      <c r="G97" s="475">
        <v>115</v>
      </c>
    </row>
    <row r="98" spans="2:7">
      <c r="B98" s="482" t="s">
        <v>247</v>
      </c>
      <c r="C98" s="475" t="s">
        <v>22</v>
      </c>
      <c r="D98" s="475" t="s">
        <v>719</v>
      </c>
      <c r="E98" s="475" t="s">
        <v>22</v>
      </c>
      <c r="F98" s="475" t="s">
        <v>2230</v>
      </c>
      <c r="G98" s="475">
        <v>2</v>
      </c>
    </row>
    <row r="99" spans="2:7" ht="25.5">
      <c r="B99" s="482" t="s">
        <v>835</v>
      </c>
      <c r="C99" s="475" t="s">
        <v>22</v>
      </c>
      <c r="D99" s="475" t="s">
        <v>719</v>
      </c>
      <c r="E99" s="475" t="s">
        <v>22</v>
      </c>
      <c r="F99" s="475" t="s">
        <v>2229</v>
      </c>
      <c r="G99" s="475">
        <v>4</v>
      </c>
    </row>
    <row r="100" spans="2:7" ht="25.5">
      <c r="B100" s="482" t="s">
        <v>225</v>
      </c>
      <c r="C100" s="475" t="s">
        <v>22</v>
      </c>
      <c r="D100" s="475" t="s">
        <v>719</v>
      </c>
      <c r="E100" s="475" t="s">
        <v>22</v>
      </c>
      <c r="F100" s="475" t="s">
        <v>2230</v>
      </c>
      <c r="G100" s="475">
        <v>4</v>
      </c>
    </row>
    <row r="101" spans="2:7">
      <c r="B101" s="482" t="s">
        <v>862</v>
      </c>
      <c r="C101" s="475" t="s">
        <v>22</v>
      </c>
      <c r="D101" s="475" t="s">
        <v>719</v>
      </c>
      <c r="E101" s="475" t="s">
        <v>1974</v>
      </c>
      <c r="F101" s="475" t="s">
        <v>2231</v>
      </c>
      <c r="G101" s="475">
        <v>15</v>
      </c>
    </row>
    <row r="102" spans="2:7">
      <c r="B102" s="482" t="s">
        <v>233</v>
      </c>
      <c r="C102" s="475" t="s">
        <v>22</v>
      </c>
      <c r="D102" s="475" t="s">
        <v>719</v>
      </c>
      <c r="E102" s="475" t="s">
        <v>1974</v>
      </c>
      <c r="F102" s="475" t="s">
        <v>2231</v>
      </c>
      <c r="G102" s="475">
        <v>12</v>
      </c>
    </row>
    <row r="103" spans="2:7">
      <c r="B103" s="482" t="s">
        <v>238</v>
      </c>
      <c r="C103" s="475" t="s">
        <v>22</v>
      </c>
      <c r="D103" s="475" t="s">
        <v>719</v>
      </c>
      <c r="E103" s="475" t="s">
        <v>22</v>
      </c>
      <c r="F103" s="475" t="s">
        <v>2230</v>
      </c>
      <c r="G103" s="475">
        <v>5</v>
      </c>
    </row>
    <row r="104" spans="2:7">
      <c r="B104" s="482" t="s">
        <v>779</v>
      </c>
      <c r="C104" s="475" t="s">
        <v>22</v>
      </c>
      <c r="D104" s="475" t="s">
        <v>719</v>
      </c>
      <c r="E104" s="475" t="s">
        <v>22</v>
      </c>
      <c r="F104" s="475" t="s">
        <v>2230</v>
      </c>
      <c r="G104" s="475">
        <v>1</v>
      </c>
    </row>
    <row r="105" spans="2:7">
      <c r="B105" s="482" t="s">
        <v>243</v>
      </c>
      <c r="C105" s="475" t="s">
        <v>22</v>
      </c>
      <c r="D105" s="475" t="s">
        <v>719</v>
      </c>
      <c r="E105" s="475" t="s">
        <v>22</v>
      </c>
      <c r="F105" s="475" t="s">
        <v>2227</v>
      </c>
      <c r="G105" s="475">
        <v>7</v>
      </c>
    </row>
    <row r="106" spans="2:7" ht="25.5">
      <c r="B106" s="482" t="s">
        <v>814</v>
      </c>
      <c r="C106" s="475" t="s">
        <v>22</v>
      </c>
      <c r="D106" s="475" t="s">
        <v>719</v>
      </c>
      <c r="E106" s="475" t="s">
        <v>22</v>
      </c>
      <c r="F106" s="475" t="s">
        <v>2230</v>
      </c>
      <c r="G106" s="475">
        <v>9</v>
      </c>
    </row>
    <row r="107" spans="2:7">
      <c r="B107" s="482" t="s">
        <v>252</v>
      </c>
      <c r="C107" s="475" t="s">
        <v>22</v>
      </c>
      <c r="D107" s="475" t="s">
        <v>719</v>
      </c>
      <c r="E107" s="475" t="s">
        <v>22</v>
      </c>
      <c r="F107" s="475" t="s">
        <v>2231</v>
      </c>
      <c r="G107" s="475">
        <v>106</v>
      </c>
    </row>
    <row r="108" spans="2:7">
      <c r="B108" s="482" t="s">
        <v>216</v>
      </c>
      <c r="C108" s="475" t="s">
        <v>22</v>
      </c>
      <c r="D108" s="475" t="s">
        <v>719</v>
      </c>
      <c r="E108" s="475" t="s">
        <v>22</v>
      </c>
      <c r="F108" s="475" t="s">
        <v>2231</v>
      </c>
      <c r="G108" s="475">
        <v>39</v>
      </c>
    </row>
    <row r="109" spans="2:7">
      <c r="B109" s="482" t="s">
        <v>852</v>
      </c>
      <c r="C109" s="475" t="s">
        <v>22</v>
      </c>
      <c r="D109" s="475" t="s">
        <v>719</v>
      </c>
      <c r="E109" s="475" t="s">
        <v>22</v>
      </c>
      <c r="F109" s="475" t="s">
        <v>2230</v>
      </c>
      <c r="G109" s="475">
        <v>6</v>
      </c>
    </row>
    <row r="110" spans="2:7">
      <c r="B110" s="482" t="s">
        <v>221</v>
      </c>
      <c r="C110" s="475" t="s">
        <v>22</v>
      </c>
      <c r="D110" s="475" t="s">
        <v>719</v>
      </c>
      <c r="E110" s="475" t="s">
        <v>22</v>
      </c>
      <c r="F110" s="475" t="s">
        <v>2230</v>
      </c>
      <c r="G110" s="475">
        <v>1</v>
      </c>
    </row>
    <row r="111" spans="2:7">
      <c r="B111" s="482" t="s">
        <v>275</v>
      </c>
      <c r="C111" s="475" t="s">
        <v>33</v>
      </c>
      <c r="D111" s="475" t="s">
        <v>2040</v>
      </c>
      <c r="E111" s="475" t="s">
        <v>2097</v>
      </c>
      <c r="F111" s="475" t="s">
        <v>2229</v>
      </c>
      <c r="G111" s="475">
        <v>3</v>
      </c>
    </row>
    <row r="112" spans="2:7">
      <c r="B112" s="482" t="s">
        <v>878</v>
      </c>
      <c r="C112" s="475" t="s">
        <v>33</v>
      </c>
      <c r="D112" s="475" t="s">
        <v>719</v>
      </c>
      <c r="E112" s="475" t="s">
        <v>1972</v>
      </c>
      <c r="F112" s="475" t="s">
        <v>2227</v>
      </c>
      <c r="G112" s="475">
        <v>10</v>
      </c>
    </row>
    <row r="113" spans="2:8">
      <c r="B113" s="482" t="s">
        <v>890</v>
      </c>
      <c r="C113" s="475" t="s">
        <v>33</v>
      </c>
      <c r="D113" s="475" t="s">
        <v>2040</v>
      </c>
      <c r="E113" s="475" t="s">
        <v>2097</v>
      </c>
      <c r="F113" s="475" t="s">
        <v>2229</v>
      </c>
      <c r="G113" s="475">
        <v>5</v>
      </c>
    </row>
    <row r="114" spans="2:8" ht="25.5">
      <c r="B114" s="482" t="s">
        <v>884</v>
      </c>
      <c r="C114" s="475" t="s">
        <v>33</v>
      </c>
      <c r="D114" s="475" t="s">
        <v>2040</v>
      </c>
      <c r="E114" s="475" t="s">
        <v>2041</v>
      </c>
      <c r="F114" s="475" t="s">
        <v>2229</v>
      </c>
      <c r="G114" s="475">
        <v>2</v>
      </c>
    </row>
    <row r="115" spans="2:8">
      <c r="B115" s="482" t="s">
        <v>903</v>
      </c>
      <c r="C115" s="475" t="s">
        <v>33</v>
      </c>
      <c r="D115" s="475" t="s">
        <v>2040</v>
      </c>
      <c r="E115" s="475" t="s">
        <v>2097</v>
      </c>
      <c r="F115" s="475" t="s">
        <v>2227</v>
      </c>
      <c r="G115" s="475">
        <v>4</v>
      </c>
    </row>
    <row r="116" spans="2:8">
      <c r="B116" s="482" t="s">
        <v>897</v>
      </c>
      <c r="C116" s="475" t="s">
        <v>33</v>
      </c>
      <c r="D116" s="475" t="s">
        <v>2040</v>
      </c>
      <c r="E116" s="475" t="s">
        <v>2097</v>
      </c>
      <c r="F116" s="475" t="s">
        <v>2229</v>
      </c>
      <c r="G116" s="475">
        <v>3</v>
      </c>
    </row>
    <row r="117" spans="2:8">
      <c r="B117" s="482" t="s">
        <v>934</v>
      </c>
      <c r="C117" s="475" t="s">
        <v>23</v>
      </c>
      <c r="D117" s="475" t="s">
        <v>2040</v>
      </c>
      <c r="E117" s="475" t="s">
        <v>1897</v>
      </c>
      <c r="F117" s="475" t="s">
        <v>2227</v>
      </c>
      <c r="G117" s="475">
        <v>3</v>
      </c>
    </row>
    <row r="118" spans="2:8">
      <c r="B118" s="482" t="s">
        <v>927</v>
      </c>
      <c r="C118" s="475" t="s">
        <v>23</v>
      </c>
      <c r="D118" s="475" t="s">
        <v>2040</v>
      </c>
      <c r="E118" s="475" t="s">
        <v>1897</v>
      </c>
      <c r="F118" s="475" t="s">
        <v>2227</v>
      </c>
      <c r="G118" s="475">
        <v>3</v>
      </c>
    </row>
    <row r="119" spans="2:8" ht="25.5">
      <c r="B119" s="482" t="s">
        <v>923</v>
      </c>
      <c r="C119" s="475" t="s">
        <v>23</v>
      </c>
      <c r="D119" s="475" t="s">
        <v>2040</v>
      </c>
      <c r="E119" s="475" t="s">
        <v>1897</v>
      </c>
      <c r="F119" s="475" t="s">
        <v>2227</v>
      </c>
      <c r="G119" s="475">
        <v>4</v>
      </c>
    </row>
    <row r="120" spans="2:8">
      <c r="B120" s="482" t="s">
        <v>918</v>
      </c>
      <c r="C120" s="475" t="s">
        <v>23</v>
      </c>
      <c r="D120" s="475" t="s">
        <v>2040</v>
      </c>
      <c r="E120" s="475" t="s">
        <v>1897</v>
      </c>
      <c r="F120" s="475" t="s">
        <v>2227</v>
      </c>
      <c r="G120" s="475">
        <v>7</v>
      </c>
    </row>
    <row r="121" spans="2:8">
      <c r="B121" s="482" t="s">
        <v>912</v>
      </c>
      <c r="C121" s="475" t="s">
        <v>23</v>
      </c>
      <c r="D121" s="475" t="s">
        <v>2040</v>
      </c>
      <c r="E121" s="475" t="s">
        <v>1897</v>
      </c>
      <c r="F121" s="475" t="s">
        <v>2227</v>
      </c>
      <c r="G121" s="475">
        <v>3</v>
      </c>
    </row>
    <row r="122" spans="2:8">
      <c r="B122" s="482" t="s">
        <v>931</v>
      </c>
      <c r="C122" s="475" t="s">
        <v>23</v>
      </c>
      <c r="D122" s="475" t="s">
        <v>2040</v>
      </c>
      <c r="E122" s="475" t="s">
        <v>1897</v>
      </c>
      <c r="F122" s="475" t="s">
        <v>2227</v>
      </c>
      <c r="G122" s="475">
        <v>4</v>
      </c>
    </row>
    <row r="123" spans="2:8">
      <c r="B123" s="482" t="s">
        <v>938</v>
      </c>
      <c r="C123" s="475" t="s">
        <v>23</v>
      </c>
      <c r="D123" s="475" t="s">
        <v>2040</v>
      </c>
      <c r="E123" s="475" t="s">
        <v>1897</v>
      </c>
      <c r="F123" s="475" t="s">
        <v>2229</v>
      </c>
      <c r="G123" s="475">
        <v>2</v>
      </c>
    </row>
    <row r="124" spans="2:8">
      <c r="B124" s="483" t="s">
        <v>2940</v>
      </c>
      <c r="C124" s="476"/>
      <c r="D124" s="476"/>
      <c r="E124" s="476"/>
      <c r="F124" s="476"/>
      <c r="G124" s="476"/>
      <c r="H124" s="476"/>
    </row>
    <row r="125" spans="2:8">
      <c r="B125" s="457"/>
    </row>
    <row r="126" spans="2:8">
      <c r="B126" s="457" t="s">
        <v>2919</v>
      </c>
    </row>
    <row r="127" spans="2:8">
      <c r="B127" s="457" t="s">
        <v>2917</v>
      </c>
    </row>
  </sheetData>
  <mergeCells count="5">
    <mergeCell ref="B10:H10"/>
    <mergeCell ref="B2:G2"/>
    <mergeCell ref="B3:G3"/>
    <mergeCell ref="B5:G5"/>
    <mergeCell ref="B9:H9"/>
  </mergeCells>
  <pageMargins left="0.25" right="0.25" top="0.75" bottom="0.75" header="0.3" footer="0.3"/>
  <pageSetup scale="3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5"/>
  <sheetViews>
    <sheetView showGridLines="0" workbookViewId="0">
      <pane xSplit="2" ySplit="13" topLeftCell="C14" activePane="bottomRight" state="frozen"/>
      <selection pane="topRight" activeCell="B1" sqref="B1"/>
      <selection pane="bottomLeft" activeCell="A14" sqref="A14"/>
      <selection pane="bottomRight" activeCell="E18" sqref="E18"/>
    </sheetView>
  </sheetViews>
  <sheetFormatPr baseColWidth="10" defaultRowHeight="12.75"/>
  <cols>
    <col min="1" max="1" width="6.140625" style="241" customWidth="1"/>
    <col min="2" max="2" width="9.28515625" style="126" customWidth="1"/>
    <col min="3" max="3" width="18.28515625" customWidth="1"/>
    <col min="4" max="4" width="42.7109375" customWidth="1"/>
    <col min="5" max="5" width="50.5703125" customWidth="1"/>
  </cols>
  <sheetData>
    <row r="1" spans="1:20" s="241" customFormat="1"/>
    <row r="2" spans="1:20" s="241" customFormat="1" ht="15.75">
      <c r="B2" s="573" t="s">
        <v>3093</v>
      </c>
      <c r="C2" s="573"/>
      <c r="D2" s="573"/>
      <c r="E2" s="573"/>
      <c r="F2" s="573"/>
      <c r="G2" s="573"/>
      <c r="H2" s="573"/>
      <c r="I2" s="442"/>
      <c r="J2" s="442"/>
      <c r="K2" s="442"/>
      <c r="L2" s="442"/>
      <c r="M2" s="442"/>
      <c r="N2" s="442"/>
      <c r="O2" s="442"/>
      <c r="P2" s="442"/>
      <c r="Q2" s="442"/>
      <c r="R2" s="442"/>
      <c r="S2" s="442"/>
      <c r="T2" s="442"/>
    </row>
    <row r="3" spans="1:20" s="241" customFormat="1" ht="15.75">
      <c r="B3" s="573" t="s">
        <v>3096</v>
      </c>
      <c r="C3" s="573"/>
      <c r="D3" s="573"/>
      <c r="E3" s="573"/>
      <c r="F3" s="573"/>
      <c r="G3" s="573"/>
      <c r="H3" s="573"/>
      <c r="I3" s="442"/>
      <c r="J3" s="442"/>
      <c r="K3" s="442"/>
      <c r="L3" s="442"/>
      <c r="M3" s="442"/>
      <c r="N3" s="442"/>
      <c r="O3" s="442"/>
      <c r="P3" s="442"/>
      <c r="Q3" s="442"/>
      <c r="R3" s="442"/>
      <c r="S3" s="442"/>
      <c r="T3" s="442"/>
    </row>
    <row r="4" spans="1:20" s="241" customFormat="1" ht="15">
      <c r="C4" s="49"/>
      <c r="D4" s="474"/>
      <c r="E4" s="514"/>
      <c r="H4" s="51"/>
      <c r="I4" s="51"/>
      <c r="J4" s="51"/>
      <c r="K4" s="51"/>
      <c r="L4" s="51"/>
      <c r="M4" s="51"/>
    </row>
    <row r="5" spans="1:20" s="241" customFormat="1" ht="15.75">
      <c r="B5" s="573" t="s">
        <v>3094</v>
      </c>
      <c r="C5" s="573"/>
      <c r="D5" s="573"/>
      <c r="E5" s="573"/>
      <c r="F5" s="573"/>
      <c r="G5" s="573"/>
      <c r="H5" s="573"/>
      <c r="I5" s="442"/>
      <c r="J5" s="442"/>
      <c r="K5" s="442"/>
      <c r="L5" s="442"/>
      <c r="M5" s="442"/>
      <c r="N5" s="442"/>
      <c r="O5" s="442"/>
      <c r="P5" s="442"/>
      <c r="Q5" s="442"/>
      <c r="R5" s="442"/>
      <c r="S5" s="442"/>
      <c r="T5" s="442"/>
    </row>
    <row r="6" spans="1:20" s="241" customFormat="1">
      <c r="C6" s="515"/>
      <c r="D6" s="515"/>
      <c r="E6" s="495"/>
      <c r="F6" s="495"/>
      <c r="G6" s="495"/>
      <c r="H6" s="495"/>
      <c r="I6" s="495"/>
      <c r="J6" s="495"/>
      <c r="K6" s="495"/>
      <c r="L6" s="495"/>
      <c r="M6" s="495"/>
      <c r="N6" s="495"/>
      <c r="O6" s="495"/>
      <c r="P6" s="495"/>
      <c r="Q6" s="495"/>
      <c r="R6" s="495"/>
      <c r="S6" s="495"/>
      <c r="T6" s="495"/>
    </row>
    <row r="7" spans="1:20" s="241" customFormat="1"/>
    <row r="8" spans="1:20" s="126" customFormat="1">
      <c r="A8" s="241"/>
    </row>
    <row r="9" spans="1:20" ht="15">
      <c r="B9" s="91" t="s">
        <v>2255</v>
      </c>
    </row>
    <row r="11" spans="1:20" s="241" customFormat="1" ht="14.25">
      <c r="C11" s="615" t="s">
        <v>2977</v>
      </c>
      <c r="D11" s="615"/>
      <c r="E11" s="615"/>
    </row>
    <row r="12" spans="1:20" s="241" customFormat="1" ht="14.25">
      <c r="C12" s="639">
        <v>2014</v>
      </c>
      <c r="D12" s="639"/>
      <c r="E12" s="639"/>
    </row>
    <row r="13" spans="1:20">
      <c r="C13" s="84" t="s">
        <v>50</v>
      </c>
      <c r="D13" s="84" t="s">
        <v>26</v>
      </c>
      <c r="E13" s="84" t="s">
        <v>2845</v>
      </c>
      <c r="F13" s="4"/>
    </row>
    <row r="14" spans="1:20" ht="38.25">
      <c r="C14" s="84" t="s">
        <v>27</v>
      </c>
      <c r="D14" s="272" t="s">
        <v>425</v>
      </c>
      <c r="E14" s="272" t="s">
        <v>2843</v>
      </c>
      <c r="F14" s="4"/>
      <c r="G14" s="131"/>
      <c r="H14" s="131"/>
      <c r="I14" s="131"/>
    </row>
    <row r="15" spans="1:20" ht="25.5">
      <c r="C15" s="84" t="s">
        <v>16</v>
      </c>
      <c r="D15" s="272" t="s">
        <v>449</v>
      </c>
      <c r="E15" s="272" t="s">
        <v>2834</v>
      </c>
      <c r="F15" s="4"/>
      <c r="G15" s="131"/>
      <c r="H15" s="131"/>
      <c r="I15" s="131"/>
    </row>
    <row r="16" spans="1:20" ht="51">
      <c r="C16" s="84" t="s">
        <v>17</v>
      </c>
      <c r="D16" s="272" t="s">
        <v>461</v>
      </c>
      <c r="E16" s="272" t="s">
        <v>2812</v>
      </c>
      <c r="F16" s="4"/>
      <c r="G16" s="131"/>
      <c r="H16" s="131"/>
      <c r="I16" s="131"/>
    </row>
    <row r="17" spans="3:9" ht="38.25">
      <c r="C17" s="84" t="s">
        <v>17</v>
      </c>
      <c r="D17" s="272" t="s">
        <v>466</v>
      </c>
      <c r="E17" s="272" t="s">
        <v>2814</v>
      </c>
      <c r="F17" s="4"/>
      <c r="G17" s="131"/>
      <c r="H17" s="131"/>
      <c r="I17" s="131"/>
    </row>
    <row r="18" spans="3:9" ht="51">
      <c r="C18" s="84" t="s">
        <v>17</v>
      </c>
      <c r="D18" s="272" t="s">
        <v>471</v>
      </c>
      <c r="E18" s="272" t="s">
        <v>2812</v>
      </c>
      <c r="F18" s="4"/>
      <c r="G18" s="131"/>
      <c r="H18" s="131"/>
      <c r="I18" s="131"/>
    </row>
    <row r="19" spans="3:9" ht="51">
      <c r="C19" s="84" t="s">
        <v>17</v>
      </c>
      <c r="D19" s="272" t="s">
        <v>472</v>
      </c>
      <c r="E19" s="272" t="s">
        <v>2812</v>
      </c>
      <c r="F19" s="4"/>
      <c r="G19" s="131"/>
      <c r="H19" s="131"/>
      <c r="I19" s="131"/>
    </row>
    <row r="20" spans="3:9" ht="25.5">
      <c r="C20" s="84" t="s">
        <v>17</v>
      </c>
      <c r="D20" s="272" t="s">
        <v>474</v>
      </c>
      <c r="E20" s="272" t="s">
        <v>2846</v>
      </c>
      <c r="F20" s="4"/>
      <c r="G20" s="131"/>
      <c r="H20" s="131"/>
      <c r="I20" s="131"/>
    </row>
    <row r="21" spans="3:9" ht="25.5">
      <c r="C21" s="84" t="s">
        <v>17</v>
      </c>
      <c r="D21" s="272" t="s">
        <v>479</v>
      </c>
      <c r="E21" s="272" t="s">
        <v>2846</v>
      </c>
      <c r="F21" s="4"/>
      <c r="G21" s="131"/>
      <c r="H21" s="131"/>
      <c r="I21" s="131"/>
    </row>
    <row r="22" spans="3:9" ht="38.25">
      <c r="C22" s="84" t="s">
        <v>17</v>
      </c>
      <c r="D22" s="272" t="s">
        <v>482</v>
      </c>
      <c r="E22" s="272" t="s">
        <v>2816</v>
      </c>
      <c r="F22" s="4"/>
      <c r="G22" s="131"/>
      <c r="H22" s="131"/>
      <c r="I22" s="131"/>
    </row>
    <row r="23" spans="3:9" ht="38.25">
      <c r="C23" s="84" t="s">
        <v>17</v>
      </c>
      <c r="D23" s="272" t="s">
        <v>487</v>
      </c>
      <c r="E23" s="272" t="s">
        <v>2817</v>
      </c>
      <c r="F23" s="4"/>
      <c r="G23" s="131"/>
      <c r="H23" s="131"/>
      <c r="I23" s="131"/>
    </row>
    <row r="24" spans="3:9" ht="25.5">
      <c r="C24" s="84" t="s">
        <v>17</v>
      </c>
      <c r="D24" s="272" t="s">
        <v>490</v>
      </c>
      <c r="E24" s="272" t="s">
        <v>2818</v>
      </c>
      <c r="F24" s="4"/>
      <c r="G24" s="131"/>
      <c r="H24" s="131"/>
      <c r="I24" s="131"/>
    </row>
    <row r="25" spans="3:9" ht="25.5">
      <c r="C25" s="84" t="s">
        <v>17</v>
      </c>
      <c r="D25" s="272" t="s">
        <v>493</v>
      </c>
      <c r="E25" s="272" t="s">
        <v>2814</v>
      </c>
      <c r="F25" s="4"/>
      <c r="G25" s="131"/>
      <c r="H25" s="131"/>
      <c r="I25" s="131"/>
    </row>
    <row r="26" spans="3:9" ht="25.5">
      <c r="C26" s="84" t="s">
        <v>17</v>
      </c>
      <c r="D26" s="272" t="s">
        <v>497</v>
      </c>
      <c r="E26" s="272" t="s">
        <v>2814</v>
      </c>
      <c r="F26" s="4"/>
      <c r="G26" s="131"/>
      <c r="H26" s="131"/>
      <c r="I26" s="131"/>
    </row>
    <row r="27" spans="3:9" ht="25.5">
      <c r="C27" s="84" t="s">
        <v>17</v>
      </c>
      <c r="D27" s="272" t="s">
        <v>501</v>
      </c>
      <c r="E27" s="272" t="s">
        <v>2819</v>
      </c>
      <c r="F27" s="4"/>
      <c r="G27" s="131"/>
      <c r="H27" s="131"/>
      <c r="I27" s="131"/>
    </row>
    <row r="28" spans="3:9">
      <c r="C28" s="84" t="s">
        <v>17</v>
      </c>
      <c r="D28" s="272" t="s">
        <v>507</v>
      </c>
      <c r="E28" s="272" t="s">
        <v>2815</v>
      </c>
      <c r="F28" s="4"/>
      <c r="G28" s="131"/>
      <c r="H28" s="131"/>
      <c r="I28" s="131"/>
    </row>
    <row r="29" spans="3:9" ht="25.5">
      <c r="C29" s="84" t="s">
        <v>17</v>
      </c>
      <c r="D29" s="272" t="s">
        <v>511</v>
      </c>
      <c r="E29" s="272" t="s">
        <v>2820</v>
      </c>
      <c r="F29" s="4"/>
      <c r="G29" s="131"/>
      <c r="H29" s="131"/>
      <c r="I29" s="131"/>
    </row>
    <row r="30" spans="3:9" ht="25.5">
      <c r="C30" s="84" t="s">
        <v>17</v>
      </c>
      <c r="D30" s="272" t="s">
        <v>518</v>
      </c>
      <c r="E30" s="272" t="s">
        <v>2821</v>
      </c>
      <c r="F30" s="4"/>
      <c r="G30" s="131"/>
      <c r="H30" s="131"/>
      <c r="I30" s="131"/>
    </row>
    <row r="31" spans="3:9" ht="38.25">
      <c r="C31" s="84" t="s">
        <v>17</v>
      </c>
      <c r="D31" s="272" t="s">
        <v>531</v>
      </c>
      <c r="E31" s="272" t="s">
        <v>2822</v>
      </c>
      <c r="F31" s="4"/>
      <c r="G31" s="131"/>
      <c r="H31" s="131"/>
      <c r="I31" s="131"/>
    </row>
    <row r="32" spans="3:9" ht="25.5">
      <c r="C32" s="84" t="s">
        <v>17</v>
      </c>
      <c r="D32" s="272" t="s">
        <v>537</v>
      </c>
      <c r="E32" s="272" t="s">
        <v>2814</v>
      </c>
      <c r="F32" s="4"/>
      <c r="G32" s="131"/>
      <c r="H32" s="131"/>
      <c r="I32" s="131"/>
    </row>
    <row r="33" spans="3:9" ht="25.5">
      <c r="C33" s="84" t="s">
        <v>17</v>
      </c>
      <c r="D33" s="272" t="s">
        <v>2310</v>
      </c>
      <c r="E33" s="272" t="s">
        <v>2814</v>
      </c>
      <c r="F33" s="4"/>
      <c r="G33" s="131"/>
      <c r="H33" s="131"/>
      <c r="I33" s="131"/>
    </row>
    <row r="34" spans="3:9" ht="25.5">
      <c r="C34" s="84" t="s">
        <v>18</v>
      </c>
      <c r="D34" s="272" t="s">
        <v>551</v>
      </c>
      <c r="E34" s="272" t="s">
        <v>2829</v>
      </c>
      <c r="F34" s="4"/>
      <c r="G34" s="131"/>
      <c r="H34" s="131"/>
      <c r="I34" s="131"/>
    </row>
    <row r="35" spans="3:9">
      <c r="C35" s="84" t="s">
        <v>18</v>
      </c>
      <c r="D35" s="272" t="s">
        <v>2311</v>
      </c>
      <c r="E35" s="272" t="s">
        <v>2838</v>
      </c>
      <c r="F35" s="4"/>
      <c r="G35" s="131"/>
      <c r="H35" s="131"/>
      <c r="I35" s="131"/>
    </row>
    <row r="36" spans="3:9">
      <c r="C36" s="84" t="s">
        <v>18</v>
      </c>
      <c r="D36" s="272" t="s">
        <v>578</v>
      </c>
      <c r="E36" s="272" t="s">
        <v>2839</v>
      </c>
      <c r="F36" s="4"/>
      <c r="G36" s="131"/>
      <c r="H36" s="131"/>
      <c r="I36" s="131"/>
    </row>
    <row r="37" spans="3:9" ht="38.25">
      <c r="C37" s="84" t="s">
        <v>18</v>
      </c>
      <c r="D37" s="272" t="s">
        <v>2313</v>
      </c>
      <c r="E37" s="272" t="s">
        <v>2840</v>
      </c>
      <c r="F37" s="4"/>
      <c r="G37" s="131"/>
      <c r="H37" s="131"/>
      <c r="I37" s="131"/>
    </row>
    <row r="38" spans="3:9">
      <c r="C38" s="84" t="s">
        <v>18</v>
      </c>
      <c r="D38" s="272" t="s">
        <v>585</v>
      </c>
      <c r="E38" s="272" t="s">
        <v>2841</v>
      </c>
      <c r="F38" s="4"/>
      <c r="G38" s="131"/>
      <c r="H38" s="131"/>
      <c r="I38" s="131"/>
    </row>
    <row r="39" spans="3:9">
      <c r="C39" s="84" t="s">
        <v>18</v>
      </c>
      <c r="D39" s="272" t="s">
        <v>169</v>
      </c>
      <c r="E39" s="272" t="s">
        <v>2841</v>
      </c>
      <c r="F39" s="4"/>
      <c r="G39" s="131"/>
      <c r="H39" s="131"/>
      <c r="I39" s="131"/>
    </row>
    <row r="40" spans="3:9" ht="38.25">
      <c r="C40" s="84" t="s">
        <v>30</v>
      </c>
      <c r="D40" s="272" t="s">
        <v>611</v>
      </c>
      <c r="E40" s="272" t="s">
        <v>2828</v>
      </c>
      <c r="F40" s="4"/>
      <c r="G40" s="131"/>
      <c r="H40" s="131"/>
      <c r="I40" s="131"/>
    </row>
    <row r="41" spans="3:9">
      <c r="C41" s="84" t="s">
        <v>30</v>
      </c>
      <c r="D41" s="272" t="s">
        <v>178</v>
      </c>
      <c r="E41" s="272" t="s">
        <v>2835</v>
      </c>
      <c r="F41" s="4"/>
      <c r="G41" s="131"/>
      <c r="H41" s="131"/>
      <c r="I41" s="131"/>
    </row>
    <row r="42" spans="3:9" ht="38.25">
      <c r="C42" s="84" t="s">
        <v>30</v>
      </c>
      <c r="D42" s="272" t="s">
        <v>622</v>
      </c>
      <c r="E42" s="272" t="s">
        <v>2836</v>
      </c>
      <c r="F42" s="4"/>
      <c r="G42" s="131"/>
      <c r="H42" s="131"/>
      <c r="I42" s="131"/>
    </row>
    <row r="43" spans="3:9" ht="38.25">
      <c r="C43" s="84" t="s">
        <v>19</v>
      </c>
      <c r="D43" s="272" t="s">
        <v>651</v>
      </c>
      <c r="E43" s="272" t="s">
        <v>2823</v>
      </c>
      <c r="F43" s="4"/>
      <c r="G43" s="131"/>
      <c r="H43" s="131"/>
      <c r="I43" s="131"/>
    </row>
    <row r="44" spans="3:9" ht="63.75">
      <c r="C44" s="84" t="s">
        <v>19</v>
      </c>
      <c r="D44" s="272" t="s">
        <v>657</v>
      </c>
      <c r="E44" s="272" t="s">
        <v>2824</v>
      </c>
      <c r="F44" s="4"/>
      <c r="G44" s="131"/>
      <c r="H44" s="131"/>
      <c r="I44" s="131"/>
    </row>
    <row r="45" spans="3:9">
      <c r="C45" s="84" t="s">
        <v>19</v>
      </c>
      <c r="D45" s="272" t="s">
        <v>600</v>
      </c>
      <c r="E45" s="272" t="s">
        <v>82</v>
      </c>
      <c r="F45" s="4"/>
      <c r="G45" s="131"/>
      <c r="H45" s="131"/>
      <c r="I45" s="131"/>
    </row>
    <row r="46" spans="3:9" ht="25.5">
      <c r="C46" s="84" t="s">
        <v>20</v>
      </c>
      <c r="D46" s="272" t="s">
        <v>673</v>
      </c>
      <c r="E46" s="272" t="s">
        <v>2827</v>
      </c>
      <c r="F46" s="4"/>
      <c r="G46" s="131"/>
      <c r="H46" s="131"/>
      <c r="I46" s="131"/>
    </row>
    <row r="47" spans="3:9" ht="25.5">
      <c r="C47" s="84" t="s">
        <v>31</v>
      </c>
      <c r="D47" s="272" t="s">
        <v>195</v>
      </c>
      <c r="E47" s="272" t="s">
        <v>2825</v>
      </c>
      <c r="F47" s="4"/>
      <c r="G47" s="131"/>
      <c r="H47" s="131"/>
      <c r="I47" s="131"/>
    </row>
    <row r="48" spans="3:9" ht="25.5">
      <c r="C48" s="84" t="s">
        <v>32</v>
      </c>
      <c r="D48" s="272" t="s">
        <v>198</v>
      </c>
      <c r="E48" s="272" t="s">
        <v>2826</v>
      </c>
      <c r="F48" s="4"/>
      <c r="G48" s="131"/>
      <c r="H48" s="131"/>
      <c r="I48" s="131"/>
    </row>
    <row r="49" spans="3:9" ht="25.5">
      <c r="C49" s="84" t="s">
        <v>22</v>
      </c>
      <c r="D49" s="272" t="s">
        <v>221</v>
      </c>
      <c r="E49" s="272" t="s">
        <v>2830</v>
      </c>
      <c r="F49" s="4"/>
      <c r="G49" s="131"/>
      <c r="H49" s="131"/>
      <c r="I49" s="131"/>
    </row>
    <row r="50" spans="3:9" ht="38.25">
      <c r="C50" s="84" t="s">
        <v>22</v>
      </c>
      <c r="D50" s="272" t="s">
        <v>225</v>
      </c>
      <c r="E50" s="272" t="s">
        <v>2831</v>
      </c>
      <c r="F50" s="4"/>
      <c r="G50" s="131"/>
      <c r="H50" s="131"/>
      <c r="I50" s="131"/>
    </row>
    <row r="51" spans="3:9" ht="38.25">
      <c r="C51" s="84" t="s">
        <v>22</v>
      </c>
      <c r="D51" s="272" t="s">
        <v>814</v>
      </c>
      <c r="E51" s="272" t="s">
        <v>2832</v>
      </c>
      <c r="F51" s="4"/>
      <c r="G51" s="131"/>
      <c r="H51" s="131"/>
      <c r="I51" s="131"/>
    </row>
    <row r="52" spans="3:9" ht="25.5">
      <c r="C52" s="84" t="s">
        <v>22</v>
      </c>
      <c r="D52" s="272" t="s">
        <v>835</v>
      </c>
      <c r="E52" s="272" t="s">
        <v>2833</v>
      </c>
      <c r="F52" s="4"/>
      <c r="G52" s="131"/>
      <c r="H52" s="131"/>
      <c r="I52" s="131"/>
    </row>
    <row r="53" spans="3:9" ht="25.5">
      <c r="C53" s="84" t="s">
        <v>22</v>
      </c>
      <c r="D53" s="272" t="s">
        <v>852</v>
      </c>
      <c r="E53" s="272" t="s">
        <v>2832</v>
      </c>
      <c r="F53" s="4"/>
      <c r="G53" s="131"/>
      <c r="H53" s="131"/>
      <c r="I53" s="131"/>
    </row>
    <row r="54" spans="3:9">
      <c r="C54" s="84" t="s">
        <v>33</v>
      </c>
      <c r="D54" s="272" t="s">
        <v>2305</v>
      </c>
      <c r="E54" s="272" t="s">
        <v>2837</v>
      </c>
      <c r="F54" s="4"/>
      <c r="G54" s="131"/>
      <c r="H54" s="131"/>
      <c r="I54" s="131"/>
    </row>
    <row r="55" spans="3:9">
      <c r="C55" s="84" t="s">
        <v>33</v>
      </c>
      <c r="D55" s="272" t="s">
        <v>890</v>
      </c>
      <c r="E55" s="272" t="s">
        <v>2842</v>
      </c>
      <c r="F55" s="4"/>
      <c r="G55" s="131"/>
      <c r="H55" s="131"/>
      <c r="I55" s="131"/>
    </row>
    <row r="56" spans="3:9">
      <c r="C56" s="84" t="s">
        <v>23</v>
      </c>
      <c r="D56" s="272" t="s">
        <v>912</v>
      </c>
      <c r="E56" s="272" t="s">
        <v>2813</v>
      </c>
      <c r="F56" s="4"/>
      <c r="G56" s="131"/>
      <c r="H56" s="131"/>
      <c r="I56" s="131"/>
    </row>
    <row r="57" spans="3:9">
      <c r="C57" s="210" t="s">
        <v>2940</v>
      </c>
      <c r="E57" s="4"/>
      <c r="F57" s="4"/>
      <c r="G57" s="131"/>
      <c r="H57" s="131"/>
      <c r="I57" s="131"/>
    </row>
    <row r="58" spans="3:9">
      <c r="E58" s="4"/>
      <c r="F58" s="4"/>
      <c r="G58" s="131"/>
      <c r="H58" s="131"/>
      <c r="I58" s="131"/>
    </row>
    <row r="59" spans="3:9">
      <c r="E59" s="4"/>
      <c r="F59" s="4"/>
      <c r="G59" s="131"/>
      <c r="H59" s="131"/>
      <c r="I59" s="131"/>
    </row>
    <row r="60" spans="3:9">
      <c r="E60" s="4"/>
      <c r="F60" s="4"/>
      <c r="G60" s="131"/>
      <c r="H60" s="131"/>
      <c r="I60" s="131"/>
    </row>
    <row r="61" spans="3:9">
      <c r="E61" s="4"/>
      <c r="F61" s="4"/>
      <c r="G61" s="131"/>
      <c r="H61" s="131"/>
      <c r="I61" s="131"/>
    </row>
    <row r="62" spans="3:9">
      <c r="E62" s="4"/>
      <c r="F62" s="4"/>
      <c r="G62" s="131"/>
      <c r="H62" s="131"/>
      <c r="I62" s="131"/>
    </row>
    <row r="63" spans="3:9">
      <c r="E63" s="4"/>
      <c r="F63" s="4"/>
      <c r="G63" s="131"/>
      <c r="H63" s="131"/>
      <c r="I63" s="131"/>
    </row>
    <row r="64" spans="3:9">
      <c r="E64" s="4"/>
      <c r="F64" s="4"/>
      <c r="G64" s="131"/>
      <c r="H64" s="131"/>
      <c r="I64" s="131"/>
    </row>
    <row r="65" spans="5:9">
      <c r="E65" s="4"/>
      <c r="F65" s="4"/>
      <c r="G65" s="131"/>
      <c r="H65" s="131"/>
      <c r="I65" s="131"/>
    </row>
    <row r="66" spans="5:9">
      <c r="E66" s="4"/>
      <c r="F66" s="4"/>
      <c r="G66" s="131"/>
      <c r="H66" s="131"/>
      <c r="I66" s="131"/>
    </row>
    <row r="67" spans="5:9">
      <c r="E67" s="4"/>
      <c r="F67" s="4"/>
      <c r="G67" s="131"/>
      <c r="H67" s="131"/>
      <c r="I67" s="131"/>
    </row>
    <row r="68" spans="5:9">
      <c r="E68" s="4"/>
      <c r="F68" s="4"/>
      <c r="G68" s="131"/>
      <c r="H68" s="131"/>
      <c r="I68" s="131"/>
    </row>
    <row r="69" spans="5:9">
      <c r="E69" s="4"/>
      <c r="F69" s="4"/>
      <c r="G69" s="131"/>
      <c r="H69" s="131"/>
      <c r="I69" s="131"/>
    </row>
    <row r="70" spans="5:9">
      <c r="E70" s="4"/>
      <c r="F70" s="4"/>
      <c r="G70" s="131"/>
      <c r="H70" s="131"/>
      <c r="I70" s="131"/>
    </row>
    <row r="71" spans="5:9">
      <c r="E71" s="4"/>
      <c r="F71" s="4"/>
      <c r="G71" s="131"/>
      <c r="H71" s="131"/>
      <c r="I71" s="131"/>
    </row>
    <row r="72" spans="5:9">
      <c r="E72" s="4"/>
      <c r="F72" s="4"/>
      <c r="G72" s="131"/>
      <c r="H72" s="131"/>
      <c r="I72" s="131"/>
    </row>
    <row r="73" spans="5:9">
      <c r="E73" s="4"/>
      <c r="F73" s="4"/>
      <c r="G73" s="131"/>
      <c r="H73" s="131"/>
      <c r="I73" s="131"/>
    </row>
    <row r="74" spans="5:9">
      <c r="E74" s="4"/>
      <c r="F74" s="4"/>
      <c r="G74" s="131"/>
      <c r="H74" s="131"/>
      <c r="I74" s="131"/>
    </row>
    <row r="75" spans="5:9">
      <c r="E75" s="4"/>
      <c r="F75" s="4"/>
      <c r="G75" s="131"/>
      <c r="H75" s="131"/>
      <c r="I75" s="131"/>
    </row>
    <row r="76" spans="5:9">
      <c r="E76" s="4"/>
      <c r="F76" s="4"/>
      <c r="G76" s="131"/>
      <c r="H76" s="131"/>
      <c r="I76" s="131"/>
    </row>
    <row r="77" spans="5:9">
      <c r="E77" s="4"/>
      <c r="F77" s="4"/>
      <c r="G77" s="131"/>
      <c r="H77" s="131"/>
      <c r="I77" s="131"/>
    </row>
    <row r="78" spans="5:9">
      <c r="E78" s="4"/>
      <c r="F78" s="4"/>
      <c r="G78" s="131"/>
      <c r="H78" s="131"/>
      <c r="I78" s="131"/>
    </row>
    <row r="79" spans="5:9">
      <c r="E79" s="4"/>
      <c r="F79" s="4"/>
      <c r="G79" s="131"/>
      <c r="H79" s="131"/>
      <c r="I79" s="131"/>
    </row>
    <row r="80" spans="5:9">
      <c r="E80" s="4"/>
      <c r="F80" s="4"/>
      <c r="G80" s="131"/>
      <c r="H80" s="131"/>
      <c r="I80" s="131"/>
    </row>
    <row r="81" spans="5:9">
      <c r="E81" s="4"/>
      <c r="F81" s="4"/>
      <c r="G81" s="131"/>
      <c r="H81" s="131"/>
      <c r="I81" s="131"/>
    </row>
    <row r="82" spans="5:9">
      <c r="E82" s="4"/>
      <c r="F82" s="4"/>
      <c r="G82" s="131"/>
      <c r="H82" s="131"/>
      <c r="I82" s="131"/>
    </row>
    <row r="83" spans="5:9">
      <c r="E83" s="4"/>
      <c r="F83" s="4"/>
      <c r="G83" s="131"/>
      <c r="H83" s="131"/>
      <c r="I83" s="131"/>
    </row>
    <row r="84" spans="5:9">
      <c r="E84" s="4"/>
      <c r="F84" s="4"/>
      <c r="G84" s="131"/>
      <c r="H84" s="131"/>
      <c r="I84" s="131"/>
    </row>
    <row r="85" spans="5:9">
      <c r="E85" s="4"/>
      <c r="F85" s="4"/>
      <c r="G85" s="131"/>
      <c r="H85" s="131"/>
      <c r="I85" s="131"/>
    </row>
    <row r="86" spans="5:9">
      <c r="E86" s="4"/>
      <c r="F86" s="4"/>
      <c r="G86" s="131"/>
      <c r="H86" s="131"/>
      <c r="I86" s="131"/>
    </row>
    <row r="87" spans="5:9">
      <c r="E87" s="4"/>
      <c r="F87" s="4"/>
      <c r="G87" s="131"/>
      <c r="H87" s="131"/>
      <c r="I87" s="131"/>
    </row>
    <row r="88" spans="5:9">
      <c r="E88" s="4"/>
      <c r="F88" s="4"/>
      <c r="G88" s="131"/>
      <c r="H88" s="131"/>
      <c r="I88" s="131"/>
    </row>
    <row r="89" spans="5:9">
      <c r="E89" s="4"/>
      <c r="F89" s="4"/>
      <c r="G89" s="131"/>
      <c r="H89" s="131"/>
      <c r="I89" s="131"/>
    </row>
    <row r="90" spans="5:9">
      <c r="E90" s="4"/>
      <c r="F90" s="4"/>
      <c r="G90" s="131"/>
      <c r="H90" s="131"/>
      <c r="I90" s="131"/>
    </row>
    <row r="91" spans="5:9">
      <c r="E91" s="4"/>
      <c r="F91" s="4"/>
      <c r="G91" s="131"/>
      <c r="H91" s="131"/>
      <c r="I91" s="131"/>
    </row>
    <row r="92" spans="5:9">
      <c r="E92" s="4"/>
      <c r="F92" s="4"/>
      <c r="G92" s="131"/>
      <c r="H92" s="131"/>
      <c r="I92" s="131"/>
    </row>
    <row r="93" spans="5:9">
      <c r="E93" s="4"/>
      <c r="F93" s="4"/>
      <c r="G93" s="131"/>
      <c r="H93" s="131"/>
      <c r="I93" s="131"/>
    </row>
    <row r="94" spans="5:9">
      <c r="E94" s="4"/>
      <c r="F94" s="4"/>
      <c r="G94" s="131"/>
      <c r="H94" s="131"/>
      <c r="I94" s="131"/>
    </row>
    <row r="95" spans="5:9">
      <c r="E95" s="4"/>
      <c r="F95" s="4"/>
      <c r="G95" s="131"/>
      <c r="H95" s="131"/>
      <c r="I95" s="131"/>
    </row>
    <row r="96" spans="5:9">
      <c r="E96" s="4"/>
      <c r="F96" s="4"/>
      <c r="G96" s="131"/>
      <c r="H96" s="131"/>
      <c r="I96" s="131"/>
    </row>
    <row r="97" spans="5:9">
      <c r="E97" s="4"/>
      <c r="F97" s="4"/>
      <c r="G97" s="131"/>
      <c r="H97" s="131"/>
      <c r="I97" s="131"/>
    </row>
    <row r="98" spans="5:9">
      <c r="E98" s="4"/>
      <c r="F98" s="4"/>
      <c r="G98" s="131"/>
      <c r="H98" s="131"/>
      <c r="I98" s="131"/>
    </row>
    <row r="99" spans="5:9">
      <c r="E99" s="4"/>
      <c r="F99" s="4"/>
      <c r="G99" s="131"/>
      <c r="H99" s="131"/>
      <c r="I99" s="131"/>
    </row>
    <row r="100" spans="5:9">
      <c r="E100" s="4"/>
      <c r="F100" s="4"/>
      <c r="G100" s="131"/>
      <c r="H100" s="131"/>
      <c r="I100" s="131"/>
    </row>
    <row r="101" spans="5:9">
      <c r="E101" s="4"/>
      <c r="F101" s="4"/>
      <c r="G101" s="131"/>
      <c r="H101" s="131"/>
      <c r="I101" s="131"/>
    </row>
    <row r="102" spans="5:9">
      <c r="E102" s="4"/>
      <c r="F102" s="4"/>
      <c r="G102" s="131"/>
      <c r="H102" s="131"/>
      <c r="I102" s="131"/>
    </row>
    <row r="103" spans="5:9">
      <c r="E103" s="4"/>
      <c r="F103" s="4"/>
      <c r="G103" s="131"/>
      <c r="H103" s="131"/>
      <c r="I103" s="131"/>
    </row>
    <row r="104" spans="5:9">
      <c r="E104" s="4"/>
      <c r="F104" s="4"/>
      <c r="G104" s="131"/>
      <c r="H104" s="131"/>
      <c r="I104" s="131"/>
    </row>
    <row r="105" spans="5:9">
      <c r="E105" s="4"/>
      <c r="F105" s="4"/>
      <c r="G105" s="131"/>
      <c r="H105" s="131"/>
      <c r="I105" s="131"/>
    </row>
    <row r="106" spans="5:9">
      <c r="E106" s="4"/>
      <c r="F106" s="4"/>
      <c r="G106" s="131"/>
      <c r="H106" s="131"/>
      <c r="I106" s="131"/>
    </row>
    <row r="107" spans="5:9">
      <c r="E107" s="4"/>
      <c r="F107" s="4"/>
      <c r="G107" s="131"/>
      <c r="H107" s="131"/>
      <c r="I107" s="131"/>
    </row>
    <row r="108" spans="5:9">
      <c r="E108" s="4"/>
      <c r="F108" s="4"/>
      <c r="G108" s="131"/>
      <c r="H108" s="131"/>
      <c r="I108" s="131"/>
    </row>
    <row r="109" spans="5:9">
      <c r="E109" s="4"/>
      <c r="F109" s="4"/>
      <c r="G109" s="131"/>
      <c r="H109" s="131"/>
      <c r="I109" s="131"/>
    </row>
    <row r="110" spans="5:9">
      <c r="E110" s="4"/>
      <c r="F110" s="4"/>
      <c r="G110" s="131"/>
      <c r="H110" s="131"/>
      <c r="I110" s="131"/>
    </row>
    <row r="111" spans="5:9">
      <c r="E111" s="4"/>
      <c r="F111" s="4"/>
      <c r="G111" s="131"/>
      <c r="H111" s="131"/>
      <c r="I111" s="131"/>
    </row>
    <row r="112" spans="5:9">
      <c r="E112" s="4"/>
      <c r="F112" s="4"/>
      <c r="G112" s="131"/>
      <c r="H112" s="131"/>
      <c r="I112" s="131"/>
    </row>
    <row r="113" spans="5:9">
      <c r="E113" s="4"/>
      <c r="F113" s="4"/>
      <c r="G113" s="131"/>
      <c r="H113" s="131"/>
      <c r="I113" s="131"/>
    </row>
    <row r="114" spans="5:9">
      <c r="E114" s="4"/>
      <c r="F114" s="4"/>
      <c r="G114" s="131"/>
      <c r="H114" s="131"/>
      <c r="I114" s="131"/>
    </row>
    <row r="115" spans="5:9">
      <c r="E115" s="4"/>
      <c r="F115" s="4"/>
      <c r="G115" s="131"/>
      <c r="H115" s="131"/>
      <c r="I115" s="131"/>
    </row>
    <row r="116" spans="5:9">
      <c r="E116" s="4"/>
      <c r="F116" s="4"/>
      <c r="G116" s="131"/>
      <c r="H116" s="131"/>
      <c r="I116" s="131"/>
    </row>
    <row r="117" spans="5:9">
      <c r="E117" s="4"/>
      <c r="F117" s="4"/>
      <c r="G117" s="131"/>
      <c r="H117" s="131"/>
      <c r="I117" s="131"/>
    </row>
    <row r="118" spans="5:9">
      <c r="E118" s="4"/>
      <c r="F118" s="4"/>
      <c r="G118" s="131"/>
      <c r="H118" s="131"/>
      <c r="I118" s="131"/>
    </row>
    <row r="119" spans="5:9">
      <c r="E119" s="4"/>
      <c r="F119" s="4"/>
      <c r="G119" s="131"/>
      <c r="H119" s="131"/>
      <c r="I119" s="131"/>
    </row>
    <row r="120" spans="5:9">
      <c r="E120" s="4"/>
      <c r="F120" s="4"/>
      <c r="G120" s="131"/>
      <c r="H120" s="131"/>
      <c r="I120" s="131"/>
    </row>
    <row r="121" spans="5:9">
      <c r="E121" s="4"/>
      <c r="F121" s="4"/>
      <c r="G121" s="131"/>
      <c r="H121" s="131"/>
      <c r="I121" s="131"/>
    </row>
    <row r="122" spans="5:9">
      <c r="E122" s="4"/>
      <c r="F122" s="4"/>
      <c r="G122" s="131"/>
      <c r="H122" s="131"/>
      <c r="I122" s="131"/>
    </row>
    <row r="123" spans="5:9">
      <c r="E123" s="4"/>
      <c r="F123" s="4"/>
      <c r="G123" s="131"/>
      <c r="H123" s="131"/>
      <c r="I123" s="131"/>
    </row>
    <row r="124" spans="5:9">
      <c r="G124" s="131"/>
      <c r="H124" s="131"/>
      <c r="I124" s="131"/>
    </row>
    <row r="125" spans="5:9">
      <c r="G125" s="131"/>
      <c r="H125" s="131"/>
      <c r="I125" s="131"/>
    </row>
  </sheetData>
  <sortState ref="C4:E46">
    <sortCondition ref="C4:C46"/>
  </sortState>
  <mergeCells count="5">
    <mergeCell ref="B2:H2"/>
    <mergeCell ref="B3:H3"/>
    <mergeCell ref="B5:H5"/>
    <mergeCell ref="C11:E11"/>
    <mergeCell ref="C12:E12"/>
  </mergeCells>
  <pageMargins left="0.7" right="0.7" top="0.75" bottom="0.75" header="0.3" footer="0.3"/>
  <pageSetup scale="3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4"/>
  <sheetViews>
    <sheetView showGridLines="0" workbookViewId="0">
      <pane xSplit="1" ySplit="12" topLeftCell="B13" activePane="bottomRight" state="frozen"/>
      <selection pane="topRight" activeCell="B1" sqref="B1"/>
      <selection pane="bottomLeft" activeCell="A15" sqref="A15"/>
      <selection pane="bottomRight" activeCell="C18" sqref="C18"/>
    </sheetView>
  </sheetViews>
  <sheetFormatPr baseColWidth="10" defaultColWidth="11.42578125" defaultRowHeight="12.75"/>
  <cols>
    <col min="1" max="1" width="7.140625" style="49" customWidth="1"/>
    <col min="2" max="2" width="15.42578125" style="49" customWidth="1"/>
    <col min="3" max="3" width="57" style="49" customWidth="1"/>
    <col min="4" max="4" width="86" style="49" customWidth="1"/>
    <col min="5" max="5" width="17.42578125" style="49" customWidth="1"/>
    <col min="6" max="7" width="11.42578125" style="49"/>
    <col min="8" max="8" width="13.28515625" style="49" customWidth="1"/>
    <col min="9" max="9" width="14.85546875" style="49" customWidth="1"/>
    <col min="10" max="16384" width="11.42578125" style="49"/>
  </cols>
  <sheetData>
    <row r="2" spans="1:8" ht="15.75">
      <c r="B2" s="573" t="s">
        <v>3093</v>
      </c>
      <c r="C2" s="573"/>
      <c r="D2" s="573"/>
      <c r="E2" s="442"/>
      <c r="F2" s="442"/>
      <c r="G2" s="442"/>
      <c r="H2" s="442"/>
    </row>
    <row r="3" spans="1:8" ht="15.75">
      <c r="B3" s="573" t="s">
        <v>3096</v>
      </c>
      <c r="C3" s="573"/>
      <c r="D3" s="573"/>
      <c r="E3" s="442"/>
      <c r="F3" s="442"/>
      <c r="G3" s="442"/>
      <c r="H3" s="442"/>
    </row>
    <row r="4" spans="1:8" ht="15">
      <c r="B4" s="241"/>
      <c r="D4" s="474"/>
      <c r="E4" s="514"/>
      <c r="F4" s="241"/>
      <c r="G4" s="241"/>
      <c r="H4" s="51"/>
    </row>
    <row r="5" spans="1:8" ht="15.75">
      <c r="B5" s="573" t="s">
        <v>3094</v>
      </c>
      <c r="C5" s="573"/>
      <c r="D5" s="573"/>
      <c r="E5" s="442"/>
      <c r="F5" s="442"/>
      <c r="G5" s="442"/>
      <c r="H5" s="442"/>
    </row>
    <row r="6" spans="1:8">
      <c r="B6" s="515"/>
      <c r="C6" s="515"/>
      <c r="D6" s="515"/>
      <c r="E6" s="495"/>
      <c r="F6" s="495"/>
      <c r="G6" s="495"/>
      <c r="H6" s="495"/>
    </row>
    <row r="8" spans="1:8" ht="15">
      <c r="B8" s="512" t="s">
        <v>2256</v>
      </c>
    </row>
    <row r="10" spans="1:8" ht="14.25">
      <c r="B10" s="615" t="s">
        <v>2978</v>
      </c>
      <c r="C10" s="615"/>
      <c r="D10" s="615"/>
    </row>
    <row r="11" spans="1:8" ht="14.25">
      <c r="B11" s="639">
        <v>2014</v>
      </c>
      <c r="C11" s="639"/>
      <c r="D11" s="639"/>
    </row>
    <row r="12" spans="1:8" s="135" customFormat="1" ht="24.75" customHeight="1">
      <c r="A12" s="133"/>
      <c r="B12" s="84" t="s">
        <v>50</v>
      </c>
      <c r="C12" s="84" t="s">
        <v>26</v>
      </c>
      <c r="D12" s="84" t="s">
        <v>3095</v>
      </c>
    </row>
    <row r="13" spans="1:8" ht="25.5">
      <c r="A13" s="4"/>
      <c r="B13" s="137" t="s">
        <v>17</v>
      </c>
      <c r="C13" s="137" t="s">
        <v>461</v>
      </c>
      <c r="D13" s="134" t="s">
        <v>464</v>
      </c>
    </row>
    <row r="14" spans="1:8">
      <c r="A14" s="4"/>
      <c r="B14" s="137" t="s">
        <v>23</v>
      </c>
      <c r="C14" s="137" t="s">
        <v>912</v>
      </c>
      <c r="D14" s="134" t="s">
        <v>915</v>
      </c>
    </row>
    <row r="15" spans="1:8" ht="25.5">
      <c r="A15" s="4"/>
      <c r="B15" s="137" t="s">
        <v>23</v>
      </c>
      <c r="C15" s="137" t="s">
        <v>918</v>
      </c>
      <c r="D15" s="134" t="s">
        <v>921</v>
      </c>
    </row>
    <row r="16" spans="1:8" ht="25.5">
      <c r="A16" s="4"/>
      <c r="B16" s="137" t="s">
        <v>23</v>
      </c>
      <c r="C16" s="137" t="s">
        <v>923</v>
      </c>
      <c r="D16" s="134" t="s">
        <v>921</v>
      </c>
    </row>
    <row r="17" spans="1:4" ht="25.5">
      <c r="A17" s="4"/>
      <c r="B17" s="137" t="s">
        <v>23</v>
      </c>
      <c r="C17" s="137" t="s">
        <v>927</v>
      </c>
      <c r="D17" s="134" t="s">
        <v>921</v>
      </c>
    </row>
    <row r="18" spans="1:4">
      <c r="A18" s="4"/>
      <c r="B18" s="137" t="s">
        <v>23</v>
      </c>
      <c r="C18" s="137" t="s">
        <v>931</v>
      </c>
      <c r="D18" s="134" t="s">
        <v>921</v>
      </c>
    </row>
    <row r="19" spans="1:4">
      <c r="A19" s="4"/>
      <c r="B19" s="137" t="s">
        <v>23</v>
      </c>
      <c r="C19" s="137" t="s">
        <v>934</v>
      </c>
      <c r="D19" s="134" t="s">
        <v>921</v>
      </c>
    </row>
    <row r="20" spans="1:4">
      <c r="A20" s="4"/>
      <c r="B20" s="137" t="s">
        <v>23</v>
      </c>
      <c r="C20" s="137" t="s">
        <v>938</v>
      </c>
      <c r="D20" s="134" t="s">
        <v>941</v>
      </c>
    </row>
    <row r="21" spans="1:4" ht="38.25">
      <c r="A21" s="4"/>
      <c r="B21" s="137" t="s">
        <v>21</v>
      </c>
      <c r="C21" s="137" t="s">
        <v>203</v>
      </c>
      <c r="D21" s="134" t="s">
        <v>726</v>
      </c>
    </row>
    <row r="22" spans="1:4" ht="25.5">
      <c r="A22" s="4"/>
      <c r="B22" s="137" t="s">
        <v>21</v>
      </c>
      <c r="C22" s="137" t="s">
        <v>728</v>
      </c>
      <c r="D22" s="134" t="s">
        <v>729</v>
      </c>
    </row>
    <row r="23" spans="1:4" ht="38.25">
      <c r="A23" s="4"/>
      <c r="B23" s="137" t="s">
        <v>21</v>
      </c>
      <c r="C23" s="137" t="s">
        <v>2309</v>
      </c>
      <c r="D23" s="134" t="s">
        <v>733</v>
      </c>
    </row>
    <row r="24" spans="1:4">
      <c r="A24" s="4"/>
      <c r="B24" s="137" t="s">
        <v>21</v>
      </c>
      <c r="C24" s="137" t="s">
        <v>208</v>
      </c>
      <c r="D24" s="134" t="s">
        <v>737</v>
      </c>
    </row>
    <row r="25" spans="1:4" ht="25.5">
      <c r="A25" s="4"/>
      <c r="B25" s="137" t="s">
        <v>21</v>
      </c>
      <c r="C25" s="137" t="s">
        <v>740</v>
      </c>
      <c r="D25" s="134" t="s">
        <v>741</v>
      </c>
    </row>
    <row r="26" spans="1:4">
      <c r="A26" s="4"/>
      <c r="B26" s="137" t="s">
        <v>21</v>
      </c>
      <c r="C26" s="137" t="s">
        <v>744</v>
      </c>
      <c r="D26" s="134" t="s">
        <v>747</v>
      </c>
    </row>
    <row r="27" spans="1:4" ht="25.5">
      <c r="A27" s="4"/>
      <c r="B27" s="137" t="s">
        <v>17</v>
      </c>
      <c r="C27" s="137" t="s">
        <v>466</v>
      </c>
      <c r="D27" s="134" t="s">
        <v>468</v>
      </c>
    </row>
    <row r="28" spans="1:4">
      <c r="A28" s="4"/>
      <c r="B28" s="137" t="s">
        <v>17</v>
      </c>
      <c r="C28" s="137" t="s">
        <v>471</v>
      </c>
      <c r="D28" s="134" t="s">
        <v>464</v>
      </c>
    </row>
    <row r="29" spans="1:4">
      <c r="A29" s="4"/>
      <c r="B29" s="137" t="s">
        <v>17</v>
      </c>
      <c r="C29" s="137" t="s">
        <v>472</v>
      </c>
      <c r="D29" s="134" t="s">
        <v>464</v>
      </c>
    </row>
    <row r="30" spans="1:4">
      <c r="A30" s="4"/>
      <c r="B30" s="137" t="s">
        <v>21</v>
      </c>
      <c r="C30" s="137" t="s">
        <v>751</v>
      </c>
      <c r="D30" s="134" t="s">
        <v>754</v>
      </c>
    </row>
    <row r="31" spans="1:4">
      <c r="A31" s="4"/>
      <c r="B31" s="137" t="s">
        <v>21</v>
      </c>
      <c r="C31" s="137" t="s">
        <v>213</v>
      </c>
      <c r="D31" s="134" t="s">
        <v>758</v>
      </c>
    </row>
    <row r="32" spans="1:4" ht="25.5">
      <c r="A32" s="4"/>
      <c r="B32" s="137" t="s">
        <v>17</v>
      </c>
      <c r="C32" s="137" t="s">
        <v>474</v>
      </c>
      <c r="D32" s="134" t="s">
        <v>477</v>
      </c>
    </row>
    <row r="33" spans="1:4" ht="25.5">
      <c r="A33" s="4"/>
      <c r="B33" s="137" t="s">
        <v>17</v>
      </c>
      <c r="C33" s="137" t="s">
        <v>479</v>
      </c>
      <c r="D33" s="134" t="s">
        <v>477</v>
      </c>
    </row>
    <row r="34" spans="1:4" ht="25.5">
      <c r="A34" s="4"/>
      <c r="B34" s="137" t="s">
        <v>17</v>
      </c>
      <c r="C34" s="137" t="s">
        <v>482</v>
      </c>
      <c r="D34" s="134" t="s">
        <v>485</v>
      </c>
    </row>
    <row r="35" spans="1:4" ht="25.5">
      <c r="A35" s="4"/>
      <c r="B35" s="137" t="s">
        <v>17</v>
      </c>
      <c r="C35" s="137" t="s">
        <v>487</v>
      </c>
      <c r="D35" s="134" t="s">
        <v>489</v>
      </c>
    </row>
    <row r="36" spans="1:4" ht="25.5">
      <c r="A36" s="4"/>
      <c r="B36" s="137" t="s">
        <v>17</v>
      </c>
      <c r="C36" s="137" t="s">
        <v>490</v>
      </c>
      <c r="D36" s="134" t="s">
        <v>491</v>
      </c>
    </row>
    <row r="37" spans="1:4" ht="25.5">
      <c r="A37" s="4"/>
      <c r="B37" s="137" t="s">
        <v>17</v>
      </c>
      <c r="C37" s="137" t="s">
        <v>493</v>
      </c>
      <c r="D37" s="134" t="s">
        <v>2852</v>
      </c>
    </row>
    <row r="38" spans="1:4">
      <c r="A38" s="4"/>
      <c r="B38" s="137" t="s">
        <v>17</v>
      </c>
      <c r="C38" s="137" t="s">
        <v>497</v>
      </c>
      <c r="D38" s="134" t="s">
        <v>2853</v>
      </c>
    </row>
    <row r="39" spans="1:4">
      <c r="A39" s="4"/>
      <c r="B39" s="137" t="s">
        <v>17</v>
      </c>
      <c r="C39" s="137" t="s">
        <v>501</v>
      </c>
      <c r="D39" s="134" t="s">
        <v>504</v>
      </c>
    </row>
    <row r="40" spans="1:4">
      <c r="A40" s="4"/>
      <c r="B40" s="137" t="s">
        <v>17</v>
      </c>
      <c r="C40" s="137" t="s">
        <v>507</v>
      </c>
      <c r="D40" s="134" t="s">
        <v>477</v>
      </c>
    </row>
    <row r="41" spans="1:4">
      <c r="A41" s="4"/>
      <c r="B41" s="137" t="s">
        <v>17</v>
      </c>
      <c r="C41" s="137" t="s">
        <v>511</v>
      </c>
      <c r="D41" s="134" t="s">
        <v>514</v>
      </c>
    </row>
    <row r="42" spans="1:4" ht="25.5">
      <c r="A42" s="4"/>
      <c r="B42" s="137" t="s">
        <v>17</v>
      </c>
      <c r="C42" s="137" t="s">
        <v>518</v>
      </c>
      <c r="D42" s="134" t="s">
        <v>521</v>
      </c>
    </row>
    <row r="43" spans="1:4">
      <c r="A43" s="4"/>
      <c r="B43" s="137" t="s">
        <v>17</v>
      </c>
      <c r="C43" s="137" t="s">
        <v>525</v>
      </c>
      <c r="D43" s="134" t="s">
        <v>528</v>
      </c>
    </row>
    <row r="44" spans="1:4" ht="25.5">
      <c r="A44" s="4"/>
      <c r="B44" s="137" t="s">
        <v>17</v>
      </c>
      <c r="C44" s="137" t="s">
        <v>531</v>
      </c>
      <c r="D44" s="134" t="s">
        <v>534</v>
      </c>
    </row>
    <row r="45" spans="1:4" ht="25.5">
      <c r="A45" s="4"/>
      <c r="B45" s="137" t="s">
        <v>17</v>
      </c>
      <c r="C45" s="137" t="s">
        <v>537</v>
      </c>
      <c r="D45" s="134" t="s">
        <v>540</v>
      </c>
    </row>
    <row r="46" spans="1:4">
      <c r="A46" s="4"/>
      <c r="B46" s="137" t="s">
        <v>17</v>
      </c>
      <c r="C46" s="137" t="s">
        <v>2310</v>
      </c>
      <c r="D46" s="134" t="s">
        <v>543</v>
      </c>
    </row>
    <row r="47" spans="1:4">
      <c r="A47" s="4"/>
      <c r="B47" s="137" t="s">
        <v>19</v>
      </c>
      <c r="C47" s="137" t="s">
        <v>651</v>
      </c>
      <c r="D47" s="134" t="s">
        <v>654</v>
      </c>
    </row>
    <row r="48" spans="1:4" ht="25.5">
      <c r="A48" s="4"/>
      <c r="B48" s="137" t="s">
        <v>19</v>
      </c>
      <c r="C48" s="137" t="s">
        <v>657</v>
      </c>
      <c r="D48" s="134" t="s">
        <v>660</v>
      </c>
    </row>
    <row r="49" spans="1:4">
      <c r="A49" s="4"/>
      <c r="B49" s="137" t="s">
        <v>19</v>
      </c>
      <c r="C49" s="137" t="s">
        <v>662</v>
      </c>
      <c r="D49" s="134" t="s">
        <v>665</v>
      </c>
    </row>
    <row r="50" spans="1:4">
      <c r="A50" s="4"/>
      <c r="B50" s="137" t="s">
        <v>19</v>
      </c>
      <c r="C50" s="137" t="s">
        <v>667</v>
      </c>
      <c r="D50" s="134" t="s">
        <v>670</v>
      </c>
    </row>
    <row r="51" spans="1:4">
      <c r="A51" s="4"/>
      <c r="B51" s="137" t="s">
        <v>33</v>
      </c>
      <c r="C51" s="137" t="s">
        <v>897</v>
      </c>
      <c r="D51" s="134" t="s">
        <v>900</v>
      </c>
    </row>
    <row r="52" spans="1:4">
      <c r="A52" s="4"/>
      <c r="B52" s="137" t="s">
        <v>33</v>
      </c>
      <c r="C52" s="137" t="s">
        <v>2304</v>
      </c>
      <c r="D52" s="134" t="s">
        <v>905</v>
      </c>
    </row>
    <row r="53" spans="1:4">
      <c r="A53" s="4"/>
      <c r="B53" s="137" t="s">
        <v>33</v>
      </c>
      <c r="C53" s="137" t="s">
        <v>275</v>
      </c>
      <c r="D53" s="134" t="s">
        <v>909</v>
      </c>
    </row>
    <row r="54" spans="1:4" ht="25.5">
      <c r="A54" s="4"/>
      <c r="B54" s="137" t="s">
        <v>19</v>
      </c>
      <c r="C54" s="137" t="s">
        <v>629</v>
      </c>
      <c r="D54" s="134" t="s">
        <v>632</v>
      </c>
    </row>
    <row r="55" spans="1:4" ht="25.5">
      <c r="A55" s="4"/>
      <c r="B55" s="137" t="s">
        <v>19</v>
      </c>
      <c r="C55" s="137" t="s">
        <v>181</v>
      </c>
      <c r="D55" s="134" t="s">
        <v>2857</v>
      </c>
    </row>
    <row r="56" spans="1:4">
      <c r="A56" s="4"/>
      <c r="B56" s="137" t="s">
        <v>29</v>
      </c>
      <c r="C56" s="137" t="s">
        <v>437</v>
      </c>
      <c r="D56" s="134" t="s">
        <v>440</v>
      </c>
    </row>
    <row r="57" spans="1:4" ht="25.5">
      <c r="A57" s="4"/>
      <c r="B57" s="137" t="s">
        <v>31</v>
      </c>
      <c r="C57" s="137" t="s">
        <v>195</v>
      </c>
      <c r="D57" s="134" t="s">
        <v>696</v>
      </c>
    </row>
    <row r="58" spans="1:4">
      <c r="A58" s="4"/>
      <c r="B58" s="137" t="s">
        <v>32</v>
      </c>
      <c r="C58" s="137" t="s">
        <v>198</v>
      </c>
      <c r="D58" s="134" t="s">
        <v>700</v>
      </c>
    </row>
    <row r="59" spans="1:4" ht="38.25">
      <c r="A59" s="4"/>
      <c r="B59" s="137" t="s">
        <v>27</v>
      </c>
      <c r="C59" s="137" t="s">
        <v>402</v>
      </c>
      <c r="D59" s="134" t="s">
        <v>2859</v>
      </c>
    </row>
    <row r="60" spans="1:4" ht="25.5">
      <c r="A60" s="4"/>
      <c r="B60" s="137" t="s">
        <v>27</v>
      </c>
      <c r="C60" s="137" t="s">
        <v>408</v>
      </c>
      <c r="D60" s="134" t="s">
        <v>2860</v>
      </c>
    </row>
    <row r="61" spans="1:4">
      <c r="A61" s="4"/>
      <c r="B61" s="137" t="s">
        <v>27</v>
      </c>
      <c r="C61" s="137" t="s">
        <v>145</v>
      </c>
      <c r="D61" s="134" t="s">
        <v>416</v>
      </c>
    </row>
    <row r="62" spans="1:4">
      <c r="A62" s="4"/>
      <c r="B62" s="137" t="s">
        <v>20</v>
      </c>
      <c r="C62" s="137" t="s">
        <v>673</v>
      </c>
      <c r="D62" s="134" t="s">
        <v>676</v>
      </c>
    </row>
    <row r="63" spans="1:4">
      <c r="A63" s="4"/>
      <c r="B63" s="137" t="s">
        <v>20</v>
      </c>
      <c r="C63" s="137" t="s">
        <v>679</v>
      </c>
      <c r="D63" s="134" t="s">
        <v>2862</v>
      </c>
    </row>
    <row r="64" spans="1:4">
      <c r="A64" s="4"/>
      <c r="B64" s="137" t="s">
        <v>16</v>
      </c>
      <c r="C64" s="137" t="s">
        <v>443</v>
      </c>
      <c r="D64" s="134" t="s">
        <v>446</v>
      </c>
    </row>
    <row r="65" spans="1:4">
      <c r="A65" s="4"/>
      <c r="B65" s="137" t="s">
        <v>30</v>
      </c>
      <c r="C65" s="137" t="s">
        <v>600</v>
      </c>
      <c r="D65" s="134" t="s">
        <v>603</v>
      </c>
    </row>
    <row r="66" spans="1:4">
      <c r="A66" s="4"/>
      <c r="B66" s="137" t="s">
        <v>30</v>
      </c>
      <c r="C66" s="137" t="s">
        <v>173</v>
      </c>
      <c r="D66" s="134" t="s">
        <v>608</v>
      </c>
    </row>
    <row r="67" spans="1:4" ht="25.5">
      <c r="A67" s="4"/>
      <c r="B67" s="137" t="s">
        <v>30</v>
      </c>
      <c r="C67" s="137" t="s">
        <v>611</v>
      </c>
      <c r="D67" s="134" t="s">
        <v>614</v>
      </c>
    </row>
    <row r="68" spans="1:4" ht="25.5">
      <c r="A68" s="4"/>
      <c r="B68" s="137" t="s">
        <v>18</v>
      </c>
      <c r="C68" s="137" t="s">
        <v>154</v>
      </c>
      <c r="D68" s="134" t="s">
        <v>548</v>
      </c>
    </row>
    <row r="69" spans="1:4" ht="25.5">
      <c r="A69" s="4"/>
      <c r="B69" s="137" t="s">
        <v>18</v>
      </c>
      <c r="C69" s="137" t="s">
        <v>551</v>
      </c>
      <c r="D69" s="134" t="s">
        <v>554</v>
      </c>
    </row>
    <row r="70" spans="1:4">
      <c r="A70" s="4"/>
      <c r="B70" s="137" t="s">
        <v>22</v>
      </c>
      <c r="C70" s="137" t="s">
        <v>762</v>
      </c>
      <c r="D70" s="134" t="s">
        <v>765</v>
      </c>
    </row>
    <row r="71" spans="1:4" ht="25.5">
      <c r="A71" s="4"/>
      <c r="B71" s="137" t="s">
        <v>22</v>
      </c>
      <c r="C71" s="137" t="s">
        <v>216</v>
      </c>
      <c r="D71" s="134" t="s">
        <v>771</v>
      </c>
    </row>
    <row r="72" spans="1:4" ht="25.5">
      <c r="A72" s="4"/>
      <c r="B72" s="137" t="s">
        <v>22</v>
      </c>
      <c r="C72" s="137" t="s">
        <v>221</v>
      </c>
      <c r="D72" s="134" t="s">
        <v>776</v>
      </c>
    </row>
    <row r="73" spans="1:4" ht="25.5">
      <c r="A73" s="4"/>
      <c r="B73" s="137" t="s">
        <v>22</v>
      </c>
      <c r="C73" s="137" t="s">
        <v>779</v>
      </c>
      <c r="D73" s="134" t="s">
        <v>782</v>
      </c>
    </row>
    <row r="74" spans="1:4" ht="25.5">
      <c r="A74" s="4"/>
      <c r="B74" s="137" t="s">
        <v>22</v>
      </c>
      <c r="C74" s="137" t="s">
        <v>225</v>
      </c>
      <c r="D74" s="134" t="s">
        <v>786</v>
      </c>
    </row>
    <row r="75" spans="1:4" ht="38.25">
      <c r="A75" s="4"/>
      <c r="B75" s="137" t="s">
        <v>22</v>
      </c>
      <c r="C75" s="137" t="s">
        <v>229</v>
      </c>
      <c r="D75" s="134" t="s">
        <v>790</v>
      </c>
    </row>
    <row r="76" spans="1:4" ht="38.25">
      <c r="A76" s="4"/>
      <c r="B76" s="137" t="s">
        <v>22</v>
      </c>
      <c r="C76" s="137" t="s">
        <v>794</v>
      </c>
      <c r="D76" s="134" t="s">
        <v>796</v>
      </c>
    </row>
    <row r="77" spans="1:4">
      <c r="A77" s="4"/>
      <c r="B77" s="137" t="s">
        <v>22</v>
      </c>
      <c r="C77" s="137" t="s">
        <v>233</v>
      </c>
      <c r="D77" s="134" t="s">
        <v>801</v>
      </c>
    </row>
    <row r="78" spans="1:4">
      <c r="A78" s="4"/>
      <c r="B78" s="137" t="s">
        <v>22</v>
      </c>
      <c r="C78" s="137" t="s">
        <v>238</v>
      </c>
      <c r="D78" s="134" t="s">
        <v>806</v>
      </c>
    </row>
    <row r="79" spans="1:4" ht="25.5">
      <c r="A79" s="4"/>
      <c r="B79" s="137" t="s">
        <v>22</v>
      </c>
      <c r="C79" s="137" t="s">
        <v>243</v>
      </c>
      <c r="D79" s="134" t="s">
        <v>2865</v>
      </c>
    </row>
    <row r="80" spans="1:4" ht="25.5">
      <c r="A80" s="4"/>
      <c r="B80" s="137" t="s">
        <v>22</v>
      </c>
      <c r="C80" s="137" t="s">
        <v>814</v>
      </c>
      <c r="D80" s="134" t="s">
        <v>817</v>
      </c>
    </row>
    <row r="81" spans="1:4">
      <c r="A81" s="4"/>
      <c r="B81" s="137" t="s">
        <v>22</v>
      </c>
      <c r="C81" s="137" t="s">
        <v>821</v>
      </c>
      <c r="D81" s="134" t="s">
        <v>824</v>
      </c>
    </row>
    <row r="82" spans="1:4">
      <c r="A82" s="4"/>
      <c r="B82" s="137" t="s">
        <v>22</v>
      </c>
      <c r="C82" s="137" t="s">
        <v>247</v>
      </c>
      <c r="D82" s="134" t="s">
        <v>828</v>
      </c>
    </row>
    <row r="83" spans="1:4" ht="25.5">
      <c r="A83" s="4"/>
      <c r="B83" s="137" t="s">
        <v>22</v>
      </c>
      <c r="C83" s="137" t="s">
        <v>252</v>
      </c>
      <c r="D83" s="134" t="s">
        <v>833</v>
      </c>
    </row>
    <row r="84" spans="1:4" ht="25.5">
      <c r="A84" s="4"/>
      <c r="B84" s="137" t="s">
        <v>22</v>
      </c>
      <c r="C84" s="137" t="s">
        <v>835</v>
      </c>
      <c r="D84" s="134" t="s">
        <v>838</v>
      </c>
    </row>
    <row r="85" spans="1:4" ht="25.5">
      <c r="A85" s="4"/>
      <c r="B85" s="137" t="s">
        <v>22</v>
      </c>
      <c r="C85" s="137" t="s">
        <v>256</v>
      </c>
      <c r="D85" s="134" t="s">
        <v>843</v>
      </c>
    </row>
    <row r="86" spans="1:4">
      <c r="A86" s="4"/>
      <c r="B86" s="137" t="s">
        <v>22</v>
      </c>
      <c r="C86" s="137" t="s">
        <v>847</v>
      </c>
      <c r="D86" s="134" t="s">
        <v>849</v>
      </c>
    </row>
    <row r="87" spans="1:4">
      <c r="A87" s="4"/>
      <c r="B87" s="137" t="s">
        <v>22</v>
      </c>
      <c r="C87" s="137" t="s">
        <v>852</v>
      </c>
      <c r="D87" s="134" t="s">
        <v>855</v>
      </c>
    </row>
    <row r="88" spans="1:4">
      <c r="A88" s="4"/>
      <c r="B88" s="137" t="s">
        <v>22</v>
      </c>
      <c r="C88" s="137" t="s">
        <v>261</v>
      </c>
      <c r="D88" s="134" t="s">
        <v>859</v>
      </c>
    </row>
    <row r="89" spans="1:4">
      <c r="A89" s="4"/>
      <c r="B89" s="137" t="s">
        <v>22</v>
      </c>
      <c r="C89" s="137" t="s">
        <v>862</v>
      </c>
      <c r="D89" s="134" t="s">
        <v>865</v>
      </c>
    </row>
    <row r="90" spans="1:4" ht="38.25">
      <c r="A90" s="4"/>
      <c r="B90" s="137" t="s">
        <v>20</v>
      </c>
      <c r="C90" s="137" t="s">
        <v>683</v>
      </c>
      <c r="D90" s="134" t="s">
        <v>686</v>
      </c>
    </row>
    <row r="91" spans="1:4" ht="25.5">
      <c r="A91" s="4"/>
      <c r="B91" s="137" t="s">
        <v>16</v>
      </c>
      <c r="C91" s="137" t="s">
        <v>449</v>
      </c>
      <c r="D91" s="134" t="s">
        <v>452</v>
      </c>
    </row>
    <row r="92" spans="1:4" ht="38.25">
      <c r="A92" s="4"/>
      <c r="B92" s="137" t="s">
        <v>18</v>
      </c>
      <c r="C92" s="137" t="s">
        <v>2308</v>
      </c>
      <c r="D92" s="134" t="s">
        <v>560</v>
      </c>
    </row>
    <row r="93" spans="1:4">
      <c r="A93" s="4"/>
      <c r="B93" s="137" t="s">
        <v>21</v>
      </c>
      <c r="C93" s="137" t="s">
        <v>703</v>
      </c>
      <c r="D93" s="134" t="s">
        <v>2866</v>
      </c>
    </row>
    <row r="94" spans="1:4">
      <c r="A94" s="4"/>
      <c r="B94" s="137" t="s">
        <v>30</v>
      </c>
      <c r="C94" s="137" t="s">
        <v>178</v>
      </c>
      <c r="D94" s="134" t="s">
        <v>618</v>
      </c>
    </row>
    <row r="95" spans="1:4">
      <c r="A95" s="4"/>
      <c r="B95" s="137" t="s">
        <v>30</v>
      </c>
      <c r="C95" s="137" t="s">
        <v>622</v>
      </c>
      <c r="D95" s="134" t="s">
        <v>625</v>
      </c>
    </row>
    <row r="96" spans="1:4" ht="25.5">
      <c r="A96" s="4"/>
      <c r="B96" s="137" t="s">
        <v>27</v>
      </c>
      <c r="C96" s="137" t="s">
        <v>419</v>
      </c>
      <c r="D96" s="134" t="s">
        <v>421</v>
      </c>
    </row>
    <row r="97" spans="1:4">
      <c r="A97" s="4"/>
      <c r="B97" s="137" t="s">
        <v>33</v>
      </c>
      <c r="C97" s="137" t="s">
        <v>2305</v>
      </c>
      <c r="D97" s="134" t="s">
        <v>2869</v>
      </c>
    </row>
    <row r="98" spans="1:4">
      <c r="A98" s="4"/>
      <c r="B98" s="137" t="s">
        <v>33</v>
      </c>
      <c r="C98" s="137" t="s">
        <v>884</v>
      </c>
      <c r="D98" s="134" t="s">
        <v>887</v>
      </c>
    </row>
    <row r="99" spans="1:4">
      <c r="A99" s="4"/>
      <c r="B99" s="137" t="s">
        <v>18</v>
      </c>
      <c r="C99" s="137" t="s">
        <v>164</v>
      </c>
      <c r="D99" s="134" t="s">
        <v>566</v>
      </c>
    </row>
    <row r="100" spans="1:4">
      <c r="A100" s="4"/>
      <c r="B100" s="137" t="s">
        <v>18</v>
      </c>
      <c r="C100" s="137" t="s">
        <v>568</v>
      </c>
      <c r="D100" s="134" t="s">
        <v>2870</v>
      </c>
    </row>
    <row r="101" spans="1:4">
      <c r="A101" s="4"/>
      <c r="B101" s="137" t="s">
        <v>18</v>
      </c>
      <c r="C101" s="137" t="s">
        <v>2311</v>
      </c>
      <c r="D101" s="134" t="s">
        <v>576</v>
      </c>
    </row>
    <row r="102" spans="1:4">
      <c r="A102" s="4"/>
      <c r="B102" s="137" t="s">
        <v>18</v>
      </c>
      <c r="C102" s="137" t="s">
        <v>578</v>
      </c>
      <c r="D102" s="134" t="s">
        <v>581</v>
      </c>
    </row>
    <row r="103" spans="1:4" ht="38.25">
      <c r="A103" s="4"/>
      <c r="B103" s="137" t="s">
        <v>18</v>
      </c>
      <c r="C103" s="137" t="s">
        <v>2313</v>
      </c>
      <c r="D103" s="134" t="s">
        <v>2872</v>
      </c>
    </row>
    <row r="104" spans="1:4">
      <c r="A104" s="4"/>
      <c r="B104" s="137" t="s">
        <v>18</v>
      </c>
      <c r="C104" s="137" t="s">
        <v>585</v>
      </c>
      <c r="D104" s="134" t="s">
        <v>588</v>
      </c>
    </row>
    <row r="105" spans="1:4">
      <c r="A105" s="4"/>
      <c r="B105" s="137" t="s">
        <v>18</v>
      </c>
      <c r="C105" s="137" t="s">
        <v>169</v>
      </c>
      <c r="D105" s="134" t="s">
        <v>593</v>
      </c>
    </row>
    <row r="106" spans="1:4">
      <c r="A106" s="4"/>
      <c r="B106" s="137" t="s">
        <v>18</v>
      </c>
      <c r="C106" s="137" t="s">
        <v>595</v>
      </c>
      <c r="D106" s="134" t="s">
        <v>566</v>
      </c>
    </row>
    <row r="107" spans="1:4">
      <c r="A107" s="4"/>
      <c r="B107" s="137" t="s">
        <v>19</v>
      </c>
      <c r="C107" s="137" t="s">
        <v>600</v>
      </c>
      <c r="D107" s="134" t="s">
        <v>642</v>
      </c>
    </row>
    <row r="108" spans="1:4">
      <c r="A108" s="4"/>
      <c r="B108" s="137" t="s">
        <v>19</v>
      </c>
      <c r="C108" s="137" t="s">
        <v>2312</v>
      </c>
      <c r="D108" s="134" t="s">
        <v>648</v>
      </c>
    </row>
    <row r="109" spans="1:4" ht="25.5">
      <c r="A109" s="4"/>
      <c r="B109" s="137" t="s">
        <v>28</v>
      </c>
      <c r="C109" s="137" t="s">
        <v>150</v>
      </c>
      <c r="D109" s="134" t="s">
        <v>433</v>
      </c>
    </row>
    <row r="110" spans="1:4">
      <c r="A110" s="4"/>
      <c r="B110" s="137" t="s">
        <v>16</v>
      </c>
      <c r="C110" s="137" t="s">
        <v>455</v>
      </c>
      <c r="D110" s="134" t="s">
        <v>458</v>
      </c>
    </row>
    <row r="111" spans="1:4">
      <c r="A111" s="4"/>
      <c r="B111" s="137" t="s">
        <v>22</v>
      </c>
      <c r="C111" s="137" t="s">
        <v>265</v>
      </c>
      <c r="D111" s="134" t="s">
        <v>870</v>
      </c>
    </row>
    <row r="112" spans="1:4" ht="25.5">
      <c r="A112" s="4"/>
      <c r="B112" s="137" t="s">
        <v>22</v>
      </c>
      <c r="C112" s="137" t="s">
        <v>270</v>
      </c>
      <c r="D112" s="134" t="s">
        <v>874</v>
      </c>
    </row>
    <row r="113" spans="1:4">
      <c r="A113" s="4"/>
      <c r="B113" s="137" t="s">
        <v>20</v>
      </c>
      <c r="C113" s="137" t="s">
        <v>190</v>
      </c>
      <c r="D113" s="134" t="s">
        <v>691</v>
      </c>
    </row>
    <row r="114" spans="1:4">
      <c r="A114" s="4"/>
      <c r="B114" s="137" t="s">
        <v>33</v>
      </c>
      <c r="C114" s="137" t="s">
        <v>890</v>
      </c>
      <c r="D114" s="134" t="s">
        <v>893</v>
      </c>
    </row>
    <row r="115" spans="1:4">
      <c r="A115" s="4"/>
      <c r="B115" s="137" t="s">
        <v>27</v>
      </c>
      <c r="C115" s="137" t="s">
        <v>425</v>
      </c>
      <c r="D115" s="134" t="s">
        <v>428</v>
      </c>
    </row>
    <row r="116" spans="1:4">
      <c r="A116" s="4"/>
      <c r="B116" s="137" t="s">
        <v>21</v>
      </c>
      <c r="C116" s="137" t="s">
        <v>708</v>
      </c>
      <c r="D116" s="134" t="s">
        <v>2874</v>
      </c>
    </row>
    <row r="117" spans="1:4" ht="25.5">
      <c r="A117" s="4"/>
      <c r="B117" s="137" t="s">
        <v>21</v>
      </c>
      <c r="C117" s="137" t="s">
        <v>713</v>
      </c>
      <c r="D117" s="134" t="s">
        <v>716</v>
      </c>
    </row>
    <row r="118" spans="1:4">
      <c r="A118" s="4"/>
      <c r="B118" s="137" t="s">
        <v>21</v>
      </c>
      <c r="C118" s="137" t="s">
        <v>718</v>
      </c>
      <c r="D118" s="134" t="s">
        <v>721</v>
      </c>
    </row>
    <row r="119" spans="1:4">
      <c r="A119" s="4"/>
      <c r="B119" s="137" t="s">
        <v>20</v>
      </c>
      <c r="C119" s="137" t="s">
        <v>2306</v>
      </c>
      <c r="D119" s="134" t="s">
        <v>1924</v>
      </c>
    </row>
    <row r="120" spans="1:4">
      <c r="A120" s="4"/>
      <c r="B120" s="137" t="s">
        <v>20</v>
      </c>
      <c r="C120" s="137" t="s">
        <v>1928</v>
      </c>
      <c r="D120" s="134" t="s">
        <v>1931</v>
      </c>
    </row>
    <row r="121" spans="1:4">
      <c r="A121" s="4"/>
      <c r="B121" s="137" t="s">
        <v>20</v>
      </c>
      <c r="C121" s="137" t="s">
        <v>1933</v>
      </c>
      <c r="D121" s="134" t="s">
        <v>1936</v>
      </c>
    </row>
    <row r="122" spans="1:4">
      <c r="A122" s="4"/>
      <c r="B122" s="137" t="s">
        <v>20</v>
      </c>
      <c r="C122" s="137" t="s">
        <v>2844</v>
      </c>
      <c r="D122" s="134" t="s">
        <v>1941</v>
      </c>
    </row>
    <row r="123" spans="1:4">
      <c r="A123" s="4"/>
      <c r="B123" s="137" t="s">
        <v>20</v>
      </c>
      <c r="C123" s="137" t="s">
        <v>1945</v>
      </c>
      <c r="D123" s="134" t="s">
        <v>1948</v>
      </c>
    </row>
    <row r="124" spans="1:4">
      <c r="B124" s="210" t="s">
        <v>2940</v>
      </c>
    </row>
  </sheetData>
  <mergeCells count="5">
    <mergeCell ref="B11:D11"/>
    <mergeCell ref="B10:D10"/>
    <mergeCell ref="B2:D2"/>
    <mergeCell ref="B3:D3"/>
    <mergeCell ref="B5:D5"/>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workbookViewId="0">
      <pane xSplit="1" ySplit="12" topLeftCell="B28" activePane="bottomRight" state="frozen"/>
      <selection pane="topRight" activeCell="B1" sqref="B1"/>
      <selection pane="bottomLeft" activeCell="A15" sqref="A15"/>
      <selection pane="bottomRight" activeCell="D23" sqref="D23"/>
    </sheetView>
  </sheetViews>
  <sheetFormatPr baseColWidth="10" defaultRowHeight="12.75"/>
  <cols>
    <col min="1" max="1" width="11.42578125" style="126"/>
    <col min="2" max="2" width="14.140625" customWidth="1"/>
    <col min="3" max="3" width="44.5703125" customWidth="1"/>
    <col min="4" max="4" width="60.42578125" customWidth="1"/>
    <col min="6" max="6" width="15.7109375" customWidth="1"/>
    <col min="8" max="8" width="13.7109375" customWidth="1"/>
    <col min="11" max="11" width="28.140625" customWidth="1"/>
  </cols>
  <sheetData>
    <row r="1" spans="2:6" s="241" customFormat="1"/>
    <row r="2" spans="2:6" s="241" customFormat="1" ht="15.75">
      <c r="B2" s="573" t="s">
        <v>3093</v>
      </c>
      <c r="C2" s="573"/>
      <c r="D2" s="573"/>
    </row>
    <row r="3" spans="2:6" s="241" customFormat="1" ht="15.75">
      <c r="B3" s="573" t="s">
        <v>3096</v>
      </c>
      <c r="C3" s="573"/>
      <c r="D3" s="573"/>
    </row>
    <row r="4" spans="2:6" s="241" customFormat="1" ht="15">
      <c r="C4" s="49"/>
      <c r="D4" s="474"/>
    </row>
    <row r="5" spans="2:6" s="241" customFormat="1" ht="15.75">
      <c r="B5" s="573" t="s">
        <v>3094</v>
      </c>
      <c r="C5" s="573"/>
      <c r="D5" s="573"/>
    </row>
    <row r="6" spans="2:6" s="241" customFormat="1">
      <c r="B6" s="515"/>
      <c r="C6" s="515"/>
      <c r="D6" s="515"/>
    </row>
    <row r="7" spans="2:6" s="241" customFormat="1"/>
    <row r="8" spans="2:6" s="126" customFormat="1" ht="18.75">
      <c r="B8" s="91" t="s">
        <v>2257</v>
      </c>
      <c r="D8" s="136"/>
      <c r="F8" s="136"/>
    </row>
    <row r="9" spans="2:6" s="126" customFormat="1"/>
    <row r="10" spans="2:6" s="241" customFormat="1" ht="14.25">
      <c r="B10" s="615" t="s">
        <v>2979</v>
      </c>
      <c r="C10" s="615"/>
      <c r="D10" s="615"/>
    </row>
    <row r="11" spans="2:6" s="241" customFormat="1" ht="14.25">
      <c r="B11" s="639">
        <v>2014</v>
      </c>
      <c r="C11" s="639"/>
      <c r="D11" s="639"/>
    </row>
    <row r="12" spans="2:6" ht="21" customHeight="1">
      <c r="B12" s="438" t="s">
        <v>50</v>
      </c>
      <c r="C12" s="438" t="s">
        <v>26</v>
      </c>
      <c r="D12" s="438" t="s">
        <v>3214</v>
      </c>
    </row>
    <row r="13" spans="2:6" ht="25.5">
      <c r="B13" s="137" t="s">
        <v>17</v>
      </c>
      <c r="C13" s="137" t="s">
        <v>461</v>
      </c>
      <c r="D13" s="134" t="s">
        <v>465</v>
      </c>
    </row>
    <row r="14" spans="2:6">
      <c r="B14" s="137" t="s">
        <v>23</v>
      </c>
      <c r="C14" s="137" t="s">
        <v>912</v>
      </c>
      <c r="D14" s="134" t="s">
        <v>381</v>
      </c>
    </row>
    <row r="15" spans="2:6" ht="25.5">
      <c r="B15" s="137" t="s">
        <v>23</v>
      </c>
      <c r="C15" s="137" t="s">
        <v>918</v>
      </c>
      <c r="D15" s="134" t="s">
        <v>429</v>
      </c>
    </row>
    <row r="16" spans="2:6" ht="25.5">
      <c r="B16" s="137" t="s">
        <v>23</v>
      </c>
      <c r="C16" s="137" t="s">
        <v>923</v>
      </c>
      <c r="D16" s="134" t="s">
        <v>429</v>
      </c>
    </row>
    <row r="17" spans="2:4" ht="25.5">
      <c r="B17" s="137" t="s">
        <v>23</v>
      </c>
      <c r="C17" s="137" t="s">
        <v>927</v>
      </c>
      <c r="D17" s="134" t="s">
        <v>429</v>
      </c>
    </row>
    <row r="18" spans="2:4" ht="25.5">
      <c r="B18" s="137" t="s">
        <v>23</v>
      </c>
      <c r="C18" s="137" t="s">
        <v>931</v>
      </c>
      <c r="D18" s="134" t="s">
        <v>429</v>
      </c>
    </row>
    <row r="19" spans="2:4" ht="25.5">
      <c r="B19" s="137" t="s">
        <v>23</v>
      </c>
      <c r="C19" s="137" t="s">
        <v>934</v>
      </c>
      <c r="D19" s="134" t="s">
        <v>429</v>
      </c>
    </row>
    <row r="20" spans="2:4">
      <c r="B20" s="137" t="s">
        <v>23</v>
      </c>
      <c r="C20" s="137" t="s">
        <v>938</v>
      </c>
      <c r="D20" s="134" t="s">
        <v>9</v>
      </c>
    </row>
    <row r="21" spans="2:4" ht="38.25">
      <c r="B21" s="137" t="s">
        <v>21</v>
      </c>
      <c r="C21" s="137" t="s">
        <v>203</v>
      </c>
      <c r="D21" s="134" t="s">
        <v>2848</v>
      </c>
    </row>
    <row r="22" spans="2:4" ht="25.5">
      <c r="B22" s="137" t="s">
        <v>21</v>
      </c>
      <c r="C22" s="137" t="s">
        <v>728</v>
      </c>
      <c r="D22" s="134" t="s">
        <v>730</v>
      </c>
    </row>
    <row r="23" spans="2:4" ht="51">
      <c r="B23" s="137" t="s">
        <v>21</v>
      </c>
      <c r="C23" s="137" t="s">
        <v>2309</v>
      </c>
      <c r="D23" s="134" t="s">
        <v>734</v>
      </c>
    </row>
    <row r="24" spans="2:4">
      <c r="B24" s="137" t="s">
        <v>21</v>
      </c>
      <c r="C24" s="137" t="s">
        <v>208</v>
      </c>
      <c r="D24" s="134" t="s">
        <v>434</v>
      </c>
    </row>
    <row r="25" spans="2:4" ht="38.25">
      <c r="B25" s="137" t="s">
        <v>21</v>
      </c>
      <c r="C25" s="137" t="s">
        <v>740</v>
      </c>
      <c r="D25" s="134" t="s">
        <v>742</v>
      </c>
    </row>
    <row r="26" spans="2:4">
      <c r="B26" s="137" t="s">
        <v>21</v>
      </c>
      <c r="C26" s="137" t="s">
        <v>744</v>
      </c>
      <c r="D26" s="134" t="s">
        <v>748</v>
      </c>
    </row>
    <row r="27" spans="2:4" ht="25.5">
      <c r="B27" s="137" t="s">
        <v>17</v>
      </c>
      <c r="C27" s="137" t="s">
        <v>466</v>
      </c>
      <c r="D27" s="134" t="s">
        <v>469</v>
      </c>
    </row>
    <row r="28" spans="2:4" ht="25.5">
      <c r="B28" s="137" t="s">
        <v>17</v>
      </c>
      <c r="C28" s="137" t="s">
        <v>471</v>
      </c>
      <c r="D28" s="134" t="s">
        <v>465</v>
      </c>
    </row>
    <row r="29" spans="2:4" ht="25.5">
      <c r="B29" s="137" t="s">
        <v>17</v>
      </c>
      <c r="C29" s="137" t="s">
        <v>472</v>
      </c>
      <c r="D29" s="134" t="s">
        <v>465</v>
      </c>
    </row>
    <row r="30" spans="2:4" ht="25.5">
      <c r="B30" s="137" t="s">
        <v>21</v>
      </c>
      <c r="C30" s="137" t="s">
        <v>751</v>
      </c>
      <c r="D30" s="134" t="s">
        <v>2849</v>
      </c>
    </row>
    <row r="31" spans="2:4">
      <c r="B31" s="137" t="s">
        <v>21</v>
      </c>
      <c r="C31" s="137" t="s">
        <v>213</v>
      </c>
      <c r="D31" s="134" t="s">
        <v>2850</v>
      </c>
    </row>
    <row r="32" spans="2:4" ht="25.5">
      <c r="B32" s="137" t="s">
        <v>17</v>
      </c>
      <c r="C32" s="137" t="s">
        <v>474</v>
      </c>
      <c r="D32" s="134" t="s">
        <v>465</v>
      </c>
    </row>
    <row r="33" spans="2:4" ht="25.5">
      <c r="B33" s="137" t="s">
        <v>17</v>
      </c>
      <c r="C33" s="137" t="s">
        <v>479</v>
      </c>
      <c r="D33" s="134" t="s">
        <v>465</v>
      </c>
    </row>
    <row r="34" spans="2:4" ht="25.5">
      <c r="B34" s="137" t="s">
        <v>17</v>
      </c>
      <c r="C34" s="137" t="s">
        <v>482</v>
      </c>
      <c r="D34" s="134" t="s">
        <v>381</v>
      </c>
    </row>
    <row r="35" spans="2:4" ht="38.25">
      <c r="B35" s="137" t="s">
        <v>17</v>
      </c>
      <c r="C35" s="137" t="s">
        <v>487</v>
      </c>
      <c r="D35" s="134" t="s">
        <v>465</v>
      </c>
    </row>
    <row r="36" spans="2:4" ht="25.5">
      <c r="B36" s="137" t="s">
        <v>17</v>
      </c>
      <c r="C36" s="137" t="s">
        <v>490</v>
      </c>
      <c r="D36" s="134" t="s">
        <v>465</v>
      </c>
    </row>
    <row r="37" spans="2:4" ht="25.5">
      <c r="B37" s="137" t="s">
        <v>17</v>
      </c>
      <c r="C37" s="137" t="s">
        <v>493</v>
      </c>
      <c r="D37" s="134" t="s">
        <v>469</v>
      </c>
    </row>
    <row r="38" spans="2:4">
      <c r="B38" s="137" t="s">
        <v>17</v>
      </c>
      <c r="C38" s="137" t="s">
        <v>497</v>
      </c>
      <c r="D38" s="134" t="s">
        <v>469</v>
      </c>
    </row>
    <row r="39" spans="2:4">
      <c r="B39" s="137" t="s">
        <v>17</v>
      </c>
      <c r="C39" s="137" t="s">
        <v>501</v>
      </c>
      <c r="D39" s="134" t="s">
        <v>469</v>
      </c>
    </row>
    <row r="40" spans="2:4">
      <c r="B40" s="137" t="s">
        <v>17</v>
      </c>
      <c r="C40" s="137" t="s">
        <v>507</v>
      </c>
      <c r="D40" s="134" t="s">
        <v>465</v>
      </c>
    </row>
    <row r="41" spans="2:4">
      <c r="B41" s="137" t="s">
        <v>17</v>
      </c>
      <c r="C41" s="137" t="s">
        <v>511</v>
      </c>
      <c r="D41" s="134" t="s">
        <v>515</v>
      </c>
    </row>
    <row r="42" spans="2:4" ht="25.5">
      <c r="B42" s="137" t="s">
        <v>17</v>
      </c>
      <c r="C42" s="137" t="s">
        <v>518</v>
      </c>
      <c r="D42" s="134" t="s">
        <v>522</v>
      </c>
    </row>
    <row r="43" spans="2:4" ht="25.5">
      <c r="B43" s="137" t="s">
        <v>17</v>
      </c>
      <c r="C43" s="137" t="s">
        <v>525</v>
      </c>
      <c r="D43" s="134" t="s">
        <v>529</v>
      </c>
    </row>
    <row r="44" spans="2:4" ht="38.25">
      <c r="B44" s="137" t="s">
        <v>17</v>
      </c>
      <c r="C44" s="137" t="s">
        <v>531</v>
      </c>
      <c r="D44" s="134" t="s">
        <v>9</v>
      </c>
    </row>
    <row r="45" spans="2:4" ht="25.5">
      <c r="B45" s="137" t="s">
        <v>17</v>
      </c>
      <c r="C45" s="137" t="s">
        <v>537</v>
      </c>
      <c r="D45" s="134" t="s">
        <v>541</v>
      </c>
    </row>
    <row r="46" spans="2:4">
      <c r="B46" s="137" t="s">
        <v>17</v>
      </c>
      <c r="C46" s="137" t="s">
        <v>2310</v>
      </c>
      <c r="D46" s="134" t="s">
        <v>469</v>
      </c>
    </row>
    <row r="47" spans="2:4">
      <c r="B47" s="137" t="s">
        <v>19</v>
      </c>
      <c r="C47" s="137" t="s">
        <v>651</v>
      </c>
      <c r="D47" s="134" t="s">
        <v>9</v>
      </c>
    </row>
    <row r="48" spans="2:4" ht="25.5">
      <c r="B48" s="137" t="s">
        <v>19</v>
      </c>
      <c r="C48" s="137" t="s">
        <v>657</v>
      </c>
      <c r="D48" s="134" t="s">
        <v>429</v>
      </c>
    </row>
    <row r="49" spans="2:4">
      <c r="B49" s="137" t="s">
        <v>19</v>
      </c>
      <c r="C49" s="137" t="s">
        <v>662</v>
      </c>
      <c r="D49" s="134" t="s">
        <v>429</v>
      </c>
    </row>
    <row r="50" spans="2:4">
      <c r="B50" s="137" t="s">
        <v>19</v>
      </c>
      <c r="C50" s="137" t="s">
        <v>667</v>
      </c>
      <c r="D50" s="134" t="s">
        <v>633</v>
      </c>
    </row>
    <row r="51" spans="2:4">
      <c r="B51" s="137" t="s">
        <v>33</v>
      </c>
      <c r="C51" s="137" t="s">
        <v>897</v>
      </c>
      <c r="D51" s="134" t="s">
        <v>429</v>
      </c>
    </row>
    <row r="52" spans="2:4">
      <c r="B52" s="137" t="s">
        <v>33</v>
      </c>
      <c r="C52" s="137" t="s">
        <v>2304</v>
      </c>
      <c r="D52" s="134" t="s">
        <v>429</v>
      </c>
    </row>
    <row r="53" spans="2:4">
      <c r="B53" s="137" t="s">
        <v>33</v>
      </c>
      <c r="C53" s="137" t="s">
        <v>275</v>
      </c>
      <c r="D53" s="134" t="s">
        <v>910</v>
      </c>
    </row>
    <row r="54" spans="2:4">
      <c r="B54" s="137" t="s">
        <v>19</v>
      </c>
      <c r="C54" s="137" t="s">
        <v>629</v>
      </c>
      <c r="D54" s="134" t="s">
        <v>633</v>
      </c>
    </row>
    <row r="55" spans="2:4">
      <c r="B55" s="137" t="s">
        <v>19</v>
      </c>
      <c r="C55" s="137" t="s">
        <v>181</v>
      </c>
      <c r="D55" s="134" t="s">
        <v>633</v>
      </c>
    </row>
    <row r="56" spans="2:4">
      <c r="B56" s="137" t="s">
        <v>29</v>
      </c>
      <c r="C56" s="137" t="s">
        <v>437</v>
      </c>
      <c r="D56" s="134" t="s">
        <v>434</v>
      </c>
    </row>
    <row r="57" spans="2:4" ht="25.5">
      <c r="B57" s="137" t="s">
        <v>31</v>
      </c>
      <c r="C57" s="137" t="s">
        <v>195</v>
      </c>
      <c r="D57" s="134" t="s">
        <v>697</v>
      </c>
    </row>
    <row r="58" spans="2:4">
      <c r="B58" s="137" t="s">
        <v>32</v>
      </c>
      <c r="C58" s="137" t="s">
        <v>198</v>
      </c>
      <c r="D58" s="134" t="s">
        <v>9</v>
      </c>
    </row>
    <row r="59" spans="2:4">
      <c r="B59" s="137" t="s">
        <v>27</v>
      </c>
      <c r="C59" s="137" t="s">
        <v>402</v>
      </c>
      <c r="D59" s="134" t="s">
        <v>405</v>
      </c>
    </row>
    <row r="60" spans="2:4" ht="25.5">
      <c r="B60" s="137" t="s">
        <v>27</v>
      </c>
      <c r="C60" s="137" t="s">
        <v>408</v>
      </c>
      <c r="D60" s="134" t="s">
        <v>412</v>
      </c>
    </row>
    <row r="61" spans="2:4">
      <c r="B61" s="137" t="s">
        <v>27</v>
      </c>
      <c r="C61" s="137" t="s">
        <v>145</v>
      </c>
      <c r="D61" s="134" t="s">
        <v>9</v>
      </c>
    </row>
    <row r="62" spans="2:4" ht="25.5">
      <c r="B62" s="137" t="s">
        <v>20</v>
      </c>
      <c r="C62" s="137" t="s">
        <v>673</v>
      </c>
      <c r="D62" s="134" t="s">
        <v>429</v>
      </c>
    </row>
    <row r="63" spans="2:4" ht="25.5">
      <c r="B63" s="137" t="s">
        <v>20</v>
      </c>
      <c r="C63" s="137" t="s">
        <v>679</v>
      </c>
      <c r="D63" s="134" t="s">
        <v>429</v>
      </c>
    </row>
    <row r="64" spans="2:4" ht="25.5">
      <c r="B64" s="137" t="s">
        <v>16</v>
      </c>
      <c r="C64" s="137" t="s">
        <v>443</v>
      </c>
      <c r="D64" s="134" t="s">
        <v>9</v>
      </c>
    </row>
    <row r="65" spans="2:4">
      <c r="B65" s="137" t="s">
        <v>30</v>
      </c>
      <c r="C65" s="137" t="s">
        <v>600</v>
      </c>
      <c r="D65" s="134" t="s">
        <v>434</v>
      </c>
    </row>
    <row r="66" spans="2:4">
      <c r="B66" s="137" t="s">
        <v>30</v>
      </c>
      <c r="C66" s="137" t="s">
        <v>173</v>
      </c>
      <c r="D66" s="134" t="s">
        <v>9</v>
      </c>
    </row>
    <row r="67" spans="2:4" ht="25.5">
      <c r="B67" s="137" t="s">
        <v>30</v>
      </c>
      <c r="C67" s="137" t="s">
        <v>611</v>
      </c>
      <c r="D67" s="134" t="s">
        <v>429</v>
      </c>
    </row>
    <row r="68" spans="2:4" ht="25.5">
      <c r="B68" s="137" t="s">
        <v>18</v>
      </c>
      <c r="C68" s="137" t="s">
        <v>154</v>
      </c>
      <c r="D68" s="134" t="s">
        <v>9</v>
      </c>
    </row>
    <row r="69" spans="2:4" ht="25.5">
      <c r="B69" s="137" t="s">
        <v>18</v>
      </c>
      <c r="C69" s="137" t="s">
        <v>551</v>
      </c>
      <c r="D69" s="134" t="s">
        <v>555</v>
      </c>
    </row>
    <row r="70" spans="2:4">
      <c r="B70" s="137" t="s">
        <v>22</v>
      </c>
      <c r="C70" s="137" t="s">
        <v>762</v>
      </c>
      <c r="D70" s="134" t="s">
        <v>766</v>
      </c>
    </row>
    <row r="71" spans="2:4" ht="25.5">
      <c r="B71" s="137" t="s">
        <v>22</v>
      </c>
      <c r="C71" s="137" t="s">
        <v>216</v>
      </c>
      <c r="D71" s="134" t="s">
        <v>434</v>
      </c>
    </row>
    <row r="72" spans="2:4" ht="25.5">
      <c r="B72" s="137" t="s">
        <v>22</v>
      </c>
      <c r="C72" s="137" t="s">
        <v>221</v>
      </c>
      <c r="D72" s="134" t="s">
        <v>777</v>
      </c>
    </row>
    <row r="73" spans="2:4">
      <c r="B73" s="137" t="s">
        <v>22</v>
      </c>
      <c r="C73" s="137" t="s">
        <v>779</v>
      </c>
      <c r="D73" s="134" t="s">
        <v>619</v>
      </c>
    </row>
    <row r="74" spans="2:4" ht="38.25">
      <c r="B74" s="137" t="s">
        <v>22</v>
      </c>
      <c r="C74" s="137" t="s">
        <v>225</v>
      </c>
      <c r="D74" s="134" t="s">
        <v>766</v>
      </c>
    </row>
    <row r="75" spans="2:4" ht="51">
      <c r="B75" s="137" t="s">
        <v>22</v>
      </c>
      <c r="C75" s="137" t="s">
        <v>229</v>
      </c>
      <c r="D75" s="134" t="s">
        <v>791</v>
      </c>
    </row>
    <row r="76" spans="2:4" ht="38.25">
      <c r="B76" s="137" t="s">
        <v>22</v>
      </c>
      <c r="C76" s="137" t="s">
        <v>794</v>
      </c>
      <c r="D76" s="134" t="s">
        <v>797</v>
      </c>
    </row>
    <row r="77" spans="2:4">
      <c r="B77" s="137" t="s">
        <v>22</v>
      </c>
      <c r="C77" s="137" t="s">
        <v>233</v>
      </c>
      <c r="D77" s="134" t="s">
        <v>9</v>
      </c>
    </row>
    <row r="78" spans="2:4">
      <c r="B78" s="137" t="s">
        <v>22</v>
      </c>
      <c r="C78" s="137" t="s">
        <v>238</v>
      </c>
      <c r="D78" s="134" t="s">
        <v>807</v>
      </c>
    </row>
    <row r="79" spans="2:4">
      <c r="B79" s="137" t="s">
        <v>22</v>
      </c>
      <c r="C79" s="137" t="s">
        <v>243</v>
      </c>
      <c r="D79" s="134" t="s">
        <v>811</v>
      </c>
    </row>
    <row r="80" spans="2:4" ht="38.25">
      <c r="B80" s="137" t="s">
        <v>22</v>
      </c>
      <c r="C80" s="137" t="s">
        <v>814</v>
      </c>
      <c r="D80" s="134" t="s">
        <v>818</v>
      </c>
    </row>
    <row r="81" spans="2:4" ht="25.5">
      <c r="B81" s="137" t="s">
        <v>22</v>
      </c>
      <c r="C81" s="137" t="s">
        <v>821</v>
      </c>
      <c r="D81" s="134" t="s">
        <v>429</v>
      </c>
    </row>
    <row r="82" spans="2:4">
      <c r="B82" s="137" t="s">
        <v>22</v>
      </c>
      <c r="C82" s="137" t="s">
        <v>247</v>
      </c>
      <c r="D82" s="134" t="s">
        <v>829</v>
      </c>
    </row>
    <row r="83" spans="2:4">
      <c r="B83" s="137" t="s">
        <v>22</v>
      </c>
      <c r="C83" s="137" t="s">
        <v>252</v>
      </c>
      <c r="D83" s="134" t="s">
        <v>434</v>
      </c>
    </row>
    <row r="84" spans="2:4" ht="25.5">
      <c r="B84" s="137" t="s">
        <v>22</v>
      </c>
      <c r="C84" s="137" t="s">
        <v>835</v>
      </c>
      <c r="D84" s="134" t="s">
        <v>839</v>
      </c>
    </row>
    <row r="85" spans="2:4" ht="25.5">
      <c r="B85" s="137" t="s">
        <v>22</v>
      </c>
      <c r="C85" s="137" t="s">
        <v>256</v>
      </c>
      <c r="D85" s="134" t="s">
        <v>844</v>
      </c>
    </row>
    <row r="86" spans="2:4">
      <c r="B86" s="137" t="s">
        <v>22</v>
      </c>
      <c r="C86" s="137" t="s">
        <v>847</v>
      </c>
      <c r="D86" s="134" t="s">
        <v>9</v>
      </c>
    </row>
    <row r="87" spans="2:4" ht="25.5">
      <c r="B87" s="137" t="s">
        <v>22</v>
      </c>
      <c r="C87" s="137" t="s">
        <v>852</v>
      </c>
      <c r="D87" s="134" t="s">
        <v>856</v>
      </c>
    </row>
    <row r="88" spans="2:4" ht="25.5">
      <c r="B88" s="137" t="s">
        <v>22</v>
      </c>
      <c r="C88" s="137" t="s">
        <v>261</v>
      </c>
      <c r="D88" s="134" t="s">
        <v>860</v>
      </c>
    </row>
    <row r="89" spans="2:4" ht="25.5">
      <c r="B89" s="137" t="s">
        <v>22</v>
      </c>
      <c r="C89" s="137" t="s">
        <v>862</v>
      </c>
      <c r="D89" s="134" t="s">
        <v>866</v>
      </c>
    </row>
    <row r="90" spans="2:4" ht="51">
      <c r="B90" s="137" t="s">
        <v>20</v>
      </c>
      <c r="C90" s="137" t="s">
        <v>683</v>
      </c>
      <c r="D90" s="134" t="s">
        <v>687</v>
      </c>
    </row>
    <row r="91" spans="2:4" ht="25.5">
      <c r="B91" s="137" t="s">
        <v>16</v>
      </c>
      <c r="C91" s="137" t="s">
        <v>449</v>
      </c>
      <c r="D91" s="134" t="s">
        <v>381</v>
      </c>
    </row>
    <row r="92" spans="2:4" ht="38.25">
      <c r="B92" s="137" t="s">
        <v>18</v>
      </c>
      <c r="C92" s="137" t="s">
        <v>2308</v>
      </c>
      <c r="D92" s="134" t="s">
        <v>561</v>
      </c>
    </row>
    <row r="93" spans="2:4" ht="25.5">
      <c r="B93" s="137" t="s">
        <v>21</v>
      </c>
      <c r="C93" s="137" t="s">
        <v>703</v>
      </c>
      <c r="D93" s="134" t="s">
        <v>429</v>
      </c>
    </row>
    <row r="94" spans="2:4">
      <c r="B94" s="137" t="s">
        <v>30</v>
      </c>
      <c r="C94" s="137" t="s">
        <v>178</v>
      </c>
      <c r="D94" s="134" t="s">
        <v>619</v>
      </c>
    </row>
    <row r="95" spans="2:4" ht="25.5">
      <c r="B95" s="137" t="s">
        <v>30</v>
      </c>
      <c r="C95" s="137" t="s">
        <v>622</v>
      </c>
      <c r="D95" s="134" t="s">
        <v>626</v>
      </c>
    </row>
    <row r="96" spans="2:4" ht="38.25">
      <c r="B96" s="137" t="s">
        <v>27</v>
      </c>
      <c r="C96" s="137" t="s">
        <v>419</v>
      </c>
      <c r="D96" s="134" t="s">
        <v>422</v>
      </c>
    </row>
    <row r="97" spans="2:4">
      <c r="B97" s="137" t="s">
        <v>33</v>
      </c>
      <c r="C97" s="137" t="s">
        <v>2305</v>
      </c>
      <c r="D97" s="134" t="s">
        <v>882</v>
      </c>
    </row>
    <row r="98" spans="2:4" ht="25.5">
      <c r="B98" s="137" t="s">
        <v>33</v>
      </c>
      <c r="C98" s="137" t="s">
        <v>884</v>
      </c>
      <c r="D98" s="134" t="s">
        <v>626</v>
      </c>
    </row>
    <row r="99" spans="2:4">
      <c r="B99" s="137" t="s">
        <v>18</v>
      </c>
      <c r="C99" s="137" t="s">
        <v>164</v>
      </c>
      <c r="D99" s="134" t="s">
        <v>9</v>
      </c>
    </row>
    <row r="100" spans="2:4">
      <c r="B100" s="137" t="s">
        <v>18</v>
      </c>
      <c r="C100" s="137" t="s">
        <v>568</v>
      </c>
      <c r="D100" s="134" t="s">
        <v>9</v>
      </c>
    </row>
    <row r="101" spans="2:4">
      <c r="B101" s="137" t="s">
        <v>18</v>
      </c>
      <c r="C101" s="137" t="s">
        <v>2311</v>
      </c>
      <c r="D101" s="134" t="s">
        <v>9</v>
      </c>
    </row>
    <row r="102" spans="2:4">
      <c r="B102" s="137" t="s">
        <v>18</v>
      </c>
      <c r="C102" s="137" t="s">
        <v>578</v>
      </c>
      <c r="D102" s="134" t="s">
        <v>9</v>
      </c>
    </row>
    <row r="103" spans="2:4" ht="38.25">
      <c r="B103" s="137" t="s">
        <v>18</v>
      </c>
      <c r="C103" s="137" t="s">
        <v>2313</v>
      </c>
      <c r="D103" s="134" t="s">
        <v>9</v>
      </c>
    </row>
    <row r="104" spans="2:4">
      <c r="B104" s="137" t="s">
        <v>18</v>
      </c>
      <c r="C104" s="137" t="s">
        <v>585</v>
      </c>
      <c r="D104" s="134" t="s">
        <v>589</v>
      </c>
    </row>
    <row r="105" spans="2:4">
      <c r="B105" s="137" t="s">
        <v>18</v>
      </c>
      <c r="C105" s="137" t="s">
        <v>169</v>
      </c>
      <c r="D105" s="134" t="s">
        <v>594</v>
      </c>
    </row>
    <row r="106" spans="2:4">
      <c r="B106" s="137" t="s">
        <v>18</v>
      </c>
      <c r="C106" s="137" t="s">
        <v>595</v>
      </c>
      <c r="D106" s="134" t="s">
        <v>9</v>
      </c>
    </row>
    <row r="107" spans="2:4">
      <c r="B107" s="137" t="s">
        <v>19</v>
      </c>
      <c r="C107" s="137" t="s">
        <v>600</v>
      </c>
      <c r="D107" s="134" t="s">
        <v>643</v>
      </c>
    </row>
    <row r="108" spans="2:4">
      <c r="B108" s="137" t="s">
        <v>19</v>
      </c>
      <c r="C108" s="137" t="s">
        <v>2312</v>
      </c>
      <c r="D108" s="134" t="s">
        <v>429</v>
      </c>
    </row>
    <row r="109" spans="2:4" ht="25.5">
      <c r="B109" s="137" t="s">
        <v>28</v>
      </c>
      <c r="C109" s="137" t="s">
        <v>150</v>
      </c>
      <c r="D109" s="134" t="s">
        <v>434</v>
      </c>
    </row>
    <row r="110" spans="2:4" ht="25.5">
      <c r="B110" s="137" t="s">
        <v>16</v>
      </c>
      <c r="C110" s="137" t="s">
        <v>455</v>
      </c>
      <c r="D110" s="134" t="s">
        <v>381</v>
      </c>
    </row>
    <row r="111" spans="2:4">
      <c r="B111" s="137" t="s">
        <v>22</v>
      </c>
      <c r="C111" s="137" t="s">
        <v>265</v>
      </c>
      <c r="D111" s="134" t="s">
        <v>9</v>
      </c>
    </row>
    <row r="112" spans="2:4">
      <c r="B112" s="137" t="s">
        <v>22</v>
      </c>
      <c r="C112" s="137" t="s">
        <v>270</v>
      </c>
      <c r="D112" s="134" t="s">
        <v>875</v>
      </c>
    </row>
    <row r="113" spans="2:4">
      <c r="B113" s="137" t="s">
        <v>20</v>
      </c>
      <c r="C113" s="137" t="s">
        <v>190</v>
      </c>
      <c r="D113" s="134" t="s">
        <v>692</v>
      </c>
    </row>
    <row r="114" spans="2:4">
      <c r="B114" s="137" t="s">
        <v>33</v>
      </c>
      <c r="C114" s="137" t="s">
        <v>890</v>
      </c>
      <c r="D114" s="134" t="s">
        <v>894</v>
      </c>
    </row>
    <row r="115" spans="2:4">
      <c r="B115" s="137" t="s">
        <v>27</v>
      </c>
      <c r="C115" s="137" t="s">
        <v>425</v>
      </c>
      <c r="D115" s="134" t="s">
        <v>429</v>
      </c>
    </row>
    <row r="116" spans="2:4">
      <c r="B116" s="137" t="s">
        <v>21</v>
      </c>
      <c r="C116" s="137" t="s">
        <v>708</v>
      </c>
      <c r="D116" s="134" t="s">
        <v>429</v>
      </c>
    </row>
    <row r="117" spans="2:4">
      <c r="B117" s="137" t="s">
        <v>21</v>
      </c>
      <c r="C117" s="137" t="s">
        <v>713</v>
      </c>
      <c r="D117" s="134" t="s">
        <v>9</v>
      </c>
    </row>
    <row r="118" spans="2:4">
      <c r="B118" s="137" t="s">
        <v>21</v>
      </c>
      <c r="C118" s="137" t="s">
        <v>718</v>
      </c>
      <c r="D118" s="134" t="s">
        <v>9</v>
      </c>
    </row>
    <row r="119" spans="2:4" ht="25.5">
      <c r="B119" s="137" t="s">
        <v>20</v>
      </c>
      <c r="C119" s="137" t="s">
        <v>2306</v>
      </c>
      <c r="D119" s="134" t="s">
        <v>2875</v>
      </c>
    </row>
    <row r="120" spans="2:4">
      <c r="B120" s="137" t="s">
        <v>20</v>
      </c>
      <c r="C120" s="137" t="s">
        <v>1928</v>
      </c>
      <c r="D120" s="134" t="s">
        <v>381</v>
      </c>
    </row>
    <row r="121" spans="2:4">
      <c r="B121" s="137" t="s">
        <v>20</v>
      </c>
      <c r="C121" s="137" t="s">
        <v>1933</v>
      </c>
      <c r="D121" s="134" t="s">
        <v>1937</v>
      </c>
    </row>
    <row r="122" spans="2:4">
      <c r="B122" s="137" t="s">
        <v>20</v>
      </c>
      <c r="C122" s="137" t="s">
        <v>2844</v>
      </c>
      <c r="D122" s="134" t="s">
        <v>1942</v>
      </c>
    </row>
    <row r="123" spans="2:4">
      <c r="B123" s="137" t="s">
        <v>20</v>
      </c>
      <c r="C123" s="137" t="s">
        <v>1945</v>
      </c>
      <c r="D123" s="134" t="s">
        <v>619</v>
      </c>
    </row>
    <row r="124" spans="2:4">
      <c r="B124" s="521" t="s">
        <v>2940</v>
      </c>
      <c r="C124" s="111"/>
      <c r="D124" s="111"/>
    </row>
  </sheetData>
  <mergeCells count="5">
    <mergeCell ref="B10:D10"/>
    <mergeCell ref="B11:D11"/>
    <mergeCell ref="B2:D2"/>
    <mergeCell ref="B3:D3"/>
    <mergeCell ref="B5:D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4"/>
  <sheetViews>
    <sheetView showGridLines="0" topLeftCell="A19" workbookViewId="0">
      <selection activeCell="J37" sqref="J37"/>
    </sheetView>
  </sheetViews>
  <sheetFormatPr baseColWidth="10" defaultColWidth="14.42578125" defaultRowHeight="15.75" customHeight="1"/>
  <cols>
    <col min="1" max="1" width="7.5703125" customWidth="1"/>
    <col min="2" max="2" width="17.5703125" customWidth="1"/>
    <col min="3" max="3" width="9.42578125" customWidth="1"/>
    <col min="4" max="4" width="9.5703125" customWidth="1"/>
    <col min="5" max="5" width="15" customWidth="1"/>
    <col min="6" max="6" width="15.28515625" customWidth="1"/>
    <col min="7" max="7" width="15" customWidth="1"/>
    <col min="8" max="8" width="9.85546875" customWidth="1"/>
    <col min="9" max="9" width="6.7109375" customWidth="1"/>
  </cols>
  <sheetData>
    <row r="1" spans="1:10" s="241" customFormat="1" ht="15.75" customHeight="1"/>
    <row r="2" spans="1:10" s="241" customFormat="1" ht="15.75" customHeight="1">
      <c r="B2" s="573" t="s">
        <v>3093</v>
      </c>
      <c r="C2" s="573"/>
      <c r="D2" s="573"/>
      <c r="E2" s="573"/>
      <c r="F2" s="573"/>
      <c r="G2" s="573"/>
      <c r="H2" s="573"/>
      <c r="I2" s="573"/>
      <c r="J2" s="573"/>
    </row>
    <row r="3" spans="1:10" s="241" customFormat="1" ht="15.75" customHeight="1">
      <c r="B3" s="573" t="s">
        <v>3096</v>
      </c>
      <c r="C3" s="573"/>
      <c r="D3" s="573"/>
      <c r="E3" s="573"/>
      <c r="F3" s="573"/>
      <c r="G3" s="573"/>
      <c r="H3" s="573"/>
      <c r="I3" s="573"/>
      <c r="J3" s="573"/>
    </row>
    <row r="4" spans="1:10" s="241" customFormat="1" ht="15.75" customHeight="1">
      <c r="C4" s="49"/>
      <c r="D4" s="474"/>
    </row>
    <row r="5" spans="1:10" s="241" customFormat="1" ht="15.75" customHeight="1">
      <c r="B5" s="573" t="s">
        <v>3094</v>
      </c>
      <c r="C5" s="573"/>
      <c r="D5" s="573"/>
      <c r="E5" s="573"/>
      <c r="F5" s="573"/>
      <c r="G5" s="573"/>
      <c r="H5" s="573"/>
      <c r="I5" s="573"/>
      <c r="J5" s="573"/>
    </row>
    <row r="6" spans="1:10" s="241" customFormat="1" ht="15.75" customHeight="1">
      <c r="B6" s="515"/>
      <c r="C6" s="515"/>
      <c r="D6" s="515"/>
      <c r="E6" s="515"/>
      <c r="F6" s="515"/>
      <c r="G6" s="515"/>
      <c r="H6" s="515"/>
      <c r="I6" s="515"/>
      <c r="J6" s="515"/>
    </row>
    <row r="7" spans="1:10" ht="15.75" customHeight="1">
      <c r="A7" s="1"/>
      <c r="B7" s="1"/>
      <c r="C7" s="1"/>
      <c r="D7" s="1"/>
      <c r="E7" s="1"/>
      <c r="F7" s="1"/>
      <c r="G7" s="1"/>
      <c r="H7" s="1"/>
    </row>
    <row r="8" spans="1:10" ht="15.75" customHeight="1">
      <c r="A8" s="1"/>
      <c r="B8" s="467" t="s">
        <v>380</v>
      </c>
      <c r="C8" s="1"/>
      <c r="D8" s="1"/>
      <c r="E8" s="1"/>
      <c r="F8" s="1"/>
      <c r="G8" s="1"/>
      <c r="H8" s="1"/>
    </row>
    <row r="9" spans="1:10" ht="15.75" customHeight="1">
      <c r="A9" s="1"/>
      <c r="B9" s="1"/>
      <c r="C9" s="1"/>
      <c r="D9" s="1"/>
      <c r="E9" s="1"/>
      <c r="F9" s="1"/>
      <c r="G9" s="1"/>
      <c r="H9" s="1"/>
    </row>
    <row r="10" spans="1:10" s="241" customFormat="1" ht="15.75" customHeight="1">
      <c r="A10" s="4"/>
      <c r="B10" s="618" t="s">
        <v>2986</v>
      </c>
      <c r="C10" s="618"/>
      <c r="D10" s="618"/>
      <c r="E10" s="618"/>
      <c r="F10" s="618"/>
      <c r="G10" s="618"/>
      <c r="H10" s="618"/>
      <c r="I10" s="618"/>
    </row>
    <row r="11" spans="1:10" ht="15.75" customHeight="1">
      <c r="A11" s="1"/>
      <c r="B11" s="644">
        <v>2014</v>
      </c>
      <c r="C11" s="644"/>
      <c r="D11" s="644"/>
      <c r="E11" s="644"/>
      <c r="F11" s="644"/>
      <c r="G11" s="644"/>
      <c r="H11" s="644"/>
      <c r="I11" s="644"/>
    </row>
    <row r="12" spans="1:10" s="241" customFormat="1" ht="18" customHeight="1">
      <c r="A12" s="4"/>
      <c r="B12" s="610" t="s">
        <v>50</v>
      </c>
      <c r="C12" s="625" t="s">
        <v>2964</v>
      </c>
      <c r="D12" s="612" t="s">
        <v>3042</v>
      </c>
      <c r="E12" s="612"/>
      <c r="F12" s="612"/>
      <c r="G12" s="612"/>
      <c r="H12" s="612"/>
      <c r="I12" s="612"/>
    </row>
    <row r="13" spans="1:10" ht="31.5" customHeight="1">
      <c r="A13" s="1"/>
      <c r="B13" s="611"/>
      <c r="C13" s="645"/>
      <c r="D13" s="370" t="s">
        <v>381</v>
      </c>
      <c r="E13" s="370" t="s">
        <v>382</v>
      </c>
      <c r="F13" s="370" t="s">
        <v>383</v>
      </c>
      <c r="G13" s="370" t="s">
        <v>384</v>
      </c>
      <c r="H13" s="370" t="s">
        <v>9</v>
      </c>
      <c r="I13" s="370" t="s">
        <v>101</v>
      </c>
      <c r="J13" s="7"/>
    </row>
    <row r="14" spans="1:10" s="241" customFormat="1" ht="10.5" customHeight="1">
      <c r="A14" s="4"/>
      <c r="B14" s="185"/>
      <c r="D14" s="185"/>
      <c r="E14" s="185"/>
      <c r="F14" s="185"/>
      <c r="G14" s="185"/>
      <c r="H14" s="185"/>
      <c r="I14" s="185"/>
      <c r="J14" s="7"/>
    </row>
    <row r="15" spans="1:10" s="241" customFormat="1" ht="15.75" customHeight="1">
      <c r="A15" s="4"/>
      <c r="B15" s="63" t="s">
        <v>2953</v>
      </c>
      <c r="C15" s="61">
        <f>+SUM(C17:C31)</f>
        <v>111</v>
      </c>
      <c r="D15" s="151">
        <f t="shared" ref="D15:I15" si="0">SUM(D17:D31)</f>
        <v>7</v>
      </c>
      <c r="E15" s="151">
        <f t="shared" si="0"/>
        <v>4</v>
      </c>
      <c r="F15" s="151">
        <f t="shared" si="0"/>
        <v>3</v>
      </c>
      <c r="G15" s="151">
        <f t="shared" si="0"/>
        <v>5</v>
      </c>
      <c r="H15" s="151">
        <f t="shared" si="0"/>
        <v>53</v>
      </c>
      <c r="I15" s="151">
        <f t="shared" si="0"/>
        <v>66</v>
      </c>
      <c r="J15" s="7"/>
    </row>
    <row r="16" spans="1:10" s="241" customFormat="1" ht="9" customHeight="1">
      <c r="A16" s="4"/>
      <c r="B16" s="185"/>
      <c r="C16" s="71"/>
      <c r="D16" s="185"/>
      <c r="E16" s="185"/>
      <c r="F16" s="185"/>
      <c r="G16" s="185"/>
      <c r="H16" s="185"/>
      <c r="I16" s="185"/>
      <c r="J16" s="7"/>
    </row>
    <row r="17" spans="1:12" ht="15.75" customHeight="1">
      <c r="A17" s="1"/>
      <c r="B17" s="63" t="s">
        <v>397</v>
      </c>
      <c r="C17" s="269">
        <v>22</v>
      </c>
      <c r="D17" s="245">
        <v>0</v>
      </c>
      <c r="E17" s="245">
        <v>0</v>
      </c>
      <c r="F17" s="245">
        <v>0</v>
      </c>
      <c r="G17" s="245">
        <v>0</v>
      </c>
      <c r="H17" s="245">
        <v>10</v>
      </c>
      <c r="I17" s="245">
        <v>13</v>
      </c>
      <c r="J17" s="7"/>
    </row>
    <row r="18" spans="1:12" ht="15.75" customHeight="1">
      <c r="A18" s="1"/>
      <c r="B18" s="63" t="s">
        <v>389</v>
      </c>
      <c r="C18" s="269">
        <v>19</v>
      </c>
      <c r="D18" s="245">
        <v>3</v>
      </c>
      <c r="E18" s="245">
        <v>1</v>
      </c>
      <c r="F18" s="245">
        <v>1</v>
      </c>
      <c r="G18" s="245">
        <v>2</v>
      </c>
      <c r="H18" s="245">
        <v>9</v>
      </c>
      <c r="I18" s="245">
        <v>8</v>
      </c>
      <c r="J18" s="7"/>
    </row>
    <row r="19" spans="1:12" ht="15.75" customHeight="1">
      <c r="A19" s="1"/>
      <c r="B19" s="63" t="s">
        <v>396</v>
      </c>
      <c r="C19" s="269">
        <v>12</v>
      </c>
      <c r="D19" s="245">
        <v>0</v>
      </c>
      <c r="E19" s="245">
        <v>0</v>
      </c>
      <c r="F19" s="245">
        <v>0</v>
      </c>
      <c r="G19" s="245">
        <v>0</v>
      </c>
      <c r="H19" s="245">
        <v>5</v>
      </c>
      <c r="I19" s="245">
        <v>10</v>
      </c>
      <c r="J19" s="7"/>
      <c r="L19" s="1"/>
    </row>
    <row r="20" spans="1:12" ht="15.75" customHeight="1">
      <c r="A20" s="1"/>
      <c r="B20" s="63" t="s">
        <v>390</v>
      </c>
      <c r="C20" s="269">
        <v>11</v>
      </c>
      <c r="D20" s="245">
        <v>0</v>
      </c>
      <c r="E20" s="245">
        <v>0</v>
      </c>
      <c r="F20" s="245">
        <v>0</v>
      </c>
      <c r="G20" s="245">
        <v>0</v>
      </c>
      <c r="H20" s="245">
        <v>6</v>
      </c>
      <c r="I20" s="245">
        <v>9</v>
      </c>
      <c r="J20" s="7"/>
    </row>
    <row r="21" spans="1:12" ht="15.75" customHeight="1">
      <c r="A21" s="1"/>
      <c r="B21" s="63" t="s">
        <v>393</v>
      </c>
      <c r="C21" s="269">
        <v>9</v>
      </c>
      <c r="D21" s="245">
        <v>1</v>
      </c>
      <c r="E21" s="245">
        <v>1</v>
      </c>
      <c r="F21" s="245">
        <v>0</v>
      </c>
      <c r="G21" s="245">
        <v>1</v>
      </c>
      <c r="H21" s="245">
        <v>6</v>
      </c>
      <c r="I21" s="245">
        <v>4</v>
      </c>
      <c r="J21" s="7"/>
    </row>
    <row r="22" spans="1:12" ht="15.75" customHeight="1">
      <c r="A22" s="1"/>
      <c r="B22" s="63" t="s">
        <v>392</v>
      </c>
      <c r="C22" s="269">
        <v>8</v>
      </c>
      <c r="D22" s="245">
        <v>0</v>
      </c>
      <c r="E22" s="245">
        <v>0</v>
      </c>
      <c r="F22" s="245">
        <v>0</v>
      </c>
      <c r="G22" s="245">
        <v>1</v>
      </c>
      <c r="H22" s="245">
        <v>2</v>
      </c>
      <c r="I22" s="245">
        <v>7</v>
      </c>
      <c r="J22" s="7"/>
    </row>
    <row r="23" spans="1:12" ht="15.75" customHeight="1">
      <c r="A23" s="1"/>
      <c r="B23" s="63" t="s">
        <v>399</v>
      </c>
      <c r="C23" s="269">
        <v>7</v>
      </c>
      <c r="D23" s="245">
        <v>0</v>
      </c>
      <c r="E23" s="245">
        <v>0</v>
      </c>
      <c r="F23" s="245">
        <v>0</v>
      </c>
      <c r="G23" s="245">
        <v>0</v>
      </c>
      <c r="H23" s="245">
        <v>2</v>
      </c>
      <c r="I23" s="245">
        <v>5</v>
      </c>
      <c r="J23" s="7"/>
    </row>
    <row r="24" spans="1:12" ht="15.75" customHeight="1">
      <c r="A24" s="1"/>
      <c r="B24" s="63" t="s">
        <v>398</v>
      </c>
      <c r="C24" s="269">
        <v>6</v>
      </c>
      <c r="D24" s="245">
        <v>1</v>
      </c>
      <c r="E24" s="245">
        <v>0</v>
      </c>
      <c r="F24" s="245">
        <v>0</v>
      </c>
      <c r="G24" s="245">
        <v>0</v>
      </c>
      <c r="H24" s="245">
        <v>3</v>
      </c>
      <c r="I24" s="245">
        <v>3</v>
      </c>
      <c r="J24" s="7"/>
    </row>
    <row r="25" spans="1:12" ht="15.75" customHeight="1">
      <c r="A25" s="1"/>
      <c r="B25" s="63" t="s">
        <v>385</v>
      </c>
      <c r="C25" s="269">
        <v>5</v>
      </c>
      <c r="D25" s="245">
        <v>0</v>
      </c>
      <c r="E25" s="245">
        <v>1</v>
      </c>
      <c r="F25" s="245">
        <v>0</v>
      </c>
      <c r="G25" s="245">
        <v>0</v>
      </c>
      <c r="H25" s="245">
        <v>3</v>
      </c>
      <c r="I25" s="245">
        <v>2</v>
      </c>
      <c r="J25" s="7"/>
    </row>
    <row r="26" spans="1:12" ht="15.75" customHeight="1">
      <c r="A26" s="1"/>
      <c r="B26" s="63" t="s">
        <v>391</v>
      </c>
      <c r="C26" s="269">
        <v>5</v>
      </c>
      <c r="D26" s="245">
        <v>1</v>
      </c>
      <c r="E26" s="245">
        <v>1</v>
      </c>
      <c r="F26" s="245">
        <v>1</v>
      </c>
      <c r="G26" s="245">
        <v>1</v>
      </c>
      <c r="H26" s="245">
        <v>2</v>
      </c>
      <c r="I26" s="245">
        <v>3</v>
      </c>
      <c r="J26" s="7"/>
    </row>
    <row r="27" spans="1:12" ht="15.75" customHeight="1">
      <c r="A27" s="1"/>
      <c r="B27" s="63" t="s">
        <v>388</v>
      </c>
      <c r="C27" s="269">
        <v>3</v>
      </c>
      <c r="D27" s="245">
        <v>1</v>
      </c>
      <c r="E27" s="245">
        <v>0</v>
      </c>
      <c r="F27" s="245">
        <v>1</v>
      </c>
      <c r="G27" s="245">
        <v>0</v>
      </c>
      <c r="H27" s="245">
        <v>2</v>
      </c>
      <c r="I27" s="245">
        <v>1</v>
      </c>
      <c r="J27" s="7"/>
    </row>
    <row r="28" spans="1:12" ht="15.75" customHeight="1">
      <c r="A28" s="1"/>
      <c r="B28" s="63" t="s">
        <v>386</v>
      </c>
      <c r="C28" s="269">
        <v>1</v>
      </c>
      <c r="D28" s="245">
        <v>0</v>
      </c>
      <c r="E28" s="245">
        <v>0</v>
      </c>
      <c r="F28" s="245">
        <v>0</v>
      </c>
      <c r="G28" s="245">
        <v>0</v>
      </c>
      <c r="H28" s="245">
        <v>1</v>
      </c>
      <c r="I28" s="245">
        <v>0</v>
      </c>
      <c r="J28" s="7"/>
    </row>
    <row r="29" spans="1:12" ht="15.75" customHeight="1">
      <c r="A29" s="1"/>
      <c r="B29" s="63" t="s">
        <v>387</v>
      </c>
      <c r="C29" s="269">
        <v>1</v>
      </c>
      <c r="D29" s="245">
        <v>0</v>
      </c>
      <c r="E29" s="245">
        <v>0</v>
      </c>
      <c r="F29" s="245">
        <v>0</v>
      </c>
      <c r="G29" s="245">
        <v>0</v>
      </c>
      <c r="H29" s="245">
        <v>1</v>
      </c>
      <c r="I29" s="245">
        <v>0</v>
      </c>
      <c r="J29" s="7"/>
    </row>
    <row r="30" spans="1:12" ht="15.75" customHeight="1">
      <c r="A30" s="1"/>
      <c r="B30" s="63" t="s">
        <v>394</v>
      </c>
      <c r="C30" s="269">
        <v>1</v>
      </c>
      <c r="D30" s="245">
        <v>0</v>
      </c>
      <c r="E30" s="245">
        <v>0</v>
      </c>
      <c r="F30" s="245">
        <v>0</v>
      </c>
      <c r="G30" s="245">
        <v>0</v>
      </c>
      <c r="H30" s="245">
        <v>0</v>
      </c>
      <c r="I30" s="245">
        <v>1</v>
      </c>
      <c r="J30" s="7"/>
    </row>
    <row r="31" spans="1:12" ht="15.75" customHeight="1">
      <c r="A31" s="1"/>
      <c r="B31" s="142" t="s">
        <v>395</v>
      </c>
      <c r="C31" s="270">
        <v>1</v>
      </c>
      <c r="D31" s="155">
        <v>0</v>
      </c>
      <c r="E31" s="155">
        <v>0</v>
      </c>
      <c r="F31" s="155">
        <v>0</v>
      </c>
      <c r="G31" s="155">
        <v>0</v>
      </c>
      <c r="H31" s="155">
        <v>1</v>
      </c>
      <c r="I31" s="155">
        <v>0</v>
      </c>
    </row>
    <row r="32" spans="1:12" ht="15.75" customHeight="1">
      <c r="B32" s="210" t="s">
        <v>2940</v>
      </c>
      <c r="C32" s="246"/>
      <c r="D32" s="246"/>
      <c r="E32" s="246"/>
      <c r="F32" s="246"/>
      <c r="G32" s="246"/>
      <c r="H32" s="246"/>
      <c r="I32" s="62"/>
    </row>
    <row r="33" spans="1:12" ht="15.75" customHeight="1">
      <c r="A33" s="1"/>
      <c r="B33" s="62"/>
      <c r="C33" s="62"/>
      <c r="D33" s="62"/>
      <c r="E33" s="62"/>
      <c r="F33" s="62"/>
      <c r="G33" s="62"/>
      <c r="H33" s="62"/>
      <c r="I33" s="62"/>
    </row>
    <row r="34" spans="1:12" ht="15.75" customHeight="1">
      <c r="B34" s="618" t="s">
        <v>3043</v>
      </c>
      <c r="C34" s="618"/>
      <c r="D34" s="618"/>
      <c r="E34" s="618"/>
      <c r="F34" s="618"/>
      <c r="G34" s="618"/>
      <c r="H34" s="618"/>
    </row>
    <row r="35" spans="1:12" s="241" customFormat="1" ht="15.75" customHeight="1">
      <c r="B35" s="618">
        <v>2014</v>
      </c>
      <c r="C35" s="618"/>
      <c r="D35" s="618"/>
      <c r="E35" s="618"/>
      <c r="F35" s="618"/>
      <c r="G35" s="618"/>
      <c r="H35" s="618"/>
      <c r="J35" s="71"/>
      <c r="K35" s="71"/>
      <c r="L35" s="71"/>
    </row>
    <row r="36" spans="1:12" s="241" customFormat="1" ht="15.75" customHeight="1">
      <c r="B36" s="244"/>
      <c r="C36" s="244"/>
      <c r="D36" s="244"/>
      <c r="E36" s="244"/>
      <c r="F36" s="244"/>
      <c r="G36" s="244"/>
      <c r="H36" s="277" t="s">
        <v>2942</v>
      </c>
      <c r="J36" s="63"/>
      <c r="K36" s="151"/>
      <c r="L36" s="71"/>
    </row>
    <row r="37" spans="1:12" s="241" customFormat="1" ht="27.75" customHeight="1">
      <c r="B37" s="548" t="s">
        <v>50</v>
      </c>
      <c r="C37" s="548" t="s">
        <v>381</v>
      </c>
      <c r="D37" s="548" t="s">
        <v>382</v>
      </c>
      <c r="E37" s="548" t="s">
        <v>383</v>
      </c>
      <c r="F37" s="548" t="s">
        <v>384</v>
      </c>
      <c r="G37" s="548" t="s">
        <v>9</v>
      </c>
      <c r="H37" s="548" t="s">
        <v>101</v>
      </c>
      <c r="J37" s="245"/>
      <c r="K37" s="151"/>
      <c r="L37" s="71"/>
    </row>
    <row r="38" spans="1:12" s="241" customFormat="1" ht="12.75" customHeight="1">
      <c r="B38" s="547"/>
      <c r="C38" s="547"/>
      <c r="D38" s="547"/>
      <c r="E38" s="547"/>
      <c r="F38" s="547"/>
      <c r="G38" s="547"/>
      <c r="H38" s="547"/>
      <c r="J38" s="63"/>
      <c r="K38" s="147"/>
      <c r="L38" s="71"/>
    </row>
    <row r="39" spans="1:12" s="241" customFormat="1" ht="15.75" customHeight="1">
      <c r="B39" s="63" t="s">
        <v>24</v>
      </c>
      <c r="C39" s="187">
        <f>+(D15/$C15)*100</f>
        <v>6.3063063063063058</v>
      </c>
      <c r="D39" s="187">
        <f>+(E15/$C15)*100</f>
        <v>3.6036036036036037</v>
      </c>
      <c r="E39" s="187">
        <f t="shared" ref="E39:H39" si="1">+(F15/$C15)*100</f>
        <v>2.7027027027027026</v>
      </c>
      <c r="F39" s="187">
        <f t="shared" si="1"/>
        <v>4.5045045045045047</v>
      </c>
      <c r="G39" s="187">
        <f>+(H15/$C15)*100</f>
        <v>47.747747747747752</v>
      </c>
      <c r="H39" s="187">
        <f t="shared" si="1"/>
        <v>59.45945945945946</v>
      </c>
      <c r="J39" s="63"/>
      <c r="K39" s="147"/>
      <c r="L39" s="71"/>
    </row>
    <row r="40" spans="1:12" s="241" customFormat="1" ht="12.75" customHeight="1">
      <c r="B40" s="185"/>
      <c r="C40" s="187"/>
      <c r="D40" s="187"/>
      <c r="E40" s="187"/>
      <c r="F40" s="187"/>
      <c r="G40" s="187"/>
      <c r="H40" s="187"/>
      <c r="J40" s="63"/>
      <c r="K40" s="147"/>
      <c r="L40" s="71"/>
    </row>
    <row r="41" spans="1:12" s="241" customFormat="1" ht="15.75" customHeight="1">
      <c r="B41" s="63" t="s">
        <v>22</v>
      </c>
      <c r="C41" s="187">
        <f>+(D17/$C17)*100</f>
        <v>0</v>
      </c>
      <c r="D41" s="187">
        <f t="shared" ref="D41:H41" si="2">+(E17/$C17)*100</f>
        <v>0</v>
      </c>
      <c r="E41" s="187">
        <f t="shared" si="2"/>
        <v>0</v>
      </c>
      <c r="F41" s="187">
        <f t="shared" si="2"/>
        <v>0</v>
      </c>
      <c r="G41" s="187">
        <f t="shared" si="2"/>
        <v>45.454545454545453</v>
      </c>
      <c r="H41" s="187">
        <f t="shared" si="2"/>
        <v>59.090909090909093</v>
      </c>
      <c r="J41" s="63"/>
      <c r="K41" s="147"/>
      <c r="L41" s="71"/>
    </row>
    <row r="42" spans="1:12" s="241" customFormat="1" ht="15.75" customHeight="1">
      <c r="B42" s="63" t="s">
        <v>17</v>
      </c>
      <c r="C42" s="187">
        <f t="shared" ref="C42:H55" si="3">+(D18/$C18)*100</f>
        <v>15.789473684210526</v>
      </c>
      <c r="D42" s="187">
        <f t="shared" si="3"/>
        <v>5.2631578947368416</v>
      </c>
      <c r="E42" s="187">
        <f t="shared" si="3"/>
        <v>5.2631578947368416</v>
      </c>
      <c r="F42" s="187">
        <f t="shared" si="3"/>
        <v>10.526315789473683</v>
      </c>
      <c r="G42" s="187">
        <f t="shared" si="3"/>
        <v>47.368421052631575</v>
      </c>
      <c r="H42" s="187">
        <f t="shared" si="3"/>
        <v>42.105263157894733</v>
      </c>
      <c r="J42" s="63"/>
      <c r="K42" s="147"/>
      <c r="L42" s="71"/>
    </row>
    <row r="43" spans="1:12" s="241" customFormat="1" ht="15.75" customHeight="1">
      <c r="B43" s="63" t="s">
        <v>21</v>
      </c>
      <c r="C43" s="187">
        <f t="shared" si="3"/>
        <v>0</v>
      </c>
      <c r="D43" s="187">
        <f t="shared" si="3"/>
        <v>0</v>
      </c>
      <c r="E43" s="187">
        <f t="shared" si="3"/>
        <v>0</v>
      </c>
      <c r="F43" s="187">
        <f t="shared" si="3"/>
        <v>0</v>
      </c>
      <c r="G43" s="187">
        <f t="shared" si="3"/>
        <v>41.666666666666671</v>
      </c>
      <c r="H43" s="187">
        <f t="shared" si="3"/>
        <v>83.333333333333343</v>
      </c>
      <c r="J43" s="63"/>
      <c r="K43" s="147"/>
      <c r="L43" s="71"/>
    </row>
    <row r="44" spans="1:12" s="241" customFormat="1" ht="15.75" customHeight="1">
      <c r="B44" s="63" t="s">
        <v>18</v>
      </c>
      <c r="C44" s="187">
        <f t="shared" si="3"/>
        <v>0</v>
      </c>
      <c r="D44" s="187">
        <f t="shared" si="3"/>
        <v>0</v>
      </c>
      <c r="E44" s="187">
        <f t="shared" si="3"/>
        <v>0</v>
      </c>
      <c r="F44" s="187">
        <f t="shared" si="3"/>
        <v>0</v>
      </c>
      <c r="G44" s="187">
        <f t="shared" si="3"/>
        <v>54.54545454545454</v>
      </c>
      <c r="H44" s="187">
        <f t="shared" si="3"/>
        <v>81.818181818181827</v>
      </c>
      <c r="J44" s="63"/>
      <c r="K44" s="147"/>
      <c r="L44" s="71"/>
    </row>
    <row r="45" spans="1:12" s="241" customFormat="1" ht="15.75" customHeight="1">
      <c r="B45" s="63" t="s">
        <v>20</v>
      </c>
      <c r="C45" s="187">
        <f t="shared" si="3"/>
        <v>11.111111111111111</v>
      </c>
      <c r="D45" s="187">
        <f t="shared" si="3"/>
        <v>11.111111111111111</v>
      </c>
      <c r="E45" s="187">
        <f t="shared" si="3"/>
        <v>0</v>
      </c>
      <c r="F45" s="187">
        <f t="shared" si="3"/>
        <v>11.111111111111111</v>
      </c>
      <c r="G45" s="187">
        <f t="shared" si="3"/>
        <v>66.666666666666657</v>
      </c>
      <c r="H45" s="187">
        <f t="shared" si="3"/>
        <v>44.444444444444443</v>
      </c>
      <c r="J45" s="63"/>
      <c r="K45" s="147"/>
      <c r="L45" s="71"/>
    </row>
    <row r="46" spans="1:12" s="241" customFormat="1" ht="15.75" customHeight="1">
      <c r="B46" s="63" t="s">
        <v>19</v>
      </c>
      <c r="C46" s="187">
        <f t="shared" si="3"/>
        <v>0</v>
      </c>
      <c r="D46" s="187">
        <f t="shared" si="3"/>
        <v>0</v>
      </c>
      <c r="E46" s="187">
        <f t="shared" si="3"/>
        <v>0</v>
      </c>
      <c r="F46" s="187">
        <f t="shared" si="3"/>
        <v>12.5</v>
      </c>
      <c r="G46" s="187">
        <f t="shared" si="3"/>
        <v>25</v>
      </c>
      <c r="H46" s="187">
        <f t="shared" si="3"/>
        <v>87.5</v>
      </c>
      <c r="J46" s="63"/>
      <c r="K46" s="147"/>
      <c r="L46" s="71"/>
    </row>
    <row r="47" spans="1:12" s="241" customFormat="1" ht="15.75" customHeight="1">
      <c r="B47" s="63" t="s">
        <v>23</v>
      </c>
      <c r="C47" s="187">
        <f t="shared" si="3"/>
        <v>0</v>
      </c>
      <c r="D47" s="187">
        <f t="shared" si="3"/>
        <v>0</v>
      </c>
      <c r="E47" s="187">
        <f t="shared" si="3"/>
        <v>0</v>
      </c>
      <c r="F47" s="187">
        <f t="shared" si="3"/>
        <v>0</v>
      </c>
      <c r="G47" s="187">
        <f t="shared" si="3"/>
        <v>28.571428571428569</v>
      </c>
      <c r="H47" s="187">
        <f t="shared" si="3"/>
        <v>71.428571428571431</v>
      </c>
      <c r="J47" s="63"/>
      <c r="K47" s="147"/>
      <c r="L47" s="71"/>
    </row>
    <row r="48" spans="1:12" s="241" customFormat="1" ht="15.75" customHeight="1">
      <c r="B48" s="63" t="s">
        <v>33</v>
      </c>
      <c r="C48" s="187">
        <f t="shared" si="3"/>
        <v>16.666666666666664</v>
      </c>
      <c r="D48" s="187">
        <f t="shared" si="3"/>
        <v>0</v>
      </c>
      <c r="E48" s="187">
        <f t="shared" si="3"/>
        <v>0</v>
      </c>
      <c r="F48" s="187">
        <f t="shared" si="3"/>
        <v>0</v>
      </c>
      <c r="G48" s="187">
        <f t="shared" si="3"/>
        <v>50</v>
      </c>
      <c r="H48" s="187">
        <f t="shared" si="3"/>
        <v>50</v>
      </c>
      <c r="J48" s="63"/>
      <c r="K48" s="147"/>
      <c r="L48" s="71"/>
    </row>
    <row r="49" spans="2:12" s="241" customFormat="1" ht="15.75" customHeight="1">
      <c r="B49" s="63" t="s">
        <v>27</v>
      </c>
      <c r="C49" s="187">
        <f t="shared" si="3"/>
        <v>0</v>
      </c>
      <c r="D49" s="187">
        <f t="shared" si="3"/>
        <v>20</v>
      </c>
      <c r="E49" s="187">
        <f t="shared" si="3"/>
        <v>0</v>
      </c>
      <c r="F49" s="187">
        <f t="shared" si="3"/>
        <v>0</v>
      </c>
      <c r="G49" s="187">
        <f t="shared" si="3"/>
        <v>60</v>
      </c>
      <c r="H49" s="187">
        <f t="shared" si="3"/>
        <v>40</v>
      </c>
      <c r="J49" s="63"/>
      <c r="K49" s="147"/>
      <c r="L49" s="71"/>
    </row>
    <row r="50" spans="2:12" s="241" customFormat="1" ht="15.75" customHeight="1">
      <c r="B50" s="63" t="s">
        <v>30</v>
      </c>
      <c r="C50" s="187">
        <f t="shared" si="3"/>
        <v>20</v>
      </c>
      <c r="D50" s="187">
        <f t="shared" si="3"/>
        <v>20</v>
      </c>
      <c r="E50" s="187">
        <f t="shared" si="3"/>
        <v>20</v>
      </c>
      <c r="F50" s="187">
        <f t="shared" si="3"/>
        <v>20</v>
      </c>
      <c r="G50" s="187">
        <f t="shared" si="3"/>
        <v>40</v>
      </c>
      <c r="H50" s="187">
        <f t="shared" si="3"/>
        <v>60</v>
      </c>
      <c r="J50" s="63"/>
      <c r="K50" s="147"/>
      <c r="L50" s="71"/>
    </row>
    <row r="51" spans="2:12" s="241" customFormat="1" ht="15.75" customHeight="1">
      <c r="B51" s="63" t="s">
        <v>16</v>
      </c>
      <c r="C51" s="187">
        <f t="shared" si="3"/>
        <v>33.333333333333329</v>
      </c>
      <c r="D51" s="187">
        <f t="shared" si="3"/>
        <v>0</v>
      </c>
      <c r="E51" s="187">
        <f t="shared" si="3"/>
        <v>33.333333333333329</v>
      </c>
      <c r="F51" s="187">
        <f t="shared" si="3"/>
        <v>0</v>
      </c>
      <c r="G51" s="187">
        <f t="shared" si="3"/>
        <v>66.666666666666657</v>
      </c>
      <c r="H51" s="187">
        <f t="shared" si="3"/>
        <v>33.333333333333329</v>
      </c>
      <c r="J51" s="63"/>
      <c r="K51" s="147"/>
      <c r="L51" s="71"/>
    </row>
    <row r="52" spans="2:12" s="241" customFormat="1" ht="15.75" customHeight="1">
      <c r="B52" s="63" t="s">
        <v>28</v>
      </c>
      <c r="C52" s="187">
        <f t="shared" si="3"/>
        <v>0</v>
      </c>
      <c r="D52" s="187">
        <f t="shared" si="3"/>
        <v>0</v>
      </c>
      <c r="E52" s="187">
        <f t="shared" si="3"/>
        <v>0</v>
      </c>
      <c r="F52" s="187">
        <f t="shared" si="3"/>
        <v>0</v>
      </c>
      <c r="G52" s="187">
        <f t="shared" si="3"/>
        <v>100</v>
      </c>
      <c r="H52" s="187">
        <f t="shared" si="3"/>
        <v>0</v>
      </c>
      <c r="J52" s="63"/>
      <c r="K52" s="147"/>
      <c r="L52" s="71"/>
    </row>
    <row r="53" spans="2:12" s="241" customFormat="1" ht="15.75" customHeight="1">
      <c r="B53" s="63" t="s">
        <v>29</v>
      </c>
      <c r="C53" s="187">
        <f t="shared" si="3"/>
        <v>0</v>
      </c>
      <c r="D53" s="187">
        <f t="shared" si="3"/>
        <v>0</v>
      </c>
      <c r="E53" s="187">
        <f t="shared" si="3"/>
        <v>0</v>
      </c>
      <c r="F53" s="187">
        <f t="shared" si="3"/>
        <v>0</v>
      </c>
      <c r="G53" s="187">
        <f t="shared" si="3"/>
        <v>100</v>
      </c>
      <c r="H53" s="187">
        <f t="shared" si="3"/>
        <v>0</v>
      </c>
      <c r="J53" s="71"/>
      <c r="K53" s="71"/>
      <c r="L53" s="71"/>
    </row>
    <row r="54" spans="2:12" s="241" customFormat="1" ht="15.75" customHeight="1">
      <c r="B54" s="63" t="s">
        <v>31</v>
      </c>
      <c r="C54" s="187">
        <f t="shared" si="3"/>
        <v>0</v>
      </c>
      <c r="D54" s="187">
        <f t="shared" si="3"/>
        <v>0</v>
      </c>
      <c r="E54" s="187">
        <f t="shared" si="3"/>
        <v>0</v>
      </c>
      <c r="F54" s="187">
        <f t="shared" si="3"/>
        <v>0</v>
      </c>
      <c r="G54" s="187">
        <f t="shared" si="3"/>
        <v>0</v>
      </c>
      <c r="H54" s="187">
        <f t="shared" si="3"/>
        <v>100</v>
      </c>
      <c r="J54" s="71"/>
      <c r="K54" s="71"/>
      <c r="L54" s="71"/>
    </row>
    <row r="55" spans="2:12" s="241" customFormat="1" ht="15.75" customHeight="1">
      <c r="B55" s="142" t="s">
        <v>32</v>
      </c>
      <c r="C55" s="278">
        <f t="shared" si="3"/>
        <v>0</v>
      </c>
      <c r="D55" s="278">
        <f t="shared" si="3"/>
        <v>0</v>
      </c>
      <c r="E55" s="278">
        <f t="shared" si="3"/>
        <v>0</v>
      </c>
      <c r="F55" s="278">
        <f t="shared" si="3"/>
        <v>0</v>
      </c>
      <c r="G55" s="278">
        <f t="shared" si="3"/>
        <v>100</v>
      </c>
      <c r="H55" s="278">
        <f t="shared" si="3"/>
        <v>0</v>
      </c>
    </row>
    <row r="56" spans="2:12" s="241" customFormat="1" ht="15.75" customHeight="1">
      <c r="B56" s="210" t="s">
        <v>2940</v>
      </c>
      <c r="C56" s="246"/>
      <c r="D56" s="246"/>
      <c r="E56" s="246"/>
      <c r="F56" s="246"/>
      <c r="G56" s="246"/>
      <c r="H56" s="246"/>
    </row>
    <row r="57" spans="2:12" s="241" customFormat="1" ht="15.75" customHeight="1"/>
    <row r="58" spans="2:12" s="241" customFormat="1" ht="15.75" customHeight="1"/>
    <row r="59" spans="2:12" s="241" customFormat="1" ht="15.75" customHeight="1"/>
    <row r="60" spans="2:12" s="241" customFormat="1" ht="15.75" customHeight="1"/>
    <row r="61" spans="2:12" s="241" customFormat="1" ht="15.75" customHeight="1"/>
    <row r="62" spans="2:12" s="241" customFormat="1" ht="15.75" customHeight="1"/>
    <row r="63" spans="2:12" s="241" customFormat="1" ht="15.75" customHeight="1"/>
    <row r="64" spans="2:12" s="241" customFormat="1" ht="15.75" customHeight="1"/>
    <row r="73" spans="2:2" ht="15.75" customHeight="1">
      <c r="B73" s="210" t="s">
        <v>2987</v>
      </c>
    </row>
    <row r="179" spans="6:7" ht="15.75" customHeight="1">
      <c r="F179" s="17"/>
      <c r="G179" s="1"/>
    </row>
    <row r="180" spans="6:7" ht="15.75" customHeight="1">
      <c r="F180" s="17"/>
      <c r="G180" s="1"/>
    </row>
    <row r="181" spans="6:7" ht="15.75" customHeight="1">
      <c r="F181" s="17"/>
      <c r="G181" s="1"/>
    </row>
    <row r="182" spans="6:7" ht="15.75" customHeight="1">
      <c r="F182" s="17"/>
      <c r="G182" s="1"/>
    </row>
    <row r="183" spans="6:7" ht="15.75" customHeight="1">
      <c r="F183" s="17"/>
      <c r="G183" s="1"/>
    </row>
    <row r="184" spans="6:7" ht="15.75" customHeight="1">
      <c r="F184" s="17"/>
      <c r="G184" s="1"/>
    </row>
    <row r="185" spans="6:7" ht="15.75" customHeight="1">
      <c r="F185" s="17"/>
      <c r="G185" s="1"/>
    </row>
    <row r="186" spans="6:7" ht="15.75" customHeight="1">
      <c r="F186" s="17"/>
      <c r="G186" s="1"/>
    </row>
    <row r="187" spans="6:7" ht="15.75" customHeight="1">
      <c r="F187" s="17"/>
      <c r="G187" s="1"/>
    </row>
    <row r="188" spans="6:7" ht="15.75" customHeight="1">
      <c r="F188" s="17"/>
      <c r="G188" s="1"/>
    </row>
    <row r="189" spans="6:7" ht="15.75" customHeight="1">
      <c r="F189" s="17"/>
      <c r="G189" s="1"/>
    </row>
    <row r="248" spans="1:8" ht="15.75" customHeight="1">
      <c r="A248" s="47"/>
      <c r="B248" s="47"/>
      <c r="C248" s="47"/>
      <c r="D248" s="47"/>
      <c r="E248" s="47"/>
      <c r="F248" s="47"/>
      <c r="G248" s="47"/>
    </row>
    <row r="249" spans="1:8" ht="15.75" customHeight="1">
      <c r="A249" s="52"/>
      <c r="B249" s="67"/>
      <c r="C249" s="67"/>
      <c r="D249" s="67"/>
      <c r="E249" s="67"/>
      <c r="F249" s="67"/>
      <c r="G249" s="67"/>
      <c r="H249" s="68"/>
    </row>
    <row r="250" spans="1:8" ht="15.75" customHeight="1">
      <c r="A250" s="47"/>
      <c r="B250" s="67"/>
      <c r="C250" s="67"/>
      <c r="D250" s="67"/>
      <c r="E250" s="67"/>
      <c r="F250" s="67"/>
      <c r="G250" s="67"/>
      <c r="H250" s="68"/>
    </row>
    <row r="251" spans="1:8" ht="15.75" customHeight="1">
      <c r="A251" s="47"/>
      <c r="B251" s="67"/>
      <c r="C251" s="67"/>
      <c r="D251" s="67"/>
      <c r="E251" s="67"/>
      <c r="F251" s="67"/>
      <c r="G251" s="67"/>
      <c r="H251" s="68"/>
    </row>
    <row r="252" spans="1:8" ht="15.75" customHeight="1">
      <c r="A252" s="47"/>
      <c r="B252" s="67"/>
      <c r="C252" s="67"/>
      <c r="D252" s="67"/>
      <c r="E252" s="67"/>
      <c r="F252" s="67"/>
      <c r="G252" s="67"/>
      <c r="H252" s="68"/>
    </row>
    <row r="253" spans="1:8" ht="15.75" customHeight="1">
      <c r="A253" s="47"/>
      <c r="B253" s="67"/>
      <c r="C253" s="67"/>
      <c r="D253" s="67"/>
      <c r="E253" s="67"/>
      <c r="F253" s="67"/>
      <c r="G253" s="67"/>
      <c r="H253" s="68"/>
    </row>
    <row r="254" spans="1:8" ht="15.75" customHeight="1">
      <c r="A254" s="47"/>
      <c r="B254" s="67"/>
      <c r="C254" s="67"/>
      <c r="D254" s="67"/>
      <c r="E254" s="67"/>
      <c r="F254" s="67"/>
      <c r="G254" s="67"/>
      <c r="H254" s="68"/>
    </row>
    <row r="255" spans="1:8" ht="15.75" customHeight="1">
      <c r="A255" s="47"/>
      <c r="B255" s="67"/>
      <c r="C255" s="67"/>
      <c r="D255" s="67"/>
      <c r="E255" s="67"/>
      <c r="F255" s="67"/>
      <c r="G255" s="67"/>
      <c r="H255" s="68"/>
    </row>
    <row r="256" spans="1:8" ht="15.75" customHeight="1">
      <c r="A256" s="47"/>
      <c r="B256" s="67"/>
      <c r="C256" s="67"/>
      <c r="D256" s="67"/>
      <c r="E256" s="67"/>
      <c r="F256" s="67"/>
      <c r="G256" s="67"/>
      <c r="H256" s="68"/>
    </row>
    <row r="257" spans="1:8" ht="15.75" customHeight="1">
      <c r="A257" s="47"/>
      <c r="B257" s="67"/>
      <c r="C257" s="67"/>
      <c r="D257" s="67"/>
      <c r="E257" s="67"/>
      <c r="F257" s="67"/>
      <c r="G257" s="67"/>
      <c r="H257" s="68"/>
    </row>
    <row r="258" spans="1:8" ht="15.75" customHeight="1">
      <c r="A258" s="47"/>
      <c r="B258" s="67"/>
      <c r="C258" s="67"/>
      <c r="D258" s="67"/>
      <c r="E258" s="67"/>
      <c r="F258" s="67"/>
      <c r="G258" s="67"/>
      <c r="H258" s="68"/>
    </row>
    <row r="259" spans="1:8" ht="15.75" customHeight="1">
      <c r="A259" s="47"/>
      <c r="B259" s="67"/>
      <c r="C259" s="67"/>
      <c r="D259" s="67"/>
      <c r="E259" s="67"/>
      <c r="F259" s="67"/>
      <c r="G259" s="67"/>
      <c r="H259" s="68"/>
    </row>
    <row r="260" spans="1:8" ht="15.75" customHeight="1">
      <c r="A260" s="47"/>
      <c r="B260" s="67"/>
      <c r="C260" s="67"/>
      <c r="D260" s="67"/>
      <c r="E260" s="67"/>
      <c r="F260" s="67"/>
      <c r="G260" s="67"/>
      <c r="H260" s="68"/>
    </row>
    <row r="261" spans="1:8" ht="15.75" customHeight="1">
      <c r="A261" s="47"/>
      <c r="B261" s="67"/>
      <c r="C261" s="67"/>
      <c r="D261" s="67"/>
      <c r="E261" s="67"/>
      <c r="F261" s="67"/>
      <c r="G261" s="67"/>
      <c r="H261" s="68"/>
    </row>
    <row r="262" spans="1:8" ht="15.75" customHeight="1">
      <c r="A262" s="47"/>
      <c r="B262" s="67"/>
      <c r="C262" s="67"/>
      <c r="D262" s="67"/>
      <c r="E262" s="67"/>
      <c r="F262" s="67"/>
      <c r="G262" s="67"/>
      <c r="H262" s="68"/>
    </row>
    <row r="263" spans="1:8" ht="15.75" customHeight="1">
      <c r="A263" s="47"/>
      <c r="B263" s="67"/>
      <c r="C263" s="67"/>
      <c r="D263" s="67"/>
      <c r="E263" s="67"/>
      <c r="F263" s="67"/>
      <c r="G263" s="67"/>
      <c r="H263" s="68"/>
    </row>
    <row r="264" spans="1:8" ht="15.75" customHeight="1">
      <c r="A264" s="47"/>
      <c r="B264" s="67"/>
      <c r="C264" s="67"/>
      <c r="D264" s="67"/>
      <c r="E264" s="67"/>
      <c r="F264" s="67"/>
      <c r="G264" s="67"/>
      <c r="H264" s="68"/>
    </row>
  </sheetData>
  <sortState ref="B10:I24">
    <sortCondition descending="1" ref="C10:C24"/>
  </sortState>
  <mergeCells count="10">
    <mergeCell ref="B3:J3"/>
    <mergeCell ref="B5:J5"/>
    <mergeCell ref="B2:J2"/>
    <mergeCell ref="B34:H34"/>
    <mergeCell ref="B35:H35"/>
    <mergeCell ref="B10:I10"/>
    <mergeCell ref="B11:I11"/>
    <mergeCell ref="D12:I12"/>
    <mergeCell ref="C12:C13"/>
    <mergeCell ref="B12:B13"/>
  </mergeCells>
  <pageMargins left="0.7" right="0.7" top="0.75" bottom="0.75" header="0.3" footer="0.3"/>
  <pageSetup scale="61"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workbookViewId="0">
      <pane xSplit="1" ySplit="13" topLeftCell="B14" activePane="bottomRight" state="frozen"/>
      <selection pane="topRight" activeCell="B1" sqref="B1"/>
      <selection pane="bottomLeft" activeCell="A8" sqref="A8"/>
      <selection pane="bottomRight" activeCell="D16" sqref="D16"/>
    </sheetView>
  </sheetViews>
  <sheetFormatPr baseColWidth="10" defaultRowHeight="12.75"/>
  <cols>
    <col min="2" max="2" width="17" customWidth="1"/>
    <col min="3" max="3" width="52.140625" customWidth="1"/>
    <col min="4" max="4" width="64.85546875" customWidth="1"/>
  </cols>
  <sheetData>
    <row r="1" spans="2:10" s="241" customFormat="1"/>
    <row r="2" spans="2:10" s="241" customFormat="1" ht="15.75">
      <c r="B2" s="573" t="s">
        <v>3093</v>
      </c>
      <c r="C2" s="573"/>
      <c r="D2" s="573"/>
      <c r="E2" s="442"/>
      <c r="F2" s="442"/>
      <c r="G2" s="442"/>
      <c r="H2" s="442"/>
      <c r="I2" s="442"/>
      <c r="J2" s="442"/>
    </row>
    <row r="3" spans="2:10" s="241" customFormat="1" ht="15.75">
      <c r="B3" s="573" t="s">
        <v>3096</v>
      </c>
      <c r="C3" s="573"/>
      <c r="D3" s="573"/>
      <c r="E3" s="442"/>
      <c r="F3" s="442"/>
      <c r="G3" s="442"/>
      <c r="H3" s="442"/>
      <c r="I3" s="442"/>
      <c r="J3" s="442"/>
    </row>
    <row r="4" spans="2:10" s="241" customFormat="1" ht="15">
      <c r="C4" s="49"/>
      <c r="D4" s="474"/>
    </row>
    <row r="5" spans="2:10" s="241" customFormat="1" ht="15.75">
      <c r="B5" s="573" t="s">
        <v>3094</v>
      </c>
      <c r="C5" s="573"/>
      <c r="D5" s="573"/>
      <c r="E5" s="442"/>
      <c r="F5" s="442"/>
      <c r="G5" s="442"/>
      <c r="H5" s="442"/>
      <c r="I5" s="442"/>
      <c r="J5" s="442"/>
    </row>
    <row r="6" spans="2:10" s="241" customFormat="1">
      <c r="B6" s="515"/>
      <c r="C6" s="515"/>
      <c r="D6" s="515"/>
      <c r="E6" s="515"/>
      <c r="F6" s="515"/>
      <c r="G6" s="515"/>
      <c r="H6" s="515"/>
      <c r="I6" s="515"/>
      <c r="J6" s="515"/>
    </row>
    <row r="7" spans="2:10" s="241" customFormat="1"/>
    <row r="8" spans="2:10" ht="15">
      <c r="B8" s="91" t="s">
        <v>2258</v>
      </c>
    </row>
    <row r="9" spans="2:10" s="241" customFormat="1"/>
    <row r="10" spans="2:10" ht="14.25">
      <c r="B10" s="615" t="s">
        <v>3285</v>
      </c>
      <c r="C10" s="615"/>
      <c r="D10" s="615"/>
    </row>
    <row r="11" spans="2:10" ht="14.25">
      <c r="B11" s="639">
        <v>2014</v>
      </c>
      <c r="C11" s="639"/>
      <c r="D11" s="639"/>
    </row>
    <row r="12" spans="2:10">
      <c r="B12" s="646" t="s">
        <v>50</v>
      </c>
      <c r="C12" s="647" t="s">
        <v>26</v>
      </c>
      <c r="D12" s="646" t="s">
        <v>2998</v>
      </c>
    </row>
    <row r="13" spans="2:10">
      <c r="B13" s="646"/>
      <c r="C13" s="647"/>
      <c r="D13" s="646"/>
    </row>
    <row r="14" spans="2:10" ht="25.5">
      <c r="B14" s="137" t="s">
        <v>17</v>
      </c>
      <c r="C14" s="137" t="s">
        <v>461</v>
      </c>
      <c r="D14" s="134" t="s">
        <v>2847</v>
      </c>
    </row>
    <row r="15" spans="2:10">
      <c r="B15" s="137" t="s">
        <v>23</v>
      </c>
      <c r="C15" s="137" t="s">
        <v>912</v>
      </c>
      <c r="D15" s="134" t="s">
        <v>916</v>
      </c>
    </row>
    <row r="16" spans="2:10" ht="25.5">
      <c r="B16" s="137" t="s">
        <v>23</v>
      </c>
      <c r="C16" s="137" t="s">
        <v>918</v>
      </c>
      <c r="D16" s="134" t="s">
        <v>922</v>
      </c>
    </row>
    <row r="17" spans="2:4" ht="25.5">
      <c r="B17" s="137" t="s">
        <v>23</v>
      </c>
      <c r="C17" s="137" t="s">
        <v>923</v>
      </c>
      <c r="D17" s="134" t="s">
        <v>926</v>
      </c>
    </row>
    <row r="18" spans="2:4" ht="25.5">
      <c r="B18" s="137" t="s">
        <v>23</v>
      </c>
      <c r="C18" s="137" t="s">
        <v>927</v>
      </c>
      <c r="D18" s="134" t="s">
        <v>930</v>
      </c>
    </row>
    <row r="19" spans="2:4" ht="25.5">
      <c r="B19" s="137" t="s">
        <v>23</v>
      </c>
      <c r="C19" s="137" t="s">
        <v>931</v>
      </c>
      <c r="D19" s="134" t="s">
        <v>933</v>
      </c>
    </row>
    <row r="20" spans="2:4">
      <c r="B20" s="137" t="s">
        <v>23</v>
      </c>
      <c r="C20" s="137" t="s">
        <v>934</v>
      </c>
      <c r="D20" s="134" t="s">
        <v>936</v>
      </c>
    </row>
    <row r="21" spans="2:4">
      <c r="B21" s="137" t="s">
        <v>23</v>
      </c>
      <c r="C21" s="137" t="s">
        <v>938</v>
      </c>
      <c r="D21" s="134" t="s">
        <v>942</v>
      </c>
    </row>
    <row r="22" spans="2:4" ht="38.25">
      <c r="B22" s="137" t="s">
        <v>21</v>
      </c>
      <c r="C22" s="137" t="s">
        <v>203</v>
      </c>
      <c r="D22" s="134" t="s">
        <v>727</v>
      </c>
    </row>
    <row r="23" spans="2:4" ht="25.5">
      <c r="B23" s="137" t="s">
        <v>21</v>
      </c>
      <c r="C23" s="137" t="s">
        <v>728</v>
      </c>
      <c r="D23" s="134" t="s">
        <v>731</v>
      </c>
    </row>
    <row r="24" spans="2:4" ht="38.25">
      <c r="B24" s="137" t="s">
        <v>21</v>
      </c>
      <c r="C24" s="137" t="s">
        <v>2309</v>
      </c>
      <c r="D24" s="134" t="s">
        <v>735</v>
      </c>
    </row>
    <row r="25" spans="2:4">
      <c r="B25" s="137" t="s">
        <v>21</v>
      </c>
      <c r="C25" s="137" t="s">
        <v>208</v>
      </c>
      <c r="D25" s="134" t="s">
        <v>738</v>
      </c>
    </row>
    <row r="26" spans="2:4" ht="25.5">
      <c r="B26" s="137" t="s">
        <v>21</v>
      </c>
      <c r="C26" s="137" t="s">
        <v>740</v>
      </c>
      <c r="D26" s="134" t="s">
        <v>735</v>
      </c>
    </row>
    <row r="27" spans="2:4" ht="25.5">
      <c r="B27" s="137" t="s">
        <v>21</v>
      </c>
      <c r="C27" s="137" t="s">
        <v>744</v>
      </c>
      <c r="D27" s="134" t="s">
        <v>749</v>
      </c>
    </row>
    <row r="28" spans="2:4" ht="25.5">
      <c r="B28" s="137" t="s">
        <v>17</v>
      </c>
      <c r="C28" s="137" t="s">
        <v>466</v>
      </c>
      <c r="D28" s="134" t="s">
        <v>470</v>
      </c>
    </row>
    <row r="29" spans="2:4" ht="25.5">
      <c r="B29" s="137" t="s">
        <v>17</v>
      </c>
      <c r="C29" s="137" t="s">
        <v>471</v>
      </c>
      <c r="D29" s="134" t="s">
        <v>2847</v>
      </c>
    </row>
    <row r="30" spans="2:4" ht="25.5">
      <c r="B30" s="137" t="s">
        <v>17</v>
      </c>
      <c r="C30" s="137" t="s">
        <v>472</v>
      </c>
      <c r="D30" s="134" t="s">
        <v>2847</v>
      </c>
    </row>
    <row r="31" spans="2:4">
      <c r="B31" s="137" t="s">
        <v>21</v>
      </c>
      <c r="C31" s="137" t="s">
        <v>751</v>
      </c>
      <c r="D31" s="134" t="s">
        <v>755</v>
      </c>
    </row>
    <row r="32" spans="2:4">
      <c r="B32" s="137" t="s">
        <v>21</v>
      </c>
      <c r="C32" s="137" t="s">
        <v>213</v>
      </c>
      <c r="D32" s="134" t="s">
        <v>760</v>
      </c>
    </row>
    <row r="33" spans="2:4" ht="25.5">
      <c r="B33" s="137" t="s">
        <v>17</v>
      </c>
      <c r="C33" s="137" t="s">
        <v>474</v>
      </c>
      <c r="D33" s="134" t="s">
        <v>478</v>
      </c>
    </row>
    <row r="34" spans="2:4" ht="25.5">
      <c r="B34" s="137" t="s">
        <v>17</v>
      </c>
      <c r="C34" s="137" t="s">
        <v>479</v>
      </c>
      <c r="D34" s="134" t="s">
        <v>478</v>
      </c>
    </row>
    <row r="35" spans="2:4" ht="25.5">
      <c r="B35" s="137" t="s">
        <v>17</v>
      </c>
      <c r="C35" s="137" t="s">
        <v>482</v>
      </c>
      <c r="D35" s="134" t="s">
        <v>486</v>
      </c>
    </row>
    <row r="36" spans="2:4" ht="25.5">
      <c r="B36" s="137" t="s">
        <v>17</v>
      </c>
      <c r="C36" s="137" t="s">
        <v>487</v>
      </c>
      <c r="D36" s="134" t="s">
        <v>2851</v>
      </c>
    </row>
    <row r="37" spans="2:4" ht="25.5">
      <c r="B37" s="137" t="s">
        <v>17</v>
      </c>
      <c r="C37" s="137" t="s">
        <v>490</v>
      </c>
      <c r="D37" s="134" t="s">
        <v>492</v>
      </c>
    </row>
    <row r="38" spans="2:4" ht="25.5">
      <c r="B38" s="137" t="s">
        <v>17</v>
      </c>
      <c r="C38" s="137" t="s">
        <v>493</v>
      </c>
      <c r="D38" s="134" t="s">
        <v>496</v>
      </c>
    </row>
    <row r="39" spans="2:4">
      <c r="B39" s="137" t="s">
        <v>17</v>
      </c>
      <c r="C39" s="137" t="s">
        <v>497</v>
      </c>
      <c r="D39" s="134" t="s">
        <v>499</v>
      </c>
    </row>
    <row r="40" spans="2:4">
      <c r="B40" s="137" t="s">
        <v>17</v>
      </c>
      <c r="C40" s="137" t="s">
        <v>501</v>
      </c>
      <c r="D40" s="134" t="s">
        <v>505</v>
      </c>
    </row>
    <row r="41" spans="2:4">
      <c r="B41" s="137" t="s">
        <v>17</v>
      </c>
      <c r="C41" s="137" t="s">
        <v>507</v>
      </c>
      <c r="D41" s="134" t="s">
        <v>509</v>
      </c>
    </row>
    <row r="42" spans="2:4">
      <c r="B42" s="137" t="s">
        <v>17</v>
      </c>
      <c r="C42" s="137" t="s">
        <v>511</v>
      </c>
      <c r="D42" s="134" t="s">
        <v>516</v>
      </c>
    </row>
    <row r="43" spans="2:4" ht="25.5">
      <c r="B43" s="137" t="s">
        <v>17</v>
      </c>
      <c r="C43" s="137" t="s">
        <v>518</v>
      </c>
      <c r="D43" s="134" t="s">
        <v>523</v>
      </c>
    </row>
    <row r="44" spans="2:4" ht="25.5">
      <c r="B44" s="137" t="s">
        <v>17</v>
      </c>
      <c r="C44" s="137" t="s">
        <v>525</v>
      </c>
      <c r="D44" s="134" t="s">
        <v>530</v>
      </c>
    </row>
    <row r="45" spans="2:4" ht="25.5">
      <c r="B45" s="137" t="s">
        <v>17</v>
      </c>
      <c r="C45" s="137" t="s">
        <v>531</v>
      </c>
      <c r="D45" s="134" t="s">
        <v>535</v>
      </c>
    </row>
    <row r="46" spans="2:4" ht="25.5">
      <c r="B46" s="137" t="s">
        <v>17</v>
      </c>
      <c r="C46" s="137" t="s">
        <v>537</v>
      </c>
      <c r="D46" s="134" t="s">
        <v>542</v>
      </c>
    </row>
    <row r="47" spans="2:4">
      <c r="B47" s="137" t="s">
        <v>17</v>
      </c>
      <c r="C47" s="137" t="s">
        <v>2310</v>
      </c>
      <c r="D47" s="134" t="s">
        <v>544</v>
      </c>
    </row>
    <row r="48" spans="2:4" ht="25.5">
      <c r="B48" s="137" t="s">
        <v>19</v>
      </c>
      <c r="C48" s="137" t="s">
        <v>651</v>
      </c>
      <c r="D48" s="134" t="s">
        <v>655</v>
      </c>
    </row>
    <row r="49" spans="2:4" ht="25.5">
      <c r="B49" s="137" t="s">
        <v>19</v>
      </c>
      <c r="C49" s="137" t="s">
        <v>657</v>
      </c>
      <c r="D49" s="134" t="s">
        <v>2854</v>
      </c>
    </row>
    <row r="50" spans="2:4">
      <c r="B50" s="137" t="s">
        <v>19</v>
      </c>
      <c r="C50" s="137" t="s">
        <v>662</v>
      </c>
      <c r="D50" s="134" t="s">
        <v>2855</v>
      </c>
    </row>
    <row r="51" spans="2:4">
      <c r="B51" s="137" t="s">
        <v>19</v>
      </c>
      <c r="C51" s="137" t="s">
        <v>667</v>
      </c>
      <c r="D51" s="134" t="s">
        <v>671</v>
      </c>
    </row>
    <row r="52" spans="2:4" ht="25.5">
      <c r="B52" s="137" t="s">
        <v>33</v>
      </c>
      <c r="C52" s="137" t="s">
        <v>897</v>
      </c>
      <c r="D52" s="134" t="s">
        <v>901</v>
      </c>
    </row>
    <row r="53" spans="2:4">
      <c r="B53" s="137" t="s">
        <v>33</v>
      </c>
      <c r="C53" s="137" t="s">
        <v>2304</v>
      </c>
      <c r="D53" s="134" t="s">
        <v>906</v>
      </c>
    </row>
    <row r="54" spans="2:4">
      <c r="B54" s="137" t="s">
        <v>33</v>
      </c>
      <c r="C54" s="137" t="s">
        <v>275</v>
      </c>
      <c r="D54" s="134" t="s">
        <v>911</v>
      </c>
    </row>
    <row r="55" spans="2:4">
      <c r="B55" s="137" t="s">
        <v>19</v>
      </c>
      <c r="C55" s="137" t="s">
        <v>629</v>
      </c>
      <c r="D55" s="134" t="s">
        <v>2856</v>
      </c>
    </row>
    <row r="56" spans="2:4">
      <c r="B56" s="137" t="s">
        <v>19</v>
      </c>
      <c r="C56" s="137" t="s">
        <v>181</v>
      </c>
      <c r="D56" s="134" t="s">
        <v>638</v>
      </c>
    </row>
    <row r="57" spans="2:4">
      <c r="B57" s="137" t="s">
        <v>29</v>
      </c>
      <c r="C57" s="137" t="s">
        <v>437</v>
      </c>
      <c r="D57" s="134" t="s">
        <v>441</v>
      </c>
    </row>
    <row r="58" spans="2:4" ht="25.5">
      <c r="B58" s="137" t="s">
        <v>31</v>
      </c>
      <c r="C58" s="137" t="s">
        <v>195</v>
      </c>
      <c r="D58" s="134" t="s">
        <v>2858</v>
      </c>
    </row>
    <row r="59" spans="2:4">
      <c r="B59" s="137" t="s">
        <v>32</v>
      </c>
      <c r="C59" s="137" t="s">
        <v>198</v>
      </c>
      <c r="D59" s="134" t="s">
        <v>701</v>
      </c>
    </row>
    <row r="60" spans="2:4">
      <c r="B60" s="137" t="s">
        <v>27</v>
      </c>
      <c r="C60" s="137" t="s">
        <v>402</v>
      </c>
      <c r="D60" s="134" t="s">
        <v>406</v>
      </c>
    </row>
    <row r="61" spans="2:4" ht="25.5">
      <c r="B61" s="137" t="s">
        <v>27</v>
      </c>
      <c r="C61" s="137" t="s">
        <v>408</v>
      </c>
      <c r="D61" s="134" t="s">
        <v>2861</v>
      </c>
    </row>
    <row r="62" spans="2:4">
      <c r="B62" s="137" t="s">
        <v>27</v>
      </c>
      <c r="C62" s="137" t="s">
        <v>145</v>
      </c>
      <c r="D62" s="134" t="s">
        <v>417</v>
      </c>
    </row>
    <row r="63" spans="2:4" ht="25.5">
      <c r="B63" s="137" t="s">
        <v>20</v>
      </c>
      <c r="C63" s="137" t="s">
        <v>673</v>
      </c>
      <c r="D63" s="134" t="s">
        <v>677</v>
      </c>
    </row>
    <row r="64" spans="2:4" ht="51">
      <c r="B64" s="137" t="s">
        <v>20</v>
      </c>
      <c r="C64" s="137" t="s">
        <v>679</v>
      </c>
      <c r="D64" s="134" t="s">
        <v>2863</v>
      </c>
    </row>
    <row r="65" spans="2:4">
      <c r="B65" s="137" t="s">
        <v>16</v>
      </c>
      <c r="C65" s="137" t="s">
        <v>443</v>
      </c>
      <c r="D65" s="134" t="s">
        <v>447</v>
      </c>
    </row>
    <row r="66" spans="2:4" ht="25.5">
      <c r="B66" s="137" t="s">
        <v>30</v>
      </c>
      <c r="C66" s="137" t="s">
        <v>600</v>
      </c>
      <c r="D66" s="134" t="s">
        <v>604</v>
      </c>
    </row>
    <row r="67" spans="2:4">
      <c r="B67" s="137" t="s">
        <v>30</v>
      </c>
      <c r="C67" s="137" t="s">
        <v>173</v>
      </c>
      <c r="D67" s="134" t="s">
        <v>609</v>
      </c>
    </row>
    <row r="68" spans="2:4" ht="25.5">
      <c r="B68" s="137" t="s">
        <v>30</v>
      </c>
      <c r="C68" s="137" t="s">
        <v>611</v>
      </c>
      <c r="D68" s="134" t="s">
        <v>615</v>
      </c>
    </row>
    <row r="69" spans="2:4" ht="25.5">
      <c r="B69" s="137" t="s">
        <v>18</v>
      </c>
      <c r="C69" s="137" t="s">
        <v>154</v>
      </c>
      <c r="D69" s="134" t="s">
        <v>549</v>
      </c>
    </row>
    <row r="70" spans="2:4" ht="25.5">
      <c r="B70" s="137" t="s">
        <v>18</v>
      </c>
      <c r="C70" s="137" t="s">
        <v>551</v>
      </c>
      <c r="D70" s="134" t="s">
        <v>556</v>
      </c>
    </row>
    <row r="71" spans="2:4">
      <c r="B71" s="137" t="s">
        <v>22</v>
      </c>
      <c r="C71" s="137" t="s">
        <v>762</v>
      </c>
      <c r="D71" s="134" t="s">
        <v>767</v>
      </c>
    </row>
    <row r="72" spans="2:4" ht="25.5">
      <c r="B72" s="137" t="s">
        <v>22</v>
      </c>
      <c r="C72" s="137" t="s">
        <v>216</v>
      </c>
      <c r="D72" s="134" t="s">
        <v>772</v>
      </c>
    </row>
    <row r="73" spans="2:4" ht="25.5">
      <c r="B73" s="137" t="s">
        <v>22</v>
      </c>
      <c r="C73" s="137" t="s">
        <v>221</v>
      </c>
      <c r="D73" s="134" t="s">
        <v>222</v>
      </c>
    </row>
    <row r="74" spans="2:4">
      <c r="B74" s="137" t="s">
        <v>22</v>
      </c>
      <c r="C74" s="137" t="s">
        <v>779</v>
      </c>
      <c r="D74" s="134" t="s">
        <v>783</v>
      </c>
    </row>
    <row r="75" spans="2:4" ht="38.25">
      <c r="B75" s="137" t="s">
        <v>22</v>
      </c>
      <c r="C75" s="137" t="s">
        <v>225</v>
      </c>
      <c r="D75" s="134" t="s">
        <v>787</v>
      </c>
    </row>
    <row r="76" spans="2:4" ht="38.25">
      <c r="B76" s="137" t="s">
        <v>22</v>
      </c>
      <c r="C76" s="137" t="s">
        <v>229</v>
      </c>
      <c r="D76" s="134" t="s">
        <v>792</v>
      </c>
    </row>
    <row r="77" spans="2:4" ht="38.25">
      <c r="B77" s="137" t="s">
        <v>22</v>
      </c>
      <c r="C77" s="137" t="s">
        <v>794</v>
      </c>
      <c r="D77" s="134" t="s">
        <v>798</v>
      </c>
    </row>
    <row r="78" spans="2:4">
      <c r="B78" s="137" t="s">
        <v>22</v>
      </c>
      <c r="C78" s="137" t="s">
        <v>233</v>
      </c>
      <c r="D78" s="134" t="s">
        <v>802</v>
      </c>
    </row>
    <row r="79" spans="2:4">
      <c r="B79" s="137" t="s">
        <v>22</v>
      </c>
      <c r="C79" s="137" t="s">
        <v>238</v>
      </c>
      <c r="D79" s="134" t="s">
        <v>808</v>
      </c>
    </row>
    <row r="80" spans="2:4" ht="38.25">
      <c r="B80" s="137" t="s">
        <v>22</v>
      </c>
      <c r="C80" s="137" t="s">
        <v>243</v>
      </c>
      <c r="D80" s="134" t="s">
        <v>812</v>
      </c>
    </row>
    <row r="81" spans="2:4" ht="25.5">
      <c r="B81" s="137" t="s">
        <v>22</v>
      </c>
      <c r="C81" s="137" t="s">
        <v>814</v>
      </c>
      <c r="D81" s="134" t="s">
        <v>819</v>
      </c>
    </row>
    <row r="82" spans="2:4">
      <c r="B82" s="137" t="s">
        <v>22</v>
      </c>
      <c r="C82" s="137" t="s">
        <v>821</v>
      </c>
      <c r="D82" s="134" t="s">
        <v>825</v>
      </c>
    </row>
    <row r="83" spans="2:4">
      <c r="B83" s="137" t="s">
        <v>22</v>
      </c>
      <c r="C83" s="137" t="s">
        <v>247</v>
      </c>
      <c r="D83" s="134" t="s">
        <v>830</v>
      </c>
    </row>
    <row r="84" spans="2:4">
      <c r="B84" s="137" t="s">
        <v>22</v>
      </c>
      <c r="C84" s="137" t="s">
        <v>252</v>
      </c>
      <c r="D84" s="134" t="s">
        <v>834</v>
      </c>
    </row>
    <row r="85" spans="2:4" ht="25.5">
      <c r="B85" s="137" t="s">
        <v>22</v>
      </c>
      <c r="C85" s="137" t="s">
        <v>835</v>
      </c>
      <c r="D85" s="134" t="s">
        <v>840</v>
      </c>
    </row>
    <row r="86" spans="2:4" ht="25.5">
      <c r="B86" s="137" t="s">
        <v>22</v>
      </c>
      <c r="C86" s="137" t="s">
        <v>256</v>
      </c>
      <c r="D86" s="134" t="s">
        <v>845</v>
      </c>
    </row>
    <row r="87" spans="2:4" ht="25.5">
      <c r="B87" s="137" t="s">
        <v>22</v>
      </c>
      <c r="C87" s="137" t="s">
        <v>847</v>
      </c>
      <c r="D87" s="134" t="s">
        <v>850</v>
      </c>
    </row>
    <row r="88" spans="2:4">
      <c r="B88" s="137" t="s">
        <v>22</v>
      </c>
      <c r="C88" s="137" t="s">
        <v>852</v>
      </c>
      <c r="D88" s="134" t="s">
        <v>855</v>
      </c>
    </row>
    <row r="89" spans="2:4" ht="25.5">
      <c r="B89" s="137" t="s">
        <v>22</v>
      </c>
      <c r="C89" s="137" t="s">
        <v>261</v>
      </c>
      <c r="D89" s="134" t="s">
        <v>861</v>
      </c>
    </row>
    <row r="90" spans="2:4">
      <c r="B90" s="137" t="s">
        <v>22</v>
      </c>
      <c r="C90" s="137" t="s">
        <v>862</v>
      </c>
      <c r="D90" s="134" t="s">
        <v>865</v>
      </c>
    </row>
    <row r="91" spans="2:4" ht="38.25">
      <c r="B91" s="137" t="s">
        <v>20</v>
      </c>
      <c r="C91" s="137" t="s">
        <v>683</v>
      </c>
      <c r="D91" s="134" t="s">
        <v>686</v>
      </c>
    </row>
    <row r="92" spans="2:4" ht="25.5">
      <c r="B92" s="137" t="s">
        <v>16</v>
      </c>
      <c r="C92" s="137" t="s">
        <v>449</v>
      </c>
      <c r="D92" s="134" t="s">
        <v>453</v>
      </c>
    </row>
    <row r="93" spans="2:4" ht="38.25">
      <c r="B93" s="137" t="s">
        <v>18</v>
      </c>
      <c r="C93" s="137" t="s">
        <v>2308</v>
      </c>
      <c r="D93" s="134" t="s">
        <v>562</v>
      </c>
    </row>
    <row r="94" spans="2:4">
      <c r="B94" s="137" t="s">
        <v>21</v>
      </c>
      <c r="C94" s="137" t="s">
        <v>703</v>
      </c>
      <c r="D94" s="134" t="s">
        <v>2867</v>
      </c>
    </row>
    <row r="95" spans="2:4">
      <c r="B95" s="137" t="s">
        <v>30</v>
      </c>
      <c r="C95" s="137" t="s">
        <v>178</v>
      </c>
      <c r="D95" s="134" t="s">
        <v>620</v>
      </c>
    </row>
    <row r="96" spans="2:4">
      <c r="B96" s="137" t="s">
        <v>30</v>
      </c>
      <c r="C96" s="137" t="s">
        <v>622</v>
      </c>
      <c r="D96" s="134" t="s">
        <v>627</v>
      </c>
    </row>
    <row r="97" spans="2:4" ht="38.25">
      <c r="B97" s="137" t="s">
        <v>27</v>
      </c>
      <c r="C97" s="137" t="s">
        <v>419</v>
      </c>
      <c r="D97" s="134" t="s">
        <v>2868</v>
      </c>
    </row>
    <row r="98" spans="2:4" ht="25.5">
      <c r="B98" s="137" t="s">
        <v>33</v>
      </c>
      <c r="C98" s="137" t="s">
        <v>2305</v>
      </c>
      <c r="D98" s="134" t="s">
        <v>883</v>
      </c>
    </row>
    <row r="99" spans="2:4">
      <c r="B99" s="137" t="s">
        <v>33</v>
      </c>
      <c r="C99" s="137" t="s">
        <v>884</v>
      </c>
      <c r="D99" s="134" t="s">
        <v>888</v>
      </c>
    </row>
    <row r="100" spans="2:4">
      <c r="B100" s="137" t="s">
        <v>18</v>
      </c>
      <c r="C100" s="137" t="s">
        <v>164</v>
      </c>
      <c r="D100" s="134" t="s">
        <v>567</v>
      </c>
    </row>
    <row r="101" spans="2:4">
      <c r="B101" s="137" t="s">
        <v>18</v>
      </c>
      <c r="C101" s="137" t="s">
        <v>568</v>
      </c>
      <c r="D101" s="134" t="s">
        <v>2871</v>
      </c>
    </row>
    <row r="102" spans="2:4">
      <c r="B102" s="137" t="s">
        <v>18</v>
      </c>
      <c r="C102" s="137" t="s">
        <v>2311</v>
      </c>
      <c r="D102" s="134" t="s">
        <v>577</v>
      </c>
    </row>
    <row r="103" spans="2:4">
      <c r="B103" s="137" t="s">
        <v>18</v>
      </c>
      <c r="C103" s="137" t="s">
        <v>578</v>
      </c>
      <c r="D103" s="134" t="s">
        <v>582</v>
      </c>
    </row>
    <row r="104" spans="2:4" ht="38.25">
      <c r="B104" s="137" t="s">
        <v>18</v>
      </c>
      <c r="C104" s="137" t="s">
        <v>2313</v>
      </c>
      <c r="D104" s="134" t="s">
        <v>582</v>
      </c>
    </row>
    <row r="105" spans="2:4">
      <c r="B105" s="137" t="s">
        <v>18</v>
      </c>
      <c r="C105" s="137" t="s">
        <v>585</v>
      </c>
      <c r="D105" s="134" t="s">
        <v>590</v>
      </c>
    </row>
    <row r="106" spans="2:4">
      <c r="B106" s="137" t="s">
        <v>18</v>
      </c>
      <c r="C106" s="137" t="s">
        <v>169</v>
      </c>
      <c r="D106" s="134" t="s">
        <v>582</v>
      </c>
    </row>
    <row r="107" spans="2:4">
      <c r="B107" s="137" t="s">
        <v>18</v>
      </c>
      <c r="C107" s="137" t="s">
        <v>595</v>
      </c>
      <c r="D107" s="134" t="s">
        <v>598</v>
      </c>
    </row>
    <row r="108" spans="2:4">
      <c r="B108" s="137" t="s">
        <v>19</v>
      </c>
      <c r="C108" s="137" t="s">
        <v>600</v>
      </c>
      <c r="D108" s="134" t="s">
        <v>644</v>
      </c>
    </row>
    <row r="109" spans="2:4">
      <c r="B109" s="137" t="s">
        <v>19</v>
      </c>
      <c r="C109" s="137" t="s">
        <v>2312</v>
      </c>
      <c r="D109" s="134" t="s">
        <v>649</v>
      </c>
    </row>
    <row r="110" spans="2:4" ht="25.5">
      <c r="B110" s="137" t="s">
        <v>28</v>
      </c>
      <c r="C110" s="137" t="s">
        <v>150</v>
      </c>
      <c r="D110" s="134" t="s">
        <v>435</v>
      </c>
    </row>
    <row r="111" spans="2:4">
      <c r="B111" s="137" t="s">
        <v>16</v>
      </c>
      <c r="C111" s="137" t="s">
        <v>455</v>
      </c>
      <c r="D111" s="134" t="s">
        <v>2873</v>
      </c>
    </row>
    <row r="112" spans="2:4">
      <c r="B112" s="137" t="s">
        <v>22</v>
      </c>
      <c r="C112" s="137" t="s">
        <v>265</v>
      </c>
      <c r="D112" s="134" t="s">
        <v>871</v>
      </c>
    </row>
    <row r="113" spans="2:4">
      <c r="B113" s="137" t="s">
        <v>22</v>
      </c>
      <c r="C113" s="137" t="s">
        <v>270</v>
      </c>
      <c r="D113" s="134" t="s">
        <v>876</v>
      </c>
    </row>
    <row r="114" spans="2:4">
      <c r="B114" s="137" t="s">
        <v>20</v>
      </c>
      <c r="C114" s="137" t="s">
        <v>190</v>
      </c>
      <c r="D114" s="134" t="s">
        <v>693</v>
      </c>
    </row>
    <row r="115" spans="2:4">
      <c r="B115" s="137" t="s">
        <v>33</v>
      </c>
      <c r="C115" s="137" t="s">
        <v>890</v>
      </c>
      <c r="D115" s="134" t="s">
        <v>895</v>
      </c>
    </row>
    <row r="116" spans="2:4">
      <c r="B116" s="137" t="s">
        <v>27</v>
      </c>
      <c r="C116" s="137" t="s">
        <v>425</v>
      </c>
      <c r="D116" s="134" t="s">
        <v>430</v>
      </c>
    </row>
    <row r="117" spans="2:4">
      <c r="B117" s="137" t="s">
        <v>21</v>
      </c>
      <c r="C117" s="137" t="s">
        <v>708</v>
      </c>
      <c r="D117" s="134" t="s">
        <v>711</v>
      </c>
    </row>
    <row r="118" spans="2:4">
      <c r="B118" s="137" t="s">
        <v>21</v>
      </c>
      <c r="C118" s="137" t="s">
        <v>713</v>
      </c>
      <c r="D118" s="134" t="s">
        <v>717</v>
      </c>
    </row>
    <row r="119" spans="2:4" ht="25.5">
      <c r="B119" s="137" t="s">
        <v>21</v>
      </c>
      <c r="C119" s="137" t="s">
        <v>718</v>
      </c>
      <c r="D119" s="134" t="s">
        <v>722</v>
      </c>
    </row>
    <row r="120" spans="2:4" ht="25.5">
      <c r="B120" s="137" t="s">
        <v>20</v>
      </c>
      <c r="C120" s="137" t="s">
        <v>2306</v>
      </c>
      <c r="D120" s="134" t="s">
        <v>1926</v>
      </c>
    </row>
    <row r="121" spans="2:4">
      <c r="B121" s="137" t="s">
        <v>20</v>
      </c>
      <c r="C121" s="137" t="s">
        <v>1928</v>
      </c>
      <c r="D121" s="134" t="s">
        <v>2876</v>
      </c>
    </row>
    <row r="122" spans="2:4">
      <c r="B122" s="137" t="s">
        <v>20</v>
      </c>
      <c r="C122" s="137" t="s">
        <v>1933</v>
      </c>
      <c r="D122" s="134" t="s">
        <v>1938</v>
      </c>
    </row>
    <row r="123" spans="2:4">
      <c r="B123" s="137" t="s">
        <v>20</v>
      </c>
      <c r="C123" s="137" t="s">
        <v>2844</v>
      </c>
      <c r="D123" s="134" t="s">
        <v>2877</v>
      </c>
    </row>
    <row r="124" spans="2:4">
      <c r="B124" s="137" t="s">
        <v>20</v>
      </c>
      <c r="C124" s="137" t="s">
        <v>1945</v>
      </c>
      <c r="D124" s="134" t="s">
        <v>1949</v>
      </c>
    </row>
    <row r="125" spans="2:4">
      <c r="B125" s="210" t="s">
        <v>2940</v>
      </c>
    </row>
  </sheetData>
  <mergeCells count="8">
    <mergeCell ref="B2:D2"/>
    <mergeCell ref="B3:D3"/>
    <mergeCell ref="B5:D5"/>
    <mergeCell ref="D12:D13"/>
    <mergeCell ref="B12:B13"/>
    <mergeCell ref="C12:C13"/>
    <mergeCell ref="B11:D11"/>
    <mergeCell ref="B10:D1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showGridLines="0" topLeftCell="A4" zoomScaleNormal="100" workbookViewId="0">
      <selection activeCell="H17" sqref="H17"/>
    </sheetView>
  </sheetViews>
  <sheetFormatPr baseColWidth="10" defaultColWidth="11.42578125" defaultRowHeight="12.75"/>
  <cols>
    <col min="1" max="1" width="15.7109375" style="125" customWidth="1"/>
    <col min="2" max="2" width="17.5703125" style="125" customWidth="1"/>
    <col min="3" max="3" width="10.42578125" style="125" customWidth="1"/>
    <col min="4" max="4" width="10.5703125" style="125" customWidth="1"/>
    <col min="5" max="5" width="4.85546875" style="125" customWidth="1"/>
    <col min="6" max="6" width="12.140625" style="125" customWidth="1"/>
    <col min="7" max="7" width="4.5703125" style="125" customWidth="1"/>
    <col min="8" max="8" width="15.42578125" style="125" customWidth="1"/>
    <col min="9" max="9" width="4.85546875" style="125" customWidth="1"/>
    <col min="10" max="11" width="15.7109375" style="125" customWidth="1"/>
    <col min="12" max="13" width="12.5703125" style="125" customWidth="1"/>
    <col min="14" max="16384" width="11.42578125" style="125"/>
  </cols>
  <sheetData>
    <row r="2" spans="2:13" ht="15.75">
      <c r="B2" s="573" t="s">
        <v>3093</v>
      </c>
      <c r="C2" s="573"/>
      <c r="D2" s="573"/>
      <c r="E2" s="573"/>
      <c r="F2" s="573"/>
      <c r="G2" s="573"/>
      <c r="H2" s="573"/>
      <c r="I2" s="573"/>
      <c r="J2" s="573"/>
    </row>
    <row r="3" spans="2:13" ht="15.75">
      <c r="B3" s="573" t="s">
        <v>3096</v>
      </c>
      <c r="C3" s="573"/>
      <c r="D3" s="573"/>
      <c r="E3" s="573"/>
      <c r="F3" s="573"/>
      <c r="G3" s="573"/>
      <c r="H3" s="573"/>
      <c r="I3" s="573"/>
      <c r="J3" s="573"/>
    </row>
    <row r="4" spans="2:13" ht="15">
      <c r="B4" s="241"/>
      <c r="C4" s="49"/>
      <c r="D4" s="474"/>
    </row>
    <row r="5" spans="2:13" ht="15.75">
      <c r="B5" s="573" t="s">
        <v>3094</v>
      </c>
      <c r="C5" s="573"/>
      <c r="D5" s="573"/>
      <c r="E5" s="573"/>
      <c r="F5" s="573"/>
      <c r="G5" s="573"/>
      <c r="H5" s="573"/>
      <c r="I5" s="573"/>
      <c r="J5" s="573"/>
    </row>
    <row r="6" spans="2:13">
      <c r="B6" s="515"/>
      <c r="C6" s="515"/>
      <c r="D6" s="515"/>
      <c r="E6" s="515"/>
      <c r="F6" s="515"/>
      <c r="G6" s="515"/>
      <c r="H6" s="515"/>
      <c r="I6" s="515"/>
      <c r="J6" s="515"/>
    </row>
    <row r="8" spans="2:13" ht="16.5" customHeight="1">
      <c r="B8" s="522" t="s">
        <v>2259</v>
      </c>
      <c r="C8" s="139"/>
      <c r="H8" s="138" t="s">
        <v>2880</v>
      </c>
    </row>
    <row r="9" spans="2:13" ht="12.75" customHeight="1">
      <c r="B9" s="139"/>
      <c r="C9" s="139"/>
      <c r="H9" s="138"/>
    </row>
    <row r="10" spans="2:13" ht="13.5" customHeight="1">
      <c r="B10" s="648" t="s">
        <v>3001</v>
      </c>
      <c r="C10" s="648"/>
      <c r="D10" s="648"/>
      <c r="E10" s="648"/>
      <c r="F10" s="648"/>
      <c r="G10" s="648"/>
      <c r="H10" s="138"/>
    </row>
    <row r="11" spans="2:13" ht="14.25">
      <c r="B11" s="649">
        <v>2014</v>
      </c>
      <c r="C11" s="649"/>
      <c r="D11" s="649"/>
      <c r="E11" s="649"/>
      <c r="F11" s="649"/>
      <c r="G11" s="649"/>
      <c r="J11" s="286"/>
      <c r="K11" s="286"/>
      <c r="L11" s="286"/>
      <c r="M11" s="286"/>
    </row>
    <row r="12" spans="2:13">
      <c r="B12" s="625" t="s">
        <v>50</v>
      </c>
      <c r="C12" s="625" t="s">
        <v>2964</v>
      </c>
      <c r="D12" s="622" t="s">
        <v>3000</v>
      </c>
      <c r="E12" s="622"/>
      <c r="F12" s="622"/>
      <c r="G12" s="622"/>
      <c r="J12" s="286"/>
      <c r="K12" s="286"/>
      <c r="L12" s="286"/>
      <c r="M12" s="286"/>
    </row>
    <row r="13" spans="2:13" ht="24.75" customHeight="1">
      <c r="B13" s="626"/>
      <c r="C13" s="626"/>
      <c r="D13" s="254" t="s">
        <v>146</v>
      </c>
      <c r="E13" s="312" t="s">
        <v>2242</v>
      </c>
      <c r="F13" s="254" t="s">
        <v>155</v>
      </c>
      <c r="G13" s="313" t="s">
        <v>2242</v>
      </c>
      <c r="J13" s="286"/>
      <c r="K13" s="185"/>
      <c r="L13" s="193"/>
      <c r="M13" s="286"/>
    </row>
    <row r="14" spans="2:13" ht="15" customHeight="1">
      <c r="B14" s="148"/>
      <c r="C14" s="148"/>
      <c r="D14" s="287"/>
      <c r="E14" s="148"/>
      <c r="F14" s="287"/>
      <c r="G14" s="148"/>
      <c r="J14" s="286"/>
      <c r="K14" s="185"/>
      <c r="L14" s="193"/>
      <c r="M14" s="286"/>
    </row>
    <row r="15" spans="2:13" ht="15" customHeight="1">
      <c r="B15" s="77" t="s">
        <v>2953</v>
      </c>
      <c r="C15" s="212">
        <v>111</v>
      </c>
      <c r="D15" s="212">
        <v>53</v>
      </c>
      <c r="E15" s="187">
        <f>+(D15/C15)*100</f>
        <v>47.747747747747752</v>
      </c>
      <c r="F15" s="212">
        <v>58</v>
      </c>
      <c r="G15" s="285">
        <f>+(F15/C15)*100</f>
        <v>52.252252252252248</v>
      </c>
      <c r="J15" s="286"/>
      <c r="K15" s="185"/>
      <c r="L15" s="193"/>
      <c r="M15" s="286"/>
    </row>
    <row r="16" spans="2:13" ht="15" customHeight="1">
      <c r="B16" s="147"/>
      <c r="C16" s="147"/>
      <c r="D16" s="212"/>
      <c r="E16" s="147"/>
      <c r="F16" s="212"/>
      <c r="G16" s="147"/>
      <c r="J16" s="286"/>
      <c r="K16" s="185"/>
      <c r="L16" s="193"/>
      <c r="M16" s="286"/>
    </row>
    <row r="17" spans="2:13">
      <c r="B17" s="286" t="s">
        <v>22</v>
      </c>
      <c r="C17" s="212">
        <v>22</v>
      </c>
      <c r="D17" s="212">
        <v>14</v>
      </c>
      <c r="E17" s="285">
        <f t="shared" ref="E17:E31" si="0">+(D17/C17)*100</f>
        <v>63.636363636363633</v>
      </c>
      <c r="F17" s="212">
        <v>8</v>
      </c>
      <c r="G17" s="285">
        <f t="shared" ref="G17:G27" si="1">+(F17/C17)*100</f>
        <v>36.363636363636367</v>
      </c>
      <c r="J17" s="286"/>
      <c r="K17" s="63"/>
      <c r="L17" s="147"/>
      <c r="M17" s="286"/>
    </row>
    <row r="18" spans="2:13">
      <c r="B18" s="286" t="s">
        <v>17</v>
      </c>
      <c r="C18" s="212">
        <v>19</v>
      </c>
      <c r="D18" s="212">
        <v>15</v>
      </c>
      <c r="E18" s="285">
        <f t="shared" si="0"/>
        <v>78.94736842105263</v>
      </c>
      <c r="F18" s="212">
        <v>4</v>
      </c>
      <c r="G18" s="285">
        <f t="shared" si="1"/>
        <v>21.052631578947366</v>
      </c>
      <c r="J18" s="286"/>
      <c r="K18" s="63"/>
      <c r="L18" s="147"/>
      <c r="M18" s="286"/>
    </row>
    <row r="19" spans="2:13" ht="12.75" customHeight="1">
      <c r="B19" s="286" t="s">
        <v>21</v>
      </c>
      <c r="C19" s="212">
        <v>12</v>
      </c>
      <c r="D19" s="212">
        <v>8</v>
      </c>
      <c r="E19" s="285">
        <f t="shared" si="0"/>
        <v>66.666666666666657</v>
      </c>
      <c r="F19" s="212">
        <v>4</v>
      </c>
      <c r="G19" s="285">
        <f t="shared" si="1"/>
        <v>33.333333333333329</v>
      </c>
      <c r="J19" s="286"/>
      <c r="K19" s="63"/>
      <c r="L19" s="147"/>
      <c r="M19" s="286"/>
    </row>
    <row r="20" spans="2:13">
      <c r="B20" s="286" t="s">
        <v>18</v>
      </c>
      <c r="C20" s="212">
        <v>11</v>
      </c>
      <c r="D20" s="212">
        <v>3</v>
      </c>
      <c r="E20" s="285">
        <f t="shared" si="0"/>
        <v>27.27272727272727</v>
      </c>
      <c r="F20" s="212">
        <v>8</v>
      </c>
      <c r="G20" s="285">
        <f t="shared" si="1"/>
        <v>72.727272727272734</v>
      </c>
      <c r="J20" s="286"/>
      <c r="K20" s="63"/>
      <c r="L20" s="147"/>
      <c r="M20" s="286"/>
    </row>
    <row r="21" spans="2:13">
      <c r="B21" s="286" t="s">
        <v>20</v>
      </c>
      <c r="C21" s="212">
        <v>9</v>
      </c>
      <c r="D21" s="212">
        <v>1</v>
      </c>
      <c r="E21" s="285">
        <f t="shared" si="0"/>
        <v>11.111111111111111</v>
      </c>
      <c r="F21" s="212">
        <v>8</v>
      </c>
      <c r="G21" s="285">
        <f t="shared" si="1"/>
        <v>88.888888888888886</v>
      </c>
      <c r="J21" s="286"/>
      <c r="K21" s="63"/>
      <c r="L21" s="147"/>
      <c r="M21" s="286"/>
    </row>
    <row r="22" spans="2:13">
      <c r="B22" s="286" t="s">
        <v>19</v>
      </c>
      <c r="C22" s="212">
        <v>8</v>
      </c>
      <c r="D22" s="212">
        <v>4</v>
      </c>
      <c r="E22" s="284">
        <f t="shared" si="0"/>
        <v>50</v>
      </c>
      <c r="F22" s="212">
        <v>4</v>
      </c>
      <c r="G22" s="285">
        <f t="shared" si="1"/>
        <v>50</v>
      </c>
      <c r="J22" s="286"/>
      <c r="K22" s="63"/>
      <c r="L22" s="147"/>
      <c r="M22" s="286"/>
    </row>
    <row r="23" spans="2:13">
      <c r="B23" s="286" t="s">
        <v>23</v>
      </c>
      <c r="C23" s="212">
        <v>7</v>
      </c>
      <c r="D23" s="212">
        <v>0</v>
      </c>
      <c r="E23" s="284">
        <f t="shared" si="0"/>
        <v>0</v>
      </c>
      <c r="F23" s="212">
        <v>7</v>
      </c>
      <c r="G23" s="285">
        <f t="shared" si="1"/>
        <v>100</v>
      </c>
      <c r="J23" s="286"/>
      <c r="K23" s="63"/>
      <c r="L23" s="147"/>
      <c r="M23" s="286"/>
    </row>
    <row r="24" spans="2:13">
      <c r="B24" s="286" t="s">
        <v>33</v>
      </c>
      <c r="C24" s="212">
        <v>6</v>
      </c>
      <c r="D24" s="212">
        <v>1</v>
      </c>
      <c r="E24" s="285">
        <f t="shared" si="0"/>
        <v>16.666666666666664</v>
      </c>
      <c r="F24" s="212">
        <v>5</v>
      </c>
      <c r="G24" s="285">
        <f t="shared" si="1"/>
        <v>83.333333333333343</v>
      </c>
      <c r="J24" s="286"/>
      <c r="K24" s="63"/>
      <c r="L24" s="147"/>
      <c r="M24" s="286"/>
    </row>
    <row r="25" spans="2:13">
      <c r="B25" s="286" t="s">
        <v>27</v>
      </c>
      <c r="C25" s="212">
        <v>5</v>
      </c>
      <c r="D25" s="212">
        <v>2</v>
      </c>
      <c r="E25" s="284">
        <f t="shared" si="0"/>
        <v>40</v>
      </c>
      <c r="F25" s="212">
        <v>3</v>
      </c>
      <c r="G25" s="284">
        <f t="shared" si="1"/>
        <v>60</v>
      </c>
      <c r="J25" s="286"/>
      <c r="K25" s="63"/>
      <c r="L25" s="147"/>
      <c r="M25" s="286"/>
    </row>
    <row r="26" spans="2:13">
      <c r="B26" s="286" t="s">
        <v>30</v>
      </c>
      <c r="C26" s="212">
        <v>5</v>
      </c>
      <c r="D26" s="212">
        <v>1</v>
      </c>
      <c r="E26" s="284">
        <f t="shared" si="0"/>
        <v>20</v>
      </c>
      <c r="F26" s="212">
        <v>4</v>
      </c>
      <c r="G26" s="285">
        <f t="shared" si="1"/>
        <v>80</v>
      </c>
      <c r="J26" s="286"/>
      <c r="K26" s="63"/>
      <c r="L26" s="147"/>
      <c r="M26" s="286"/>
    </row>
    <row r="27" spans="2:13">
      <c r="B27" s="286" t="s">
        <v>16</v>
      </c>
      <c r="C27" s="212">
        <v>3</v>
      </c>
      <c r="D27" s="212">
        <v>1</v>
      </c>
      <c r="E27" s="285">
        <f t="shared" si="0"/>
        <v>33.333333333333329</v>
      </c>
      <c r="F27" s="212">
        <v>2</v>
      </c>
      <c r="G27" s="285">
        <f t="shared" si="1"/>
        <v>66.666666666666657</v>
      </c>
      <c r="J27" s="286"/>
      <c r="K27" s="63"/>
      <c r="L27" s="147"/>
      <c r="M27" s="286"/>
    </row>
    <row r="28" spans="2:13">
      <c r="B28" s="286" t="s">
        <v>28</v>
      </c>
      <c r="C28" s="212">
        <v>1</v>
      </c>
      <c r="D28" s="212">
        <v>1</v>
      </c>
      <c r="E28" s="284">
        <f t="shared" si="0"/>
        <v>100</v>
      </c>
      <c r="F28" s="212">
        <v>0</v>
      </c>
      <c r="G28" s="284">
        <v>0</v>
      </c>
      <c r="J28" s="286"/>
      <c r="K28" s="63"/>
      <c r="L28" s="147"/>
      <c r="M28" s="286"/>
    </row>
    <row r="29" spans="2:13">
      <c r="B29" s="286" t="s">
        <v>29</v>
      </c>
      <c r="C29" s="212">
        <v>1</v>
      </c>
      <c r="D29" s="212">
        <v>1</v>
      </c>
      <c r="E29" s="284">
        <f t="shared" si="0"/>
        <v>100</v>
      </c>
      <c r="F29" s="212">
        <v>0</v>
      </c>
      <c r="G29" s="284">
        <v>0</v>
      </c>
      <c r="J29" s="286"/>
      <c r="K29" s="63"/>
      <c r="L29" s="147"/>
      <c r="M29" s="286"/>
    </row>
    <row r="30" spans="2:13">
      <c r="B30" s="286" t="s">
        <v>31</v>
      </c>
      <c r="C30" s="212">
        <v>1</v>
      </c>
      <c r="D30" s="212">
        <v>0</v>
      </c>
      <c r="E30" s="284">
        <f t="shared" si="0"/>
        <v>0</v>
      </c>
      <c r="F30" s="212">
        <v>1</v>
      </c>
      <c r="G30" s="285">
        <f>+(F30/C30)*100</f>
        <v>100</v>
      </c>
      <c r="J30" s="286"/>
      <c r="K30" s="63"/>
      <c r="L30" s="147"/>
      <c r="M30" s="286"/>
    </row>
    <row r="31" spans="2:13">
      <c r="B31" s="288" t="s">
        <v>32</v>
      </c>
      <c r="C31" s="215">
        <v>1</v>
      </c>
      <c r="D31" s="215">
        <v>1</v>
      </c>
      <c r="E31" s="289">
        <f t="shared" si="0"/>
        <v>100</v>
      </c>
      <c r="F31" s="215">
        <v>0</v>
      </c>
      <c r="G31" s="290">
        <v>0</v>
      </c>
      <c r="J31" s="286"/>
      <c r="K31" s="63"/>
      <c r="L31" s="147"/>
      <c r="M31" s="286"/>
    </row>
    <row r="32" spans="2:13">
      <c r="B32" s="210" t="s">
        <v>2940</v>
      </c>
      <c r="C32" s="212"/>
      <c r="D32" s="254"/>
      <c r="E32" s="280"/>
      <c r="F32" s="254"/>
      <c r="G32" s="280"/>
      <c r="J32" s="286"/>
      <c r="K32" s="286"/>
      <c r="L32" s="286"/>
      <c r="M32" s="286"/>
    </row>
    <row r="34" spans="2:9">
      <c r="D34" s="251"/>
      <c r="E34" s="251"/>
      <c r="F34" s="251"/>
      <c r="G34" s="251"/>
      <c r="H34" s="251"/>
    </row>
    <row r="35" spans="2:9" ht="14.25">
      <c r="B35" s="648" t="s">
        <v>3002</v>
      </c>
      <c r="C35" s="648"/>
      <c r="D35" s="648"/>
      <c r="E35" s="648"/>
      <c r="F35" s="648"/>
      <c r="G35" s="648"/>
      <c r="H35" s="648"/>
      <c r="I35" s="648"/>
    </row>
    <row r="36" spans="2:9" ht="14.25">
      <c r="B36" s="649">
        <v>2014</v>
      </c>
      <c r="C36" s="649"/>
      <c r="D36" s="649"/>
      <c r="E36" s="649"/>
      <c r="F36" s="649"/>
      <c r="G36" s="649"/>
      <c r="H36" s="649"/>
      <c r="I36" s="649"/>
    </row>
    <row r="37" spans="2:9" ht="12.75" customHeight="1">
      <c r="B37" s="625" t="s">
        <v>50</v>
      </c>
      <c r="C37" s="625" t="s">
        <v>3003</v>
      </c>
      <c r="D37" s="650" t="s">
        <v>2999</v>
      </c>
      <c r="E37" s="650"/>
      <c r="F37" s="650"/>
      <c r="G37" s="650"/>
      <c r="H37" s="650"/>
      <c r="I37" s="650"/>
    </row>
    <row r="38" spans="2:9" ht="25.5">
      <c r="B38" s="626"/>
      <c r="C38" s="626"/>
      <c r="D38" s="147" t="s">
        <v>2878</v>
      </c>
      <c r="E38" s="313" t="s">
        <v>2242</v>
      </c>
      <c r="F38" s="147" t="s">
        <v>2241</v>
      </c>
      <c r="G38" s="313" t="s">
        <v>2242</v>
      </c>
      <c r="H38" s="147" t="s">
        <v>2879</v>
      </c>
      <c r="I38" s="313" t="s">
        <v>2242</v>
      </c>
    </row>
    <row r="39" spans="2:9">
      <c r="B39" s="281"/>
      <c r="C39" s="281"/>
      <c r="D39" s="148"/>
      <c r="E39" s="281"/>
      <c r="F39" s="148"/>
      <c r="G39" s="281"/>
      <c r="H39" s="148"/>
      <c r="I39" s="281"/>
    </row>
    <row r="40" spans="2:9">
      <c r="B40" s="226" t="s">
        <v>2953</v>
      </c>
      <c r="C40" s="212">
        <v>58</v>
      </c>
      <c r="D40" s="280">
        <v>39</v>
      </c>
      <c r="E40" s="253">
        <f>+(D40/$C40)*100</f>
        <v>67.241379310344826</v>
      </c>
      <c r="F40" s="280">
        <v>16</v>
      </c>
      <c r="G40" s="253">
        <f>+(F40/$C40)*100</f>
        <v>27.586206896551722</v>
      </c>
      <c r="H40" s="280">
        <v>3</v>
      </c>
      <c r="I40" s="253">
        <f>+(H40/$C40)*100</f>
        <v>5.1724137931034484</v>
      </c>
    </row>
    <row r="41" spans="2:9">
      <c r="B41" s="123"/>
      <c r="C41" s="212"/>
      <c r="D41" s="147"/>
      <c r="E41" s="253"/>
      <c r="F41" s="147"/>
      <c r="G41" s="253"/>
      <c r="H41" s="147"/>
      <c r="I41" s="253"/>
    </row>
    <row r="42" spans="2:9">
      <c r="B42" s="279" t="s">
        <v>22</v>
      </c>
      <c r="C42" s="212">
        <v>8</v>
      </c>
      <c r="D42" s="280">
        <v>5</v>
      </c>
      <c r="E42" s="253">
        <f t="shared" ref="E42:E53" si="2">+(D42/$C42)*100</f>
        <v>62.5</v>
      </c>
      <c r="F42" s="280">
        <v>3</v>
      </c>
      <c r="G42" s="253">
        <f t="shared" ref="G42:G53" si="3">+(F42/$C42)*100</f>
        <v>37.5</v>
      </c>
      <c r="H42" s="280">
        <v>0</v>
      </c>
      <c r="I42" s="253">
        <f t="shared" ref="I42:I53" si="4">+(H42/$C42)*100</f>
        <v>0</v>
      </c>
    </row>
    <row r="43" spans="2:9">
      <c r="B43" s="279" t="s">
        <v>17</v>
      </c>
      <c r="C43" s="212">
        <v>4</v>
      </c>
      <c r="D43" s="280">
        <v>2</v>
      </c>
      <c r="E43" s="253">
        <f t="shared" si="2"/>
        <v>50</v>
      </c>
      <c r="F43" s="280">
        <v>2</v>
      </c>
      <c r="G43" s="253">
        <f t="shared" si="3"/>
        <v>50</v>
      </c>
      <c r="H43" s="280">
        <v>0</v>
      </c>
      <c r="I43" s="253">
        <f t="shared" si="4"/>
        <v>0</v>
      </c>
    </row>
    <row r="44" spans="2:9">
      <c r="B44" s="279" t="s">
        <v>21</v>
      </c>
      <c r="C44" s="212">
        <v>4</v>
      </c>
      <c r="D44" s="280">
        <v>2</v>
      </c>
      <c r="E44" s="253">
        <f t="shared" si="2"/>
        <v>50</v>
      </c>
      <c r="F44" s="280">
        <v>2</v>
      </c>
      <c r="G44" s="253">
        <f t="shared" si="3"/>
        <v>50</v>
      </c>
      <c r="H44" s="280">
        <v>0</v>
      </c>
      <c r="I44" s="253">
        <f t="shared" si="4"/>
        <v>0</v>
      </c>
    </row>
    <row r="45" spans="2:9">
      <c r="B45" s="279" t="s">
        <v>18</v>
      </c>
      <c r="C45" s="212">
        <v>8</v>
      </c>
      <c r="D45" s="280">
        <v>5</v>
      </c>
      <c r="E45" s="253">
        <f t="shared" si="2"/>
        <v>62.5</v>
      </c>
      <c r="F45" s="280">
        <v>0</v>
      </c>
      <c r="G45" s="253">
        <f t="shared" si="3"/>
        <v>0</v>
      </c>
      <c r="H45" s="280">
        <v>3</v>
      </c>
      <c r="I45" s="253">
        <f t="shared" si="4"/>
        <v>37.5</v>
      </c>
    </row>
    <row r="46" spans="2:9">
      <c r="B46" s="279" t="s">
        <v>20</v>
      </c>
      <c r="C46" s="212">
        <v>8</v>
      </c>
      <c r="D46" s="280">
        <v>7</v>
      </c>
      <c r="E46" s="253">
        <f t="shared" si="2"/>
        <v>87.5</v>
      </c>
      <c r="F46" s="280">
        <v>1</v>
      </c>
      <c r="G46" s="253">
        <f t="shared" si="3"/>
        <v>12.5</v>
      </c>
      <c r="H46" s="280">
        <v>0</v>
      </c>
      <c r="I46" s="253">
        <f t="shared" si="4"/>
        <v>0</v>
      </c>
    </row>
    <row r="47" spans="2:9">
      <c r="B47" s="279" t="s">
        <v>19</v>
      </c>
      <c r="C47" s="212">
        <v>4</v>
      </c>
      <c r="D47" s="280">
        <v>4</v>
      </c>
      <c r="E47" s="253">
        <f t="shared" si="2"/>
        <v>100</v>
      </c>
      <c r="F47" s="280">
        <v>0</v>
      </c>
      <c r="G47" s="253">
        <f t="shared" si="3"/>
        <v>0</v>
      </c>
      <c r="H47" s="280">
        <v>0</v>
      </c>
      <c r="I47" s="253">
        <f t="shared" si="4"/>
        <v>0</v>
      </c>
    </row>
    <row r="48" spans="2:9">
      <c r="B48" s="279" t="s">
        <v>23</v>
      </c>
      <c r="C48" s="212">
        <v>7</v>
      </c>
      <c r="D48" s="280">
        <v>5</v>
      </c>
      <c r="E48" s="253">
        <f t="shared" si="2"/>
        <v>71.428571428571431</v>
      </c>
      <c r="F48" s="280">
        <v>2</v>
      </c>
      <c r="G48" s="253">
        <f t="shared" si="3"/>
        <v>28.571428571428569</v>
      </c>
      <c r="H48" s="280">
        <v>0</v>
      </c>
      <c r="I48" s="253">
        <f t="shared" si="4"/>
        <v>0</v>
      </c>
    </row>
    <row r="49" spans="2:9">
      <c r="B49" s="279" t="s">
        <v>33</v>
      </c>
      <c r="C49" s="212">
        <v>5</v>
      </c>
      <c r="D49" s="280">
        <v>3</v>
      </c>
      <c r="E49" s="253">
        <f t="shared" si="2"/>
        <v>60</v>
      </c>
      <c r="F49" s="280">
        <v>2</v>
      </c>
      <c r="G49" s="253">
        <f t="shared" si="3"/>
        <v>40</v>
      </c>
      <c r="H49" s="280">
        <v>0</v>
      </c>
      <c r="I49" s="253">
        <f t="shared" si="4"/>
        <v>0</v>
      </c>
    </row>
    <row r="50" spans="2:9">
      <c r="B50" s="279" t="s">
        <v>27</v>
      </c>
      <c r="C50" s="212">
        <v>3</v>
      </c>
      <c r="D50" s="280">
        <v>2</v>
      </c>
      <c r="E50" s="253">
        <f t="shared" si="2"/>
        <v>66.666666666666657</v>
      </c>
      <c r="F50" s="280">
        <v>1</v>
      </c>
      <c r="G50" s="253">
        <f t="shared" si="3"/>
        <v>33.333333333333329</v>
      </c>
      <c r="H50" s="280">
        <v>0</v>
      </c>
      <c r="I50" s="253">
        <f t="shared" si="4"/>
        <v>0</v>
      </c>
    </row>
    <row r="51" spans="2:9">
      <c r="B51" s="279" t="s">
        <v>30</v>
      </c>
      <c r="C51" s="212">
        <v>4</v>
      </c>
      <c r="D51" s="280">
        <v>2</v>
      </c>
      <c r="E51" s="253">
        <f t="shared" si="2"/>
        <v>50</v>
      </c>
      <c r="F51" s="280">
        <v>2</v>
      </c>
      <c r="G51" s="253">
        <f t="shared" si="3"/>
        <v>50</v>
      </c>
      <c r="H51" s="280">
        <v>0</v>
      </c>
      <c r="I51" s="253">
        <f t="shared" si="4"/>
        <v>0</v>
      </c>
    </row>
    <row r="52" spans="2:9">
      <c r="B52" s="279" t="s">
        <v>16</v>
      </c>
      <c r="C52" s="212">
        <v>2</v>
      </c>
      <c r="D52" s="280">
        <v>1</v>
      </c>
      <c r="E52" s="253">
        <f t="shared" si="2"/>
        <v>50</v>
      </c>
      <c r="F52" s="280">
        <v>1</v>
      </c>
      <c r="G52" s="253">
        <f t="shared" si="3"/>
        <v>50</v>
      </c>
      <c r="H52" s="280">
        <v>0</v>
      </c>
      <c r="I52" s="253">
        <f t="shared" si="4"/>
        <v>0</v>
      </c>
    </row>
    <row r="53" spans="2:9">
      <c r="B53" s="282" t="s">
        <v>31</v>
      </c>
      <c r="C53" s="215">
        <v>1</v>
      </c>
      <c r="D53" s="283">
        <v>1</v>
      </c>
      <c r="E53" s="259">
        <f t="shared" si="2"/>
        <v>100</v>
      </c>
      <c r="F53" s="283">
        <v>0</v>
      </c>
      <c r="G53" s="259">
        <f t="shared" si="3"/>
        <v>0</v>
      </c>
      <c r="H53" s="283">
        <v>0</v>
      </c>
      <c r="I53" s="259">
        <f t="shared" si="4"/>
        <v>0</v>
      </c>
    </row>
    <row r="54" spans="2:9">
      <c r="B54" s="210" t="s">
        <v>2940</v>
      </c>
      <c r="C54" s="212"/>
      <c r="D54" s="280"/>
      <c r="F54" s="280"/>
      <c r="H54" s="280"/>
    </row>
  </sheetData>
  <sortState ref="B36:I50">
    <sortCondition descending="1" ref="C36:C50"/>
  </sortState>
  <mergeCells count="13">
    <mergeCell ref="B5:J5"/>
    <mergeCell ref="B3:J3"/>
    <mergeCell ref="B2:J2"/>
    <mergeCell ref="B10:G10"/>
    <mergeCell ref="B11:G11"/>
    <mergeCell ref="B35:I35"/>
    <mergeCell ref="B36:I36"/>
    <mergeCell ref="B37:B38"/>
    <mergeCell ref="B12:B13"/>
    <mergeCell ref="D12:G12"/>
    <mergeCell ref="D37:I37"/>
    <mergeCell ref="C12:C13"/>
    <mergeCell ref="C37:C38"/>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4"/>
  <sheetViews>
    <sheetView showGridLines="0" topLeftCell="A40" zoomScaleNormal="100" workbookViewId="0">
      <selection activeCell="S61" sqref="S61"/>
    </sheetView>
  </sheetViews>
  <sheetFormatPr baseColWidth="10" defaultColWidth="14.42578125" defaultRowHeight="15.75" customHeight="1"/>
  <cols>
    <col min="1" max="1" width="7.7109375" customWidth="1"/>
    <col min="2" max="2" width="16.5703125" customWidth="1"/>
    <col min="3" max="3" width="6.140625" style="241" customWidth="1"/>
    <col min="4" max="4" width="2.5703125" style="241" customWidth="1"/>
    <col min="5" max="5" width="9.140625" customWidth="1"/>
    <col min="6" max="6" width="4.28515625" style="241" customWidth="1"/>
    <col min="7" max="7" width="2.42578125" style="241" customWidth="1"/>
    <col min="8" max="8" width="9.85546875" customWidth="1"/>
    <col min="9" max="9" width="4.140625" style="241" customWidth="1"/>
    <col min="10" max="10" width="3" style="241" customWidth="1"/>
    <col min="11" max="11" width="14.28515625" customWidth="1"/>
    <col min="12" max="12" width="3.7109375" style="241" customWidth="1"/>
    <col min="13" max="13" width="4.7109375" style="241" customWidth="1"/>
    <col min="14" max="14" width="6.85546875" customWidth="1"/>
    <col min="15" max="15" width="4" style="241" customWidth="1"/>
    <col min="16" max="16" width="3" style="241" customWidth="1"/>
    <col min="18" max="18" width="6" customWidth="1"/>
    <col min="22" max="22" width="21.5703125" customWidth="1"/>
  </cols>
  <sheetData>
    <row r="1" spans="1:30" s="241" customFormat="1" ht="15.75" customHeight="1"/>
    <row r="2" spans="1:30" s="241" customFormat="1" ht="15.75" customHeight="1">
      <c r="B2" s="573" t="s">
        <v>3093</v>
      </c>
      <c r="C2" s="573"/>
      <c r="D2" s="573"/>
      <c r="E2" s="573"/>
      <c r="F2" s="573"/>
      <c r="G2" s="573"/>
      <c r="H2" s="573"/>
      <c r="I2" s="573"/>
      <c r="J2" s="573"/>
      <c r="K2" s="573"/>
      <c r="L2" s="573"/>
      <c r="M2" s="573"/>
      <c r="N2" s="573"/>
      <c r="O2" s="573"/>
      <c r="P2" s="573"/>
      <c r="Q2" s="573"/>
      <c r="R2" s="573"/>
      <c r="S2" s="573"/>
    </row>
    <row r="3" spans="1:30" s="241" customFormat="1" ht="15.75" customHeight="1">
      <c r="B3" s="573" t="s">
        <v>3096</v>
      </c>
      <c r="C3" s="573"/>
      <c r="D3" s="573"/>
      <c r="E3" s="573"/>
      <c r="F3" s="573"/>
      <c r="G3" s="573"/>
      <c r="H3" s="573"/>
      <c r="I3" s="573"/>
      <c r="J3" s="573"/>
      <c r="K3" s="573"/>
      <c r="L3" s="573"/>
      <c r="M3" s="573"/>
      <c r="N3" s="573"/>
      <c r="O3" s="573"/>
      <c r="P3" s="573"/>
      <c r="Q3" s="573"/>
      <c r="R3" s="573"/>
      <c r="S3" s="573"/>
    </row>
    <row r="4" spans="1:30" s="241" customFormat="1" ht="15.75" customHeight="1">
      <c r="C4" s="49"/>
      <c r="D4" s="474"/>
      <c r="E4" s="125"/>
      <c r="F4" s="125"/>
      <c r="G4" s="125"/>
      <c r="H4" s="125"/>
      <c r="I4" s="125"/>
      <c r="J4" s="125"/>
    </row>
    <row r="5" spans="1:30" s="241" customFormat="1" ht="15.75" customHeight="1">
      <c r="B5" s="573" t="s">
        <v>3094</v>
      </c>
      <c r="C5" s="573"/>
      <c r="D5" s="573"/>
      <c r="E5" s="573"/>
      <c r="F5" s="573"/>
      <c r="G5" s="573"/>
      <c r="H5" s="573"/>
      <c r="I5" s="573"/>
      <c r="J5" s="573"/>
      <c r="K5" s="573"/>
      <c r="L5" s="573"/>
      <c r="M5" s="573"/>
      <c r="N5" s="573"/>
      <c r="O5" s="573"/>
      <c r="P5" s="573"/>
      <c r="Q5" s="573"/>
      <c r="R5" s="573"/>
      <c r="S5" s="573"/>
    </row>
    <row r="6" spans="1:30" s="241" customFormat="1" ht="15.75" customHeight="1">
      <c r="B6" s="515"/>
      <c r="C6" s="515"/>
      <c r="D6" s="515"/>
      <c r="E6" s="515"/>
      <c r="F6" s="515"/>
      <c r="G6" s="515"/>
      <c r="H6" s="515"/>
      <c r="I6" s="515"/>
      <c r="J6" s="515"/>
      <c r="K6" s="515"/>
      <c r="L6" s="515"/>
      <c r="M6" s="515"/>
      <c r="N6" s="515"/>
      <c r="O6" s="515"/>
      <c r="P6" s="515"/>
      <c r="Q6" s="515"/>
      <c r="R6" s="515"/>
      <c r="S6" s="515"/>
    </row>
    <row r="7" spans="1:30" ht="15.75" customHeight="1">
      <c r="A7" s="28"/>
      <c r="B7" s="28"/>
      <c r="C7" s="37"/>
      <c r="D7" s="37"/>
      <c r="E7" s="28"/>
      <c r="F7" s="37"/>
      <c r="G7" s="37"/>
      <c r="H7" s="28"/>
      <c r="I7" s="37"/>
      <c r="J7" s="37"/>
      <c r="K7" s="28"/>
      <c r="L7" s="37"/>
      <c r="M7" s="37"/>
      <c r="N7" s="28"/>
      <c r="O7" s="37"/>
      <c r="P7" s="37"/>
      <c r="Q7" s="28"/>
      <c r="R7" s="28"/>
      <c r="S7" s="28"/>
    </row>
    <row r="8" spans="1:30" ht="15.75" customHeight="1">
      <c r="A8" s="28"/>
      <c r="B8" s="467" t="s">
        <v>359</v>
      </c>
      <c r="C8" s="21"/>
      <c r="D8" s="21"/>
      <c r="E8" s="28"/>
      <c r="F8" s="37"/>
      <c r="G8" s="37"/>
      <c r="H8" s="28"/>
      <c r="I8" s="37"/>
      <c r="J8" s="37"/>
      <c r="K8" s="28"/>
      <c r="L8" s="37"/>
      <c r="M8" s="37"/>
      <c r="N8" s="28"/>
      <c r="O8" s="37"/>
      <c r="P8" s="37"/>
      <c r="Q8" s="28"/>
      <c r="R8" s="28"/>
      <c r="S8" s="28"/>
    </row>
    <row r="9" spans="1:30" ht="15.75" customHeight="1">
      <c r="A9" s="28"/>
      <c r="E9" s="28"/>
      <c r="F9" s="37"/>
      <c r="G9" s="37"/>
      <c r="H9" s="28"/>
      <c r="I9" s="37"/>
      <c r="J9" s="37"/>
      <c r="K9" s="28"/>
      <c r="L9" s="37"/>
      <c r="M9" s="37"/>
      <c r="N9" s="28"/>
      <c r="O9" s="37"/>
      <c r="P9" s="37"/>
      <c r="Q9" s="28"/>
      <c r="R9" s="28"/>
      <c r="S9" s="28"/>
    </row>
    <row r="10" spans="1:30" s="241" customFormat="1" ht="15.75" customHeight="1">
      <c r="A10" s="37"/>
      <c r="B10" s="615" t="s">
        <v>3036</v>
      </c>
      <c r="C10" s="615"/>
      <c r="D10" s="615"/>
      <c r="E10" s="615"/>
      <c r="F10" s="615"/>
      <c r="G10" s="615"/>
      <c r="H10" s="615"/>
      <c r="I10" s="615"/>
      <c r="J10" s="615"/>
      <c r="K10" s="615"/>
      <c r="L10" s="615"/>
      <c r="M10" s="615"/>
      <c r="N10" s="615"/>
      <c r="O10" s="615"/>
      <c r="P10" s="615"/>
      <c r="Q10" s="615"/>
      <c r="R10" s="37"/>
      <c r="S10" s="37"/>
    </row>
    <row r="11" spans="1:30" ht="15.75" customHeight="1">
      <c r="A11" s="28"/>
      <c r="B11" s="639">
        <v>2014</v>
      </c>
      <c r="C11" s="639"/>
      <c r="D11" s="639"/>
      <c r="E11" s="639"/>
      <c r="F11" s="639"/>
      <c r="G11" s="639"/>
      <c r="H11" s="639"/>
      <c r="I11" s="639"/>
      <c r="J11" s="639"/>
      <c r="K11" s="639"/>
      <c r="L11" s="639"/>
      <c r="M11" s="639"/>
      <c r="N11" s="639"/>
      <c r="O11" s="639"/>
      <c r="P11" s="639"/>
      <c r="Q11" s="639"/>
      <c r="R11" s="28"/>
      <c r="S11" s="28"/>
      <c r="T11" s="62"/>
      <c r="U11" s="62"/>
      <c r="V11" s="62"/>
      <c r="W11" s="62"/>
      <c r="X11" s="62"/>
      <c r="Y11" s="62"/>
      <c r="Z11" s="62"/>
      <c r="AA11" s="62"/>
      <c r="AB11" s="62"/>
      <c r="AC11" s="62"/>
      <c r="AD11" s="62"/>
    </row>
    <row r="12" spans="1:30" s="241" customFormat="1" ht="15.75" customHeight="1">
      <c r="A12" s="37"/>
      <c r="B12" s="610" t="s">
        <v>50</v>
      </c>
      <c r="C12" s="610" t="s">
        <v>364</v>
      </c>
      <c r="D12" s="147"/>
      <c r="E12" s="612" t="s">
        <v>3034</v>
      </c>
      <c r="F12" s="612"/>
      <c r="G12" s="612"/>
      <c r="H12" s="612"/>
      <c r="I12" s="612"/>
      <c r="J12" s="612"/>
      <c r="K12" s="612"/>
      <c r="L12" s="612"/>
      <c r="M12" s="612"/>
      <c r="N12" s="612"/>
      <c r="O12" s="612"/>
      <c r="P12" s="612"/>
      <c r="Q12" s="612"/>
      <c r="R12" s="612"/>
      <c r="S12" s="37"/>
      <c r="T12" s="62"/>
      <c r="U12" s="62"/>
      <c r="V12" s="62"/>
      <c r="W12" s="62"/>
      <c r="X12" s="62"/>
      <c r="Y12" s="62"/>
      <c r="Z12" s="62"/>
      <c r="AA12" s="62"/>
      <c r="AB12" s="62"/>
      <c r="AC12" s="62"/>
      <c r="AD12" s="62"/>
    </row>
    <row r="13" spans="1:30" ht="37.5" customHeight="1">
      <c r="A13" s="28"/>
      <c r="B13" s="611"/>
      <c r="C13" s="611"/>
      <c r="D13" s="316"/>
      <c r="E13" s="316" t="s">
        <v>361</v>
      </c>
      <c r="F13" s="316" t="s">
        <v>2242</v>
      </c>
      <c r="G13" s="147"/>
      <c r="H13" s="316" t="s">
        <v>3004</v>
      </c>
      <c r="I13" s="316" t="s">
        <v>2242</v>
      </c>
      <c r="J13" s="147"/>
      <c r="K13" s="316" t="s">
        <v>362</v>
      </c>
      <c r="L13" s="316" t="s">
        <v>2242</v>
      </c>
      <c r="M13" s="147"/>
      <c r="N13" s="316" t="s">
        <v>101</v>
      </c>
      <c r="O13" s="316" t="s">
        <v>2242</v>
      </c>
      <c r="P13" s="147"/>
      <c r="Q13" s="316" t="s">
        <v>363</v>
      </c>
      <c r="R13" s="338" t="s">
        <v>2242</v>
      </c>
      <c r="T13" s="62"/>
      <c r="U13" s="96"/>
      <c r="V13" s="291"/>
      <c r="W13" s="291"/>
      <c r="X13" s="291"/>
      <c r="Y13" s="291"/>
      <c r="Z13" s="291"/>
      <c r="AA13" s="62"/>
      <c r="AB13" s="62"/>
      <c r="AC13" s="62"/>
      <c r="AD13" s="62"/>
    </row>
    <row r="14" spans="1:30" s="241" customFormat="1" ht="15" customHeight="1">
      <c r="A14" s="37"/>
      <c r="B14" s="311"/>
      <c r="C14" s="311"/>
      <c r="D14" s="311"/>
      <c r="E14" s="311"/>
      <c r="F14" s="311"/>
      <c r="G14" s="193"/>
      <c r="H14" s="311"/>
      <c r="I14" s="311"/>
      <c r="J14" s="193"/>
      <c r="K14" s="311"/>
      <c r="L14" s="311"/>
      <c r="M14" s="193"/>
      <c r="N14" s="311"/>
      <c r="O14" s="311"/>
      <c r="P14" s="193"/>
      <c r="Q14" s="311"/>
      <c r="R14" s="193"/>
      <c r="T14" s="62"/>
      <c r="U14" s="96"/>
      <c r="V14" s="291"/>
      <c r="W14" s="291"/>
      <c r="X14" s="291"/>
      <c r="Y14" s="291"/>
      <c r="Z14" s="291"/>
      <c r="AA14" s="62"/>
      <c r="AB14" s="62"/>
      <c r="AC14" s="62"/>
      <c r="AD14" s="62"/>
    </row>
    <row r="15" spans="1:30" s="241" customFormat="1" ht="15" customHeight="1">
      <c r="A15" s="37"/>
      <c r="B15" s="63" t="s">
        <v>2931</v>
      </c>
      <c r="C15" s="317">
        <f>+SUM(C17:C31)</f>
        <v>111</v>
      </c>
      <c r="D15" s="317"/>
      <c r="E15" s="317">
        <f>SUM(E17:E31)</f>
        <v>7</v>
      </c>
      <c r="F15" s="264">
        <f>+(E15/$C15)*100</f>
        <v>6.3063063063063058</v>
      </c>
      <c r="G15" s="317"/>
      <c r="H15" s="317">
        <f>SUM(H17:H31)</f>
        <v>36</v>
      </c>
      <c r="I15" s="264">
        <f>+(H15/$C15)*100</f>
        <v>32.432432432432435</v>
      </c>
      <c r="J15" s="317"/>
      <c r="K15" s="317">
        <f>SUM(K17:K31)</f>
        <v>53</v>
      </c>
      <c r="L15" s="264">
        <f>+(K15/$C15)*100</f>
        <v>47.747747747747752</v>
      </c>
      <c r="M15" s="317"/>
      <c r="N15" s="317">
        <f>SUM(N17:N31)</f>
        <v>43</v>
      </c>
      <c r="O15" s="264">
        <f>+(N15/$C15)*100</f>
        <v>38.738738738738739</v>
      </c>
      <c r="P15" s="317"/>
      <c r="Q15" s="317">
        <f>SUM(Q17:Q31)</f>
        <v>38</v>
      </c>
      <c r="R15" s="264">
        <f>+(Q15/$C15)*100</f>
        <v>34.234234234234236</v>
      </c>
      <c r="T15" s="62"/>
      <c r="U15" s="96"/>
      <c r="V15" s="291"/>
      <c r="W15" s="291"/>
      <c r="X15" s="291"/>
      <c r="Y15" s="291"/>
      <c r="Z15" s="291"/>
      <c r="AA15" s="62"/>
      <c r="AB15" s="62"/>
      <c r="AC15" s="62"/>
      <c r="AD15" s="62"/>
    </row>
    <row r="16" spans="1:30" s="241" customFormat="1" ht="15" customHeight="1">
      <c r="A16" s="37"/>
      <c r="B16" s="193"/>
      <c r="C16" s="193"/>
      <c r="D16" s="193"/>
      <c r="E16" s="193"/>
      <c r="F16" s="264"/>
      <c r="G16" s="193"/>
      <c r="H16" s="193"/>
      <c r="I16" s="264"/>
      <c r="J16" s="193"/>
      <c r="K16" s="193"/>
      <c r="L16" s="264"/>
      <c r="M16" s="193"/>
      <c r="N16" s="193"/>
      <c r="O16" s="264"/>
      <c r="P16" s="193"/>
      <c r="Q16" s="193"/>
      <c r="R16" s="264"/>
      <c r="T16" s="62"/>
      <c r="U16" s="96"/>
      <c r="V16" s="291"/>
      <c r="W16" s="291"/>
      <c r="X16" s="291"/>
      <c r="Y16" s="291"/>
      <c r="Z16" s="291"/>
      <c r="AA16" s="62"/>
      <c r="AB16" s="62"/>
      <c r="AC16" s="62"/>
      <c r="AD16" s="62"/>
    </row>
    <row r="17" spans="1:30" ht="15.75" customHeight="1">
      <c r="A17" s="1"/>
      <c r="B17" s="63" t="s">
        <v>377</v>
      </c>
      <c r="C17" s="147">
        <v>22</v>
      </c>
      <c r="D17" s="147"/>
      <c r="E17" s="147">
        <v>0</v>
      </c>
      <c r="F17" s="264">
        <f t="shared" ref="F17:F31" si="0">+(E17/$C17)*100</f>
        <v>0</v>
      </c>
      <c r="G17" s="147"/>
      <c r="H17" s="147">
        <v>11</v>
      </c>
      <c r="I17" s="264">
        <f t="shared" ref="I17:I31" si="1">+(H17/$C17)*100</f>
        <v>50</v>
      </c>
      <c r="J17" s="147"/>
      <c r="K17" s="147">
        <v>9</v>
      </c>
      <c r="L17" s="264">
        <f t="shared" ref="L17:L31" si="2">+(K17/$C17)*100</f>
        <v>40.909090909090914</v>
      </c>
      <c r="M17" s="147"/>
      <c r="N17" s="147">
        <v>6</v>
      </c>
      <c r="O17" s="264">
        <f t="shared" ref="O17:O31" si="3">+(N17/$C17)*100</f>
        <v>27.27272727272727</v>
      </c>
      <c r="P17" s="147"/>
      <c r="Q17" s="147">
        <v>5</v>
      </c>
      <c r="R17" s="264">
        <f t="shared" ref="R17:R31" si="4">+(Q17/$C17)*100</f>
        <v>22.727272727272727</v>
      </c>
      <c r="T17" s="62"/>
      <c r="U17" s="63"/>
      <c r="V17" s="261"/>
      <c r="W17" s="261"/>
      <c r="X17" s="261"/>
      <c r="Y17" s="261"/>
      <c r="Z17" s="261"/>
      <c r="AA17" s="62"/>
      <c r="AB17" s="62"/>
      <c r="AC17" s="62"/>
      <c r="AD17" s="62"/>
    </row>
    <row r="18" spans="1:30" ht="15.75" customHeight="1">
      <c r="A18" s="1"/>
      <c r="B18" s="63" t="s">
        <v>369</v>
      </c>
      <c r="C18" s="147">
        <v>19</v>
      </c>
      <c r="D18" s="147"/>
      <c r="E18" s="147">
        <v>0</v>
      </c>
      <c r="F18" s="264">
        <f t="shared" si="0"/>
        <v>0</v>
      </c>
      <c r="G18" s="147"/>
      <c r="H18" s="147">
        <v>0</v>
      </c>
      <c r="I18" s="264">
        <f t="shared" si="1"/>
        <v>0</v>
      </c>
      <c r="J18" s="147"/>
      <c r="K18" s="147">
        <v>18</v>
      </c>
      <c r="L18" s="264">
        <f t="shared" si="2"/>
        <v>94.73684210526315</v>
      </c>
      <c r="M18" s="147"/>
      <c r="N18" s="147">
        <v>5</v>
      </c>
      <c r="O18" s="264">
        <f t="shared" si="3"/>
        <v>26.315789473684209</v>
      </c>
      <c r="P18" s="147"/>
      <c r="Q18" s="147">
        <v>10</v>
      </c>
      <c r="R18" s="264">
        <f t="shared" si="4"/>
        <v>52.631578947368418</v>
      </c>
      <c r="T18" s="62"/>
      <c r="U18" s="63"/>
      <c r="V18" s="261"/>
      <c r="W18" s="261"/>
      <c r="X18" s="261"/>
      <c r="Y18" s="261"/>
      <c r="Z18" s="261"/>
      <c r="AA18" s="62"/>
      <c r="AB18" s="62"/>
      <c r="AC18" s="62"/>
      <c r="AD18" s="62"/>
    </row>
    <row r="19" spans="1:30" ht="15.75" customHeight="1">
      <c r="A19" s="1"/>
      <c r="B19" s="63" t="s">
        <v>376</v>
      </c>
      <c r="C19" s="147">
        <v>12</v>
      </c>
      <c r="D19" s="147"/>
      <c r="E19" s="147">
        <v>1</v>
      </c>
      <c r="F19" s="264">
        <f t="shared" si="0"/>
        <v>8.3333333333333321</v>
      </c>
      <c r="G19" s="147"/>
      <c r="H19" s="147">
        <v>6</v>
      </c>
      <c r="I19" s="264">
        <f t="shared" si="1"/>
        <v>50</v>
      </c>
      <c r="J19" s="147"/>
      <c r="K19" s="147">
        <v>3</v>
      </c>
      <c r="L19" s="264">
        <f t="shared" si="2"/>
        <v>25</v>
      </c>
      <c r="M19" s="147"/>
      <c r="N19" s="147">
        <v>5</v>
      </c>
      <c r="O19" s="264">
        <f t="shared" si="3"/>
        <v>41.666666666666671</v>
      </c>
      <c r="P19" s="147"/>
      <c r="Q19" s="147">
        <v>5</v>
      </c>
      <c r="R19" s="264">
        <f t="shared" si="4"/>
        <v>41.666666666666671</v>
      </c>
      <c r="T19" s="62"/>
      <c r="U19" s="63"/>
      <c r="V19" s="261"/>
      <c r="W19" s="261"/>
      <c r="X19" s="261"/>
      <c r="Y19" s="261"/>
      <c r="Z19" s="261"/>
      <c r="AA19" s="62"/>
      <c r="AB19" s="62"/>
      <c r="AC19" s="62"/>
      <c r="AD19" s="62"/>
    </row>
    <row r="20" spans="1:30" ht="15.75" customHeight="1">
      <c r="A20" s="1"/>
      <c r="B20" s="63" t="s">
        <v>370</v>
      </c>
      <c r="C20" s="147">
        <v>11</v>
      </c>
      <c r="D20" s="147"/>
      <c r="E20" s="147">
        <v>1</v>
      </c>
      <c r="F20" s="264">
        <f t="shared" si="0"/>
        <v>9.0909090909090917</v>
      </c>
      <c r="G20" s="147"/>
      <c r="H20" s="147">
        <v>3</v>
      </c>
      <c r="I20" s="264">
        <f t="shared" si="1"/>
        <v>27.27272727272727</v>
      </c>
      <c r="J20" s="147"/>
      <c r="K20" s="147">
        <v>4</v>
      </c>
      <c r="L20" s="264">
        <f t="shared" si="2"/>
        <v>36.363636363636367</v>
      </c>
      <c r="M20" s="147"/>
      <c r="N20" s="147">
        <v>4</v>
      </c>
      <c r="O20" s="264">
        <f t="shared" si="3"/>
        <v>36.363636363636367</v>
      </c>
      <c r="P20" s="147"/>
      <c r="Q20" s="147">
        <v>5</v>
      </c>
      <c r="R20" s="264">
        <f t="shared" si="4"/>
        <v>45.454545454545453</v>
      </c>
      <c r="T20" s="62"/>
      <c r="U20" s="63"/>
      <c r="V20" s="261"/>
      <c r="W20" s="261"/>
      <c r="X20" s="261"/>
      <c r="Y20" s="261"/>
      <c r="Z20" s="261"/>
      <c r="AA20" s="62"/>
      <c r="AB20" s="62"/>
      <c r="AC20" s="62"/>
      <c r="AD20" s="62"/>
    </row>
    <row r="21" spans="1:30" ht="15.75" customHeight="1">
      <c r="A21" s="1"/>
      <c r="B21" s="63" t="s">
        <v>373</v>
      </c>
      <c r="C21" s="147">
        <v>9</v>
      </c>
      <c r="D21" s="147"/>
      <c r="E21" s="147">
        <v>3</v>
      </c>
      <c r="F21" s="264">
        <f t="shared" si="0"/>
        <v>33.333333333333329</v>
      </c>
      <c r="G21" s="147"/>
      <c r="H21" s="147">
        <v>2</v>
      </c>
      <c r="I21" s="264">
        <f t="shared" si="1"/>
        <v>22.222222222222221</v>
      </c>
      <c r="J21" s="147"/>
      <c r="K21" s="147">
        <v>3</v>
      </c>
      <c r="L21" s="264">
        <f t="shared" si="2"/>
        <v>33.333333333333329</v>
      </c>
      <c r="M21" s="147"/>
      <c r="N21" s="147">
        <v>3</v>
      </c>
      <c r="O21" s="264">
        <f t="shared" si="3"/>
        <v>33.333333333333329</v>
      </c>
      <c r="P21" s="147"/>
      <c r="Q21" s="147">
        <v>3</v>
      </c>
      <c r="R21" s="264">
        <f t="shared" si="4"/>
        <v>33.333333333333329</v>
      </c>
      <c r="T21" s="62"/>
      <c r="U21" s="63"/>
      <c r="V21" s="261"/>
      <c r="W21" s="261"/>
      <c r="X21" s="261"/>
      <c r="Y21" s="261"/>
      <c r="Z21" s="261"/>
      <c r="AA21" s="62"/>
      <c r="AB21" s="62"/>
      <c r="AC21" s="62"/>
      <c r="AD21" s="62"/>
    </row>
    <row r="22" spans="1:30" ht="15.75" customHeight="1">
      <c r="A22" s="1"/>
      <c r="B22" s="63" t="s">
        <v>372</v>
      </c>
      <c r="C22" s="147">
        <v>8</v>
      </c>
      <c r="D22" s="147"/>
      <c r="E22" s="147">
        <v>0</v>
      </c>
      <c r="F22" s="264">
        <f t="shared" si="0"/>
        <v>0</v>
      </c>
      <c r="G22" s="147"/>
      <c r="H22" s="147">
        <v>0</v>
      </c>
      <c r="I22" s="264">
        <f t="shared" si="1"/>
        <v>0</v>
      </c>
      <c r="J22" s="147"/>
      <c r="K22" s="147">
        <v>1</v>
      </c>
      <c r="L22" s="264">
        <f t="shared" si="2"/>
        <v>12.5</v>
      </c>
      <c r="M22" s="147"/>
      <c r="N22" s="147">
        <v>7</v>
      </c>
      <c r="O22" s="264">
        <f t="shared" si="3"/>
        <v>87.5</v>
      </c>
      <c r="P22" s="147"/>
      <c r="Q22" s="147">
        <v>3</v>
      </c>
      <c r="R22" s="264">
        <f t="shared" si="4"/>
        <v>37.5</v>
      </c>
      <c r="T22" s="62"/>
      <c r="U22" s="63"/>
      <c r="V22" s="261"/>
      <c r="W22" s="261"/>
      <c r="X22" s="261"/>
      <c r="Y22" s="261"/>
      <c r="Z22" s="261"/>
      <c r="AA22" s="62"/>
      <c r="AB22" s="62"/>
      <c r="AC22" s="62"/>
      <c r="AD22" s="62"/>
    </row>
    <row r="23" spans="1:30" ht="15.75" customHeight="1">
      <c r="A23" s="1"/>
      <c r="B23" s="63" t="s">
        <v>379</v>
      </c>
      <c r="C23" s="147">
        <v>7</v>
      </c>
      <c r="D23" s="147"/>
      <c r="E23" s="147">
        <v>1</v>
      </c>
      <c r="F23" s="264">
        <f t="shared" si="0"/>
        <v>14.285714285714285</v>
      </c>
      <c r="G23" s="147"/>
      <c r="H23" s="147">
        <v>6</v>
      </c>
      <c r="I23" s="264">
        <f t="shared" si="1"/>
        <v>85.714285714285708</v>
      </c>
      <c r="J23" s="147"/>
      <c r="K23" s="147">
        <v>3</v>
      </c>
      <c r="L23" s="264">
        <f t="shared" si="2"/>
        <v>42.857142857142854</v>
      </c>
      <c r="M23" s="147"/>
      <c r="N23" s="147">
        <v>3</v>
      </c>
      <c r="O23" s="264">
        <f t="shared" si="3"/>
        <v>42.857142857142854</v>
      </c>
      <c r="P23" s="147"/>
      <c r="Q23" s="147">
        <v>0</v>
      </c>
      <c r="R23" s="264">
        <f t="shared" si="4"/>
        <v>0</v>
      </c>
      <c r="T23" s="62"/>
      <c r="U23" s="63"/>
      <c r="V23" s="261"/>
      <c r="W23" s="261"/>
      <c r="X23" s="261"/>
      <c r="Y23" s="261"/>
      <c r="Z23" s="261"/>
      <c r="AA23" s="62"/>
      <c r="AB23" s="62"/>
      <c r="AC23" s="62"/>
      <c r="AD23" s="62"/>
    </row>
    <row r="24" spans="1:30" ht="15.75" customHeight="1">
      <c r="A24" s="1"/>
      <c r="B24" s="63" t="s">
        <v>378</v>
      </c>
      <c r="C24" s="147">
        <v>6</v>
      </c>
      <c r="D24" s="147"/>
      <c r="E24" s="147">
        <v>1</v>
      </c>
      <c r="F24" s="264">
        <f t="shared" si="0"/>
        <v>16.666666666666664</v>
      </c>
      <c r="G24" s="147"/>
      <c r="H24" s="147">
        <v>1</v>
      </c>
      <c r="I24" s="264">
        <f t="shared" si="1"/>
        <v>16.666666666666664</v>
      </c>
      <c r="J24" s="147"/>
      <c r="K24" s="147">
        <v>6</v>
      </c>
      <c r="L24" s="264">
        <f t="shared" si="2"/>
        <v>100</v>
      </c>
      <c r="M24" s="147"/>
      <c r="N24" s="147">
        <v>2</v>
      </c>
      <c r="O24" s="264">
        <f t="shared" si="3"/>
        <v>33.333333333333329</v>
      </c>
      <c r="P24" s="147"/>
      <c r="Q24" s="147">
        <v>2</v>
      </c>
      <c r="R24" s="264">
        <f t="shared" si="4"/>
        <v>33.333333333333329</v>
      </c>
      <c r="T24" s="62"/>
      <c r="U24" s="63"/>
      <c r="V24" s="261"/>
      <c r="W24" s="261"/>
      <c r="X24" s="261"/>
      <c r="Y24" s="261"/>
      <c r="Z24" s="261"/>
      <c r="AA24" s="62"/>
      <c r="AB24" s="62"/>
      <c r="AC24" s="62"/>
      <c r="AD24" s="62"/>
    </row>
    <row r="25" spans="1:30" ht="15.75" customHeight="1">
      <c r="A25" s="1"/>
      <c r="B25" s="63" t="s">
        <v>365</v>
      </c>
      <c r="C25" s="147">
        <v>5</v>
      </c>
      <c r="D25" s="147"/>
      <c r="E25" s="147">
        <v>0</v>
      </c>
      <c r="F25" s="264">
        <f t="shared" si="0"/>
        <v>0</v>
      </c>
      <c r="G25" s="147"/>
      <c r="H25" s="147">
        <v>2</v>
      </c>
      <c r="I25" s="264">
        <f t="shared" si="1"/>
        <v>40</v>
      </c>
      <c r="J25" s="147"/>
      <c r="K25" s="147">
        <v>2</v>
      </c>
      <c r="L25" s="264">
        <f t="shared" si="2"/>
        <v>40</v>
      </c>
      <c r="M25" s="147"/>
      <c r="N25" s="147">
        <v>2</v>
      </c>
      <c r="O25" s="264">
        <f t="shared" si="3"/>
        <v>40</v>
      </c>
      <c r="P25" s="147"/>
      <c r="Q25" s="147">
        <v>1</v>
      </c>
      <c r="R25" s="264">
        <f t="shared" si="4"/>
        <v>20</v>
      </c>
      <c r="T25" s="62"/>
      <c r="U25" s="63"/>
      <c r="V25" s="261"/>
      <c r="W25" s="261"/>
      <c r="X25" s="261"/>
      <c r="Y25" s="261"/>
      <c r="Z25" s="261"/>
      <c r="AA25" s="62"/>
      <c r="AB25" s="62"/>
      <c r="AC25" s="62"/>
      <c r="AD25" s="62"/>
    </row>
    <row r="26" spans="1:30" ht="15.75" customHeight="1">
      <c r="A26" s="1"/>
      <c r="B26" s="63" t="s">
        <v>371</v>
      </c>
      <c r="C26" s="147">
        <v>5</v>
      </c>
      <c r="D26" s="147"/>
      <c r="E26" s="147">
        <v>0</v>
      </c>
      <c r="F26" s="264">
        <f t="shared" si="0"/>
        <v>0</v>
      </c>
      <c r="G26" s="147"/>
      <c r="H26" s="147">
        <v>3</v>
      </c>
      <c r="I26" s="264">
        <f t="shared" si="1"/>
        <v>60</v>
      </c>
      <c r="J26" s="147"/>
      <c r="K26" s="147">
        <v>1</v>
      </c>
      <c r="L26" s="264">
        <f t="shared" si="2"/>
        <v>20</v>
      </c>
      <c r="M26" s="147"/>
      <c r="N26" s="147">
        <v>2</v>
      </c>
      <c r="O26" s="264">
        <f t="shared" si="3"/>
        <v>40</v>
      </c>
      <c r="P26" s="147"/>
      <c r="Q26" s="147">
        <v>3</v>
      </c>
      <c r="R26" s="264">
        <f t="shared" si="4"/>
        <v>60</v>
      </c>
      <c r="T26" s="62"/>
      <c r="U26" s="63"/>
      <c r="V26" s="261"/>
      <c r="W26" s="261"/>
      <c r="X26" s="261"/>
      <c r="Y26" s="261"/>
      <c r="Z26" s="261"/>
      <c r="AA26" s="62"/>
      <c r="AB26" s="62"/>
      <c r="AC26" s="62"/>
      <c r="AD26" s="62"/>
    </row>
    <row r="27" spans="1:30" ht="15.75" customHeight="1">
      <c r="A27" s="1"/>
      <c r="B27" s="63" t="s">
        <v>368</v>
      </c>
      <c r="C27" s="147">
        <v>3</v>
      </c>
      <c r="D27" s="147"/>
      <c r="E27" s="147">
        <v>0</v>
      </c>
      <c r="F27" s="264">
        <f t="shared" si="0"/>
        <v>0</v>
      </c>
      <c r="G27" s="147"/>
      <c r="H27" s="147">
        <v>2</v>
      </c>
      <c r="I27" s="264">
        <f t="shared" si="1"/>
        <v>66.666666666666657</v>
      </c>
      <c r="J27" s="147"/>
      <c r="K27" s="147">
        <v>2</v>
      </c>
      <c r="L27" s="264">
        <f t="shared" si="2"/>
        <v>66.666666666666657</v>
      </c>
      <c r="M27" s="147"/>
      <c r="N27" s="147">
        <v>1</v>
      </c>
      <c r="O27" s="264">
        <f t="shared" si="3"/>
        <v>33.333333333333329</v>
      </c>
      <c r="P27" s="147"/>
      <c r="Q27" s="147">
        <v>0</v>
      </c>
      <c r="R27" s="264">
        <f t="shared" si="4"/>
        <v>0</v>
      </c>
      <c r="T27" s="62"/>
      <c r="U27" s="63"/>
      <c r="V27" s="261"/>
      <c r="W27" s="261"/>
      <c r="X27" s="261"/>
      <c r="Y27" s="261"/>
      <c r="Z27" s="261"/>
      <c r="AA27" s="62"/>
      <c r="AB27" s="62"/>
      <c r="AC27" s="62"/>
      <c r="AD27" s="62"/>
    </row>
    <row r="28" spans="1:30" ht="15.75" customHeight="1">
      <c r="A28" s="1"/>
      <c r="B28" s="63" t="s">
        <v>366</v>
      </c>
      <c r="C28" s="147">
        <v>1</v>
      </c>
      <c r="D28" s="147"/>
      <c r="E28" s="147">
        <v>0</v>
      </c>
      <c r="F28" s="264">
        <f t="shared" si="0"/>
        <v>0</v>
      </c>
      <c r="G28" s="147"/>
      <c r="H28" s="147">
        <v>0</v>
      </c>
      <c r="I28" s="264">
        <f t="shared" si="1"/>
        <v>0</v>
      </c>
      <c r="J28" s="147"/>
      <c r="K28" s="147">
        <v>0</v>
      </c>
      <c r="L28" s="264">
        <f t="shared" si="2"/>
        <v>0</v>
      </c>
      <c r="M28" s="147"/>
      <c r="N28" s="147">
        <v>1</v>
      </c>
      <c r="O28" s="264">
        <f t="shared" si="3"/>
        <v>100</v>
      </c>
      <c r="P28" s="147"/>
      <c r="Q28" s="147">
        <v>0</v>
      </c>
      <c r="R28" s="264">
        <f t="shared" si="4"/>
        <v>0</v>
      </c>
      <c r="T28" s="62"/>
      <c r="U28" s="63"/>
      <c r="V28" s="261"/>
      <c r="W28" s="261"/>
      <c r="X28" s="261"/>
      <c r="Y28" s="261"/>
      <c r="Z28" s="261"/>
      <c r="AA28" s="62"/>
      <c r="AB28" s="62"/>
      <c r="AC28" s="62"/>
      <c r="AD28" s="62"/>
    </row>
    <row r="29" spans="1:30" ht="15.75" customHeight="1">
      <c r="A29" s="1"/>
      <c r="B29" s="63" t="s">
        <v>367</v>
      </c>
      <c r="C29" s="147">
        <v>1</v>
      </c>
      <c r="D29" s="147"/>
      <c r="E29" s="147">
        <v>0</v>
      </c>
      <c r="F29" s="264">
        <f t="shared" si="0"/>
        <v>0</v>
      </c>
      <c r="G29" s="147"/>
      <c r="H29" s="147">
        <v>0</v>
      </c>
      <c r="I29" s="264">
        <f t="shared" si="1"/>
        <v>0</v>
      </c>
      <c r="J29" s="147"/>
      <c r="K29" s="147">
        <v>0</v>
      </c>
      <c r="L29" s="264">
        <f t="shared" si="2"/>
        <v>0</v>
      </c>
      <c r="M29" s="147"/>
      <c r="N29" s="147">
        <v>1</v>
      </c>
      <c r="O29" s="264">
        <f t="shared" si="3"/>
        <v>100</v>
      </c>
      <c r="P29" s="147"/>
      <c r="Q29" s="147">
        <v>0</v>
      </c>
      <c r="R29" s="264">
        <f t="shared" si="4"/>
        <v>0</v>
      </c>
      <c r="T29" s="62"/>
      <c r="U29" s="63"/>
      <c r="V29" s="261"/>
      <c r="W29" s="261"/>
      <c r="X29" s="261"/>
      <c r="Y29" s="261"/>
      <c r="Z29" s="261"/>
      <c r="AA29" s="62"/>
      <c r="AB29" s="62"/>
      <c r="AC29" s="62"/>
      <c r="AD29" s="62"/>
    </row>
    <row r="30" spans="1:30" ht="15.75" customHeight="1">
      <c r="A30" s="1"/>
      <c r="B30" s="63" t="s">
        <v>374</v>
      </c>
      <c r="C30" s="147">
        <v>1</v>
      </c>
      <c r="D30" s="147"/>
      <c r="E30" s="147">
        <v>0</v>
      </c>
      <c r="F30" s="264">
        <f t="shared" si="0"/>
        <v>0</v>
      </c>
      <c r="G30" s="147"/>
      <c r="H30" s="147">
        <v>0</v>
      </c>
      <c r="I30" s="264">
        <f t="shared" si="1"/>
        <v>0</v>
      </c>
      <c r="J30" s="147"/>
      <c r="K30" s="147">
        <v>0</v>
      </c>
      <c r="L30" s="264">
        <f t="shared" si="2"/>
        <v>0</v>
      </c>
      <c r="M30" s="147"/>
      <c r="N30" s="147">
        <v>1</v>
      </c>
      <c r="O30" s="264">
        <f t="shared" si="3"/>
        <v>100</v>
      </c>
      <c r="P30" s="147"/>
      <c r="Q30" s="147">
        <v>0</v>
      </c>
      <c r="R30" s="264">
        <f t="shared" si="4"/>
        <v>0</v>
      </c>
      <c r="T30" s="62"/>
      <c r="U30" s="63"/>
      <c r="V30" s="261"/>
      <c r="W30" s="261"/>
      <c r="X30" s="261"/>
      <c r="Y30" s="261"/>
      <c r="Z30" s="261"/>
      <c r="AA30" s="62"/>
      <c r="AB30" s="62"/>
      <c r="AC30" s="62"/>
      <c r="AD30" s="62"/>
    </row>
    <row r="31" spans="1:30" ht="15.75" customHeight="1">
      <c r="A31" s="1"/>
      <c r="B31" s="142" t="s">
        <v>375</v>
      </c>
      <c r="C31" s="316">
        <v>1</v>
      </c>
      <c r="D31" s="316"/>
      <c r="E31" s="316">
        <v>0</v>
      </c>
      <c r="F31" s="164">
        <f t="shared" si="0"/>
        <v>0</v>
      </c>
      <c r="G31" s="316"/>
      <c r="H31" s="316">
        <v>0</v>
      </c>
      <c r="I31" s="164">
        <f t="shared" si="1"/>
        <v>0</v>
      </c>
      <c r="J31" s="316"/>
      <c r="K31" s="316">
        <v>1</v>
      </c>
      <c r="L31" s="164">
        <f t="shared" si="2"/>
        <v>100</v>
      </c>
      <c r="M31" s="316"/>
      <c r="N31" s="316">
        <v>0</v>
      </c>
      <c r="O31" s="164">
        <f t="shared" si="3"/>
        <v>0</v>
      </c>
      <c r="P31" s="316"/>
      <c r="Q31" s="316">
        <v>1</v>
      </c>
      <c r="R31" s="164">
        <f t="shared" si="4"/>
        <v>100</v>
      </c>
      <c r="T31" s="62"/>
      <c r="U31" s="63"/>
      <c r="V31" s="261"/>
      <c r="W31" s="261"/>
      <c r="X31" s="261"/>
      <c r="Y31" s="261"/>
      <c r="Z31" s="261"/>
      <c r="AA31" s="62"/>
      <c r="AB31" s="62"/>
      <c r="AC31" s="62"/>
      <c r="AD31" s="62"/>
    </row>
    <row r="32" spans="1:30" s="241" customFormat="1" ht="15.75" customHeight="1">
      <c r="A32" s="4"/>
      <c r="B32" s="210" t="s">
        <v>2940</v>
      </c>
      <c r="C32" s="147"/>
      <c r="D32" s="147"/>
      <c r="E32" s="147"/>
      <c r="F32" s="147"/>
      <c r="G32" s="147"/>
      <c r="H32" s="147"/>
      <c r="I32" s="147"/>
      <c r="J32" s="147"/>
      <c r="K32" s="147"/>
      <c r="L32" s="147"/>
      <c r="M32" s="147"/>
      <c r="N32" s="147"/>
      <c r="O32" s="147"/>
      <c r="P32" s="147"/>
      <c r="Q32" s="147"/>
      <c r="R32" s="151"/>
      <c r="U32" s="63"/>
      <c r="V32" s="261"/>
      <c r="W32" s="261"/>
      <c r="X32" s="261"/>
      <c r="Y32" s="261"/>
      <c r="Z32" s="261"/>
      <c r="AA32" s="62"/>
      <c r="AB32" s="62"/>
      <c r="AC32" s="62"/>
      <c r="AD32" s="62"/>
    </row>
    <row r="33" spans="1:38" s="241" customFormat="1" ht="15.75" customHeight="1">
      <c r="A33" s="4"/>
      <c r="B33" s="63"/>
      <c r="C33" s="147"/>
      <c r="D33" s="147"/>
      <c r="E33" s="147"/>
      <c r="F33" s="147"/>
      <c r="G33" s="147"/>
      <c r="H33" s="147"/>
      <c r="I33" s="147"/>
      <c r="J33" s="147"/>
      <c r="K33" s="147"/>
      <c r="L33" s="147"/>
      <c r="M33" s="147"/>
      <c r="N33" s="147"/>
      <c r="O33" s="147"/>
      <c r="P33" s="147"/>
      <c r="Q33" s="147"/>
      <c r="R33" s="151"/>
      <c r="T33" s="62"/>
      <c r="U33" s="63"/>
      <c r="V33" s="261"/>
      <c r="W33" s="261"/>
      <c r="X33" s="261"/>
      <c r="Y33" s="261"/>
      <c r="Z33" s="261"/>
      <c r="AA33" s="62"/>
      <c r="AB33" s="62"/>
      <c r="AC33" s="62"/>
      <c r="AD33" s="62"/>
    </row>
    <row r="34" spans="1:38" s="241" customFormat="1" ht="15.75" customHeight="1">
      <c r="A34" s="4"/>
      <c r="B34" s="63"/>
      <c r="C34" s="63"/>
      <c r="D34" s="63"/>
      <c r="E34" s="63"/>
      <c r="F34" s="63"/>
      <c r="G34" s="63"/>
      <c r="H34" s="63"/>
      <c r="I34" s="63"/>
      <c r="J34" s="63"/>
      <c r="K34" s="63"/>
      <c r="L34" s="63"/>
      <c r="M34" s="63"/>
      <c r="N34" s="63"/>
      <c r="O34" s="310"/>
      <c r="P34" s="310"/>
      <c r="Q34" s="127"/>
      <c r="R34" s="151"/>
      <c r="T34" s="62"/>
      <c r="U34" s="63"/>
      <c r="V34" s="261"/>
      <c r="W34" s="261"/>
      <c r="X34" s="261"/>
      <c r="Y34" s="261"/>
      <c r="Z34" s="261"/>
      <c r="AA34" s="62"/>
      <c r="AB34" s="62"/>
      <c r="AC34" s="62"/>
      <c r="AD34" s="62"/>
    </row>
    <row r="35" spans="1:38" s="241" customFormat="1" ht="15.75" customHeight="1">
      <c r="A35" s="4"/>
      <c r="B35" s="63"/>
      <c r="C35" s="63"/>
      <c r="D35" s="63"/>
      <c r="E35" s="63"/>
      <c r="F35" s="63"/>
      <c r="G35" s="63"/>
      <c r="H35" s="63"/>
      <c r="I35" s="63"/>
      <c r="J35" s="63"/>
      <c r="K35" s="63"/>
      <c r="L35" s="63"/>
      <c r="M35" s="63"/>
      <c r="N35" s="63"/>
      <c r="O35" s="310"/>
      <c r="P35" s="310"/>
      <c r="Q35" s="21"/>
      <c r="R35" s="151"/>
      <c r="T35" s="62"/>
      <c r="U35" s="63"/>
      <c r="V35" s="261"/>
      <c r="W35" s="261"/>
      <c r="X35" s="261"/>
      <c r="Y35" s="261"/>
      <c r="Z35" s="261"/>
      <c r="AA35" s="62"/>
      <c r="AB35" s="62"/>
      <c r="AC35" s="62"/>
      <c r="AD35" s="62"/>
    </row>
    <row r="36" spans="1:38" ht="15.75" customHeight="1">
      <c r="A36" s="71"/>
      <c r="B36" s="62"/>
      <c r="C36" s="62"/>
      <c r="D36" s="62"/>
      <c r="E36" s="62"/>
      <c r="F36" s="62"/>
      <c r="G36" s="62"/>
      <c r="H36" s="62"/>
      <c r="I36" s="62"/>
      <c r="J36" s="62"/>
      <c r="K36" s="62"/>
      <c r="L36" s="62"/>
      <c r="M36" s="62"/>
      <c r="N36" s="180"/>
      <c r="O36" s="238"/>
      <c r="P36" s="238"/>
      <c r="R36" s="158"/>
      <c r="T36" s="62"/>
      <c r="U36" s="63"/>
      <c r="V36" s="261"/>
      <c r="W36" s="261"/>
      <c r="X36" s="261"/>
      <c r="Y36" s="261"/>
      <c r="Z36" s="261"/>
      <c r="AA36" s="62"/>
      <c r="AB36" s="62"/>
      <c r="AC36" s="62"/>
      <c r="AD36" s="62"/>
    </row>
    <row r="37" spans="1:38" ht="44.25" customHeight="1">
      <c r="A37" s="71"/>
      <c r="B37" s="193"/>
      <c r="C37" s="193"/>
      <c r="D37" s="193"/>
      <c r="E37" s="193"/>
      <c r="F37" s="193"/>
      <c r="G37" s="193"/>
      <c r="H37" s="193"/>
      <c r="I37" s="193"/>
      <c r="J37" s="193"/>
      <c r="K37" s="193"/>
      <c r="L37" s="193"/>
      <c r="M37" s="193"/>
      <c r="N37" s="193"/>
      <c r="O37" s="193"/>
      <c r="P37" s="193"/>
      <c r="T37" s="62"/>
      <c r="U37" s="62"/>
      <c r="V37" s="62"/>
      <c r="W37" s="62"/>
      <c r="X37" s="62"/>
      <c r="Y37" s="62"/>
      <c r="Z37" s="62"/>
      <c r="AA37" s="62"/>
      <c r="AB37" s="62"/>
      <c r="AC37" s="62"/>
      <c r="AD37" s="62"/>
    </row>
    <row r="38" spans="1:38" ht="15.75" customHeight="1">
      <c r="A38" s="62"/>
      <c r="B38" s="193"/>
      <c r="C38" s="193"/>
      <c r="D38" s="193"/>
      <c r="E38" s="193"/>
      <c r="F38" s="193"/>
      <c r="G38" s="193"/>
      <c r="H38" s="193"/>
      <c r="I38" s="193"/>
      <c r="J38" s="193"/>
      <c r="K38" s="193"/>
      <c r="L38" s="193"/>
      <c r="M38" s="193"/>
      <c r="N38" s="193"/>
      <c r="O38" s="193"/>
      <c r="P38" s="193"/>
      <c r="R38" s="62"/>
    </row>
    <row r="39" spans="1:38" ht="14.25" customHeight="1">
      <c r="A39" s="62"/>
      <c r="B39" s="63"/>
      <c r="C39" s="264"/>
      <c r="D39" s="264"/>
      <c r="E39" s="264"/>
      <c r="F39" s="264"/>
      <c r="G39" s="264"/>
      <c r="H39" s="264"/>
      <c r="I39" s="264"/>
      <c r="J39" s="264"/>
      <c r="K39" s="264"/>
      <c r="L39" s="264"/>
      <c r="M39" s="264"/>
      <c r="N39" s="264"/>
      <c r="O39" s="264"/>
      <c r="P39" s="264"/>
      <c r="R39" s="62"/>
      <c r="X39" s="4"/>
      <c r="Y39" s="4"/>
      <c r="Z39" s="4"/>
      <c r="AA39" s="4"/>
      <c r="AB39" s="4"/>
      <c r="AC39" s="4"/>
    </row>
    <row r="40" spans="1:38" ht="15.75" customHeight="1">
      <c r="A40" s="63"/>
      <c r="B40" s="193"/>
      <c r="C40" s="264"/>
      <c r="D40" s="264"/>
      <c r="E40" s="264"/>
      <c r="F40" s="264"/>
      <c r="G40" s="264"/>
      <c r="H40" s="264"/>
      <c r="I40" s="264"/>
      <c r="J40" s="264"/>
      <c r="K40" s="264"/>
      <c r="L40" s="264"/>
      <c r="M40" s="264"/>
      <c r="N40" s="264"/>
      <c r="O40" s="264"/>
      <c r="P40" s="264"/>
      <c r="R40" s="62"/>
      <c r="X40" s="4"/>
      <c r="Y40" s="4"/>
      <c r="Z40" s="4"/>
      <c r="AA40" s="4"/>
      <c r="AB40" s="4"/>
      <c r="AC40" s="4"/>
    </row>
    <row r="41" spans="1:38" ht="15.75" customHeight="1">
      <c r="A41" s="62"/>
      <c r="B41" s="63"/>
      <c r="C41" s="264"/>
      <c r="D41" s="264"/>
      <c r="E41" s="264"/>
      <c r="F41" s="264"/>
      <c r="G41" s="264"/>
      <c r="H41" s="264"/>
      <c r="I41" s="264"/>
      <c r="J41" s="264"/>
      <c r="K41" s="264"/>
      <c r="L41" s="264"/>
      <c r="M41" s="264"/>
      <c r="N41" s="264"/>
      <c r="O41" s="264"/>
      <c r="P41" s="264"/>
      <c r="R41" s="62"/>
    </row>
    <row r="42" spans="1:38" ht="13.5" customHeight="1">
      <c r="A42" s="62"/>
      <c r="B42" s="63"/>
      <c r="C42" s="264"/>
      <c r="D42" s="264"/>
      <c r="E42" s="264"/>
      <c r="F42" s="264"/>
      <c r="G42" s="264"/>
      <c r="H42" s="264"/>
      <c r="I42" s="264"/>
      <c r="J42" s="264"/>
      <c r="K42" s="264"/>
      <c r="L42" s="264"/>
      <c r="M42" s="264"/>
      <c r="N42" s="264"/>
      <c r="O42" s="264"/>
      <c r="P42" s="264"/>
      <c r="R42" s="62"/>
    </row>
    <row r="43" spans="1:38" ht="15.75" customHeight="1">
      <c r="A43" s="62"/>
      <c r="B43" s="63"/>
      <c r="C43" s="264"/>
      <c r="D43" s="264"/>
      <c r="E43" s="264"/>
      <c r="F43" s="264"/>
      <c r="G43" s="264"/>
      <c r="H43" s="264"/>
      <c r="I43" s="264"/>
      <c r="J43" s="264"/>
      <c r="K43" s="264"/>
      <c r="L43" s="264"/>
      <c r="M43" s="264"/>
      <c r="N43" s="264"/>
      <c r="O43" s="264"/>
      <c r="P43" s="264"/>
      <c r="R43" s="62"/>
    </row>
    <row r="44" spans="1:38" ht="15" customHeight="1">
      <c r="A44" s="71"/>
      <c r="B44" s="63"/>
      <c r="C44" s="264"/>
      <c r="D44" s="264"/>
      <c r="E44" s="264"/>
      <c r="F44" s="264"/>
      <c r="G44" s="264"/>
      <c r="H44" s="264"/>
      <c r="I44" s="264"/>
      <c r="J44" s="264"/>
      <c r="K44" s="264"/>
      <c r="L44" s="264"/>
      <c r="M44" s="264"/>
      <c r="N44" s="264"/>
      <c r="O44" s="264"/>
      <c r="P44" s="264"/>
      <c r="R44" s="193"/>
      <c r="S44" s="193"/>
    </row>
    <row r="45" spans="1:38" ht="15.75" customHeight="1">
      <c r="A45" s="1"/>
      <c r="B45" s="63"/>
      <c r="C45" s="264"/>
      <c r="D45" s="264"/>
      <c r="E45" s="264"/>
      <c r="F45" s="264"/>
      <c r="G45" s="264"/>
      <c r="H45" s="264"/>
      <c r="I45" s="264"/>
      <c r="J45" s="264"/>
      <c r="K45" s="264"/>
      <c r="L45" s="264"/>
      <c r="M45" s="264"/>
      <c r="N45" s="264"/>
      <c r="O45" s="264"/>
      <c r="P45" s="264"/>
      <c r="R45" s="151"/>
      <c r="S45" s="151"/>
      <c r="T45" s="4"/>
      <c r="U45" s="62"/>
      <c r="V45" s="62"/>
      <c r="W45" s="267"/>
      <c r="X45" s="267"/>
      <c r="Y45" s="267"/>
      <c r="Z45" s="267"/>
      <c r="AA45" s="267"/>
      <c r="AB45" s="267"/>
      <c r="AC45" s="267"/>
      <c r="AD45" s="267"/>
      <c r="AE45" s="267"/>
      <c r="AF45" s="267"/>
      <c r="AG45" s="267"/>
      <c r="AH45" s="267"/>
      <c r="AI45" s="267"/>
      <c r="AJ45" s="267"/>
      <c r="AK45" s="267"/>
      <c r="AL45" s="267"/>
    </row>
    <row r="46" spans="1:38" ht="15.75" customHeight="1">
      <c r="A46" s="1"/>
      <c r="B46" s="63"/>
      <c r="C46" s="264"/>
      <c r="D46" s="264"/>
      <c r="E46" s="264"/>
      <c r="F46" s="264"/>
      <c r="G46" s="264"/>
      <c r="H46" s="264"/>
      <c r="I46" s="264"/>
      <c r="J46" s="264"/>
      <c r="K46" s="264"/>
      <c r="L46" s="264"/>
      <c r="M46" s="264"/>
      <c r="N46" s="264"/>
      <c r="O46" s="264"/>
      <c r="P46" s="264"/>
      <c r="R46" s="151"/>
      <c r="S46" s="151"/>
      <c r="T46" s="4"/>
      <c r="U46" s="62"/>
      <c r="V46" s="96"/>
      <c r="W46" s="220"/>
      <c r="X46" s="220"/>
      <c r="Y46" s="220"/>
      <c r="Z46" s="220"/>
      <c r="AA46" s="220"/>
      <c r="AB46" s="220"/>
      <c r="AC46" s="220"/>
      <c r="AD46" s="220"/>
      <c r="AE46" s="220"/>
      <c r="AF46" s="220"/>
      <c r="AG46" s="220"/>
      <c r="AH46" s="220"/>
      <c r="AI46" s="220"/>
      <c r="AJ46" s="220"/>
      <c r="AK46" s="220"/>
      <c r="AL46" s="220"/>
    </row>
    <row r="47" spans="1:38" ht="15.75" customHeight="1">
      <c r="A47" s="1"/>
      <c r="B47" s="63"/>
      <c r="C47" s="264"/>
      <c r="D47" s="264"/>
      <c r="E47" s="264"/>
      <c r="F47" s="264"/>
      <c r="G47" s="264"/>
      <c r="H47" s="264"/>
      <c r="I47" s="264"/>
      <c r="J47" s="264"/>
      <c r="K47" s="264"/>
      <c r="L47" s="264"/>
      <c r="M47" s="264"/>
      <c r="N47" s="264"/>
      <c r="O47" s="264"/>
      <c r="P47" s="264"/>
      <c r="R47" s="151"/>
      <c r="S47" s="151"/>
      <c r="T47" s="4"/>
      <c r="U47" s="62"/>
      <c r="V47" s="96"/>
      <c r="W47" s="292"/>
      <c r="X47" s="292"/>
      <c r="Y47" s="292"/>
      <c r="Z47" s="292"/>
      <c r="AA47" s="292"/>
      <c r="AB47" s="292"/>
      <c r="AC47" s="292"/>
      <c r="AD47" s="292"/>
      <c r="AE47" s="292"/>
      <c r="AF47" s="292"/>
      <c r="AG47" s="292"/>
      <c r="AH47" s="292"/>
      <c r="AI47" s="292"/>
      <c r="AJ47" s="292"/>
      <c r="AK47" s="292"/>
      <c r="AL47" s="292"/>
    </row>
    <row r="48" spans="1:38" ht="15.75" customHeight="1">
      <c r="A48" s="1"/>
      <c r="B48" s="63"/>
      <c r="C48" s="264"/>
      <c r="D48" s="264"/>
      <c r="E48" s="264"/>
      <c r="F48" s="264"/>
      <c r="G48" s="264"/>
      <c r="H48" s="264"/>
      <c r="I48" s="264"/>
      <c r="J48" s="264"/>
      <c r="K48" s="264"/>
      <c r="L48" s="264"/>
      <c r="M48" s="264"/>
      <c r="N48" s="264"/>
      <c r="O48" s="264"/>
      <c r="P48" s="264"/>
      <c r="R48" s="151"/>
      <c r="S48" s="151"/>
      <c r="T48" s="4"/>
      <c r="U48" s="62"/>
      <c r="V48" s="96"/>
      <c r="W48" s="292"/>
      <c r="X48" s="292"/>
      <c r="Y48" s="292"/>
      <c r="Z48" s="292"/>
      <c r="AA48" s="292"/>
      <c r="AB48" s="292"/>
      <c r="AC48" s="292"/>
      <c r="AD48" s="292"/>
      <c r="AE48" s="292"/>
      <c r="AF48" s="292"/>
      <c r="AG48" s="292"/>
      <c r="AH48" s="292"/>
      <c r="AI48" s="292"/>
      <c r="AJ48" s="292"/>
      <c r="AK48" s="292"/>
      <c r="AL48" s="292"/>
    </row>
    <row r="49" spans="1:38" ht="15.75" customHeight="1">
      <c r="A49" s="1"/>
      <c r="B49" s="63"/>
      <c r="C49" s="264"/>
      <c r="D49" s="264"/>
      <c r="E49" s="264"/>
      <c r="F49" s="264"/>
      <c r="G49" s="264"/>
      <c r="H49" s="264"/>
      <c r="I49" s="264"/>
      <c r="J49" s="264"/>
      <c r="K49" s="264"/>
      <c r="L49" s="264"/>
      <c r="M49" s="264"/>
      <c r="N49" s="264"/>
      <c r="O49" s="264"/>
      <c r="P49" s="264"/>
      <c r="R49" s="151"/>
      <c r="S49" s="151"/>
      <c r="T49" s="4"/>
      <c r="U49" s="62"/>
      <c r="V49" s="96"/>
      <c r="W49" s="292"/>
      <c r="X49" s="292"/>
      <c r="Y49" s="292"/>
      <c r="Z49" s="292"/>
      <c r="AA49" s="292"/>
      <c r="AB49" s="292"/>
      <c r="AC49" s="292"/>
      <c r="AD49" s="292"/>
      <c r="AE49" s="292"/>
      <c r="AF49" s="292"/>
      <c r="AG49" s="292"/>
      <c r="AH49" s="292"/>
      <c r="AI49" s="292"/>
      <c r="AJ49" s="292"/>
      <c r="AK49" s="292"/>
      <c r="AL49" s="292"/>
    </row>
    <row r="50" spans="1:38" ht="15.75" customHeight="1">
      <c r="A50" s="1"/>
      <c r="B50" s="63"/>
      <c r="C50" s="264"/>
      <c r="D50" s="264"/>
      <c r="E50" s="264"/>
      <c r="F50" s="264"/>
      <c r="G50" s="264"/>
      <c r="H50" s="264"/>
      <c r="I50" s="264"/>
      <c r="J50" s="264"/>
      <c r="K50" s="264"/>
      <c r="L50" s="264"/>
      <c r="M50" s="264"/>
      <c r="N50" s="264"/>
      <c r="O50" s="264"/>
      <c r="P50" s="264"/>
      <c r="R50" s="151"/>
      <c r="S50" s="151"/>
      <c r="T50" s="4"/>
      <c r="U50" s="62"/>
      <c r="V50" s="96"/>
      <c r="W50" s="292"/>
      <c r="X50" s="292"/>
      <c r="Y50" s="292"/>
      <c r="Z50" s="292"/>
      <c r="AA50" s="292"/>
      <c r="AB50" s="292"/>
      <c r="AC50" s="292"/>
      <c r="AD50" s="292"/>
      <c r="AE50" s="292"/>
      <c r="AF50" s="292"/>
      <c r="AG50" s="292"/>
      <c r="AH50" s="292"/>
      <c r="AI50" s="292"/>
      <c r="AJ50" s="292"/>
      <c r="AK50" s="292"/>
      <c r="AL50" s="292"/>
    </row>
    <row r="51" spans="1:38" ht="15.75" customHeight="1">
      <c r="A51" s="1"/>
      <c r="B51" s="63"/>
      <c r="C51" s="264"/>
      <c r="D51" s="264"/>
      <c r="E51" s="264"/>
      <c r="F51" s="264"/>
      <c r="G51" s="264"/>
      <c r="H51" s="264"/>
      <c r="I51" s="264"/>
      <c r="J51" s="264"/>
      <c r="K51" s="264"/>
      <c r="L51" s="264"/>
      <c r="M51" s="264"/>
      <c r="N51" s="264"/>
      <c r="O51" s="264"/>
      <c r="P51" s="264"/>
      <c r="R51" s="151"/>
      <c r="S51" s="151"/>
      <c r="T51" s="4"/>
    </row>
    <row r="52" spans="1:38" ht="15.75" customHeight="1">
      <c r="A52" s="1"/>
      <c r="B52" s="63"/>
      <c r="C52" s="264"/>
      <c r="D52" s="264"/>
      <c r="E52" s="264"/>
      <c r="F52" s="264"/>
      <c r="G52" s="264"/>
      <c r="H52" s="264"/>
      <c r="I52" s="264"/>
      <c r="J52" s="264"/>
      <c r="K52" s="264"/>
      <c r="L52" s="264"/>
      <c r="M52" s="264"/>
      <c r="N52" s="264"/>
      <c r="O52" s="264"/>
      <c r="P52" s="264"/>
      <c r="R52" s="151"/>
      <c r="S52" s="151"/>
      <c r="T52" s="4"/>
    </row>
    <row r="53" spans="1:38" ht="15.75" customHeight="1">
      <c r="A53" s="1"/>
      <c r="B53" s="63"/>
      <c r="C53" s="264"/>
      <c r="D53" s="264"/>
      <c r="E53" s="264"/>
      <c r="F53" s="264"/>
      <c r="G53" s="264"/>
      <c r="H53" s="264"/>
      <c r="I53" s="264"/>
      <c r="J53" s="264"/>
      <c r="K53" s="264"/>
      <c r="L53" s="264"/>
      <c r="M53" s="264"/>
      <c r="N53" s="264"/>
      <c r="O53" s="264"/>
      <c r="P53" s="264"/>
      <c r="R53" s="151"/>
      <c r="S53" s="151"/>
      <c r="T53" s="4"/>
    </row>
    <row r="54" spans="1:38" ht="15.75" customHeight="1">
      <c r="A54" s="1"/>
      <c r="B54" s="63"/>
      <c r="C54" s="264"/>
      <c r="D54" s="264"/>
      <c r="E54" s="264"/>
      <c r="F54" s="264"/>
      <c r="G54" s="264"/>
      <c r="H54" s="264"/>
      <c r="I54" s="264"/>
      <c r="J54" s="264"/>
      <c r="K54" s="264"/>
      <c r="L54" s="264"/>
      <c r="M54" s="264"/>
      <c r="N54" s="264"/>
      <c r="O54" s="264"/>
      <c r="P54" s="264"/>
      <c r="R54" s="151"/>
      <c r="S54" s="151"/>
      <c r="T54" s="4"/>
    </row>
    <row r="55" spans="1:38" ht="15.75" customHeight="1">
      <c r="A55" s="1"/>
      <c r="B55" s="63"/>
      <c r="C55" s="264"/>
      <c r="D55" s="264"/>
      <c r="E55" s="264"/>
      <c r="F55" s="264"/>
      <c r="G55" s="264"/>
      <c r="H55" s="264"/>
      <c r="I55" s="264"/>
      <c r="J55" s="264"/>
      <c r="K55" s="264"/>
      <c r="L55" s="264"/>
      <c r="M55" s="264"/>
      <c r="N55" s="264"/>
      <c r="O55" s="264"/>
      <c r="P55" s="264"/>
      <c r="S55" s="151"/>
      <c r="T55" s="4"/>
    </row>
    <row r="56" spans="1:38" ht="15.75" customHeight="1">
      <c r="A56" s="1"/>
      <c r="B56" s="205"/>
      <c r="C56" s="63"/>
      <c r="D56" s="198" t="s">
        <v>3035</v>
      </c>
      <c r="E56" s="151"/>
      <c r="F56" s="151"/>
      <c r="G56" s="151"/>
      <c r="H56" s="151"/>
      <c r="I56" s="151"/>
      <c r="J56" s="151"/>
      <c r="K56" s="151"/>
      <c r="L56" s="151"/>
      <c r="M56" s="151"/>
      <c r="N56" s="151"/>
      <c r="O56" s="151"/>
      <c r="P56" s="151"/>
      <c r="Q56" s="151"/>
      <c r="R56" s="151"/>
      <c r="T56" s="4"/>
    </row>
    <row r="57" spans="1:38" ht="15.75" customHeight="1">
      <c r="A57" s="1"/>
      <c r="B57" s="63"/>
      <c r="C57" s="63"/>
      <c r="E57" s="151"/>
      <c r="F57" s="151"/>
      <c r="G57" s="151"/>
      <c r="H57" s="151"/>
      <c r="I57" s="151"/>
      <c r="J57" s="151"/>
      <c r="K57" s="151"/>
      <c r="L57" s="151"/>
      <c r="M57" s="151"/>
      <c r="N57" s="151"/>
      <c r="O57" s="151"/>
      <c r="P57" s="151"/>
      <c r="Q57" s="151"/>
      <c r="R57" s="151"/>
      <c r="S57" s="151"/>
      <c r="T57" s="4"/>
    </row>
    <row r="58" spans="1:38" ht="15.75" customHeight="1">
      <c r="A58" s="1"/>
      <c r="B58" s="63"/>
      <c r="C58" s="63"/>
      <c r="D58" s="63"/>
      <c r="E58" s="151"/>
      <c r="F58" s="151"/>
      <c r="G58" s="151"/>
      <c r="H58" s="151"/>
      <c r="I58" s="151"/>
      <c r="J58" s="151"/>
      <c r="K58" s="151"/>
      <c r="L58" s="151"/>
      <c r="M58" s="151"/>
      <c r="N58" s="151"/>
      <c r="O58" s="151"/>
      <c r="P58" s="151"/>
      <c r="Q58" s="151"/>
      <c r="R58" s="151"/>
      <c r="S58" s="151"/>
      <c r="T58" s="4"/>
    </row>
    <row r="59" spans="1:38" ht="15.75" customHeight="1">
      <c r="A59" s="1"/>
      <c r="B59" s="63"/>
      <c r="C59" s="63"/>
      <c r="D59" s="63"/>
      <c r="E59" s="151"/>
      <c r="F59" s="151"/>
      <c r="G59" s="151"/>
      <c r="H59" s="151"/>
      <c r="I59" s="151"/>
      <c r="J59" s="151"/>
      <c r="K59" s="151"/>
      <c r="L59" s="151"/>
      <c r="M59" s="151"/>
      <c r="N59" s="151"/>
      <c r="O59" s="151"/>
      <c r="P59" s="151"/>
      <c r="Q59" s="151"/>
      <c r="R59" s="151"/>
      <c r="S59" s="151"/>
      <c r="T59" s="4"/>
    </row>
    <row r="60" spans="1:38" ht="15.75" customHeight="1">
      <c r="A60" s="1"/>
      <c r="B60" s="63"/>
      <c r="C60" s="63"/>
      <c r="D60" s="63"/>
      <c r="E60" s="159"/>
      <c r="F60" s="159"/>
      <c r="G60" s="159"/>
      <c r="H60" s="159"/>
      <c r="I60" s="159"/>
      <c r="J60" s="159"/>
      <c r="K60" s="159"/>
      <c r="L60" s="159"/>
      <c r="M60" s="159"/>
      <c r="N60" s="159"/>
      <c r="O60" s="159"/>
      <c r="P60" s="159"/>
      <c r="Q60" s="159"/>
      <c r="R60" s="159"/>
      <c r="S60" s="159"/>
    </row>
    <row r="61" spans="1:38" ht="15.75" customHeight="1">
      <c r="A61" s="1"/>
      <c r="B61" s="63"/>
      <c r="C61" s="63"/>
      <c r="D61" s="63"/>
      <c r="E61" s="62"/>
      <c r="F61" s="62"/>
      <c r="G61" s="62"/>
      <c r="H61" s="62"/>
      <c r="I61" s="62"/>
      <c r="J61" s="62"/>
      <c r="K61" s="62"/>
      <c r="L61" s="62"/>
      <c r="M61" s="62"/>
      <c r="N61" s="62"/>
      <c r="O61" s="62"/>
      <c r="P61" s="62"/>
      <c r="Q61" s="62"/>
      <c r="R61" s="62"/>
      <c r="S61" s="62"/>
    </row>
    <row r="77" spans="1:17" ht="15.75" customHeight="1">
      <c r="C77" s="198" t="s">
        <v>3035</v>
      </c>
    </row>
    <row r="78" spans="1:17" ht="15.75" customHeight="1">
      <c r="E78" s="4"/>
      <c r="F78" s="4"/>
      <c r="G78" s="4"/>
      <c r="H78" s="4"/>
      <c r="I78" s="4"/>
      <c r="J78" s="4"/>
    </row>
    <row r="79" spans="1:17" ht="15.75" customHeight="1">
      <c r="A79" s="4"/>
      <c r="B79" s="4"/>
      <c r="C79" s="4"/>
      <c r="D79" s="4"/>
      <c r="K79" s="4"/>
      <c r="L79" s="4"/>
      <c r="M79" s="4"/>
      <c r="N79" s="4"/>
      <c r="O79" s="4"/>
      <c r="P79" s="4"/>
      <c r="Q79" s="4"/>
    </row>
    <row r="81" spans="1:7" ht="15.75" customHeight="1">
      <c r="E81" s="4"/>
      <c r="F81" s="4"/>
      <c r="G81" s="4"/>
    </row>
    <row r="82" spans="1:7" ht="15.75" customHeight="1">
      <c r="A82" s="4"/>
      <c r="B82" s="4"/>
      <c r="C82" s="4"/>
      <c r="D82" s="4"/>
    </row>
    <row r="83" spans="1:7" ht="15.75" customHeight="1">
      <c r="A83" s="4"/>
      <c r="B83" s="4"/>
      <c r="C83" s="4"/>
      <c r="D83" s="4"/>
    </row>
    <row r="84" spans="1:7" ht="15.75" customHeight="1">
      <c r="A84" s="4"/>
      <c r="B84" s="4"/>
      <c r="C84" s="4"/>
      <c r="D84" s="4"/>
    </row>
    <row r="85" spans="1:7" ht="15.75" customHeight="1">
      <c r="A85" s="4"/>
      <c r="B85" s="4"/>
      <c r="C85" s="4"/>
      <c r="D85" s="4"/>
    </row>
    <row r="86" spans="1:7" ht="15.75" customHeight="1">
      <c r="A86" s="4"/>
      <c r="B86" s="4"/>
      <c r="C86" s="4"/>
      <c r="D86" s="4"/>
    </row>
    <row r="87" spans="1:7" ht="15.75" customHeight="1">
      <c r="B87" s="4"/>
      <c r="C87" s="4"/>
      <c r="D87" s="4"/>
    </row>
    <row r="88" spans="1:7" ht="15.75" customHeight="1">
      <c r="B88" s="4"/>
      <c r="C88" s="4"/>
      <c r="D88" s="4"/>
    </row>
    <row r="89" spans="1:7" ht="15.75" customHeight="1">
      <c r="B89" s="4"/>
      <c r="C89" s="4"/>
      <c r="D89" s="4"/>
    </row>
    <row r="90" spans="1:7" ht="15.75" customHeight="1">
      <c r="B90" s="4"/>
      <c r="C90" s="4"/>
      <c r="D90" s="4"/>
    </row>
    <row r="91" spans="1:7" ht="15.75" customHeight="1">
      <c r="B91" s="4"/>
      <c r="C91" s="4"/>
      <c r="D91" s="4"/>
    </row>
    <row r="92" spans="1:7" ht="15.75" customHeight="1">
      <c r="B92" s="4"/>
      <c r="C92" s="4"/>
      <c r="D92" s="4"/>
    </row>
    <row r="93" spans="1:7" ht="15.75" customHeight="1">
      <c r="B93" s="4"/>
      <c r="C93" s="4"/>
      <c r="D93" s="4"/>
    </row>
    <row r="94" spans="1:7" ht="15.75" customHeight="1">
      <c r="B94" s="4"/>
      <c r="C94" s="4"/>
      <c r="D94" s="4"/>
    </row>
    <row r="95" spans="1:7" ht="15.75" customHeight="1">
      <c r="B95" s="4"/>
      <c r="C95" s="4"/>
      <c r="D95" s="4"/>
    </row>
    <row r="96" spans="1:7" ht="15.75" customHeight="1">
      <c r="B96" s="4"/>
      <c r="C96" s="4"/>
      <c r="D96" s="4"/>
    </row>
    <row r="97" spans="2:4" ht="15.75" customHeight="1">
      <c r="B97" s="4"/>
      <c r="C97" s="4"/>
      <c r="D97" s="4"/>
    </row>
    <row r="98" spans="2:4" ht="15.75" customHeight="1">
      <c r="B98" s="4"/>
      <c r="C98" s="4"/>
      <c r="D98" s="4"/>
    </row>
    <row r="99" spans="2:4" ht="15.75" customHeight="1">
      <c r="B99" s="4"/>
      <c r="C99" s="4"/>
      <c r="D99" s="4"/>
    </row>
    <row r="100" spans="2:4" ht="15.75" customHeight="1">
      <c r="B100" s="4"/>
      <c r="C100" s="4"/>
      <c r="D100" s="4"/>
    </row>
    <row r="101" spans="2:4" ht="15.75" customHeight="1">
      <c r="B101" s="4"/>
      <c r="C101" s="4"/>
      <c r="D101" s="4"/>
    </row>
    <row r="102" spans="2:4" ht="15.75" customHeight="1">
      <c r="B102" s="4"/>
      <c r="C102" s="4"/>
      <c r="D102" s="4"/>
    </row>
    <row r="103" spans="2:4" ht="15.75" customHeight="1">
      <c r="B103" s="4"/>
      <c r="C103" s="4"/>
      <c r="D103" s="4"/>
    </row>
    <row r="104" spans="2:4" ht="15.75" customHeight="1">
      <c r="B104" s="4"/>
      <c r="C104" s="4"/>
      <c r="D104" s="4"/>
    </row>
    <row r="105" spans="2:4" ht="15.75" customHeight="1">
      <c r="B105" s="4"/>
      <c r="C105" s="4"/>
      <c r="D105" s="4"/>
    </row>
    <row r="106" spans="2:4" ht="15.75" customHeight="1">
      <c r="B106" s="4"/>
      <c r="C106" s="4"/>
      <c r="D106" s="4"/>
    </row>
    <row r="107" spans="2:4" ht="15.75" customHeight="1">
      <c r="B107" s="4"/>
      <c r="C107" s="4"/>
      <c r="D107" s="4"/>
    </row>
    <row r="108" spans="2:4" ht="15.75" customHeight="1">
      <c r="B108" s="4"/>
      <c r="C108" s="4"/>
      <c r="D108" s="4"/>
    </row>
    <row r="109" spans="2:4" ht="15.75" customHeight="1">
      <c r="B109" s="4"/>
      <c r="C109" s="4"/>
      <c r="D109" s="4"/>
    </row>
    <row r="110" spans="2:4" ht="15.75" customHeight="1">
      <c r="B110" s="4"/>
      <c r="C110" s="4"/>
      <c r="D110" s="4"/>
    </row>
    <row r="111" spans="2:4" ht="15.75" customHeight="1">
      <c r="B111" s="4"/>
      <c r="C111" s="4"/>
      <c r="D111" s="4"/>
    </row>
    <row r="112" spans="2:4" ht="15.75" customHeight="1">
      <c r="B112" s="4"/>
      <c r="C112" s="4"/>
      <c r="D112" s="4"/>
    </row>
    <row r="113" spans="2:4" ht="15.75" customHeight="1">
      <c r="B113" s="4"/>
      <c r="C113" s="4"/>
      <c r="D113" s="4"/>
    </row>
    <row r="114" spans="2:4" ht="15.75" customHeight="1">
      <c r="B114" s="4"/>
      <c r="C114" s="4"/>
      <c r="D114" s="4"/>
    </row>
    <row r="115" spans="2:4" ht="15.75" customHeight="1">
      <c r="B115" s="4"/>
      <c r="C115" s="4"/>
      <c r="D115" s="4"/>
    </row>
    <row r="116" spans="2:4" ht="15.75" customHeight="1">
      <c r="B116" s="4"/>
      <c r="C116" s="4"/>
      <c r="D116" s="4"/>
    </row>
    <row r="117" spans="2:4" ht="15.75" customHeight="1">
      <c r="B117" s="4"/>
      <c r="C117" s="4"/>
      <c r="D117" s="4"/>
    </row>
    <row r="118" spans="2:4" ht="15.75" customHeight="1">
      <c r="B118" s="4"/>
      <c r="C118" s="4"/>
      <c r="D118" s="4"/>
    </row>
    <row r="119" spans="2:4" ht="15.75" customHeight="1">
      <c r="B119" s="4"/>
      <c r="C119" s="4"/>
      <c r="D119" s="4"/>
    </row>
    <row r="120" spans="2:4" ht="15.75" customHeight="1">
      <c r="B120" s="4"/>
      <c r="C120" s="4"/>
      <c r="D120" s="4"/>
    </row>
    <row r="121" spans="2:4" ht="15.75" customHeight="1">
      <c r="B121" s="4"/>
      <c r="C121" s="4"/>
      <c r="D121" s="4"/>
    </row>
    <row r="122" spans="2:4" ht="15.75" customHeight="1">
      <c r="B122" s="4"/>
      <c r="C122" s="4"/>
      <c r="D122" s="4"/>
    </row>
    <row r="123" spans="2:4" ht="15.75" customHeight="1">
      <c r="B123" s="4"/>
      <c r="C123" s="4"/>
      <c r="D123" s="4"/>
    </row>
    <row r="124" spans="2:4" ht="15.75" customHeight="1">
      <c r="B124" s="4"/>
      <c r="C124" s="4"/>
      <c r="D124" s="4"/>
    </row>
    <row r="125" spans="2:4" ht="15.75" customHeight="1">
      <c r="B125" s="4"/>
      <c r="C125" s="4"/>
      <c r="D125" s="4"/>
    </row>
    <row r="126" spans="2:4" ht="15.75" customHeight="1">
      <c r="B126" s="4"/>
      <c r="C126" s="4"/>
      <c r="D126" s="4"/>
    </row>
    <row r="127" spans="2:4" ht="15.75" customHeight="1">
      <c r="B127" s="4"/>
      <c r="C127" s="4"/>
      <c r="D127" s="4"/>
    </row>
    <row r="128" spans="2:4" ht="15.75" customHeight="1">
      <c r="B128" s="4"/>
      <c r="C128" s="4"/>
      <c r="D128" s="4"/>
    </row>
    <row r="129" spans="2:4" ht="15.75" customHeight="1">
      <c r="B129" s="4"/>
      <c r="C129" s="4"/>
      <c r="D129" s="4"/>
    </row>
    <row r="130" spans="2:4" ht="15.75" customHeight="1">
      <c r="B130" s="4"/>
      <c r="C130" s="4"/>
      <c r="D130" s="4"/>
    </row>
    <row r="131" spans="2:4" ht="15.75" customHeight="1">
      <c r="B131" s="4"/>
      <c r="C131" s="4"/>
      <c r="D131" s="4"/>
    </row>
    <row r="132" spans="2:4" ht="15.75" customHeight="1">
      <c r="B132" s="4"/>
      <c r="C132" s="4"/>
      <c r="D132" s="4"/>
    </row>
    <row r="133" spans="2:4" ht="15.75" customHeight="1">
      <c r="B133" s="4"/>
      <c r="C133" s="4"/>
      <c r="D133" s="4"/>
    </row>
    <row r="134" spans="2:4" ht="15.75" customHeight="1">
      <c r="B134" s="4"/>
      <c r="C134" s="4"/>
      <c r="D134" s="4"/>
    </row>
    <row r="135" spans="2:4" ht="15.75" customHeight="1">
      <c r="B135" s="4"/>
      <c r="C135" s="4"/>
      <c r="D135" s="4"/>
    </row>
    <row r="136" spans="2:4" ht="15.75" customHeight="1">
      <c r="B136" s="4"/>
      <c r="C136" s="4"/>
      <c r="D136" s="4"/>
    </row>
    <row r="137" spans="2:4" ht="15.75" customHeight="1">
      <c r="B137" s="4"/>
      <c r="C137" s="4"/>
      <c r="D137" s="4"/>
    </row>
    <row r="138" spans="2:4" ht="15.75" customHeight="1">
      <c r="B138" s="4"/>
      <c r="C138" s="4"/>
      <c r="D138" s="4"/>
    </row>
    <row r="139" spans="2:4" ht="15.75" customHeight="1">
      <c r="B139" s="4"/>
      <c r="C139" s="4"/>
      <c r="D139" s="4"/>
    </row>
    <row r="140" spans="2:4" ht="15.75" customHeight="1">
      <c r="B140" s="4"/>
      <c r="C140" s="4"/>
      <c r="D140" s="4"/>
    </row>
    <row r="141" spans="2:4" ht="15.75" customHeight="1">
      <c r="B141" s="4"/>
      <c r="C141" s="4"/>
      <c r="D141" s="4"/>
    </row>
    <row r="142" spans="2:4" ht="15.75" customHeight="1">
      <c r="B142" s="4"/>
      <c r="C142" s="4"/>
      <c r="D142" s="4"/>
    </row>
    <row r="143" spans="2:4" ht="15.75" customHeight="1">
      <c r="B143" s="4"/>
      <c r="C143" s="4"/>
      <c r="D143" s="4"/>
    </row>
    <row r="144" spans="2:4" ht="15.75" customHeight="1">
      <c r="B144" s="4"/>
      <c r="C144" s="4"/>
      <c r="D144" s="4"/>
    </row>
    <row r="145" spans="2:4" ht="15.75" customHeight="1">
      <c r="B145" s="4"/>
      <c r="C145" s="4"/>
      <c r="D145" s="4"/>
    </row>
    <row r="146" spans="2:4" ht="15.75" customHeight="1">
      <c r="B146" s="4"/>
      <c r="C146" s="4"/>
      <c r="D146" s="4"/>
    </row>
    <row r="147" spans="2:4" ht="15.75" customHeight="1">
      <c r="B147" s="4"/>
      <c r="C147" s="4"/>
      <c r="D147" s="4"/>
    </row>
    <row r="148" spans="2:4" ht="15.75" customHeight="1">
      <c r="B148" s="4"/>
      <c r="C148" s="4"/>
      <c r="D148" s="4"/>
    </row>
    <row r="149" spans="2:4" ht="15.75" customHeight="1">
      <c r="B149" s="4"/>
      <c r="C149" s="4"/>
      <c r="D149" s="4"/>
    </row>
    <row r="150" spans="2:4" ht="15.75" customHeight="1">
      <c r="B150" s="4"/>
      <c r="C150" s="4"/>
      <c r="D150" s="4"/>
    </row>
    <row r="151" spans="2:4" ht="15.75" customHeight="1">
      <c r="B151" s="4"/>
      <c r="C151" s="4"/>
      <c r="D151" s="4"/>
    </row>
    <row r="152" spans="2:4" ht="15.75" customHeight="1">
      <c r="B152" s="4"/>
      <c r="C152" s="4"/>
      <c r="D152" s="4"/>
    </row>
    <row r="153" spans="2:4" ht="15.75" customHeight="1">
      <c r="B153" s="4"/>
      <c r="C153" s="4"/>
      <c r="D153" s="4"/>
    </row>
    <row r="154" spans="2:4" ht="15.75" customHeight="1">
      <c r="B154" s="4"/>
      <c r="C154" s="4"/>
      <c r="D154" s="4"/>
    </row>
    <row r="155" spans="2:4" ht="15.75" customHeight="1">
      <c r="B155" s="4"/>
      <c r="C155" s="4"/>
      <c r="D155" s="4"/>
    </row>
    <row r="156" spans="2:4" ht="15.75" customHeight="1">
      <c r="B156" s="4"/>
      <c r="C156" s="4"/>
      <c r="D156" s="4"/>
    </row>
    <row r="157" spans="2:4" ht="15.75" customHeight="1">
      <c r="B157" s="4"/>
      <c r="C157" s="4"/>
      <c r="D157" s="4"/>
    </row>
    <row r="158" spans="2:4" ht="15.75" customHeight="1">
      <c r="B158" s="4"/>
      <c r="C158" s="4"/>
      <c r="D158" s="4"/>
    </row>
    <row r="159" spans="2:4" ht="15.75" customHeight="1">
      <c r="B159" s="4"/>
      <c r="C159" s="4"/>
      <c r="D159" s="4"/>
    </row>
    <row r="160" spans="2:4" ht="15.75" customHeight="1">
      <c r="B160" s="4"/>
      <c r="C160" s="4"/>
      <c r="D160" s="4"/>
    </row>
    <row r="161" spans="2:4" ht="15.75" customHeight="1">
      <c r="B161" s="4"/>
      <c r="C161" s="4"/>
      <c r="D161" s="4"/>
    </row>
    <row r="162" spans="2:4" ht="15.75" customHeight="1">
      <c r="B162" s="4"/>
      <c r="C162" s="4"/>
      <c r="D162" s="4"/>
    </row>
    <row r="163" spans="2:4" ht="15.75" customHeight="1">
      <c r="B163" s="4"/>
      <c r="C163" s="4"/>
      <c r="D163" s="4"/>
    </row>
    <row r="164" spans="2:4" ht="15.75" customHeight="1">
      <c r="B164" s="4"/>
      <c r="C164" s="4"/>
      <c r="D164" s="4"/>
    </row>
    <row r="165" spans="2:4" ht="15.75" customHeight="1">
      <c r="B165" s="4"/>
      <c r="C165" s="4"/>
      <c r="D165" s="4"/>
    </row>
    <row r="166" spans="2:4" ht="15.75" customHeight="1">
      <c r="B166" s="4"/>
      <c r="C166" s="4"/>
      <c r="D166" s="4"/>
    </row>
    <row r="167" spans="2:4" ht="15.75" customHeight="1">
      <c r="B167" s="4"/>
      <c r="C167" s="4"/>
      <c r="D167" s="4"/>
    </row>
    <row r="168" spans="2:4" ht="15.75" customHeight="1">
      <c r="B168" s="4"/>
      <c r="C168" s="4"/>
      <c r="D168" s="4"/>
    </row>
    <row r="169" spans="2:4" ht="15.75" customHeight="1">
      <c r="B169" s="4"/>
      <c r="C169" s="4"/>
      <c r="D169" s="4"/>
    </row>
    <row r="170" spans="2:4" ht="15.75" customHeight="1">
      <c r="B170" s="4"/>
      <c r="C170" s="4"/>
      <c r="D170" s="4"/>
    </row>
    <row r="171" spans="2:4" ht="15.75" customHeight="1">
      <c r="B171" s="4"/>
      <c r="C171" s="4"/>
      <c r="D171" s="4"/>
    </row>
    <row r="172" spans="2:4" ht="15.75" customHeight="1">
      <c r="B172" s="4"/>
      <c r="C172" s="4"/>
      <c r="D172" s="4"/>
    </row>
    <row r="173" spans="2:4" ht="15.75" customHeight="1">
      <c r="B173" s="4"/>
      <c r="C173" s="4"/>
      <c r="D173" s="4"/>
    </row>
    <row r="174" spans="2:4" ht="15.75" customHeight="1">
      <c r="B174" s="4"/>
      <c r="C174" s="4"/>
      <c r="D174" s="4"/>
    </row>
    <row r="175" spans="2:4" ht="15.75" customHeight="1">
      <c r="B175" s="4"/>
      <c r="C175" s="4"/>
      <c r="D175" s="4"/>
    </row>
    <row r="176" spans="2:4" ht="15.75" customHeight="1">
      <c r="B176" s="4"/>
      <c r="C176" s="4"/>
      <c r="D176" s="4"/>
    </row>
    <row r="177" spans="2:4" ht="15.75" customHeight="1">
      <c r="B177" s="4"/>
      <c r="C177" s="4"/>
      <c r="D177" s="4"/>
    </row>
    <row r="178" spans="2:4" ht="15.75" customHeight="1">
      <c r="B178" s="4"/>
      <c r="C178" s="4"/>
      <c r="D178" s="4"/>
    </row>
    <row r="179" spans="2:4" ht="15.75" customHeight="1">
      <c r="B179" s="4"/>
      <c r="C179" s="4"/>
      <c r="D179" s="4"/>
    </row>
    <row r="180" spans="2:4" ht="15.75" customHeight="1">
      <c r="B180" s="4"/>
      <c r="C180" s="4"/>
      <c r="D180" s="4"/>
    </row>
    <row r="181" spans="2:4" ht="15.75" customHeight="1">
      <c r="B181" s="4"/>
      <c r="C181" s="4"/>
      <c r="D181" s="4"/>
    </row>
    <row r="182" spans="2:4" ht="15.75" customHeight="1">
      <c r="B182" s="4"/>
      <c r="C182" s="4"/>
      <c r="D182" s="4"/>
    </row>
    <row r="183" spans="2:4" ht="15.75" customHeight="1">
      <c r="B183" s="4"/>
      <c r="C183" s="4"/>
      <c r="D183" s="4"/>
    </row>
    <row r="184" spans="2:4" ht="15.75" customHeight="1">
      <c r="B184" s="4"/>
      <c r="C184" s="4"/>
      <c r="D184" s="4"/>
    </row>
    <row r="185" spans="2:4" ht="15.75" customHeight="1">
      <c r="B185" s="4"/>
      <c r="C185" s="4"/>
      <c r="D185" s="4"/>
    </row>
    <row r="186" spans="2:4" ht="15.75" customHeight="1">
      <c r="B186" s="4"/>
      <c r="C186" s="4"/>
      <c r="D186" s="4"/>
    </row>
    <row r="187" spans="2:4" ht="15.75" customHeight="1">
      <c r="B187" s="4"/>
      <c r="C187" s="4"/>
      <c r="D187" s="4"/>
    </row>
    <row r="188" spans="2:4" ht="15.75" customHeight="1">
      <c r="B188" s="4"/>
      <c r="C188" s="4"/>
      <c r="D188" s="4"/>
    </row>
    <row r="189" spans="2:4" ht="15.75" customHeight="1">
      <c r="B189" s="4"/>
      <c r="C189" s="4"/>
      <c r="D189" s="4"/>
    </row>
    <row r="190" spans="2:4" ht="15.75" customHeight="1">
      <c r="B190" s="4"/>
      <c r="C190" s="4"/>
      <c r="D190" s="4"/>
    </row>
    <row r="191" spans="2:4" ht="15.75" customHeight="1">
      <c r="B191" s="4"/>
      <c r="C191" s="4"/>
      <c r="D191" s="4"/>
    </row>
    <row r="192" spans="2:4" ht="15.75" customHeight="1">
      <c r="B192" s="4"/>
      <c r="C192" s="4"/>
      <c r="D192" s="4"/>
    </row>
    <row r="193" spans="2:4" ht="15.75" customHeight="1">
      <c r="B193" s="4"/>
      <c r="C193" s="4"/>
      <c r="D193" s="4"/>
    </row>
    <row r="194" spans="2:4" ht="15.75" customHeight="1">
      <c r="B194" s="4"/>
      <c r="C194" s="4"/>
      <c r="D194" s="4"/>
    </row>
  </sheetData>
  <sortState ref="B6:H20">
    <sortCondition descending="1" ref="C6:C20"/>
  </sortState>
  <mergeCells count="8">
    <mergeCell ref="C12:C13"/>
    <mergeCell ref="B12:B13"/>
    <mergeCell ref="E12:R12"/>
    <mergeCell ref="B2:S2"/>
    <mergeCell ref="B3:S3"/>
    <mergeCell ref="B5:S5"/>
    <mergeCell ref="B11:Q11"/>
    <mergeCell ref="B10:Q10"/>
  </mergeCells>
  <pageMargins left="0.7" right="0.7" top="0.75" bottom="0.75" header="0.3" footer="0.3"/>
  <pageSetup scale="22"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pane xSplit="3" ySplit="12" topLeftCell="D13" activePane="bottomRight" state="frozen"/>
      <selection pane="topRight" activeCell="D1" sqref="D1"/>
      <selection pane="bottomLeft" activeCell="A6" sqref="A6"/>
      <selection pane="bottomRight" activeCell="D25" sqref="D25"/>
    </sheetView>
  </sheetViews>
  <sheetFormatPr baseColWidth="10" defaultRowHeight="12.75"/>
  <cols>
    <col min="2" max="2" width="17.42578125" customWidth="1"/>
    <col min="3" max="3" width="69" customWidth="1"/>
    <col min="4" max="4" width="71.28515625" customWidth="1"/>
  </cols>
  <sheetData>
    <row r="1" spans="1:19" s="241" customFormat="1"/>
    <row r="2" spans="1:19" s="241" customFormat="1" ht="15.75">
      <c r="B2" s="573" t="s">
        <v>3093</v>
      </c>
      <c r="C2" s="573"/>
      <c r="D2" s="573"/>
      <c r="E2" s="442"/>
      <c r="F2" s="442"/>
      <c r="G2" s="442"/>
      <c r="H2" s="442"/>
      <c r="I2" s="442"/>
      <c r="J2" s="442"/>
      <c r="K2" s="442"/>
      <c r="L2" s="442"/>
      <c r="M2" s="442"/>
      <c r="N2" s="442"/>
      <c r="O2" s="442"/>
      <c r="P2" s="442"/>
      <c r="Q2" s="442"/>
      <c r="R2" s="442"/>
      <c r="S2" s="442"/>
    </row>
    <row r="3" spans="1:19" s="241" customFormat="1" ht="15.75">
      <c r="B3" s="573" t="s">
        <v>3096</v>
      </c>
      <c r="C3" s="573"/>
      <c r="D3" s="573"/>
      <c r="E3" s="442"/>
      <c r="F3" s="442"/>
      <c r="G3" s="442"/>
      <c r="H3" s="442"/>
      <c r="I3" s="442"/>
      <c r="J3" s="442"/>
      <c r="K3" s="442"/>
      <c r="L3" s="442"/>
      <c r="M3" s="442"/>
      <c r="N3" s="442"/>
      <c r="O3" s="442"/>
      <c r="P3" s="442"/>
      <c r="Q3" s="442"/>
      <c r="R3" s="442"/>
      <c r="S3" s="442"/>
    </row>
    <row r="4" spans="1:19" s="241" customFormat="1" ht="15">
      <c r="C4" s="49"/>
      <c r="D4" s="474"/>
      <c r="E4" s="125"/>
      <c r="F4" s="125"/>
      <c r="G4" s="125"/>
      <c r="H4" s="125"/>
      <c r="I4" s="125"/>
      <c r="J4" s="125"/>
    </row>
    <row r="5" spans="1:19" s="241" customFormat="1" ht="15.75">
      <c r="B5" s="573" t="s">
        <v>3094</v>
      </c>
      <c r="C5" s="573"/>
      <c r="D5" s="573"/>
      <c r="E5" s="442"/>
      <c r="F5" s="442"/>
      <c r="G5" s="442"/>
      <c r="H5" s="442"/>
      <c r="I5" s="442"/>
      <c r="J5" s="442"/>
      <c r="K5" s="442"/>
      <c r="L5" s="442"/>
      <c r="M5" s="442"/>
      <c r="N5" s="442"/>
      <c r="O5" s="442"/>
      <c r="P5" s="442"/>
      <c r="Q5" s="442"/>
      <c r="R5" s="442"/>
      <c r="S5" s="442"/>
    </row>
    <row r="6" spans="1:19" s="241" customFormat="1">
      <c r="B6" s="515"/>
      <c r="C6" s="515"/>
      <c r="D6" s="515"/>
      <c r="E6" s="515"/>
      <c r="F6" s="515"/>
      <c r="G6" s="515"/>
      <c r="H6" s="515"/>
      <c r="I6" s="515"/>
      <c r="J6" s="515"/>
      <c r="K6" s="515"/>
      <c r="L6" s="515"/>
      <c r="M6" s="515"/>
      <c r="N6" s="515"/>
      <c r="O6" s="515"/>
      <c r="P6" s="515"/>
      <c r="Q6" s="515"/>
      <c r="R6" s="515"/>
      <c r="S6" s="515"/>
    </row>
    <row r="7" spans="1:19" s="241" customFormat="1"/>
    <row r="8" spans="1:19" s="126" customFormat="1" ht="15">
      <c r="B8" s="467" t="s">
        <v>360</v>
      </c>
    </row>
    <row r="9" spans="1:19" s="241" customFormat="1">
      <c r="B9" s="21"/>
    </row>
    <row r="10" spans="1:19" s="241" customFormat="1" ht="14.25">
      <c r="B10" s="614" t="s">
        <v>3037</v>
      </c>
      <c r="C10" s="614"/>
      <c r="D10" s="614"/>
    </row>
    <row r="11" spans="1:19" s="126" customFormat="1" ht="14.25">
      <c r="B11" s="639">
        <v>2014</v>
      </c>
      <c r="C11" s="639"/>
      <c r="D11" s="639"/>
    </row>
    <row r="12" spans="1:19">
      <c r="B12" s="84" t="s">
        <v>50</v>
      </c>
      <c r="C12" s="84" t="s">
        <v>26</v>
      </c>
      <c r="D12" s="84" t="s">
        <v>2909</v>
      </c>
    </row>
    <row r="13" spans="1:19">
      <c r="A13" s="4"/>
      <c r="B13" s="134" t="s">
        <v>17</v>
      </c>
      <c r="C13" s="137" t="s">
        <v>461</v>
      </c>
      <c r="D13" s="134" t="s">
        <v>2881</v>
      </c>
    </row>
    <row r="14" spans="1:19" ht="25.5">
      <c r="A14" s="4"/>
      <c r="B14" s="134" t="s">
        <v>21</v>
      </c>
      <c r="C14" s="137" t="s">
        <v>744</v>
      </c>
      <c r="D14" s="134" t="s">
        <v>2882</v>
      </c>
    </row>
    <row r="15" spans="1:19">
      <c r="A15" s="4"/>
      <c r="B15" s="134" t="s">
        <v>17</v>
      </c>
      <c r="C15" s="137" t="s">
        <v>471</v>
      </c>
      <c r="D15" s="134" t="s">
        <v>2881</v>
      </c>
    </row>
    <row r="16" spans="1:19">
      <c r="A16" s="4"/>
      <c r="B16" s="134" t="s">
        <v>17</v>
      </c>
      <c r="C16" s="137" t="s">
        <v>472</v>
      </c>
      <c r="D16" s="134" t="s">
        <v>2881</v>
      </c>
    </row>
    <row r="17" spans="1:4">
      <c r="A17" s="4"/>
      <c r="B17" s="134" t="s">
        <v>21</v>
      </c>
      <c r="C17" s="137" t="s">
        <v>751</v>
      </c>
      <c r="D17" s="134" t="s">
        <v>2883</v>
      </c>
    </row>
    <row r="18" spans="1:4">
      <c r="A18" s="4"/>
      <c r="B18" s="134" t="s">
        <v>17</v>
      </c>
      <c r="C18" s="137" t="s">
        <v>474</v>
      </c>
      <c r="D18" s="134" t="s">
        <v>2884</v>
      </c>
    </row>
    <row r="19" spans="1:4">
      <c r="A19" s="4"/>
      <c r="B19" s="134" t="s">
        <v>17</v>
      </c>
      <c r="C19" s="137" t="s">
        <v>479</v>
      </c>
      <c r="D19" s="134" t="s">
        <v>2884</v>
      </c>
    </row>
    <row r="20" spans="1:4">
      <c r="A20" s="4"/>
      <c r="B20" s="134" t="s">
        <v>17</v>
      </c>
      <c r="C20" s="137" t="s">
        <v>501</v>
      </c>
      <c r="D20" s="134" t="s">
        <v>2885</v>
      </c>
    </row>
    <row r="21" spans="1:4">
      <c r="A21" s="4"/>
      <c r="B21" s="134" t="s">
        <v>17</v>
      </c>
      <c r="C21" s="137" t="s">
        <v>507</v>
      </c>
      <c r="D21" s="134" t="s">
        <v>2886</v>
      </c>
    </row>
    <row r="22" spans="1:4" ht="25.5">
      <c r="A22" s="4"/>
      <c r="B22" s="134" t="s">
        <v>17</v>
      </c>
      <c r="C22" s="137" t="s">
        <v>511</v>
      </c>
      <c r="D22" s="134" t="s">
        <v>2887</v>
      </c>
    </row>
    <row r="23" spans="1:4">
      <c r="A23" s="4"/>
      <c r="B23" s="134" t="s">
        <v>17</v>
      </c>
      <c r="C23" s="137" t="s">
        <v>518</v>
      </c>
      <c r="D23" s="134" t="s">
        <v>2888</v>
      </c>
    </row>
    <row r="24" spans="1:4" ht="25.5">
      <c r="A24" s="4"/>
      <c r="B24" s="134" t="s">
        <v>17</v>
      </c>
      <c r="C24" s="137" t="s">
        <v>531</v>
      </c>
      <c r="D24" s="134" t="s">
        <v>2889</v>
      </c>
    </row>
    <row r="25" spans="1:4">
      <c r="A25" s="4"/>
      <c r="B25" s="134" t="s">
        <v>19</v>
      </c>
      <c r="C25" s="137" t="s">
        <v>667</v>
      </c>
      <c r="D25" s="134" t="s">
        <v>2890</v>
      </c>
    </row>
    <row r="26" spans="1:4">
      <c r="A26" s="4"/>
      <c r="B26" s="134" t="s">
        <v>19</v>
      </c>
      <c r="C26" s="137" t="s">
        <v>629</v>
      </c>
      <c r="D26" s="134" t="s">
        <v>2891</v>
      </c>
    </row>
    <row r="27" spans="1:4">
      <c r="A27" s="4"/>
      <c r="B27" s="134" t="s">
        <v>19</v>
      </c>
      <c r="C27" s="137" t="s">
        <v>181</v>
      </c>
      <c r="D27" s="134" t="s">
        <v>2892</v>
      </c>
    </row>
    <row r="28" spans="1:4">
      <c r="A28" s="4"/>
      <c r="B28" s="134" t="s">
        <v>32</v>
      </c>
      <c r="C28" s="137" t="s">
        <v>198</v>
      </c>
      <c r="D28" s="134" t="s">
        <v>2893</v>
      </c>
    </row>
    <row r="29" spans="1:4">
      <c r="A29" s="4"/>
      <c r="B29" s="134" t="s">
        <v>20</v>
      </c>
      <c r="C29" s="137" t="s">
        <v>679</v>
      </c>
      <c r="D29" s="134" t="s">
        <v>2894</v>
      </c>
    </row>
    <row r="30" spans="1:4">
      <c r="A30" s="4"/>
      <c r="B30" s="134" t="s">
        <v>30</v>
      </c>
      <c r="C30" s="137" t="s">
        <v>173</v>
      </c>
      <c r="D30" s="134" t="s">
        <v>2895</v>
      </c>
    </row>
    <row r="31" spans="1:4" ht="25.5">
      <c r="A31" s="4"/>
      <c r="B31" s="134" t="s">
        <v>30</v>
      </c>
      <c r="C31" s="137" t="s">
        <v>611</v>
      </c>
      <c r="D31" s="134" t="s">
        <v>2896</v>
      </c>
    </row>
    <row r="32" spans="1:4">
      <c r="A32" s="4"/>
      <c r="B32" s="134" t="s">
        <v>18</v>
      </c>
      <c r="C32" s="137" t="s">
        <v>154</v>
      </c>
      <c r="D32" s="134" t="s">
        <v>2897</v>
      </c>
    </row>
    <row r="33" spans="1:4" ht="25.5">
      <c r="A33" s="4"/>
      <c r="B33" s="134" t="s">
        <v>22</v>
      </c>
      <c r="C33" s="137" t="s">
        <v>216</v>
      </c>
      <c r="D33" s="134" t="s">
        <v>2898</v>
      </c>
    </row>
    <row r="34" spans="1:4">
      <c r="A34" s="4"/>
      <c r="B34" s="134" t="s">
        <v>22</v>
      </c>
      <c r="C34" s="137" t="s">
        <v>233</v>
      </c>
      <c r="D34" s="134" t="s">
        <v>2864</v>
      </c>
    </row>
    <row r="35" spans="1:4">
      <c r="A35" s="4"/>
      <c r="B35" s="134" t="s">
        <v>22</v>
      </c>
      <c r="C35" s="137" t="s">
        <v>821</v>
      </c>
      <c r="D35" s="134" t="s">
        <v>672</v>
      </c>
    </row>
    <row r="36" spans="1:4" ht="25.5">
      <c r="A36" s="4"/>
      <c r="B36" s="134" t="s">
        <v>22</v>
      </c>
      <c r="C36" s="137" t="s">
        <v>256</v>
      </c>
      <c r="D36" s="134" t="s">
        <v>2899</v>
      </c>
    </row>
    <row r="37" spans="1:4">
      <c r="A37" s="4"/>
      <c r="B37" s="134" t="s">
        <v>30</v>
      </c>
      <c r="C37" s="137" t="s">
        <v>622</v>
      </c>
      <c r="D37" s="134" t="s">
        <v>2900</v>
      </c>
    </row>
    <row r="38" spans="1:4">
      <c r="A38" s="4"/>
      <c r="B38" s="134" t="s">
        <v>33</v>
      </c>
      <c r="C38" s="137" t="s">
        <v>884</v>
      </c>
      <c r="D38" s="134" t="s">
        <v>2901</v>
      </c>
    </row>
    <row r="39" spans="1:4">
      <c r="A39" s="4"/>
      <c r="B39" s="134" t="s">
        <v>18</v>
      </c>
      <c r="C39" s="137" t="s">
        <v>568</v>
      </c>
      <c r="D39" s="134" t="s">
        <v>2356</v>
      </c>
    </row>
    <row r="40" spans="1:4">
      <c r="A40" s="4"/>
      <c r="B40" s="134" t="s">
        <v>18</v>
      </c>
      <c r="C40" s="137" t="s">
        <v>578</v>
      </c>
      <c r="D40" s="134" t="s">
        <v>2659</v>
      </c>
    </row>
    <row r="41" spans="1:4" ht="25.5">
      <c r="A41" s="4"/>
      <c r="B41" s="134" t="s">
        <v>18</v>
      </c>
      <c r="C41" s="137" t="s">
        <v>2313</v>
      </c>
      <c r="D41" s="134" t="s">
        <v>2682</v>
      </c>
    </row>
    <row r="42" spans="1:4" ht="25.5">
      <c r="A42" s="4"/>
      <c r="B42" s="134" t="s">
        <v>18</v>
      </c>
      <c r="C42" s="137" t="s">
        <v>595</v>
      </c>
      <c r="D42" s="134" t="s">
        <v>2902</v>
      </c>
    </row>
    <row r="43" spans="1:4">
      <c r="A43" s="4"/>
      <c r="B43" s="134" t="s">
        <v>22</v>
      </c>
      <c r="C43" s="137" t="s">
        <v>265</v>
      </c>
      <c r="D43" s="134" t="s">
        <v>2903</v>
      </c>
    </row>
    <row r="44" spans="1:4">
      <c r="A44" s="4"/>
      <c r="B44" s="134" t="s">
        <v>33</v>
      </c>
      <c r="C44" s="137" t="s">
        <v>890</v>
      </c>
      <c r="D44" s="134" t="s">
        <v>2904</v>
      </c>
    </row>
    <row r="45" spans="1:4">
      <c r="A45" s="4"/>
      <c r="B45" s="134" t="s">
        <v>27</v>
      </c>
      <c r="C45" s="137" t="s">
        <v>425</v>
      </c>
      <c r="D45" s="134" t="s">
        <v>2386</v>
      </c>
    </row>
    <row r="46" spans="1:4">
      <c r="A46" s="4"/>
      <c r="B46" s="134" t="s">
        <v>21</v>
      </c>
      <c r="C46" s="137" t="s">
        <v>708</v>
      </c>
      <c r="D46" s="134" t="s">
        <v>2370</v>
      </c>
    </row>
    <row r="47" spans="1:4">
      <c r="A47" s="4"/>
      <c r="B47" s="134" t="s">
        <v>21</v>
      </c>
      <c r="C47" s="137" t="s">
        <v>713</v>
      </c>
      <c r="D47" s="134" t="s">
        <v>2905</v>
      </c>
    </row>
    <row r="48" spans="1:4" ht="409.5">
      <c r="A48" s="4"/>
      <c r="B48" s="134" t="s">
        <v>21</v>
      </c>
      <c r="C48" s="137" t="s">
        <v>718</v>
      </c>
      <c r="D48" s="134" t="s">
        <v>2906</v>
      </c>
    </row>
    <row r="49" spans="1:4" ht="25.5">
      <c r="A49" s="4"/>
      <c r="B49" s="134" t="s">
        <v>20</v>
      </c>
      <c r="C49" s="137" t="s">
        <v>2306</v>
      </c>
      <c r="D49" s="134" t="s">
        <v>2907</v>
      </c>
    </row>
    <row r="50" spans="1:4" ht="25.5">
      <c r="A50" s="4"/>
      <c r="B50" s="134" t="s">
        <v>20</v>
      </c>
      <c r="C50" s="137" t="s">
        <v>1945</v>
      </c>
      <c r="D50" s="134" t="s">
        <v>2908</v>
      </c>
    </row>
    <row r="51" spans="1:4">
      <c r="B51" s="210" t="s">
        <v>2940</v>
      </c>
    </row>
  </sheetData>
  <mergeCells count="5">
    <mergeCell ref="B10:D10"/>
    <mergeCell ref="B11:D11"/>
    <mergeCell ref="B2:D2"/>
    <mergeCell ref="B3:D3"/>
    <mergeCell ref="B5:D5"/>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topLeftCell="A16" zoomScale="80" zoomScaleNormal="80" workbookViewId="0">
      <selection activeCell="K35" sqref="K35"/>
    </sheetView>
  </sheetViews>
  <sheetFormatPr baseColWidth="10" defaultColWidth="14.42578125" defaultRowHeight="15.75" customHeight="1"/>
  <cols>
    <col min="1" max="1" width="17.140625" customWidth="1"/>
    <col min="2" max="2" width="19.7109375" customWidth="1"/>
    <col min="3" max="3" width="17.5703125" customWidth="1"/>
    <col min="4" max="4" width="17.85546875" customWidth="1"/>
    <col min="10" max="10" width="15.5703125" customWidth="1"/>
    <col min="13" max="13" width="31.85546875" customWidth="1"/>
    <col min="14" max="31" width="14.42578125" customWidth="1"/>
  </cols>
  <sheetData>
    <row r="1" spans="1:14" s="241" customFormat="1" ht="15.75" customHeight="1"/>
    <row r="2" spans="1:14" s="241" customFormat="1" ht="15.75" customHeight="1">
      <c r="B2" s="573" t="s">
        <v>3093</v>
      </c>
      <c r="C2" s="573"/>
      <c r="D2" s="573"/>
      <c r="E2" s="573"/>
      <c r="F2" s="573"/>
      <c r="G2" s="573"/>
      <c r="H2" s="573"/>
      <c r="I2" s="573"/>
      <c r="J2" s="573"/>
    </row>
    <row r="3" spans="1:14" s="241" customFormat="1" ht="15.75" customHeight="1">
      <c r="B3" s="573" t="s">
        <v>3096</v>
      </c>
      <c r="C3" s="573"/>
      <c r="D3" s="573"/>
      <c r="E3" s="573"/>
      <c r="F3" s="573"/>
      <c r="G3" s="573"/>
      <c r="H3" s="573"/>
      <c r="I3" s="573"/>
      <c r="J3" s="573"/>
    </row>
    <row r="4" spans="1:14" s="241" customFormat="1" ht="15.75" customHeight="1">
      <c r="C4" s="49"/>
      <c r="D4" s="474"/>
    </row>
    <row r="5" spans="1:14" s="241" customFormat="1" ht="15.75" customHeight="1">
      <c r="B5" s="573" t="s">
        <v>3094</v>
      </c>
      <c r="C5" s="573"/>
      <c r="D5" s="573"/>
      <c r="E5" s="573"/>
      <c r="F5" s="573"/>
      <c r="G5" s="573"/>
      <c r="H5" s="573"/>
      <c r="I5" s="573"/>
      <c r="J5" s="573"/>
    </row>
    <row r="6" spans="1:14" s="241" customFormat="1" ht="15.75" customHeight="1">
      <c r="B6" s="515"/>
      <c r="C6" s="515"/>
      <c r="D6" s="515"/>
      <c r="E6" s="515"/>
      <c r="F6" s="515"/>
      <c r="G6" s="515"/>
      <c r="H6" s="515"/>
      <c r="I6" s="515"/>
      <c r="J6" s="515"/>
    </row>
    <row r="7" spans="1:14" s="241" customFormat="1" ht="15.75" customHeight="1"/>
    <row r="8" spans="1:14" ht="15.75" customHeight="1">
      <c r="A8" s="27"/>
      <c r="B8" s="467" t="s">
        <v>337</v>
      </c>
      <c r="C8" s="27"/>
      <c r="D8" s="27"/>
      <c r="E8" s="27"/>
      <c r="F8" s="27"/>
      <c r="G8" s="27"/>
      <c r="H8" s="27"/>
      <c r="I8" s="27"/>
      <c r="J8" s="27"/>
    </row>
    <row r="9" spans="1:14" ht="15.75" customHeight="1">
      <c r="A9" s="27"/>
      <c r="B9" s="27"/>
      <c r="C9" s="27"/>
      <c r="D9" s="27"/>
      <c r="E9" s="27"/>
      <c r="F9" s="27"/>
      <c r="G9" s="27"/>
      <c r="H9" s="27"/>
      <c r="I9" s="27"/>
      <c r="J9" s="27"/>
    </row>
    <row r="10" spans="1:14" ht="15.75" customHeight="1">
      <c r="A10" s="27"/>
      <c r="B10" s="27"/>
      <c r="C10" s="27"/>
      <c r="D10" s="27"/>
      <c r="E10" s="27"/>
      <c r="F10" s="27"/>
      <c r="G10" s="27"/>
      <c r="H10" s="27"/>
      <c r="I10" s="27"/>
      <c r="J10" s="27"/>
    </row>
    <row r="11" spans="1:14" ht="15.75" customHeight="1">
      <c r="A11" s="27"/>
      <c r="B11" s="615" t="s">
        <v>3005</v>
      </c>
      <c r="C11" s="615"/>
      <c r="D11" s="615"/>
      <c r="E11" s="615"/>
      <c r="F11" s="615"/>
      <c r="G11" s="615"/>
      <c r="H11" s="615"/>
      <c r="I11" s="615"/>
      <c r="J11" s="615"/>
      <c r="L11" s="96"/>
      <c r="M11" s="96"/>
      <c r="N11" s="96"/>
    </row>
    <row r="12" spans="1:14" ht="15.75" customHeight="1">
      <c r="A12" s="1"/>
      <c r="B12" s="639">
        <v>2014</v>
      </c>
      <c r="C12" s="639"/>
      <c r="D12" s="639"/>
      <c r="E12" s="639"/>
      <c r="F12" s="639"/>
      <c r="G12" s="639"/>
      <c r="H12" s="639"/>
      <c r="I12" s="639"/>
      <c r="J12" s="614"/>
      <c r="L12" s="96"/>
      <c r="M12" s="96"/>
      <c r="N12" s="96"/>
    </row>
    <row r="13" spans="1:14" ht="57" customHeight="1">
      <c r="A13" s="1"/>
      <c r="B13" s="150" t="s">
        <v>50</v>
      </c>
      <c r="C13" s="150" t="s">
        <v>2964</v>
      </c>
      <c r="D13" s="150" t="s">
        <v>338</v>
      </c>
      <c r="E13" s="150" t="s">
        <v>339</v>
      </c>
      <c r="F13" s="150" t="s">
        <v>340</v>
      </c>
      <c r="G13" s="150" t="s">
        <v>341</v>
      </c>
      <c r="H13" s="150" t="s">
        <v>342</v>
      </c>
      <c r="I13" s="150" t="s">
        <v>343</v>
      </c>
      <c r="J13" s="267"/>
      <c r="L13" s="96"/>
      <c r="M13" s="96"/>
      <c r="N13" s="96"/>
    </row>
    <row r="14" spans="1:14" ht="15.75" customHeight="1">
      <c r="A14" s="1"/>
      <c r="B14" s="71"/>
      <c r="C14" s="71"/>
      <c r="D14" s="71"/>
      <c r="E14" s="71"/>
      <c r="F14" s="71"/>
      <c r="G14" s="71"/>
      <c r="H14" s="71"/>
      <c r="I14" s="71"/>
      <c r="J14" s="62"/>
      <c r="L14" s="96"/>
      <c r="M14" s="96"/>
      <c r="N14" s="96"/>
    </row>
    <row r="15" spans="1:14" ht="15.75" customHeight="1">
      <c r="A15" s="1"/>
      <c r="B15" s="197" t="s">
        <v>46</v>
      </c>
      <c r="C15" s="151">
        <f t="shared" ref="C15:I15" si="0">SUM(C17:C31)</f>
        <v>111</v>
      </c>
      <c r="D15" s="151">
        <f t="shared" si="0"/>
        <v>55</v>
      </c>
      <c r="E15" s="151">
        <f t="shared" si="0"/>
        <v>40</v>
      </c>
      <c r="F15" s="151">
        <f t="shared" si="0"/>
        <v>3</v>
      </c>
      <c r="G15" s="151">
        <f t="shared" si="0"/>
        <v>7</v>
      </c>
      <c r="H15" s="151">
        <f t="shared" si="0"/>
        <v>12</v>
      </c>
      <c r="I15" s="151">
        <f t="shared" si="0"/>
        <v>43</v>
      </c>
      <c r="J15" s="151"/>
      <c r="L15" s="96"/>
      <c r="M15" s="96"/>
      <c r="N15" s="96"/>
    </row>
    <row r="16" spans="1:14" ht="15.75" customHeight="1">
      <c r="A16" s="1"/>
      <c r="B16" s="56"/>
      <c r="C16" s="71"/>
      <c r="D16" s="71"/>
      <c r="E16" s="71"/>
      <c r="F16" s="71"/>
      <c r="G16" s="71"/>
      <c r="H16" s="71"/>
      <c r="I16" s="71"/>
      <c r="J16" s="62"/>
      <c r="L16" s="96"/>
      <c r="M16" s="96"/>
      <c r="N16" s="96"/>
    </row>
    <row r="17" spans="1:14" ht="15.75" customHeight="1">
      <c r="A17" s="1"/>
      <c r="B17" s="293" t="s">
        <v>356</v>
      </c>
      <c r="C17" s="147">
        <v>22</v>
      </c>
      <c r="D17" s="147">
        <v>5</v>
      </c>
      <c r="E17" s="147">
        <v>15</v>
      </c>
      <c r="F17" s="147">
        <v>0</v>
      </c>
      <c r="G17" s="147">
        <v>0</v>
      </c>
      <c r="H17" s="147">
        <v>2</v>
      </c>
      <c r="I17" s="147">
        <v>4</v>
      </c>
      <c r="J17" s="147"/>
      <c r="L17" s="96"/>
      <c r="M17" s="96"/>
      <c r="N17" s="96"/>
    </row>
    <row r="18" spans="1:14" ht="15.75" customHeight="1">
      <c r="A18" s="1"/>
      <c r="B18" s="293" t="s">
        <v>348</v>
      </c>
      <c r="C18" s="147">
        <v>19</v>
      </c>
      <c r="D18" s="147">
        <v>17</v>
      </c>
      <c r="E18" s="147">
        <v>1</v>
      </c>
      <c r="F18" s="147">
        <v>3</v>
      </c>
      <c r="G18" s="147">
        <v>4</v>
      </c>
      <c r="H18" s="147">
        <v>0</v>
      </c>
      <c r="I18" s="147">
        <v>10</v>
      </c>
      <c r="J18" s="147"/>
      <c r="L18" s="96"/>
      <c r="M18" s="96"/>
      <c r="N18" s="96"/>
    </row>
    <row r="19" spans="1:14" ht="15.75" customHeight="1">
      <c r="A19" s="1"/>
      <c r="B19" s="293" t="s">
        <v>355</v>
      </c>
      <c r="C19" s="147">
        <v>12</v>
      </c>
      <c r="D19" s="147">
        <v>4</v>
      </c>
      <c r="E19" s="147">
        <v>8</v>
      </c>
      <c r="F19" s="147">
        <v>0</v>
      </c>
      <c r="G19" s="147">
        <v>1</v>
      </c>
      <c r="H19" s="147">
        <v>1</v>
      </c>
      <c r="I19" s="147">
        <v>6</v>
      </c>
      <c r="J19" s="147"/>
      <c r="L19" s="96"/>
      <c r="M19" s="96"/>
      <c r="N19" s="96"/>
    </row>
    <row r="20" spans="1:14" ht="15.75" customHeight="1">
      <c r="A20" s="1"/>
      <c r="B20" s="293" t="s">
        <v>349</v>
      </c>
      <c r="C20" s="147">
        <v>11</v>
      </c>
      <c r="D20" s="147">
        <v>4</v>
      </c>
      <c r="E20" s="147">
        <v>1</v>
      </c>
      <c r="F20" s="147">
        <v>0</v>
      </c>
      <c r="G20" s="147">
        <v>1</v>
      </c>
      <c r="H20" s="147">
        <v>3</v>
      </c>
      <c r="I20" s="147">
        <v>7</v>
      </c>
      <c r="J20" s="147"/>
      <c r="L20" s="96"/>
      <c r="M20" s="96"/>
      <c r="N20" s="96"/>
    </row>
    <row r="21" spans="1:14" ht="15.75" customHeight="1">
      <c r="A21" s="1"/>
      <c r="B21" s="293" t="s">
        <v>352</v>
      </c>
      <c r="C21" s="147">
        <v>9</v>
      </c>
      <c r="D21" s="147">
        <v>6</v>
      </c>
      <c r="E21" s="147">
        <v>2</v>
      </c>
      <c r="F21" s="147">
        <v>0</v>
      </c>
      <c r="G21" s="147">
        <v>0</v>
      </c>
      <c r="H21" s="147">
        <v>3</v>
      </c>
      <c r="I21" s="147">
        <v>6</v>
      </c>
      <c r="J21" s="147"/>
      <c r="L21" s="4"/>
      <c r="M21" s="4"/>
      <c r="N21" s="4"/>
    </row>
    <row r="22" spans="1:14" ht="15.75" customHeight="1">
      <c r="A22" s="1"/>
      <c r="B22" s="293" t="s">
        <v>351</v>
      </c>
      <c r="C22" s="147">
        <v>8</v>
      </c>
      <c r="D22" s="147">
        <v>3</v>
      </c>
      <c r="E22" s="147">
        <v>1</v>
      </c>
      <c r="F22" s="147">
        <v>0</v>
      </c>
      <c r="G22" s="147">
        <v>0</v>
      </c>
      <c r="H22" s="147">
        <v>0</v>
      </c>
      <c r="I22" s="147">
        <v>1</v>
      </c>
      <c r="J22" s="147"/>
    </row>
    <row r="23" spans="1:14" ht="15.75" customHeight="1">
      <c r="A23" s="1"/>
      <c r="B23" s="293" t="s">
        <v>358</v>
      </c>
      <c r="C23" s="147">
        <v>7</v>
      </c>
      <c r="D23" s="147">
        <v>6</v>
      </c>
      <c r="E23" s="147">
        <v>6</v>
      </c>
      <c r="F23" s="147">
        <v>0</v>
      </c>
      <c r="G23" s="147">
        <v>0</v>
      </c>
      <c r="H23" s="147">
        <v>0</v>
      </c>
      <c r="I23" s="147">
        <v>0</v>
      </c>
      <c r="J23" s="147"/>
    </row>
    <row r="24" spans="1:14" ht="15.75" customHeight="1">
      <c r="A24" s="1"/>
      <c r="B24" s="293" t="s">
        <v>357</v>
      </c>
      <c r="C24" s="147">
        <v>6</v>
      </c>
      <c r="D24" s="147">
        <v>4</v>
      </c>
      <c r="E24" s="147">
        <v>1</v>
      </c>
      <c r="F24" s="147">
        <v>0</v>
      </c>
      <c r="G24" s="147">
        <v>1</v>
      </c>
      <c r="H24" s="147">
        <v>0</v>
      </c>
      <c r="I24" s="147">
        <v>2</v>
      </c>
      <c r="J24" s="147"/>
    </row>
    <row r="25" spans="1:14" ht="15.75" customHeight="1">
      <c r="B25" s="293" t="s">
        <v>344</v>
      </c>
      <c r="C25" s="147">
        <v>5</v>
      </c>
      <c r="D25" s="147">
        <v>2</v>
      </c>
      <c r="E25" s="147">
        <v>1</v>
      </c>
      <c r="F25" s="147">
        <v>0</v>
      </c>
      <c r="G25" s="147">
        <v>0</v>
      </c>
      <c r="H25" s="147">
        <v>1</v>
      </c>
      <c r="I25" s="147">
        <v>2</v>
      </c>
      <c r="J25" s="147"/>
    </row>
    <row r="26" spans="1:14" ht="15.75" customHeight="1">
      <c r="A26" s="1"/>
      <c r="B26" s="293" t="s">
        <v>350</v>
      </c>
      <c r="C26" s="147">
        <v>5</v>
      </c>
      <c r="D26" s="147">
        <v>0</v>
      </c>
      <c r="E26" s="147">
        <v>4</v>
      </c>
      <c r="F26" s="147">
        <v>0</v>
      </c>
      <c r="G26" s="147">
        <v>0</v>
      </c>
      <c r="H26" s="147">
        <v>2</v>
      </c>
      <c r="I26" s="147">
        <v>2</v>
      </c>
      <c r="J26" s="147"/>
    </row>
    <row r="27" spans="1:14" ht="15.75" customHeight="1">
      <c r="B27" s="293" t="s">
        <v>347</v>
      </c>
      <c r="C27" s="147">
        <v>3</v>
      </c>
      <c r="D27" s="147">
        <v>2</v>
      </c>
      <c r="E27" s="147">
        <v>0</v>
      </c>
      <c r="F27" s="147">
        <v>0</v>
      </c>
      <c r="G27" s="147">
        <v>0</v>
      </c>
      <c r="H27" s="147">
        <v>0</v>
      </c>
      <c r="I27" s="147">
        <v>1</v>
      </c>
      <c r="J27" s="147"/>
    </row>
    <row r="28" spans="1:14" ht="15.75" customHeight="1">
      <c r="B28" s="293" t="s">
        <v>345</v>
      </c>
      <c r="C28" s="147">
        <v>1</v>
      </c>
      <c r="D28" s="147">
        <v>1</v>
      </c>
      <c r="E28" s="147">
        <v>0</v>
      </c>
      <c r="F28" s="147">
        <v>0</v>
      </c>
      <c r="G28" s="147">
        <v>0</v>
      </c>
      <c r="H28" s="147">
        <v>0</v>
      </c>
      <c r="I28" s="147">
        <v>0</v>
      </c>
      <c r="J28" s="147"/>
    </row>
    <row r="29" spans="1:14" ht="15.75" customHeight="1">
      <c r="B29" s="293" t="s">
        <v>346</v>
      </c>
      <c r="C29" s="147">
        <v>1</v>
      </c>
      <c r="D29" s="147">
        <v>0</v>
      </c>
      <c r="E29" s="147">
        <v>0</v>
      </c>
      <c r="F29" s="147">
        <v>0</v>
      </c>
      <c r="G29" s="147">
        <v>0</v>
      </c>
      <c r="H29" s="147">
        <v>0</v>
      </c>
      <c r="I29" s="147">
        <v>1</v>
      </c>
      <c r="J29" s="147"/>
    </row>
    <row r="30" spans="1:14" ht="15.75" customHeight="1">
      <c r="B30" s="293" t="s">
        <v>353</v>
      </c>
      <c r="C30" s="147">
        <v>1</v>
      </c>
      <c r="D30" s="147">
        <v>1</v>
      </c>
      <c r="E30" s="147">
        <v>0</v>
      </c>
      <c r="F30" s="147">
        <v>0</v>
      </c>
      <c r="G30" s="147">
        <v>0</v>
      </c>
      <c r="H30" s="147">
        <v>0</v>
      </c>
      <c r="I30" s="147">
        <v>0</v>
      </c>
      <c r="J30" s="147"/>
      <c r="K30" s="4"/>
    </row>
    <row r="31" spans="1:14" ht="15.75" customHeight="1">
      <c r="B31" s="294" t="s">
        <v>354</v>
      </c>
      <c r="C31" s="149">
        <v>1</v>
      </c>
      <c r="D31" s="149">
        <v>0</v>
      </c>
      <c r="E31" s="149">
        <v>0</v>
      </c>
      <c r="F31" s="149">
        <v>0</v>
      </c>
      <c r="G31" s="149">
        <v>0</v>
      </c>
      <c r="H31" s="149">
        <v>0</v>
      </c>
      <c r="I31" s="149">
        <v>1</v>
      </c>
      <c r="J31" s="147"/>
      <c r="K31" s="4"/>
    </row>
    <row r="32" spans="1:14" ht="18" customHeight="1">
      <c r="B32" s="210" t="s">
        <v>2940</v>
      </c>
    </row>
    <row r="33" spans="2:9" s="241" customFormat="1" ht="18" customHeight="1">
      <c r="B33" s="210"/>
    </row>
    <row r="34" spans="2:9" s="241" customFormat="1" ht="18" customHeight="1">
      <c r="B34" s="615" t="s">
        <v>3044</v>
      </c>
      <c r="C34" s="615"/>
      <c r="D34" s="615"/>
      <c r="E34" s="615"/>
      <c r="F34" s="615"/>
      <c r="G34" s="615"/>
      <c r="H34" s="615"/>
      <c r="I34" s="615"/>
    </row>
    <row r="35" spans="2:9" s="241" customFormat="1" ht="18" customHeight="1">
      <c r="B35" s="615">
        <v>2014</v>
      </c>
      <c r="C35" s="615"/>
      <c r="D35" s="615"/>
      <c r="E35" s="615"/>
      <c r="F35" s="615"/>
      <c r="G35" s="615"/>
      <c r="H35" s="615"/>
      <c r="I35" s="615"/>
    </row>
    <row r="36" spans="2:9" s="241" customFormat="1" ht="18" customHeight="1">
      <c r="H36" s="51" t="s">
        <v>2942</v>
      </c>
    </row>
    <row r="37" spans="2:9" ht="53.25" customHeight="1">
      <c r="B37" s="370" t="s">
        <v>50</v>
      </c>
      <c r="C37" s="370" t="s">
        <v>338</v>
      </c>
      <c r="D37" s="370" t="s">
        <v>339</v>
      </c>
      <c r="E37" s="370" t="s">
        <v>340</v>
      </c>
      <c r="F37" s="370" t="s">
        <v>341</v>
      </c>
      <c r="G37" s="370" t="s">
        <v>342</v>
      </c>
      <c r="H37" s="370" t="s">
        <v>343</v>
      </c>
      <c r="I37" s="267"/>
    </row>
    <row r="38" spans="2:9" ht="15.75" customHeight="1">
      <c r="B38" s="204"/>
      <c r="C38" s="204"/>
      <c r="D38" s="204"/>
      <c r="E38" s="204"/>
      <c r="F38" s="204"/>
      <c r="G38" s="204"/>
      <c r="H38" s="204"/>
      <c r="I38" s="62"/>
    </row>
    <row r="39" spans="2:9" ht="15.75" customHeight="1">
      <c r="B39" s="197" t="s">
        <v>46</v>
      </c>
      <c r="C39" s="223">
        <f>+(D15/$C15)*100</f>
        <v>49.549549549549546</v>
      </c>
      <c r="D39" s="223">
        <f>+(E15/$C15)*100</f>
        <v>36.036036036036037</v>
      </c>
      <c r="E39" s="223">
        <f>+(F15/$C15)*100</f>
        <v>2.7027027027027026</v>
      </c>
      <c r="F39" s="223">
        <f>+(G15/$C15)*100</f>
        <v>6.3063063063063058</v>
      </c>
      <c r="G39" s="223">
        <f t="shared" ref="G39:H39" si="1">+(H15/$C15)*100</f>
        <v>10.810810810810811</v>
      </c>
      <c r="H39" s="223">
        <f t="shared" si="1"/>
        <v>38.738738738738739</v>
      </c>
      <c r="I39" s="223"/>
    </row>
    <row r="40" spans="2:9" ht="15.75" customHeight="1">
      <c r="B40" s="56"/>
      <c r="C40" s="223"/>
      <c r="D40" s="223"/>
      <c r="E40" s="223"/>
      <c r="F40" s="223"/>
      <c r="G40" s="223"/>
      <c r="H40" s="223"/>
      <c r="I40" s="223"/>
    </row>
    <row r="41" spans="2:9" ht="15.75" customHeight="1">
      <c r="B41" s="293" t="s">
        <v>22</v>
      </c>
      <c r="C41" s="223">
        <f t="shared" ref="C41:H55" si="2">+(D17/$C17)*100</f>
        <v>22.727272727272727</v>
      </c>
      <c r="D41" s="223">
        <f t="shared" ref="D41:F55" si="3">+(E17/$C17)*100</f>
        <v>68.181818181818173</v>
      </c>
      <c r="E41" s="223">
        <f t="shared" si="3"/>
        <v>0</v>
      </c>
      <c r="F41" s="223">
        <f t="shared" si="3"/>
        <v>0</v>
      </c>
      <c r="G41" s="223">
        <f t="shared" si="2"/>
        <v>9.0909090909090917</v>
      </c>
      <c r="H41" s="223">
        <f t="shared" si="2"/>
        <v>18.181818181818183</v>
      </c>
      <c r="I41" s="223"/>
    </row>
    <row r="42" spans="2:9" ht="15.75" customHeight="1">
      <c r="B42" s="293" t="s">
        <v>17</v>
      </c>
      <c r="C42" s="223">
        <f t="shared" si="2"/>
        <v>89.473684210526315</v>
      </c>
      <c r="D42" s="223">
        <f t="shared" si="3"/>
        <v>5.2631578947368416</v>
      </c>
      <c r="E42" s="223">
        <f t="shared" si="3"/>
        <v>15.789473684210526</v>
      </c>
      <c r="F42" s="223">
        <f t="shared" si="3"/>
        <v>21.052631578947366</v>
      </c>
      <c r="G42" s="223">
        <f t="shared" si="2"/>
        <v>0</v>
      </c>
      <c r="H42" s="223">
        <f t="shared" si="2"/>
        <v>52.631578947368418</v>
      </c>
      <c r="I42" s="223"/>
    </row>
    <row r="43" spans="2:9" ht="15.75" customHeight="1">
      <c r="B43" s="293" t="s">
        <v>21</v>
      </c>
      <c r="C43" s="223">
        <f t="shared" si="2"/>
        <v>33.333333333333329</v>
      </c>
      <c r="D43" s="223">
        <f t="shared" si="3"/>
        <v>66.666666666666657</v>
      </c>
      <c r="E43" s="223">
        <f t="shared" si="3"/>
        <v>0</v>
      </c>
      <c r="F43" s="223">
        <f t="shared" si="3"/>
        <v>8.3333333333333321</v>
      </c>
      <c r="G43" s="223">
        <f t="shared" si="2"/>
        <v>8.3333333333333321</v>
      </c>
      <c r="H43" s="223">
        <f t="shared" si="2"/>
        <v>50</v>
      </c>
      <c r="I43" s="223"/>
    </row>
    <row r="44" spans="2:9" ht="15.75" customHeight="1">
      <c r="B44" s="293" t="s">
        <v>18</v>
      </c>
      <c r="C44" s="223">
        <f t="shared" si="2"/>
        <v>36.363636363636367</v>
      </c>
      <c r="D44" s="223">
        <f t="shared" si="3"/>
        <v>9.0909090909090917</v>
      </c>
      <c r="E44" s="223">
        <f t="shared" si="3"/>
        <v>0</v>
      </c>
      <c r="F44" s="223">
        <f t="shared" si="3"/>
        <v>9.0909090909090917</v>
      </c>
      <c r="G44" s="223">
        <f t="shared" si="2"/>
        <v>27.27272727272727</v>
      </c>
      <c r="H44" s="223">
        <f t="shared" si="2"/>
        <v>63.636363636363633</v>
      </c>
      <c r="I44" s="223"/>
    </row>
    <row r="45" spans="2:9" ht="15.75" customHeight="1">
      <c r="B45" s="293" t="s">
        <v>20</v>
      </c>
      <c r="C45" s="223">
        <f t="shared" si="2"/>
        <v>66.666666666666657</v>
      </c>
      <c r="D45" s="223">
        <f t="shared" si="3"/>
        <v>22.222222222222221</v>
      </c>
      <c r="E45" s="223">
        <f t="shared" si="3"/>
        <v>0</v>
      </c>
      <c r="F45" s="223">
        <f t="shared" si="3"/>
        <v>0</v>
      </c>
      <c r="G45" s="223">
        <f t="shared" si="2"/>
        <v>33.333333333333329</v>
      </c>
      <c r="H45" s="223">
        <f t="shared" si="2"/>
        <v>66.666666666666657</v>
      </c>
      <c r="I45" s="223"/>
    </row>
    <row r="46" spans="2:9" ht="15.75" customHeight="1">
      <c r="B46" s="293" t="s">
        <v>19</v>
      </c>
      <c r="C46" s="223">
        <f t="shared" si="2"/>
        <v>37.5</v>
      </c>
      <c r="D46" s="223">
        <f t="shared" si="3"/>
        <v>12.5</v>
      </c>
      <c r="E46" s="223">
        <f t="shared" si="3"/>
        <v>0</v>
      </c>
      <c r="F46" s="223">
        <f t="shared" si="3"/>
        <v>0</v>
      </c>
      <c r="G46" s="223">
        <f t="shared" si="2"/>
        <v>0</v>
      </c>
      <c r="H46" s="223">
        <f t="shared" si="2"/>
        <v>12.5</v>
      </c>
      <c r="I46" s="223"/>
    </row>
    <row r="47" spans="2:9" ht="15.75" customHeight="1">
      <c r="B47" s="293" t="s">
        <v>23</v>
      </c>
      <c r="C47" s="223">
        <f t="shared" si="2"/>
        <v>85.714285714285708</v>
      </c>
      <c r="D47" s="223">
        <f t="shared" si="3"/>
        <v>85.714285714285708</v>
      </c>
      <c r="E47" s="223">
        <f t="shared" si="3"/>
        <v>0</v>
      </c>
      <c r="F47" s="223">
        <f t="shared" si="3"/>
        <v>0</v>
      </c>
      <c r="G47" s="223">
        <f t="shared" si="2"/>
        <v>0</v>
      </c>
      <c r="H47" s="223">
        <f t="shared" si="2"/>
        <v>0</v>
      </c>
      <c r="I47" s="223"/>
    </row>
    <row r="48" spans="2:9" ht="15.75" customHeight="1">
      <c r="B48" s="293" t="s">
        <v>33</v>
      </c>
      <c r="C48" s="223">
        <f t="shared" si="2"/>
        <v>66.666666666666657</v>
      </c>
      <c r="D48" s="223">
        <f t="shared" si="3"/>
        <v>16.666666666666664</v>
      </c>
      <c r="E48" s="223">
        <f t="shared" si="3"/>
        <v>0</v>
      </c>
      <c r="F48" s="223">
        <f t="shared" si="3"/>
        <v>16.666666666666664</v>
      </c>
      <c r="G48" s="223">
        <f t="shared" si="2"/>
        <v>0</v>
      </c>
      <c r="H48" s="223">
        <f t="shared" si="2"/>
        <v>33.333333333333329</v>
      </c>
      <c r="I48" s="223"/>
    </row>
    <row r="49" spans="1:9" ht="15.75" customHeight="1">
      <c r="B49" s="293" t="s">
        <v>27</v>
      </c>
      <c r="C49" s="223">
        <f t="shared" si="2"/>
        <v>40</v>
      </c>
      <c r="D49" s="223">
        <f t="shared" si="3"/>
        <v>20</v>
      </c>
      <c r="E49" s="223">
        <f t="shared" si="3"/>
        <v>0</v>
      </c>
      <c r="F49" s="223">
        <f t="shared" si="3"/>
        <v>0</v>
      </c>
      <c r="G49" s="223">
        <f t="shared" si="2"/>
        <v>20</v>
      </c>
      <c r="H49" s="223">
        <f t="shared" si="2"/>
        <v>40</v>
      </c>
      <c r="I49" s="223"/>
    </row>
    <row r="50" spans="1:9" ht="15.75" customHeight="1">
      <c r="B50" s="293" t="s">
        <v>30</v>
      </c>
      <c r="C50" s="223">
        <f t="shared" si="2"/>
        <v>0</v>
      </c>
      <c r="D50" s="223">
        <f t="shared" si="3"/>
        <v>80</v>
      </c>
      <c r="E50" s="223">
        <f t="shared" si="3"/>
        <v>0</v>
      </c>
      <c r="F50" s="223">
        <f t="shared" si="3"/>
        <v>0</v>
      </c>
      <c r="G50" s="223">
        <f t="shared" si="2"/>
        <v>40</v>
      </c>
      <c r="H50" s="223">
        <f t="shared" si="2"/>
        <v>40</v>
      </c>
      <c r="I50" s="223"/>
    </row>
    <row r="51" spans="1:9" ht="15.75" customHeight="1">
      <c r="B51" s="293" t="s">
        <v>16</v>
      </c>
      <c r="C51" s="223">
        <f t="shared" si="2"/>
        <v>66.666666666666657</v>
      </c>
      <c r="D51" s="223">
        <f t="shared" si="3"/>
        <v>0</v>
      </c>
      <c r="E51" s="223">
        <f t="shared" si="3"/>
        <v>0</v>
      </c>
      <c r="F51" s="223">
        <f t="shared" si="3"/>
        <v>0</v>
      </c>
      <c r="G51" s="223">
        <f t="shared" si="2"/>
        <v>0</v>
      </c>
      <c r="H51" s="223">
        <f t="shared" si="2"/>
        <v>33.333333333333329</v>
      </c>
      <c r="I51" s="223"/>
    </row>
    <row r="52" spans="1:9" ht="15.75" customHeight="1">
      <c r="B52" s="293" t="s">
        <v>28</v>
      </c>
      <c r="C52" s="223">
        <f t="shared" si="2"/>
        <v>100</v>
      </c>
      <c r="D52" s="223">
        <f t="shared" si="3"/>
        <v>0</v>
      </c>
      <c r="E52" s="223">
        <f t="shared" si="3"/>
        <v>0</v>
      </c>
      <c r="F52" s="223">
        <f t="shared" si="3"/>
        <v>0</v>
      </c>
      <c r="G52" s="223">
        <f t="shared" si="2"/>
        <v>0</v>
      </c>
      <c r="H52" s="223">
        <f t="shared" si="2"/>
        <v>0</v>
      </c>
      <c r="I52" s="223"/>
    </row>
    <row r="53" spans="1:9" ht="15.75" customHeight="1">
      <c r="B53" s="293" t="s">
        <v>29</v>
      </c>
      <c r="C53" s="223">
        <f t="shared" si="2"/>
        <v>0</v>
      </c>
      <c r="D53" s="223">
        <f t="shared" si="3"/>
        <v>0</v>
      </c>
      <c r="E53" s="223">
        <f t="shared" si="3"/>
        <v>0</v>
      </c>
      <c r="F53" s="223">
        <f t="shared" si="3"/>
        <v>0</v>
      </c>
      <c r="G53" s="223">
        <f t="shared" si="2"/>
        <v>0</v>
      </c>
      <c r="H53" s="223">
        <f t="shared" si="2"/>
        <v>100</v>
      </c>
      <c r="I53" s="223"/>
    </row>
    <row r="54" spans="1:9" ht="15.75" customHeight="1">
      <c r="B54" s="293" t="s">
        <v>31</v>
      </c>
      <c r="C54" s="223">
        <f t="shared" si="2"/>
        <v>100</v>
      </c>
      <c r="D54" s="223">
        <f t="shared" si="3"/>
        <v>0</v>
      </c>
      <c r="E54" s="223">
        <f t="shared" si="3"/>
        <v>0</v>
      </c>
      <c r="F54" s="223">
        <f t="shared" si="3"/>
        <v>0</v>
      </c>
      <c r="G54" s="223">
        <f t="shared" si="2"/>
        <v>0</v>
      </c>
      <c r="H54" s="223">
        <f t="shared" si="2"/>
        <v>0</v>
      </c>
      <c r="I54" s="223"/>
    </row>
    <row r="55" spans="1:9" ht="18" customHeight="1">
      <c r="B55" s="294" t="s">
        <v>32</v>
      </c>
      <c r="C55" s="240">
        <f t="shared" si="2"/>
        <v>0</v>
      </c>
      <c r="D55" s="240">
        <f t="shared" si="3"/>
        <v>0</v>
      </c>
      <c r="E55" s="240">
        <f t="shared" si="3"/>
        <v>0</v>
      </c>
      <c r="F55" s="240">
        <f t="shared" si="3"/>
        <v>0</v>
      </c>
      <c r="G55" s="240">
        <f t="shared" si="2"/>
        <v>0</v>
      </c>
      <c r="H55" s="240">
        <f t="shared" si="2"/>
        <v>100</v>
      </c>
      <c r="I55" s="223"/>
    </row>
    <row r="56" spans="1:9" ht="15.75" customHeight="1">
      <c r="A56" s="10"/>
      <c r="B56" s="210" t="s">
        <v>2940</v>
      </c>
    </row>
    <row r="112" ht="55.5" customHeight="1"/>
    <row r="133" spans="2:2" ht="15.75" customHeight="1">
      <c r="B133" s="51"/>
    </row>
    <row r="140" spans="2:2" ht="39" customHeight="1"/>
  </sheetData>
  <sortState ref="B11:J25">
    <sortCondition descending="1" ref="C9:C23"/>
  </sortState>
  <mergeCells count="7">
    <mergeCell ref="B11:J11"/>
    <mergeCell ref="B12:J12"/>
    <mergeCell ref="B34:I34"/>
    <mergeCell ref="B35:I35"/>
    <mergeCell ref="B2:J2"/>
    <mergeCell ref="B3:J3"/>
    <mergeCell ref="B5:J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4"/>
  <sheetViews>
    <sheetView showGridLines="0" workbookViewId="0">
      <selection activeCell="E10" sqref="E10"/>
    </sheetView>
  </sheetViews>
  <sheetFormatPr baseColWidth="10" defaultRowHeight="12.75"/>
  <cols>
    <col min="2" max="2" width="21.7109375" customWidth="1"/>
    <col min="3" max="3" width="39.7109375" customWidth="1"/>
    <col min="4" max="4" width="40.5703125" customWidth="1"/>
    <col min="5" max="5" width="57.28515625" customWidth="1"/>
    <col min="6" max="6" width="30.42578125" customWidth="1"/>
  </cols>
  <sheetData>
    <row r="1" spans="2:5" s="241" customFormat="1"/>
    <row r="2" spans="2:5" ht="15.75">
      <c r="B2" s="595" t="s">
        <v>3093</v>
      </c>
      <c r="C2" s="595"/>
      <c r="D2" s="595"/>
      <c r="E2" s="595"/>
    </row>
    <row r="3" spans="2:5" s="241" customFormat="1" ht="15.75">
      <c r="B3" s="573" t="s">
        <v>3096</v>
      </c>
      <c r="C3" s="573"/>
      <c r="D3" s="573"/>
      <c r="E3" s="573"/>
    </row>
    <row r="4" spans="2:5" s="241" customFormat="1" ht="15">
      <c r="B4" s="91"/>
      <c r="C4" s="91"/>
      <c r="D4" s="91"/>
      <c r="E4" s="91"/>
    </row>
    <row r="5" spans="2:5" s="241" customFormat="1" ht="15.75">
      <c r="B5" s="573" t="s">
        <v>3094</v>
      </c>
      <c r="C5" s="573"/>
      <c r="D5" s="573"/>
      <c r="E5" s="573"/>
    </row>
    <row r="6" spans="2:5" s="241" customFormat="1">
      <c r="B6" s="422"/>
      <c r="C6" s="493"/>
      <c r="D6" s="493"/>
      <c r="E6" s="420"/>
    </row>
    <row r="7" spans="2:5" s="241" customFormat="1">
      <c r="B7" s="498"/>
      <c r="C7" s="498"/>
      <c r="D7" s="498"/>
      <c r="E7" s="498"/>
    </row>
    <row r="8" spans="2:5" s="241" customFormat="1">
      <c r="B8" s="422"/>
      <c r="C8" s="493"/>
      <c r="D8" s="493"/>
      <c r="E8" s="420"/>
    </row>
    <row r="9" spans="2:5" s="241" customFormat="1" ht="15">
      <c r="B9" s="467" t="s">
        <v>337</v>
      </c>
      <c r="C9" s="493"/>
      <c r="D9" s="493"/>
      <c r="E9" s="420"/>
    </row>
    <row r="10" spans="2:5" s="241" customFormat="1">
      <c r="B10" s="497"/>
      <c r="C10" s="493"/>
      <c r="D10" s="493"/>
      <c r="E10" s="493"/>
    </row>
    <row r="11" spans="2:5" s="241" customFormat="1">
      <c r="B11" s="652" t="s">
        <v>3376</v>
      </c>
      <c r="C11" s="652"/>
      <c r="D11" s="652"/>
      <c r="E11" s="652"/>
    </row>
    <row r="12" spans="2:5" s="241" customFormat="1">
      <c r="B12" s="651">
        <v>2014</v>
      </c>
      <c r="C12" s="651"/>
      <c r="D12" s="651"/>
      <c r="E12" s="651"/>
    </row>
    <row r="13" spans="2:5">
      <c r="B13" s="509" t="s">
        <v>50</v>
      </c>
      <c r="C13" s="509" t="s">
        <v>2914</v>
      </c>
      <c r="D13" s="509" t="s">
        <v>3333</v>
      </c>
      <c r="E13" s="509" t="s">
        <v>3334</v>
      </c>
    </row>
    <row r="14" spans="2:5" ht="25.5">
      <c r="B14" s="558" t="s">
        <v>27</v>
      </c>
      <c r="C14" s="558" t="s">
        <v>408</v>
      </c>
      <c r="D14" s="558" t="s">
        <v>3335</v>
      </c>
      <c r="E14" s="558"/>
    </row>
    <row r="15" spans="2:5">
      <c r="B15" s="558" t="s">
        <v>27</v>
      </c>
      <c r="C15" s="558" t="s">
        <v>425</v>
      </c>
      <c r="D15" s="558"/>
      <c r="E15" s="558"/>
    </row>
    <row r="16" spans="2:5" ht="25.5">
      <c r="B16" s="558" t="s">
        <v>27</v>
      </c>
      <c r="C16" s="558" t="s">
        <v>145</v>
      </c>
      <c r="D16" s="558" t="s">
        <v>3336</v>
      </c>
      <c r="E16" s="558"/>
    </row>
    <row r="17" spans="2:5" ht="38.25">
      <c r="B17" s="558" t="s">
        <v>27</v>
      </c>
      <c r="C17" s="558" t="s">
        <v>419</v>
      </c>
      <c r="D17" s="558"/>
      <c r="E17" s="558"/>
    </row>
    <row r="18" spans="2:5" ht="25.5">
      <c r="B18" s="558" t="s">
        <v>27</v>
      </c>
      <c r="C18" s="558" t="s">
        <v>402</v>
      </c>
      <c r="D18" s="558"/>
      <c r="E18" s="558" t="s">
        <v>3337</v>
      </c>
    </row>
    <row r="19" spans="2:5">
      <c r="B19" s="558" t="s">
        <v>28</v>
      </c>
      <c r="C19" s="558" t="s">
        <v>150</v>
      </c>
      <c r="D19" s="558"/>
      <c r="E19" s="558"/>
    </row>
    <row r="20" spans="2:5">
      <c r="B20" s="558" t="s">
        <v>29</v>
      </c>
      <c r="C20" s="558" t="s">
        <v>437</v>
      </c>
      <c r="D20" s="558"/>
      <c r="E20" s="558"/>
    </row>
    <row r="21" spans="2:5" ht="25.5">
      <c r="B21" s="558" t="s">
        <v>16</v>
      </c>
      <c r="C21" s="558" t="s">
        <v>443</v>
      </c>
      <c r="D21" s="558"/>
      <c r="E21" s="558"/>
    </row>
    <row r="22" spans="2:5" ht="38.25">
      <c r="B22" s="558" t="s">
        <v>16</v>
      </c>
      <c r="C22" s="558" t="s">
        <v>449</v>
      </c>
      <c r="D22" s="558"/>
      <c r="E22" s="558"/>
    </row>
    <row r="23" spans="2:5" ht="51">
      <c r="B23" s="558" t="s">
        <v>16</v>
      </c>
      <c r="C23" s="558" t="s">
        <v>455</v>
      </c>
      <c r="D23" s="558"/>
      <c r="E23" s="558" t="s">
        <v>3338</v>
      </c>
    </row>
    <row r="24" spans="2:5" ht="38.25">
      <c r="B24" s="558" t="s">
        <v>17</v>
      </c>
      <c r="C24" s="558" t="s">
        <v>474</v>
      </c>
      <c r="D24" s="558" t="s">
        <v>3339</v>
      </c>
      <c r="E24" s="558"/>
    </row>
    <row r="25" spans="2:5" ht="38.25">
      <c r="B25" s="558" t="s">
        <v>17</v>
      </c>
      <c r="C25" s="558" t="s">
        <v>461</v>
      </c>
      <c r="D25" s="558" t="s">
        <v>3340</v>
      </c>
      <c r="E25" s="558"/>
    </row>
    <row r="26" spans="2:5" ht="25.5">
      <c r="B26" s="558" t="s">
        <v>17</v>
      </c>
      <c r="C26" s="558" t="s">
        <v>497</v>
      </c>
      <c r="D26" s="558"/>
      <c r="E26" s="558" t="s">
        <v>3341</v>
      </c>
    </row>
    <row r="27" spans="2:5" ht="38.25">
      <c r="B27" s="558" t="s">
        <v>17</v>
      </c>
      <c r="C27" s="558" t="s">
        <v>531</v>
      </c>
      <c r="D27" s="558"/>
      <c r="E27" s="558" t="s">
        <v>3342</v>
      </c>
    </row>
    <row r="28" spans="2:5" ht="38.25">
      <c r="B28" s="558" t="s">
        <v>17</v>
      </c>
      <c r="C28" s="558" t="s">
        <v>466</v>
      </c>
      <c r="D28" s="558"/>
      <c r="E28" s="558" t="s">
        <v>3343</v>
      </c>
    </row>
    <row r="29" spans="2:5" ht="38.25">
      <c r="B29" s="558" t="s">
        <v>17</v>
      </c>
      <c r="C29" s="558" t="s">
        <v>472</v>
      </c>
      <c r="D29" s="558" t="s">
        <v>3344</v>
      </c>
      <c r="E29" s="558"/>
    </row>
    <row r="30" spans="2:5" ht="25.5">
      <c r="B30" s="558" t="s">
        <v>17</v>
      </c>
      <c r="C30" s="558" t="s">
        <v>493</v>
      </c>
      <c r="D30" s="558"/>
      <c r="E30" s="558" t="s">
        <v>3345</v>
      </c>
    </row>
    <row r="31" spans="2:5" ht="25.5">
      <c r="B31" s="558" t="s">
        <v>17</v>
      </c>
      <c r="C31" s="558" t="s">
        <v>511</v>
      </c>
      <c r="D31" s="558"/>
      <c r="E31" s="558"/>
    </row>
    <row r="32" spans="2:5" ht="38.25">
      <c r="B32" s="558" t="s">
        <v>17</v>
      </c>
      <c r="C32" s="558" t="s">
        <v>1096</v>
      </c>
      <c r="D32" s="558" t="s">
        <v>3346</v>
      </c>
      <c r="E32" s="558"/>
    </row>
    <row r="33" spans="2:5">
      <c r="B33" s="558" t="s">
        <v>17</v>
      </c>
      <c r="C33" s="558" t="s">
        <v>507</v>
      </c>
      <c r="D33" s="558"/>
      <c r="E33" s="558"/>
    </row>
    <row r="34" spans="2:5" ht="25.5">
      <c r="B34" s="558" t="s">
        <v>17</v>
      </c>
      <c r="C34" s="558" t="s">
        <v>518</v>
      </c>
      <c r="D34" s="558"/>
      <c r="E34" s="558" t="s">
        <v>3347</v>
      </c>
    </row>
    <row r="35" spans="2:5" ht="38.25">
      <c r="B35" s="558" t="s">
        <v>17</v>
      </c>
      <c r="C35" s="558" t="s">
        <v>537</v>
      </c>
      <c r="D35" s="558" t="s">
        <v>3348</v>
      </c>
      <c r="E35" s="558"/>
    </row>
    <row r="36" spans="2:5" ht="51">
      <c r="B36" s="558" t="s">
        <v>17</v>
      </c>
      <c r="C36" s="558" t="s">
        <v>479</v>
      </c>
      <c r="D36" s="558" t="s">
        <v>3349</v>
      </c>
      <c r="E36" s="558"/>
    </row>
    <row r="37" spans="2:5" ht="25.5">
      <c r="B37" s="558" t="s">
        <v>17</v>
      </c>
      <c r="C37" s="558" t="s">
        <v>490</v>
      </c>
      <c r="D37" s="558"/>
      <c r="E37" s="558"/>
    </row>
    <row r="38" spans="2:5" ht="38.25">
      <c r="B38" s="558" t="s">
        <v>17</v>
      </c>
      <c r="C38" s="558" t="s">
        <v>482</v>
      </c>
      <c r="D38" s="558" t="s">
        <v>3350</v>
      </c>
      <c r="E38" s="558" t="s">
        <v>3351</v>
      </c>
    </row>
    <row r="39" spans="2:5" ht="63.75">
      <c r="B39" s="558" t="s">
        <v>17</v>
      </c>
      <c r="C39" s="558" t="s">
        <v>487</v>
      </c>
      <c r="D39" s="558" t="s">
        <v>3352</v>
      </c>
      <c r="E39" s="558" t="s">
        <v>3353</v>
      </c>
    </row>
    <row r="40" spans="2:5" ht="38.25">
      <c r="B40" s="558" t="s">
        <v>17</v>
      </c>
      <c r="C40" s="558" t="s">
        <v>471</v>
      </c>
      <c r="D40" s="558" t="s">
        <v>3354</v>
      </c>
      <c r="E40" s="558"/>
    </row>
    <row r="41" spans="2:5" ht="25.5">
      <c r="B41" s="558" t="s">
        <v>17</v>
      </c>
      <c r="C41" s="558" t="s">
        <v>525</v>
      </c>
      <c r="D41" s="558"/>
      <c r="E41" s="558"/>
    </row>
    <row r="42" spans="2:5" ht="63.75">
      <c r="B42" s="558" t="s">
        <v>17</v>
      </c>
      <c r="C42" s="558" t="s">
        <v>501</v>
      </c>
      <c r="D42" s="558"/>
      <c r="E42" s="558" t="s">
        <v>3355</v>
      </c>
    </row>
    <row r="43" spans="2:5">
      <c r="B43" s="558" t="s">
        <v>18</v>
      </c>
      <c r="C43" s="558" t="s">
        <v>585</v>
      </c>
      <c r="D43" s="558"/>
      <c r="E43" s="558"/>
    </row>
    <row r="44" spans="2:5">
      <c r="B44" s="558" t="s">
        <v>18</v>
      </c>
      <c r="C44" s="558" t="s">
        <v>164</v>
      </c>
      <c r="D44" s="558"/>
      <c r="E44" s="558"/>
    </row>
    <row r="45" spans="2:5" ht="38.25">
      <c r="B45" s="558" t="s">
        <v>18</v>
      </c>
      <c r="C45" s="558" t="s">
        <v>1138</v>
      </c>
      <c r="D45" s="558" t="s">
        <v>3356</v>
      </c>
      <c r="E45" s="558"/>
    </row>
    <row r="46" spans="2:5">
      <c r="B46" s="558" t="s">
        <v>18</v>
      </c>
      <c r="C46" s="558" t="s">
        <v>568</v>
      </c>
      <c r="D46" s="558"/>
      <c r="E46" s="558"/>
    </row>
    <row r="47" spans="2:5" ht="153">
      <c r="B47" s="558" t="s">
        <v>18</v>
      </c>
      <c r="C47" s="558" t="s">
        <v>1128</v>
      </c>
      <c r="D47" s="558"/>
      <c r="E47" s="558" t="s">
        <v>3357</v>
      </c>
    </row>
    <row r="48" spans="2:5" ht="25.5">
      <c r="B48" s="558" t="s">
        <v>18</v>
      </c>
      <c r="C48" s="558" t="s">
        <v>551</v>
      </c>
      <c r="D48" s="558"/>
      <c r="E48" s="558"/>
    </row>
    <row r="49" spans="2:5" ht="63.75">
      <c r="B49" s="558" t="s">
        <v>18</v>
      </c>
      <c r="C49" s="558" t="s">
        <v>573</v>
      </c>
      <c r="D49" s="558" t="s">
        <v>3358</v>
      </c>
      <c r="E49" s="558"/>
    </row>
    <row r="50" spans="2:5">
      <c r="B50" s="558" t="s">
        <v>18</v>
      </c>
      <c r="C50" s="558" t="s">
        <v>578</v>
      </c>
      <c r="D50" s="558"/>
      <c r="E50" s="558"/>
    </row>
    <row r="51" spans="2:5">
      <c r="B51" s="558" t="s">
        <v>18</v>
      </c>
      <c r="C51" s="558" t="s">
        <v>595</v>
      </c>
      <c r="D51" s="558"/>
      <c r="E51" s="558"/>
    </row>
    <row r="52" spans="2:5" ht="25.5">
      <c r="B52" s="558" t="s">
        <v>18</v>
      </c>
      <c r="C52" s="558" t="s">
        <v>154</v>
      </c>
      <c r="D52" s="558"/>
      <c r="E52" s="558"/>
    </row>
    <row r="53" spans="2:5">
      <c r="B53" s="558" t="s">
        <v>18</v>
      </c>
      <c r="C53" s="558" t="s">
        <v>169</v>
      </c>
      <c r="D53" s="558"/>
      <c r="E53" s="558"/>
    </row>
    <row r="54" spans="2:5" ht="38.25">
      <c r="B54" s="558" t="s">
        <v>30</v>
      </c>
      <c r="C54" s="558" t="s">
        <v>173</v>
      </c>
      <c r="D54" s="558"/>
      <c r="E54" s="558" t="s">
        <v>3359</v>
      </c>
    </row>
    <row r="55" spans="2:5" ht="38.25">
      <c r="B55" s="558" t="s">
        <v>30</v>
      </c>
      <c r="C55" s="558" t="s">
        <v>611</v>
      </c>
      <c r="D55" s="558"/>
      <c r="E55" s="558"/>
    </row>
    <row r="56" spans="2:5">
      <c r="B56" s="558" t="s">
        <v>30</v>
      </c>
      <c r="C56" s="558" t="s">
        <v>178</v>
      </c>
      <c r="D56" s="558"/>
      <c r="E56" s="558"/>
    </row>
    <row r="57" spans="2:5" ht="25.5">
      <c r="B57" s="558" t="s">
        <v>30</v>
      </c>
      <c r="C57" s="558" t="s">
        <v>622</v>
      </c>
      <c r="D57" s="558" t="s">
        <v>3360</v>
      </c>
      <c r="E57" s="558"/>
    </row>
    <row r="58" spans="2:5">
      <c r="B58" s="558" t="s">
        <v>30</v>
      </c>
      <c r="C58" s="558" t="s">
        <v>600</v>
      </c>
      <c r="D58" s="558"/>
      <c r="E58" s="558"/>
    </row>
    <row r="59" spans="2:5">
      <c r="B59" s="558" t="s">
        <v>19</v>
      </c>
      <c r="C59" s="558" t="s">
        <v>185</v>
      </c>
      <c r="D59" s="558"/>
      <c r="E59" s="558"/>
    </row>
    <row r="60" spans="2:5">
      <c r="B60" s="558" t="s">
        <v>19</v>
      </c>
      <c r="C60" s="558" t="s">
        <v>667</v>
      </c>
      <c r="D60" s="558"/>
      <c r="E60" s="558"/>
    </row>
    <row r="61" spans="2:5">
      <c r="B61" s="558" t="s">
        <v>19</v>
      </c>
      <c r="C61" s="558" t="s">
        <v>662</v>
      </c>
      <c r="D61" s="558"/>
      <c r="E61" s="558"/>
    </row>
    <row r="62" spans="2:5" ht="25.5">
      <c r="B62" s="558" t="s">
        <v>19</v>
      </c>
      <c r="C62" s="558" t="s">
        <v>657</v>
      </c>
      <c r="D62" s="558"/>
      <c r="E62" s="558"/>
    </row>
    <row r="63" spans="2:5">
      <c r="B63" s="558" t="s">
        <v>19</v>
      </c>
      <c r="C63" s="558" t="s">
        <v>629</v>
      </c>
      <c r="D63" s="558"/>
      <c r="E63" s="558"/>
    </row>
    <row r="64" spans="2:5">
      <c r="B64" s="558" t="s">
        <v>19</v>
      </c>
      <c r="C64" s="558" t="s">
        <v>181</v>
      </c>
      <c r="D64" s="558"/>
      <c r="E64" s="558"/>
    </row>
    <row r="65" spans="2:5" ht="25.5">
      <c r="B65" s="558" t="s">
        <v>19</v>
      </c>
      <c r="C65" s="558" t="s">
        <v>651</v>
      </c>
      <c r="D65" s="558"/>
      <c r="E65" s="558"/>
    </row>
    <row r="66" spans="2:5">
      <c r="B66" s="558" t="s">
        <v>19</v>
      </c>
      <c r="C66" s="558" t="s">
        <v>600</v>
      </c>
      <c r="D66" s="558"/>
      <c r="E66" s="558"/>
    </row>
    <row r="67" spans="2:5" ht="25.5">
      <c r="B67" s="558" t="s">
        <v>20</v>
      </c>
      <c r="C67" s="558" t="s">
        <v>1921</v>
      </c>
      <c r="D67" s="558"/>
      <c r="E67" s="558"/>
    </row>
    <row r="68" spans="2:5">
      <c r="B68" s="558" t="s">
        <v>20</v>
      </c>
      <c r="C68" s="558" t="s">
        <v>1933</v>
      </c>
      <c r="D68" s="558"/>
      <c r="E68" s="558"/>
    </row>
    <row r="69" spans="2:5">
      <c r="B69" s="558" t="s">
        <v>20</v>
      </c>
      <c r="C69" s="558" t="s">
        <v>1939</v>
      </c>
      <c r="D69" s="558"/>
      <c r="E69" s="558"/>
    </row>
    <row r="70" spans="2:5" ht="51">
      <c r="B70" s="558" t="s">
        <v>20</v>
      </c>
      <c r="C70" s="558" t="s">
        <v>683</v>
      </c>
      <c r="D70" s="558"/>
      <c r="E70" s="558"/>
    </row>
    <row r="71" spans="2:5">
      <c r="B71" s="558" t="s">
        <v>20</v>
      </c>
      <c r="C71" s="558" t="s">
        <v>1945</v>
      </c>
      <c r="D71" s="558"/>
      <c r="E71" s="558"/>
    </row>
    <row r="72" spans="2:5">
      <c r="B72" s="558" t="s">
        <v>20</v>
      </c>
      <c r="C72" s="558" t="s">
        <v>1928</v>
      </c>
      <c r="D72" s="558"/>
      <c r="E72" s="558"/>
    </row>
    <row r="73" spans="2:5">
      <c r="B73" s="558" t="s">
        <v>20</v>
      </c>
      <c r="C73" s="558" t="s">
        <v>190</v>
      </c>
      <c r="D73" s="558" t="s">
        <v>3361</v>
      </c>
      <c r="E73" s="558"/>
    </row>
    <row r="74" spans="2:5" ht="25.5">
      <c r="B74" s="558" t="s">
        <v>20</v>
      </c>
      <c r="C74" s="558" t="s">
        <v>679</v>
      </c>
      <c r="D74" s="558"/>
      <c r="E74" s="558"/>
    </row>
    <row r="75" spans="2:5" ht="25.5">
      <c r="B75" s="558" t="s">
        <v>20</v>
      </c>
      <c r="C75" s="558" t="s">
        <v>673</v>
      </c>
      <c r="D75" s="558"/>
      <c r="E75" s="558"/>
    </row>
    <row r="76" spans="2:5" ht="25.5">
      <c r="B76" s="558" t="s">
        <v>31</v>
      </c>
      <c r="C76" s="558" t="s">
        <v>195</v>
      </c>
      <c r="D76" s="558"/>
      <c r="E76" s="558"/>
    </row>
    <row r="77" spans="2:5">
      <c r="B77" s="558" t="s">
        <v>32</v>
      </c>
      <c r="C77" s="558" t="s">
        <v>198</v>
      </c>
      <c r="D77" s="558"/>
      <c r="E77" s="558"/>
    </row>
    <row r="78" spans="2:5">
      <c r="B78" s="558" t="s">
        <v>21</v>
      </c>
      <c r="C78" s="558" t="s">
        <v>208</v>
      </c>
      <c r="D78" s="558"/>
      <c r="E78" s="558"/>
    </row>
    <row r="79" spans="2:5">
      <c r="B79" s="558" t="s">
        <v>21</v>
      </c>
      <c r="C79" s="558" t="s">
        <v>718</v>
      </c>
      <c r="D79" s="558"/>
      <c r="E79" s="558"/>
    </row>
    <row r="80" spans="2:5">
      <c r="B80" s="558" t="s">
        <v>21</v>
      </c>
      <c r="C80" s="558" t="s">
        <v>713</v>
      </c>
      <c r="D80" s="558"/>
      <c r="E80" s="558"/>
    </row>
    <row r="81" spans="2:5" ht="51">
      <c r="B81" s="558" t="s">
        <v>21</v>
      </c>
      <c r="C81" s="558" t="s">
        <v>203</v>
      </c>
      <c r="D81" s="558" t="s">
        <v>3362</v>
      </c>
      <c r="E81" s="558"/>
    </row>
    <row r="82" spans="2:5" ht="51">
      <c r="B82" s="558" t="s">
        <v>21</v>
      </c>
      <c r="C82" s="558" t="s">
        <v>1371</v>
      </c>
      <c r="D82" s="558" t="s">
        <v>3363</v>
      </c>
      <c r="E82" s="558"/>
    </row>
    <row r="83" spans="2:5" ht="38.25">
      <c r="B83" s="558" t="s">
        <v>21</v>
      </c>
      <c r="C83" s="558" t="s">
        <v>728</v>
      </c>
      <c r="D83" s="558" t="s">
        <v>3364</v>
      </c>
      <c r="E83" s="558"/>
    </row>
    <row r="84" spans="2:5" ht="38.25">
      <c r="B84" s="558" t="s">
        <v>21</v>
      </c>
      <c r="C84" s="558" t="s">
        <v>740</v>
      </c>
      <c r="D84" s="558" t="s">
        <v>3365</v>
      </c>
      <c r="E84" s="558"/>
    </row>
    <row r="85" spans="2:5" ht="25.5">
      <c r="B85" s="558" t="s">
        <v>21</v>
      </c>
      <c r="C85" s="558" t="s">
        <v>703</v>
      </c>
      <c r="D85" s="558"/>
      <c r="E85" s="558"/>
    </row>
    <row r="86" spans="2:5" ht="38.25">
      <c r="B86" s="558" t="s">
        <v>21</v>
      </c>
      <c r="C86" s="558" t="s">
        <v>751</v>
      </c>
      <c r="D86" s="558"/>
      <c r="E86" s="558" t="s">
        <v>3366</v>
      </c>
    </row>
    <row r="87" spans="2:5">
      <c r="B87" s="558" t="s">
        <v>21</v>
      </c>
      <c r="C87" s="558" t="s">
        <v>744</v>
      </c>
      <c r="D87" s="558"/>
      <c r="E87" s="558"/>
    </row>
    <row r="88" spans="2:5">
      <c r="B88" s="558" t="s">
        <v>21</v>
      </c>
      <c r="C88" s="558" t="s">
        <v>708</v>
      </c>
      <c r="D88" s="558"/>
      <c r="E88" s="558"/>
    </row>
    <row r="89" spans="2:5" ht="38.25">
      <c r="B89" s="558" t="s">
        <v>21</v>
      </c>
      <c r="C89" s="558" t="s">
        <v>213</v>
      </c>
      <c r="D89" s="558" t="s">
        <v>3367</v>
      </c>
      <c r="E89" s="558"/>
    </row>
    <row r="90" spans="2:5" ht="51">
      <c r="B90" s="558" t="s">
        <v>22</v>
      </c>
      <c r="C90" s="558" t="s">
        <v>794</v>
      </c>
      <c r="D90" s="558"/>
      <c r="E90" s="558"/>
    </row>
    <row r="91" spans="2:5" ht="38.25">
      <c r="B91" s="558" t="s">
        <v>22</v>
      </c>
      <c r="C91" s="558" t="s">
        <v>256</v>
      </c>
      <c r="D91" s="558" t="s">
        <v>3367</v>
      </c>
      <c r="E91" s="558"/>
    </row>
    <row r="92" spans="2:5">
      <c r="B92" s="558" t="s">
        <v>22</v>
      </c>
      <c r="C92" s="558" t="s">
        <v>847</v>
      </c>
      <c r="D92" s="558"/>
      <c r="E92" s="558"/>
    </row>
    <row r="93" spans="2:5" ht="51">
      <c r="B93" s="558" t="s">
        <v>22</v>
      </c>
      <c r="C93" s="558" t="s">
        <v>229</v>
      </c>
      <c r="D93" s="558"/>
      <c r="E93" s="558"/>
    </row>
    <row r="94" spans="2:5" ht="38.25">
      <c r="B94" s="558" t="s">
        <v>22</v>
      </c>
      <c r="C94" s="558" t="s">
        <v>762</v>
      </c>
      <c r="D94" s="558" t="s">
        <v>3368</v>
      </c>
      <c r="E94" s="558"/>
    </row>
    <row r="95" spans="2:5" ht="76.5">
      <c r="B95" s="558" t="s">
        <v>22</v>
      </c>
      <c r="C95" s="558" t="s">
        <v>265</v>
      </c>
      <c r="D95" s="558" t="s">
        <v>3369</v>
      </c>
      <c r="E95" s="558"/>
    </row>
    <row r="96" spans="2:5" ht="25.5">
      <c r="B96" s="558" t="s">
        <v>22</v>
      </c>
      <c r="C96" s="558" t="s">
        <v>821</v>
      </c>
      <c r="D96" s="558"/>
      <c r="E96" s="558"/>
    </row>
    <row r="97" spans="2:5" ht="25.5">
      <c r="B97" s="558" t="s">
        <v>22</v>
      </c>
      <c r="C97" s="558" t="s">
        <v>261</v>
      </c>
      <c r="D97" s="558"/>
      <c r="E97" s="558"/>
    </row>
    <row r="98" spans="2:5">
      <c r="B98" s="558" t="s">
        <v>22</v>
      </c>
      <c r="C98" s="558" t="s">
        <v>270</v>
      </c>
      <c r="D98" s="558"/>
      <c r="E98" s="558"/>
    </row>
    <row r="99" spans="2:5">
      <c r="B99" s="558" t="s">
        <v>22</v>
      </c>
      <c r="C99" s="558" t="s">
        <v>247</v>
      </c>
      <c r="D99" s="558"/>
      <c r="E99" s="558"/>
    </row>
    <row r="100" spans="2:5" ht="25.5">
      <c r="B100" s="558" t="s">
        <v>22</v>
      </c>
      <c r="C100" s="558" t="s">
        <v>835</v>
      </c>
      <c r="D100" s="558"/>
      <c r="E100" s="558"/>
    </row>
    <row r="101" spans="2:5" ht="38.25">
      <c r="B101" s="558" t="s">
        <v>22</v>
      </c>
      <c r="C101" s="558" t="s">
        <v>225</v>
      </c>
      <c r="D101" s="558"/>
      <c r="E101" s="558"/>
    </row>
    <row r="102" spans="2:5" ht="25.5">
      <c r="B102" s="558" t="s">
        <v>22</v>
      </c>
      <c r="C102" s="558" t="s">
        <v>862</v>
      </c>
      <c r="D102" s="558"/>
      <c r="E102" s="558"/>
    </row>
    <row r="103" spans="2:5" ht="25.5">
      <c r="B103" s="558" t="s">
        <v>22</v>
      </c>
      <c r="C103" s="558" t="s">
        <v>233</v>
      </c>
      <c r="D103" s="558" t="s">
        <v>3370</v>
      </c>
      <c r="E103" s="558"/>
    </row>
    <row r="104" spans="2:5">
      <c r="B104" s="558" t="s">
        <v>22</v>
      </c>
      <c r="C104" s="558" t="s">
        <v>238</v>
      </c>
      <c r="D104" s="558"/>
      <c r="E104" s="558"/>
    </row>
    <row r="105" spans="2:5">
      <c r="B105" s="558" t="s">
        <v>22</v>
      </c>
      <c r="C105" s="558" t="s">
        <v>779</v>
      </c>
      <c r="D105" s="558"/>
      <c r="E105" s="558"/>
    </row>
    <row r="106" spans="2:5">
      <c r="B106" s="558" t="s">
        <v>22</v>
      </c>
      <c r="C106" s="558" t="s">
        <v>243</v>
      </c>
      <c r="D106" s="558"/>
      <c r="E106" s="558"/>
    </row>
    <row r="107" spans="2:5" ht="38.25">
      <c r="B107" s="558" t="s">
        <v>22</v>
      </c>
      <c r="C107" s="558" t="s">
        <v>814</v>
      </c>
      <c r="D107" s="558"/>
      <c r="E107" s="558"/>
    </row>
    <row r="108" spans="2:5">
      <c r="B108" s="558" t="s">
        <v>22</v>
      </c>
      <c r="C108" s="558" t="s">
        <v>252</v>
      </c>
      <c r="D108" s="558" t="s">
        <v>3371</v>
      </c>
      <c r="E108" s="558"/>
    </row>
    <row r="109" spans="2:5" ht="25.5">
      <c r="B109" s="558" t="s">
        <v>22</v>
      </c>
      <c r="C109" s="558" t="s">
        <v>216</v>
      </c>
      <c r="D109" s="558"/>
      <c r="E109" s="558"/>
    </row>
    <row r="110" spans="2:5" ht="25.5">
      <c r="B110" s="558" t="s">
        <v>22</v>
      </c>
      <c r="C110" s="558" t="s">
        <v>852</v>
      </c>
      <c r="D110" s="558"/>
      <c r="E110" s="558"/>
    </row>
    <row r="111" spans="2:5" ht="25.5">
      <c r="B111" s="558" t="s">
        <v>22</v>
      </c>
      <c r="C111" s="558" t="s">
        <v>221</v>
      </c>
      <c r="D111" s="558"/>
      <c r="E111" s="558"/>
    </row>
    <row r="112" spans="2:5">
      <c r="B112" s="558" t="s">
        <v>33</v>
      </c>
      <c r="C112" s="558" t="s">
        <v>275</v>
      </c>
      <c r="D112" s="558"/>
      <c r="E112" s="558"/>
    </row>
    <row r="113" spans="2:5">
      <c r="B113" s="558" t="s">
        <v>33</v>
      </c>
      <c r="C113" s="558" t="s">
        <v>878</v>
      </c>
      <c r="D113" s="558"/>
      <c r="E113" s="558"/>
    </row>
    <row r="114" spans="2:5">
      <c r="B114" s="558" t="s">
        <v>33</v>
      </c>
      <c r="C114" s="558" t="s">
        <v>890</v>
      </c>
      <c r="D114" s="558" t="s">
        <v>3372</v>
      </c>
      <c r="E114" s="558"/>
    </row>
    <row r="115" spans="2:5" ht="25.5">
      <c r="B115" s="558" t="s">
        <v>33</v>
      </c>
      <c r="C115" s="558" t="s">
        <v>884</v>
      </c>
      <c r="D115" s="558"/>
      <c r="E115" s="558"/>
    </row>
    <row r="116" spans="2:5" ht="25.5">
      <c r="B116" s="558" t="s">
        <v>33</v>
      </c>
      <c r="C116" s="558" t="s">
        <v>903</v>
      </c>
      <c r="D116" s="558"/>
      <c r="E116" s="558"/>
    </row>
    <row r="117" spans="2:5">
      <c r="B117" s="558" t="s">
        <v>33</v>
      </c>
      <c r="C117" s="558" t="s">
        <v>897</v>
      </c>
      <c r="D117" s="558" t="s">
        <v>3373</v>
      </c>
      <c r="E117" s="558"/>
    </row>
    <row r="118" spans="2:5" ht="25.5">
      <c r="B118" s="558" t="s">
        <v>23</v>
      </c>
      <c r="C118" s="558" t="s">
        <v>934</v>
      </c>
      <c r="D118" s="558"/>
      <c r="E118" s="558" t="s">
        <v>3374</v>
      </c>
    </row>
    <row r="119" spans="2:5" ht="25.5">
      <c r="B119" s="558" t="s">
        <v>23</v>
      </c>
      <c r="C119" s="558" t="s">
        <v>927</v>
      </c>
      <c r="D119" s="558"/>
      <c r="E119" s="558" t="s">
        <v>3374</v>
      </c>
    </row>
    <row r="120" spans="2:5" ht="25.5">
      <c r="B120" s="558" t="s">
        <v>23</v>
      </c>
      <c r="C120" s="558" t="s">
        <v>923</v>
      </c>
      <c r="D120" s="558"/>
      <c r="E120" s="558" t="s">
        <v>3374</v>
      </c>
    </row>
    <row r="121" spans="2:5" ht="25.5">
      <c r="B121" s="558" t="s">
        <v>23</v>
      </c>
      <c r="C121" s="558" t="s">
        <v>918</v>
      </c>
      <c r="D121" s="558"/>
      <c r="E121" s="558" t="s">
        <v>3374</v>
      </c>
    </row>
    <row r="122" spans="2:5">
      <c r="B122" s="558" t="s">
        <v>23</v>
      </c>
      <c r="C122" s="558" t="s">
        <v>912</v>
      </c>
      <c r="D122" s="558"/>
      <c r="E122" s="558"/>
    </row>
    <row r="123" spans="2:5" ht="25.5">
      <c r="B123" s="558" t="s">
        <v>23</v>
      </c>
      <c r="C123" s="558" t="s">
        <v>931</v>
      </c>
      <c r="D123" s="558"/>
      <c r="E123" s="558" t="s">
        <v>3374</v>
      </c>
    </row>
    <row r="124" spans="2:5">
      <c r="B124" s="558" t="s">
        <v>23</v>
      </c>
      <c r="C124" s="558" t="s">
        <v>938</v>
      </c>
      <c r="D124" s="558"/>
      <c r="E124" s="558"/>
    </row>
  </sheetData>
  <mergeCells count="5">
    <mergeCell ref="B12:E12"/>
    <mergeCell ref="B3:E3"/>
    <mergeCell ref="B2:E2"/>
    <mergeCell ref="B5:E5"/>
    <mergeCell ref="B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2"/>
  <sheetViews>
    <sheetView showGridLines="0" topLeftCell="A7" workbookViewId="0">
      <selection activeCell="K24" sqref="K24"/>
    </sheetView>
  </sheetViews>
  <sheetFormatPr baseColWidth="10" defaultColWidth="11.42578125" defaultRowHeight="12.75"/>
  <cols>
    <col min="1" max="1" width="11.42578125" style="423"/>
    <col min="2" max="2" width="17.5703125" style="423" bestFit="1" customWidth="1"/>
    <col min="3" max="3" width="9.140625" style="423" customWidth="1"/>
    <col min="4" max="4" width="10.28515625" style="423" customWidth="1"/>
    <col min="5" max="5" width="9" style="423" customWidth="1"/>
    <col min="6" max="7" width="11.42578125" style="423"/>
    <col min="8" max="8" width="14" style="423" customWidth="1"/>
    <col min="9" max="16384" width="11.42578125" style="423"/>
  </cols>
  <sheetData>
    <row r="2" spans="2:15" ht="15.75">
      <c r="B2" s="595" t="s">
        <v>3093</v>
      </c>
      <c r="C2" s="595"/>
      <c r="D2" s="595"/>
      <c r="E2" s="595"/>
      <c r="F2" s="595"/>
      <c r="G2" s="595"/>
      <c r="H2" s="595"/>
      <c r="I2" s="595"/>
      <c r="J2" s="595"/>
      <c r="K2" s="595"/>
      <c r="L2" s="481"/>
      <c r="M2" s="481"/>
    </row>
    <row r="3" spans="2:15" ht="15.75">
      <c r="B3" s="573" t="s">
        <v>3096</v>
      </c>
      <c r="C3" s="573"/>
      <c r="D3" s="573"/>
      <c r="E3" s="573"/>
      <c r="F3" s="573"/>
      <c r="G3" s="573"/>
      <c r="H3" s="573"/>
      <c r="I3" s="573"/>
      <c r="J3" s="573"/>
      <c r="K3" s="573"/>
      <c r="L3" s="442"/>
      <c r="M3" s="484"/>
    </row>
    <row r="4" spans="2:15" ht="15">
      <c r="B4" s="91"/>
      <c r="D4" s="91"/>
      <c r="E4" s="91"/>
      <c r="F4" s="91"/>
      <c r="G4" s="91"/>
      <c r="H4" s="91"/>
      <c r="I4" s="484"/>
      <c r="J4" s="484"/>
      <c r="K4" s="484"/>
      <c r="L4" s="484"/>
      <c r="M4" s="484"/>
    </row>
    <row r="5" spans="2:15" ht="15.75">
      <c r="B5" s="573" t="s">
        <v>3094</v>
      </c>
      <c r="C5" s="573"/>
      <c r="D5" s="573"/>
      <c r="E5" s="573"/>
      <c r="F5" s="573"/>
      <c r="G5" s="573"/>
      <c r="H5" s="573"/>
      <c r="I5" s="573"/>
      <c r="J5" s="573"/>
      <c r="K5" s="573"/>
      <c r="L5" s="442"/>
      <c r="M5" s="484"/>
    </row>
    <row r="6" spans="2:15">
      <c r="B6" s="496"/>
      <c r="C6" s="496"/>
      <c r="D6" s="496"/>
      <c r="E6" s="496"/>
      <c r="F6" s="496"/>
      <c r="G6" s="496"/>
      <c r="H6" s="496"/>
      <c r="I6" s="496"/>
      <c r="J6" s="496"/>
      <c r="K6" s="496"/>
    </row>
    <row r="7" spans="2:15">
      <c r="B7" s="418"/>
      <c r="C7" s="418"/>
      <c r="D7" s="418"/>
      <c r="E7" s="418"/>
      <c r="F7" s="418"/>
      <c r="G7" s="418"/>
      <c r="H7" s="418"/>
      <c r="I7" s="418"/>
      <c r="J7" s="418"/>
      <c r="K7" s="418"/>
    </row>
    <row r="9" spans="2:15" ht="14.25">
      <c r="B9" s="608" t="s">
        <v>3100</v>
      </c>
      <c r="C9" s="608"/>
      <c r="D9" s="608"/>
      <c r="E9" s="608"/>
      <c r="F9" s="608"/>
      <c r="G9" s="608"/>
      <c r="H9" s="608"/>
    </row>
    <row r="10" spans="2:15" ht="14.25">
      <c r="B10" s="609" t="s">
        <v>2939</v>
      </c>
      <c r="C10" s="609"/>
      <c r="D10" s="609"/>
      <c r="E10" s="609"/>
      <c r="F10" s="609"/>
      <c r="G10" s="609"/>
      <c r="H10" s="609"/>
    </row>
    <row r="12" spans="2:15" ht="25.5">
      <c r="B12" s="417"/>
      <c r="C12" s="145" t="s">
        <v>2911</v>
      </c>
      <c r="D12" s="145" t="s">
        <v>2912</v>
      </c>
      <c r="E12" s="145" t="s">
        <v>2240</v>
      </c>
      <c r="F12" s="145" t="s">
        <v>2913</v>
      </c>
      <c r="G12" s="146" t="s">
        <v>26</v>
      </c>
      <c r="H12" s="146" t="s">
        <v>2910</v>
      </c>
      <c r="I12" s="424"/>
      <c r="J12" s="424"/>
      <c r="K12" s="424"/>
      <c r="M12" s="226"/>
      <c r="N12" s="226"/>
      <c r="O12" s="226"/>
    </row>
    <row r="13" spans="2:15">
      <c r="B13" s="417"/>
      <c r="C13" s="145"/>
      <c r="D13" s="145"/>
      <c r="E13" s="145"/>
      <c r="F13" s="145"/>
      <c r="G13" s="146"/>
      <c r="H13" s="146"/>
      <c r="I13" s="424"/>
      <c r="J13" s="424"/>
      <c r="K13" s="424"/>
      <c r="M13" s="226"/>
      <c r="N13" s="226"/>
      <c r="O13" s="226"/>
    </row>
    <row r="14" spans="2:15">
      <c r="B14" s="418" t="s">
        <v>2931</v>
      </c>
      <c r="C14" s="191">
        <v>9.1682242990654199</v>
      </c>
      <c r="D14" s="191">
        <v>20.418030314197289</v>
      </c>
      <c r="E14" s="191">
        <v>4</v>
      </c>
      <c r="F14" s="191">
        <v>1</v>
      </c>
      <c r="G14" s="192">
        <v>111</v>
      </c>
      <c r="H14" s="192">
        <v>980</v>
      </c>
      <c r="I14" s="424"/>
      <c r="J14" s="424"/>
      <c r="K14" s="424"/>
      <c r="M14" s="226"/>
      <c r="N14" s="226"/>
      <c r="O14" s="226"/>
    </row>
    <row r="15" spans="2:15">
      <c r="B15" s="418"/>
      <c r="C15" s="189"/>
      <c r="D15" s="189"/>
      <c r="E15" s="189"/>
      <c r="F15" s="189"/>
      <c r="G15" s="190"/>
      <c r="H15" s="190"/>
      <c r="I15" s="424"/>
      <c r="J15" s="424"/>
      <c r="K15" s="424"/>
      <c r="M15" s="226"/>
      <c r="N15" s="226"/>
      <c r="O15" s="226"/>
    </row>
    <row r="16" spans="2:15">
      <c r="B16" s="418" t="s">
        <v>27</v>
      </c>
      <c r="C16" s="143">
        <v>4.5999999999999996</v>
      </c>
      <c r="D16" s="143">
        <v>3.2093613071762426</v>
      </c>
      <c r="E16" s="143">
        <v>3</v>
      </c>
      <c r="F16" s="143">
        <v>3</v>
      </c>
      <c r="G16" s="425">
        <v>5</v>
      </c>
      <c r="H16" s="426">
        <v>23</v>
      </c>
      <c r="I16" s="424"/>
      <c r="J16" s="424"/>
      <c r="K16" s="424"/>
      <c r="M16" s="226"/>
      <c r="N16" s="89"/>
      <c r="O16" s="89"/>
    </row>
    <row r="17" spans="2:15">
      <c r="B17" s="418" t="s">
        <v>16</v>
      </c>
      <c r="C17" s="143">
        <v>5.333333333333333</v>
      </c>
      <c r="D17" s="143">
        <v>4.0414518843273806</v>
      </c>
      <c r="E17" s="143">
        <v>3</v>
      </c>
      <c r="F17" s="143">
        <v>3</v>
      </c>
      <c r="G17" s="425">
        <v>3</v>
      </c>
      <c r="H17" s="426">
        <v>16</v>
      </c>
      <c r="I17" s="424"/>
      <c r="J17" s="424"/>
      <c r="K17" s="424"/>
      <c r="L17" s="83"/>
      <c r="M17" s="87"/>
      <c r="N17" s="88"/>
      <c r="O17" s="88"/>
    </row>
    <row r="18" spans="2:15">
      <c r="B18" s="418" t="s">
        <v>17</v>
      </c>
      <c r="C18" s="143">
        <v>2.6842105263157894</v>
      </c>
      <c r="D18" s="143">
        <v>3.2838431343464252</v>
      </c>
      <c r="E18" s="143">
        <v>1</v>
      </c>
      <c r="F18" s="143">
        <v>1</v>
      </c>
      <c r="G18" s="425">
        <v>19</v>
      </c>
      <c r="H18" s="426">
        <v>51</v>
      </c>
      <c r="L18" s="83"/>
      <c r="M18" s="87"/>
      <c r="N18" s="88"/>
      <c r="O18" s="88"/>
    </row>
    <row r="19" spans="2:15">
      <c r="B19" s="418" t="s">
        <v>18</v>
      </c>
      <c r="C19" s="143">
        <v>3.1818181818181817</v>
      </c>
      <c r="D19" s="143">
        <v>2.7136021011998728</v>
      </c>
      <c r="E19" s="143">
        <v>3</v>
      </c>
      <c r="F19" s="143">
        <v>1</v>
      </c>
      <c r="G19" s="425">
        <v>11</v>
      </c>
      <c r="H19" s="426">
        <v>35</v>
      </c>
      <c r="I19" s="83"/>
      <c r="J19" s="83"/>
      <c r="K19" s="83"/>
      <c r="L19" s="83"/>
      <c r="M19" s="87"/>
      <c r="N19" s="88"/>
      <c r="O19" s="88"/>
    </row>
    <row r="20" spans="2:15">
      <c r="B20" s="418" t="s">
        <v>30</v>
      </c>
      <c r="C20" s="143">
        <v>5.5</v>
      </c>
      <c r="D20" s="143">
        <v>3.6968455021364721</v>
      </c>
      <c r="E20" s="143">
        <v>4</v>
      </c>
      <c r="F20" s="143">
        <v>4</v>
      </c>
      <c r="G20" s="425">
        <v>5</v>
      </c>
      <c r="H20" s="426" t="s">
        <v>2935</v>
      </c>
      <c r="I20" s="83"/>
      <c r="J20" s="83"/>
      <c r="K20" s="83"/>
      <c r="L20" s="83"/>
      <c r="M20" s="87"/>
      <c r="N20" s="88"/>
      <c r="O20" s="88"/>
    </row>
    <row r="21" spans="2:15">
      <c r="B21" s="418" t="s">
        <v>19</v>
      </c>
      <c r="C21" s="143">
        <v>4.375</v>
      </c>
      <c r="D21" s="143">
        <v>2.4458419526091331</v>
      </c>
      <c r="E21" s="143">
        <v>4</v>
      </c>
      <c r="F21" s="143">
        <v>4</v>
      </c>
      <c r="G21" s="425">
        <v>8</v>
      </c>
      <c r="H21" s="426">
        <v>35</v>
      </c>
      <c r="I21" s="83"/>
      <c r="J21" s="83"/>
      <c r="K21" s="83"/>
      <c r="L21" s="83"/>
      <c r="M21" s="87"/>
      <c r="N21" s="88"/>
      <c r="O21" s="88"/>
    </row>
    <row r="22" spans="2:15">
      <c r="B22" s="418" t="s">
        <v>20</v>
      </c>
      <c r="C22" s="143">
        <v>10.888888888888889</v>
      </c>
      <c r="D22" s="143">
        <v>11.472188592902015</v>
      </c>
      <c r="E22" s="144">
        <v>8</v>
      </c>
      <c r="F22" s="333" t="s">
        <v>3039</v>
      </c>
      <c r="G22" s="425">
        <v>9</v>
      </c>
      <c r="H22" s="426">
        <v>97</v>
      </c>
      <c r="I22" s="83"/>
      <c r="J22" s="83"/>
      <c r="K22" s="83"/>
      <c r="L22" s="83"/>
      <c r="M22" s="87"/>
      <c r="N22" s="88"/>
      <c r="O22" s="88"/>
    </row>
    <row r="23" spans="2:15">
      <c r="B23" s="418" t="s">
        <v>21</v>
      </c>
      <c r="C23" s="143">
        <v>22.09090909090909</v>
      </c>
      <c r="D23" s="143">
        <v>40.220528453650495</v>
      </c>
      <c r="E23" s="144">
        <v>6</v>
      </c>
      <c r="F23" s="143">
        <v>1</v>
      </c>
      <c r="G23" s="425">
        <v>12</v>
      </c>
      <c r="H23" s="426" t="s">
        <v>2936</v>
      </c>
      <c r="I23" s="83"/>
      <c r="J23" s="83"/>
      <c r="K23" s="83"/>
      <c r="L23" s="83"/>
      <c r="M23" s="87"/>
      <c r="N23" s="226"/>
      <c r="O23" s="88"/>
    </row>
    <row r="24" spans="2:15">
      <c r="B24" s="418" t="s">
        <v>22</v>
      </c>
      <c r="C24" s="143">
        <v>18.61904761904762</v>
      </c>
      <c r="D24" s="143">
        <v>32.165938802522447</v>
      </c>
      <c r="E24" s="144">
        <v>6</v>
      </c>
      <c r="F24" s="143">
        <v>4</v>
      </c>
      <c r="G24" s="425">
        <v>22</v>
      </c>
      <c r="H24" s="426" t="s">
        <v>2937</v>
      </c>
      <c r="I24" s="83"/>
      <c r="J24" s="83"/>
      <c r="K24" s="83"/>
      <c r="L24" s="83"/>
      <c r="M24" s="87"/>
      <c r="N24" s="226"/>
      <c r="O24" s="88"/>
    </row>
    <row r="25" spans="2:15">
      <c r="B25" s="418" t="s">
        <v>33</v>
      </c>
      <c r="C25" s="143">
        <v>4.5</v>
      </c>
      <c r="D25" s="143">
        <v>2.8809720581775866</v>
      </c>
      <c r="E25" s="144">
        <v>3.5</v>
      </c>
      <c r="F25" s="143">
        <v>3</v>
      </c>
      <c r="G25" s="425">
        <v>6</v>
      </c>
      <c r="H25" s="426">
        <v>27</v>
      </c>
      <c r="I25" s="83"/>
      <c r="J25" s="83"/>
      <c r="K25" s="83"/>
      <c r="L25" s="83"/>
      <c r="M25" s="87"/>
      <c r="N25" s="226"/>
      <c r="O25" s="88"/>
    </row>
    <row r="26" spans="2:15">
      <c r="B26" s="418" t="s">
        <v>23</v>
      </c>
      <c r="C26" s="143">
        <v>3.7142857142857144</v>
      </c>
      <c r="D26" s="143">
        <v>1.6035674514745464</v>
      </c>
      <c r="E26" s="143">
        <v>3</v>
      </c>
      <c r="F26" s="143">
        <v>3</v>
      </c>
      <c r="G26" s="425">
        <v>7</v>
      </c>
      <c r="H26" s="426">
        <v>26</v>
      </c>
      <c r="I26" s="83"/>
      <c r="J26" s="83"/>
      <c r="K26" s="83"/>
      <c r="L26" s="83"/>
      <c r="M26" s="226"/>
      <c r="N26" s="89"/>
      <c r="O26" s="89"/>
    </row>
    <row r="27" spans="2:15">
      <c r="B27" s="418" t="s">
        <v>28</v>
      </c>
      <c r="C27" s="333" t="s">
        <v>3039</v>
      </c>
      <c r="D27" s="333" t="s">
        <v>3039</v>
      </c>
      <c r="E27" s="333" t="s">
        <v>3039</v>
      </c>
      <c r="F27" s="333" t="s">
        <v>3039</v>
      </c>
      <c r="G27" s="425">
        <v>1</v>
      </c>
      <c r="H27" s="426">
        <v>7</v>
      </c>
      <c r="I27" s="427"/>
      <c r="J27" s="428"/>
      <c r="K27" s="428"/>
      <c r="M27" s="87"/>
      <c r="N27" s="88"/>
      <c r="O27" s="88"/>
    </row>
    <row r="28" spans="2:15">
      <c r="B28" s="418" t="s">
        <v>29</v>
      </c>
      <c r="C28" s="333" t="s">
        <v>3039</v>
      </c>
      <c r="D28" s="333" t="s">
        <v>3039</v>
      </c>
      <c r="E28" s="333" t="s">
        <v>3039</v>
      </c>
      <c r="F28" s="333" t="s">
        <v>3039</v>
      </c>
      <c r="G28" s="425">
        <v>1</v>
      </c>
      <c r="H28" s="426">
        <v>1</v>
      </c>
      <c r="M28" s="87"/>
      <c r="N28" s="88"/>
      <c r="O28" s="88"/>
    </row>
    <row r="29" spans="2:15">
      <c r="B29" s="418" t="s">
        <v>31</v>
      </c>
      <c r="C29" s="333" t="s">
        <v>3039</v>
      </c>
      <c r="D29" s="333" t="s">
        <v>3039</v>
      </c>
      <c r="E29" s="333" t="s">
        <v>3039</v>
      </c>
      <c r="F29" s="333" t="s">
        <v>3039</v>
      </c>
      <c r="G29" s="425">
        <v>1</v>
      </c>
      <c r="H29" s="426">
        <v>4</v>
      </c>
      <c r="I29" s="83"/>
      <c r="J29" s="83"/>
      <c r="K29" s="83"/>
      <c r="L29" s="83"/>
      <c r="M29" s="87"/>
      <c r="N29" s="226"/>
      <c r="O29" s="88"/>
    </row>
    <row r="30" spans="2:15">
      <c r="B30" s="429" t="s">
        <v>32</v>
      </c>
      <c r="C30" s="334" t="s">
        <v>3039</v>
      </c>
      <c r="D30" s="334" t="s">
        <v>3039</v>
      </c>
      <c r="E30" s="334" t="s">
        <v>3039</v>
      </c>
      <c r="F30" s="334" t="s">
        <v>3039</v>
      </c>
      <c r="G30" s="430">
        <v>1</v>
      </c>
      <c r="H30" s="431">
        <v>2</v>
      </c>
      <c r="I30" s="83"/>
      <c r="J30" s="83"/>
      <c r="K30" s="83"/>
      <c r="L30" s="83"/>
    </row>
    <row r="31" spans="2:15">
      <c r="B31" s="200" t="s">
        <v>2940</v>
      </c>
      <c r="C31" s="486"/>
      <c r="D31" s="486"/>
      <c r="E31" s="487"/>
      <c r="F31" s="486"/>
      <c r="G31" s="488"/>
      <c r="H31" s="489"/>
      <c r="I31" s="83"/>
      <c r="J31" s="83"/>
      <c r="K31" s="83"/>
      <c r="L31" s="83"/>
      <c r="M31" s="83"/>
    </row>
    <row r="32" spans="2:15">
      <c r="B32" s="200"/>
      <c r="C32" s="200"/>
      <c r="D32" s="200"/>
      <c r="E32" s="200"/>
      <c r="F32" s="200"/>
      <c r="G32" s="200"/>
      <c r="H32" s="200"/>
      <c r="I32" s="83"/>
      <c r="J32" s="83"/>
      <c r="K32" s="83"/>
      <c r="L32" s="83"/>
      <c r="M32" s="83"/>
    </row>
    <row r="33" spans="2:13">
      <c r="B33" s="607" t="s">
        <v>2919</v>
      </c>
      <c r="C33" s="607"/>
      <c r="D33" s="607"/>
      <c r="E33" s="607"/>
      <c r="F33" s="607"/>
      <c r="G33" s="607"/>
      <c r="H33" s="607"/>
      <c r="I33" s="83"/>
      <c r="J33" s="83"/>
      <c r="K33" s="83"/>
      <c r="L33" s="83"/>
      <c r="M33" s="83"/>
    </row>
    <row r="34" spans="2:13">
      <c r="B34" s="200" t="s">
        <v>2938</v>
      </c>
      <c r="C34" s="200"/>
      <c r="D34" s="200"/>
      <c r="E34" s="200"/>
      <c r="F34" s="200"/>
      <c r="G34" s="200"/>
      <c r="H34" s="200"/>
      <c r="I34" s="83"/>
      <c r="J34" s="83"/>
      <c r="K34" s="83"/>
      <c r="L34" s="83"/>
      <c r="M34" s="83"/>
    </row>
    <row r="35" spans="2:13">
      <c r="I35" s="83"/>
      <c r="J35" s="83"/>
      <c r="K35" s="83"/>
      <c r="L35" s="83"/>
      <c r="M35" s="83"/>
    </row>
    <row r="38" spans="2:13" ht="12.75" customHeight="1">
      <c r="I38" s="83"/>
      <c r="J38" s="83"/>
      <c r="K38" s="83"/>
      <c r="L38" s="83"/>
      <c r="M38" s="83"/>
    </row>
    <row r="39" spans="2:13">
      <c r="I39" s="83"/>
      <c r="J39" s="83"/>
      <c r="K39" s="83"/>
      <c r="L39" s="83"/>
      <c r="M39" s="83"/>
    </row>
    <row r="40" spans="2:13">
      <c r="I40" s="83"/>
      <c r="J40" s="83"/>
      <c r="K40" s="83"/>
      <c r="L40" s="83"/>
      <c r="M40" s="83"/>
    </row>
    <row r="41" spans="2:13">
      <c r="I41" s="83"/>
      <c r="J41" s="83"/>
      <c r="K41" s="83"/>
      <c r="L41" s="83"/>
      <c r="M41" s="83"/>
    </row>
    <row r="42" spans="2:13">
      <c r="I42" s="83"/>
      <c r="J42" s="83"/>
      <c r="K42" s="83"/>
      <c r="L42" s="83"/>
      <c r="M42" s="83"/>
    </row>
    <row r="43" spans="2:13">
      <c r="I43" s="83"/>
      <c r="J43" s="83"/>
      <c r="K43" s="83"/>
      <c r="L43" s="83"/>
      <c r="M43" s="83"/>
    </row>
    <row r="44" spans="2:13">
      <c r="I44" s="83"/>
      <c r="J44" s="83"/>
      <c r="K44" s="83"/>
      <c r="L44" s="83"/>
      <c r="M44" s="83"/>
    </row>
    <row r="45" spans="2:13">
      <c r="I45" s="83"/>
      <c r="J45" s="83"/>
      <c r="K45" s="83"/>
      <c r="L45" s="83"/>
      <c r="M45" s="83"/>
    </row>
    <row r="46" spans="2:13">
      <c r="I46" s="83"/>
      <c r="J46" s="83"/>
      <c r="K46" s="83"/>
      <c r="L46" s="83"/>
      <c r="M46" s="83"/>
    </row>
    <row r="47" spans="2:13">
      <c r="I47" s="83"/>
      <c r="J47" s="83"/>
      <c r="K47" s="83"/>
      <c r="L47" s="83"/>
      <c r="M47" s="83"/>
    </row>
    <row r="48" spans="2:13">
      <c r="I48" s="83"/>
      <c r="J48" s="83"/>
      <c r="K48" s="83"/>
      <c r="L48" s="83"/>
      <c r="M48" s="83"/>
    </row>
    <row r="49" spans="2:13">
      <c r="I49" s="83"/>
      <c r="J49" s="83"/>
      <c r="K49" s="83"/>
      <c r="L49" s="83"/>
      <c r="M49" s="83"/>
    </row>
    <row r="50" spans="2:13">
      <c r="I50" s="83"/>
      <c r="J50" s="83"/>
      <c r="K50" s="83"/>
      <c r="L50" s="83"/>
      <c r="M50" s="83"/>
    </row>
    <row r="51" spans="2:13">
      <c r="I51" s="83"/>
      <c r="J51" s="83"/>
      <c r="K51" s="83"/>
      <c r="L51" s="83"/>
      <c r="M51" s="83"/>
    </row>
    <row r="52" spans="2:13">
      <c r="I52" s="83"/>
      <c r="J52" s="83"/>
      <c r="K52" s="83"/>
      <c r="L52" s="83"/>
      <c r="M52" s="83"/>
    </row>
    <row r="53" spans="2:13">
      <c r="I53" s="83"/>
      <c r="J53" s="83"/>
      <c r="K53" s="83"/>
      <c r="L53" s="83"/>
      <c r="M53" s="83"/>
    </row>
    <row r="54" spans="2:13">
      <c r="I54" s="83"/>
      <c r="J54" s="83"/>
      <c r="K54" s="83"/>
      <c r="L54" s="83"/>
      <c r="M54" s="83"/>
    </row>
    <row r="62" spans="2:13">
      <c r="B62" s="423" t="s">
        <v>3104</v>
      </c>
    </row>
  </sheetData>
  <mergeCells count="6">
    <mergeCell ref="B33:H33"/>
    <mergeCell ref="B2:K2"/>
    <mergeCell ref="B3:K3"/>
    <mergeCell ref="B5:K5"/>
    <mergeCell ref="B9:H9"/>
    <mergeCell ref="B10:H10"/>
  </mergeCells>
  <pageMargins left="0.7" right="0.7" top="0.75" bottom="0.75" header="0.3" footer="0.3"/>
  <pageSetup scale="52" fitToHeight="0" orientation="portrait" r:id="rId1"/>
  <ignoredErrors>
    <ignoredError sqref="B10"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2"/>
  <sheetViews>
    <sheetView showGridLines="0" topLeftCell="A16" zoomScale="80" zoomScaleNormal="80" workbookViewId="0">
      <selection activeCell="I37" sqref="I37"/>
    </sheetView>
  </sheetViews>
  <sheetFormatPr baseColWidth="10" defaultColWidth="14.42578125" defaultRowHeight="15.75" customHeight="1"/>
  <cols>
    <col min="1" max="1" width="6.85546875" customWidth="1"/>
    <col min="2" max="2" width="17.28515625" customWidth="1"/>
    <col min="3" max="3" width="17.140625" customWidth="1"/>
    <col min="4" max="4" width="14.85546875" customWidth="1"/>
    <col min="5" max="5" width="14.7109375" customWidth="1"/>
    <col min="6" max="6" width="13.5703125" customWidth="1"/>
    <col min="7" max="7" width="12" customWidth="1"/>
    <col min="8" max="8" width="11.5703125" customWidth="1"/>
    <col min="9" max="9" width="12.42578125" customWidth="1"/>
    <col min="10" max="10" width="4.5703125" customWidth="1"/>
  </cols>
  <sheetData>
    <row r="1" spans="1:17" s="241" customFormat="1" ht="15.75" customHeight="1"/>
    <row r="2" spans="1:17" s="241" customFormat="1" ht="15.75" customHeight="1">
      <c r="B2" s="573" t="s">
        <v>3093</v>
      </c>
      <c r="C2" s="573"/>
      <c r="D2" s="573"/>
      <c r="E2" s="573"/>
      <c r="F2" s="573"/>
      <c r="G2" s="573"/>
      <c r="H2" s="573"/>
      <c r="I2" s="573"/>
      <c r="J2" s="573"/>
      <c r="K2" s="573"/>
      <c r="L2" s="573"/>
      <c r="M2" s="573"/>
      <c r="N2" s="573"/>
      <c r="O2" s="573"/>
    </row>
    <row r="3" spans="1:17" s="241" customFormat="1" ht="15.75" customHeight="1">
      <c r="B3" s="573" t="s">
        <v>3096</v>
      </c>
      <c r="C3" s="573"/>
      <c r="D3" s="573"/>
      <c r="E3" s="573"/>
      <c r="F3" s="573"/>
      <c r="G3" s="573"/>
      <c r="H3" s="573"/>
      <c r="I3" s="573"/>
      <c r="J3" s="573"/>
      <c r="K3" s="573"/>
      <c r="L3" s="573"/>
      <c r="M3" s="573"/>
      <c r="N3" s="573"/>
      <c r="O3" s="573"/>
      <c r="P3" s="573"/>
    </row>
    <row r="4" spans="1:17" s="241" customFormat="1" ht="15.75" customHeight="1">
      <c r="C4" s="49"/>
      <c r="D4" s="474"/>
    </row>
    <row r="5" spans="1:17" s="241" customFormat="1" ht="15.75" customHeight="1">
      <c r="B5" s="573" t="s">
        <v>3094</v>
      </c>
      <c r="C5" s="573"/>
      <c r="D5" s="573"/>
      <c r="E5" s="573"/>
      <c r="F5" s="573"/>
      <c r="G5" s="573"/>
      <c r="H5" s="573"/>
      <c r="I5" s="573"/>
      <c r="J5" s="573"/>
      <c r="K5" s="573"/>
      <c r="L5" s="573"/>
      <c r="M5" s="573"/>
      <c r="N5" s="573"/>
      <c r="O5" s="573"/>
      <c r="P5" s="573"/>
      <c r="Q5" s="442"/>
    </row>
    <row r="6" spans="1:17" s="241" customFormat="1" ht="15.75" customHeight="1">
      <c r="B6" s="515"/>
      <c r="C6" s="515"/>
      <c r="D6" s="515"/>
      <c r="E6" s="515"/>
      <c r="F6" s="515"/>
      <c r="G6" s="515"/>
      <c r="H6" s="515"/>
      <c r="I6" s="515"/>
      <c r="J6" s="515"/>
      <c r="K6" s="515"/>
      <c r="L6" s="515"/>
      <c r="M6" s="515"/>
      <c r="N6" s="515"/>
      <c r="O6" s="515"/>
      <c r="P6" s="515"/>
    </row>
    <row r="7" spans="1:17" s="241" customFormat="1" ht="15.75" customHeight="1"/>
    <row r="8" spans="1:17" ht="15.75" customHeight="1">
      <c r="B8" s="467" t="s">
        <v>2260</v>
      </c>
      <c r="C8" s="1"/>
      <c r="D8" s="1"/>
      <c r="E8" s="1"/>
      <c r="F8" s="1"/>
      <c r="G8" s="1"/>
      <c r="H8" s="1"/>
    </row>
    <row r="9" spans="1:17" ht="15.75" customHeight="1">
      <c r="A9" s="1"/>
      <c r="B9" s="1"/>
      <c r="C9" s="1"/>
      <c r="D9" s="1"/>
      <c r="E9" s="1"/>
      <c r="F9" s="1"/>
      <c r="G9" s="1"/>
      <c r="H9" s="1"/>
    </row>
    <row r="10" spans="1:17" s="241" customFormat="1" ht="15.75" customHeight="1">
      <c r="A10" s="4"/>
      <c r="B10" s="4"/>
      <c r="C10" s="4"/>
      <c r="D10" s="4"/>
      <c r="E10" s="4"/>
      <c r="F10" s="4"/>
      <c r="G10" s="4"/>
      <c r="H10" s="4"/>
    </row>
    <row r="11" spans="1:17" s="241" customFormat="1" ht="15.75" customHeight="1">
      <c r="A11" s="4"/>
      <c r="B11" s="614" t="s">
        <v>3010</v>
      </c>
      <c r="C11" s="614"/>
      <c r="D11" s="614"/>
      <c r="E11" s="614"/>
      <c r="F11" s="614"/>
      <c r="G11" s="614"/>
      <c r="H11" s="614"/>
      <c r="I11" s="614"/>
    </row>
    <row r="12" spans="1:17" ht="15.75" customHeight="1">
      <c r="A12" s="1"/>
      <c r="B12" s="639">
        <v>2014</v>
      </c>
      <c r="C12" s="639"/>
      <c r="D12" s="639"/>
      <c r="E12" s="639"/>
      <c r="F12" s="639"/>
      <c r="G12" s="639"/>
      <c r="H12" s="639"/>
      <c r="I12" s="639"/>
    </row>
    <row r="13" spans="1:17" ht="40.5" customHeight="1">
      <c r="A13" s="1"/>
      <c r="B13" s="150" t="s">
        <v>50</v>
      </c>
      <c r="C13" s="314" t="s">
        <v>2964</v>
      </c>
      <c r="D13" s="150" t="s">
        <v>283</v>
      </c>
      <c r="E13" s="150" t="s">
        <v>284</v>
      </c>
      <c r="F13" s="150" t="s">
        <v>3006</v>
      </c>
      <c r="G13" s="150" t="s">
        <v>3007</v>
      </c>
      <c r="H13" s="150" t="s">
        <v>3008</v>
      </c>
      <c r="I13" s="539" t="s">
        <v>3009</v>
      </c>
    </row>
    <row r="14" spans="1:17" ht="15.75" customHeight="1">
      <c r="A14" s="1"/>
      <c r="B14" s="295"/>
      <c r="C14" s="204"/>
      <c r="D14" s="295"/>
      <c r="E14" s="295"/>
      <c r="F14" s="295"/>
      <c r="G14" s="295"/>
      <c r="H14" s="295"/>
      <c r="I14" s="295"/>
    </row>
    <row r="15" spans="1:17" ht="15.75" customHeight="1">
      <c r="A15" s="1"/>
      <c r="B15" s="63" t="s">
        <v>2953</v>
      </c>
      <c r="C15" s="269">
        <v>111</v>
      </c>
      <c r="D15" s="151">
        <f>SUM(D17:D31)</f>
        <v>25</v>
      </c>
      <c r="E15" s="151">
        <f>SUM(E17:E31)</f>
        <v>34</v>
      </c>
      <c r="F15" s="151">
        <f>SUM(F17:F31)</f>
        <v>23</v>
      </c>
      <c r="G15" s="151">
        <f t="shared" ref="G15:I15" si="0">SUM(G17:G31)</f>
        <v>12</v>
      </c>
      <c r="H15" s="151">
        <f t="shared" si="0"/>
        <v>6</v>
      </c>
      <c r="I15" s="151">
        <f t="shared" si="0"/>
        <v>30</v>
      </c>
    </row>
    <row r="16" spans="1:17" ht="15.75" customHeight="1">
      <c r="A16" s="1"/>
      <c r="B16" s="71"/>
      <c r="C16" s="71"/>
      <c r="D16" s="71"/>
      <c r="E16" s="71"/>
      <c r="F16" s="71"/>
      <c r="G16" s="71"/>
      <c r="H16" s="71"/>
      <c r="I16" s="71"/>
    </row>
    <row r="17" spans="1:11" ht="15.75" customHeight="1">
      <c r="A17" s="1"/>
      <c r="B17" s="63" t="s">
        <v>297</v>
      </c>
      <c r="C17" s="269">
        <v>22</v>
      </c>
      <c r="D17" s="147">
        <v>3</v>
      </c>
      <c r="E17" s="147">
        <v>11</v>
      </c>
      <c r="F17" s="147">
        <v>2</v>
      </c>
      <c r="G17" s="147">
        <v>2</v>
      </c>
      <c r="H17" s="147">
        <v>1</v>
      </c>
      <c r="I17" s="147">
        <v>6</v>
      </c>
    </row>
    <row r="18" spans="1:11" ht="15.75" customHeight="1">
      <c r="A18" s="1"/>
      <c r="B18" s="63" t="s">
        <v>289</v>
      </c>
      <c r="C18" s="269">
        <v>19</v>
      </c>
      <c r="D18" s="147">
        <v>6</v>
      </c>
      <c r="E18" s="147">
        <v>2</v>
      </c>
      <c r="F18" s="147">
        <v>7</v>
      </c>
      <c r="G18" s="147">
        <v>0</v>
      </c>
      <c r="H18" s="147">
        <v>0</v>
      </c>
      <c r="I18" s="147">
        <v>9</v>
      </c>
    </row>
    <row r="19" spans="1:11" ht="15.75" customHeight="1">
      <c r="A19" s="1"/>
      <c r="B19" s="63" t="s">
        <v>296</v>
      </c>
      <c r="C19" s="269">
        <v>12</v>
      </c>
      <c r="D19" s="147">
        <v>5</v>
      </c>
      <c r="E19" s="147">
        <v>2</v>
      </c>
      <c r="F19" s="147">
        <v>1</v>
      </c>
      <c r="G19" s="147">
        <v>1</v>
      </c>
      <c r="H19" s="147">
        <v>1</v>
      </c>
      <c r="I19" s="147">
        <v>3</v>
      </c>
    </row>
    <row r="20" spans="1:11" ht="15.75" customHeight="1">
      <c r="A20" s="1"/>
      <c r="B20" s="63" t="s">
        <v>290</v>
      </c>
      <c r="C20" s="269">
        <v>11</v>
      </c>
      <c r="D20" s="147">
        <v>5</v>
      </c>
      <c r="E20" s="147">
        <v>5</v>
      </c>
      <c r="F20" s="147">
        <v>2</v>
      </c>
      <c r="G20" s="147">
        <v>3</v>
      </c>
      <c r="H20" s="147">
        <v>0</v>
      </c>
      <c r="I20" s="147">
        <v>2</v>
      </c>
    </row>
    <row r="21" spans="1:11" ht="15.75" customHeight="1">
      <c r="A21" s="1"/>
      <c r="B21" s="63" t="s">
        <v>293</v>
      </c>
      <c r="C21" s="269">
        <v>9</v>
      </c>
      <c r="D21" s="147">
        <v>1</v>
      </c>
      <c r="E21" s="147">
        <v>3</v>
      </c>
      <c r="F21" s="147">
        <v>3</v>
      </c>
      <c r="G21" s="147">
        <v>2</v>
      </c>
      <c r="H21" s="147">
        <v>0</v>
      </c>
      <c r="I21" s="147">
        <v>3</v>
      </c>
    </row>
    <row r="22" spans="1:11" ht="15.75" customHeight="1">
      <c r="A22" s="1"/>
      <c r="B22" s="63" t="s">
        <v>292</v>
      </c>
      <c r="C22" s="269">
        <v>8</v>
      </c>
      <c r="D22" s="147">
        <v>0</v>
      </c>
      <c r="E22" s="147">
        <v>1</v>
      </c>
      <c r="F22" s="147">
        <v>1</v>
      </c>
      <c r="G22" s="147">
        <v>0</v>
      </c>
      <c r="H22" s="147">
        <v>1</v>
      </c>
      <c r="I22" s="147">
        <v>0</v>
      </c>
    </row>
    <row r="23" spans="1:11" ht="15.75" customHeight="1">
      <c r="A23" s="1"/>
      <c r="B23" s="63" t="s">
        <v>299</v>
      </c>
      <c r="C23" s="269">
        <v>7</v>
      </c>
      <c r="D23" s="147">
        <v>0</v>
      </c>
      <c r="E23" s="147">
        <v>3</v>
      </c>
      <c r="F23" s="147">
        <v>0</v>
      </c>
      <c r="G23" s="147">
        <v>1</v>
      </c>
      <c r="H23" s="147">
        <v>0</v>
      </c>
      <c r="I23" s="147">
        <v>1</v>
      </c>
    </row>
    <row r="24" spans="1:11" ht="15.75" customHeight="1">
      <c r="A24" s="1"/>
      <c r="B24" s="63" t="s">
        <v>298</v>
      </c>
      <c r="C24" s="269">
        <v>6</v>
      </c>
      <c r="D24" s="147">
        <v>3</v>
      </c>
      <c r="E24" s="147">
        <v>3</v>
      </c>
      <c r="F24" s="147">
        <v>2</v>
      </c>
      <c r="G24" s="147">
        <v>1</v>
      </c>
      <c r="H24" s="147">
        <v>2</v>
      </c>
      <c r="I24" s="147">
        <v>2</v>
      </c>
    </row>
    <row r="25" spans="1:11" ht="15.75" customHeight="1">
      <c r="A25" s="1"/>
      <c r="B25" s="63" t="s">
        <v>285</v>
      </c>
      <c r="C25" s="269">
        <v>5</v>
      </c>
      <c r="D25" s="147">
        <v>1</v>
      </c>
      <c r="E25" s="147">
        <v>1</v>
      </c>
      <c r="F25" s="147">
        <v>2</v>
      </c>
      <c r="G25" s="147">
        <v>1</v>
      </c>
      <c r="H25" s="147">
        <v>1</v>
      </c>
      <c r="I25" s="147">
        <v>1</v>
      </c>
    </row>
    <row r="26" spans="1:11" ht="15.75" customHeight="1">
      <c r="A26" s="1"/>
      <c r="B26" s="63" t="s">
        <v>291</v>
      </c>
      <c r="C26" s="269">
        <v>5</v>
      </c>
      <c r="D26" s="147">
        <v>1</v>
      </c>
      <c r="E26" s="147">
        <v>2</v>
      </c>
      <c r="F26" s="147">
        <v>1</v>
      </c>
      <c r="G26" s="147">
        <v>0</v>
      </c>
      <c r="H26" s="147">
        <v>0</v>
      </c>
      <c r="I26" s="147">
        <v>1</v>
      </c>
    </row>
    <row r="27" spans="1:11" ht="15.75" customHeight="1">
      <c r="A27" s="1"/>
      <c r="B27" s="63" t="s">
        <v>288</v>
      </c>
      <c r="C27" s="269">
        <v>3</v>
      </c>
      <c r="D27" s="147">
        <v>0</v>
      </c>
      <c r="E27" s="147">
        <v>0</v>
      </c>
      <c r="F27" s="147">
        <v>1</v>
      </c>
      <c r="G27" s="147">
        <v>0</v>
      </c>
      <c r="H27" s="147">
        <v>0</v>
      </c>
      <c r="I27" s="147">
        <v>1</v>
      </c>
    </row>
    <row r="28" spans="1:11" ht="15.75" customHeight="1">
      <c r="A28" s="1"/>
      <c r="B28" s="63" t="s">
        <v>286</v>
      </c>
      <c r="C28" s="269">
        <v>1</v>
      </c>
      <c r="D28" s="147">
        <v>0</v>
      </c>
      <c r="E28" s="147">
        <v>0</v>
      </c>
      <c r="F28" s="147">
        <v>0</v>
      </c>
      <c r="G28" s="147">
        <v>0</v>
      </c>
      <c r="H28" s="147">
        <v>0</v>
      </c>
      <c r="I28" s="147">
        <v>0</v>
      </c>
    </row>
    <row r="29" spans="1:11" ht="15.75" customHeight="1">
      <c r="A29" s="1"/>
      <c r="B29" s="63" t="s">
        <v>287</v>
      </c>
      <c r="C29" s="269">
        <v>1</v>
      </c>
      <c r="D29" s="147">
        <v>0</v>
      </c>
      <c r="E29" s="147">
        <v>0</v>
      </c>
      <c r="F29" s="147">
        <v>1</v>
      </c>
      <c r="G29" s="147">
        <v>1</v>
      </c>
      <c r="H29" s="147">
        <v>0</v>
      </c>
      <c r="I29" s="147">
        <v>0</v>
      </c>
    </row>
    <row r="30" spans="1:11" ht="15.75" customHeight="1">
      <c r="B30" s="63" t="s">
        <v>294</v>
      </c>
      <c r="C30" s="269">
        <v>1</v>
      </c>
      <c r="D30" s="147">
        <v>0</v>
      </c>
      <c r="E30" s="147">
        <v>1</v>
      </c>
      <c r="F30" s="147">
        <v>0</v>
      </c>
      <c r="G30" s="147">
        <v>0</v>
      </c>
      <c r="H30" s="147">
        <v>0</v>
      </c>
      <c r="I30" s="147">
        <v>0</v>
      </c>
    </row>
    <row r="31" spans="1:11" ht="15.75" customHeight="1">
      <c r="A31" s="1"/>
      <c r="B31" s="142" t="s">
        <v>295</v>
      </c>
      <c r="C31" s="270">
        <v>1</v>
      </c>
      <c r="D31" s="276">
        <v>0</v>
      </c>
      <c r="E31" s="276">
        <v>0</v>
      </c>
      <c r="F31" s="276">
        <v>0</v>
      </c>
      <c r="G31" s="276">
        <v>0</v>
      </c>
      <c r="H31" s="276">
        <v>0</v>
      </c>
      <c r="I31" s="276">
        <v>1</v>
      </c>
    </row>
    <row r="32" spans="1:11" s="241" customFormat="1" ht="15.75" customHeight="1">
      <c r="A32" s="4"/>
      <c r="B32" s="210" t="s">
        <v>2940</v>
      </c>
      <c r="C32" s="223"/>
      <c r="D32" s="223"/>
      <c r="E32" s="223"/>
      <c r="F32" s="223"/>
      <c r="G32" s="223"/>
      <c r="H32" s="223"/>
      <c r="K32" s="51" t="s">
        <v>3011</v>
      </c>
    </row>
    <row r="33" spans="1:9" s="241" customFormat="1" ht="15.75" customHeight="1">
      <c r="A33" s="4"/>
      <c r="B33" s="210"/>
      <c r="C33" s="223"/>
      <c r="D33" s="223"/>
      <c r="E33" s="223"/>
      <c r="F33" s="223"/>
      <c r="G33" s="223"/>
      <c r="H33" s="223"/>
    </row>
    <row r="34" spans="1:9" s="241" customFormat="1" ht="30" customHeight="1">
      <c r="A34" s="4"/>
      <c r="B34" s="613" t="s">
        <v>3045</v>
      </c>
      <c r="C34" s="613"/>
      <c r="D34" s="613"/>
      <c r="E34" s="613"/>
      <c r="F34" s="613"/>
      <c r="G34" s="613"/>
      <c r="H34" s="613"/>
      <c r="I34" s="4"/>
    </row>
    <row r="35" spans="1:9" s="241" customFormat="1" ht="15.75" customHeight="1">
      <c r="A35" s="4"/>
      <c r="B35" s="614">
        <v>2014</v>
      </c>
      <c r="C35" s="614"/>
      <c r="D35" s="614"/>
      <c r="E35" s="614"/>
      <c r="F35" s="614"/>
      <c r="G35" s="614"/>
      <c r="H35" s="614"/>
      <c r="I35" s="4"/>
    </row>
    <row r="36" spans="1:9" s="241" customFormat="1" ht="15.75" customHeight="1">
      <c r="A36" s="4"/>
      <c r="H36" s="51" t="s">
        <v>2942</v>
      </c>
    </row>
    <row r="37" spans="1:9" s="241" customFormat="1" ht="42" customHeight="1">
      <c r="A37" s="4"/>
      <c r="B37" s="150" t="s">
        <v>50</v>
      </c>
      <c r="C37" s="150" t="s">
        <v>283</v>
      </c>
      <c r="D37" s="150" t="s">
        <v>284</v>
      </c>
      <c r="E37" s="150" t="s">
        <v>3006</v>
      </c>
      <c r="F37" s="150" t="s">
        <v>3007</v>
      </c>
      <c r="G37" s="150" t="s">
        <v>3008</v>
      </c>
      <c r="H37" s="150" t="s">
        <v>3009</v>
      </c>
    </row>
    <row r="38" spans="1:9" s="241" customFormat="1" ht="15.75" customHeight="1">
      <c r="A38" s="4"/>
      <c r="B38" s="295"/>
      <c r="C38" s="295"/>
      <c r="D38" s="295"/>
      <c r="E38" s="295"/>
      <c r="F38" s="295"/>
      <c r="G38" s="295"/>
      <c r="H38" s="295"/>
    </row>
    <row r="39" spans="1:9" s="241" customFormat="1" ht="15.75" customHeight="1">
      <c r="A39" s="4"/>
      <c r="B39" s="63" t="s">
        <v>2953</v>
      </c>
      <c r="C39" s="223">
        <f>+(D15/$C15)*100</f>
        <v>22.522522522522522</v>
      </c>
      <c r="D39" s="223">
        <f t="shared" ref="D39:H39" si="1">+(E15/$C15)*100</f>
        <v>30.630630630630627</v>
      </c>
      <c r="E39" s="223">
        <f t="shared" si="1"/>
        <v>20.72072072072072</v>
      </c>
      <c r="F39" s="223">
        <f>+(G15/$C15)*100</f>
        <v>10.810810810810811</v>
      </c>
      <c r="G39" s="223">
        <f t="shared" si="1"/>
        <v>5.4054054054054053</v>
      </c>
      <c r="H39" s="223">
        <f t="shared" si="1"/>
        <v>27.027027027027028</v>
      </c>
    </row>
    <row r="40" spans="1:9" s="241" customFormat="1" ht="15.75" customHeight="1">
      <c r="A40" s="4"/>
      <c r="B40" s="71"/>
      <c r="C40" s="223"/>
      <c r="D40" s="223"/>
      <c r="E40" s="223"/>
      <c r="F40" s="223"/>
      <c r="G40" s="223"/>
      <c r="H40" s="223"/>
    </row>
    <row r="41" spans="1:9" s="241" customFormat="1" ht="15.75" customHeight="1">
      <c r="A41" s="4"/>
      <c r="B41" s="63" t="s">
        <v>22</v>
      </c>
      <c r="C41" s="223">
        <f t="shared" ref="C41:H41" si="2">+(D17/$C17)*100</f>
        <v>13.636363636363635</v>
      </c>
      <c r="D41" s="223">
        <f t="shared" si="2"/>
        <v>50</v>
      </c>
      <c r="E41" s="223">
        <f t="shared" si="2"/>
        <v>9.0909090909090917</v>
      </c>
      <c r="F41" s="223">
        <f t="shared" si="2"/>
        <v>9.0909090909090917</v>
      </c>
      <c r="G41" s="223">
        <f t="shared" si="2"/>
        <v>4.5454545454545459</v>
      </c>
      <c r="H41" s="223">
        <f t="shared" si="2"/>
        <v>27.27272727272727</v>
      </c>
    </row>
    <row r="42" spans="1:9" s="241" customFormat="1" ht="15.75" customHeight="1">
      <c r="A42" s="4"/>
      <c r="B42" s="63" t="s">
        <v>17</v>
      </c>
      <c r="C42" s="223">
        <f t="shared" ref="C42:H42" si="3">+(D18/$C18)*100</f>
        <v>31.578947368421051</v>
      </c>
      <c r="D42" s="223">
        <f t="shared" si="3"/>
        <v>10.526315789473683</v>
      </c>
      <c r="E42" s="223">
        <f t="shared" si="3"/>
        <v>36.84210526315789</v>
      </c>
      <c r="F42" s="223">
        <f t="shared" si="3"/>
        <v>0</v>
      </c>
      <c r="G42" s="223">
        <f t="shared" si="3"/>
        <v>0</v>
      </c>
      <c r="H42" s="223">
        <f t="shared" si="3"/>
        <v>47.368421052631575</v>
      </c>
    </row>
    <row r="43" spans="1:9" s="241" customFormat="1" ht="15.75" customHeight="1">
      <c r="A43" s="4"/>
      <c r="B43" s="63" t="s">
        <v>21</v>
      </c>
      <c r="C43" s="223">
        <f t="shared" ref="C43:H43" si="4">+(D19/$C19)*100</f>
        <v>41.666666666666671</v>
      </c>
      <c r="D43" s="223">
        <f t="shared" si="4"/>
        <v>16.666666666666664</v>
      </c>
      <c r="E43" s="223">
        <f t="shared" si="4"/>
        <v>8.3333333333333321</v>
      </c>
      <c r="F43" s="223">
        <f t="shared" si="4"/>
        <v>8.3333333333333321</v>
      </c>
      <c r="G43" s="223">
        <f t="shared" si="4"/>
        <v>8.3333333333333321</v>
      </c>
      <c r="H43" s="223">
        <f t="shared" si="4"/>
        <v>25</v>
      </c>
    </row>
    <row r="44" spans="1:9" s="241" customFormat="1" ht="15.75" customHeight="1">
      <c r="A44" s="4"/>
      <c r="B44" s="63" t="s">
        <v>18</v>
      </c>
      <c r="C44" s="223">
        <f t="shared" ref="C44:H44" si="5">+(D20/$C20)*100</f>
        <v>45.454545454545453</v>
      </c>
      <c r="D44" s="223">
        <f t="shared" si="5"/>
        <v>45.454545454545453</v>
      </c>
      <c r="E44" s="223">
        <f t="shared" si="5"/>
        <v>18.181818181818183</v>
      </c>
      <c r="F44" s="223">
        <f t="shared" si="5"/>
        <v>27.27272727272727</v>
      </c>
      <c r="G44" s="223">
        <f t="shared" si="5"/>
        <v>0</v>
      </c>
      <c r="H44" s="223">
        <f t="shared" si="5"/>
        <v>18.181818181818183</v>
      </c>
    </row>
    <row r="45" spans="1:9" s="241" customFormat="1" ht="15.75" customHeight="1">
      <c r="A45" s="4"/>
      <c r="B45" s="63" t="s">
        <v>20</v>
      </c>
      <c r="C45" s="223">
        <f t="shared" ref="C45:H45" si="6">+(D21/$C21)*100</f>
        <v>11.111111111111111</v>
      </c>
      <c r="D45" s="223">
        <f t="shared" si="6"/>
        <v>33.333333333333329</v>
      </c>
      <c r="E45" s="223">
        <f t="shared" si="6"/>
        <v>33.333333333333329</v>
      </c>
      <c r="F45" s="223">
        <f t="shared" si="6"/>
        <v>22.222222222222221</v>
      </c>
      <c r="G45" s="223">
        <f t="shared" si="6"/>
        <v>0</v>
      </c>
      <c r="H45" s="223">
        <f t="shared" si="6"/>
        <v>33.333333333333329</v>
      </c>
    </row>
    <row r="46" spans="1:9" s="241" customFormat="1" ht="15.75" customHeight="1">
      <c r="A46" s="4"/>
      <c r="B46" s="63" t="s">
        <v>19</v>
      </c>
      <c r="C46" s="223">
        <f t="shared" ref="C46:H46" si="7">+(D22/$C22)*100</f>
        <v>0</v>
      </c>
      <c r="D46" s="223">
        <f t="shared" si="7"/>
        <v>12.5</v>
      </c>
      <c r="E46" s="223">
        <f t="shared" si="7"/>
        <v>12.5</v>
      </c>
      <c r="F46" s="223">
        <f t="shared" si="7"/>
        <v>0</v>
      </c>
      <c r="G46" s="223">
        <f t="shared" si="7"/>
        <v>12.5</v>
      </c>
      <c r="H46" s="223">
        <f t="shared" si="7"/>
        <v>0</v>
      </c>
    </row>
    <row r="47" spans="1:9" s="241" customFormat="1" ht="15.75" customHeight="1">
      <c r="A47" s="4"/>
      <c r="B47" s="63" t="s">
        <v>23</v>
      </c>
      <c r="C47" s="223">
        <f t="shared" ref="C47:H47" si="8">+(D23/$C23)*100</f>
        <v>0</v>
      </c>
      <c r="D47" s="223">
        <f t="shared" si="8"/>
        <v>42.857142857142854</v>
      </c>
      <c r="E47" s="223">
        <f t="shared" si="8"/>
        <v>0</v>
      </c>
      <c r="F47" s="223">
        <f t="shared" si="8"/>
        <v>14.285714285714285</v>
      </c>
      <c r="G47" s="223">
        <f t="shared" si="8"/>
        <v>0</v>
      </c>
      <c r="H47" s="223">
        <f t="shared" si="8"/>
        <v>14.285714285714285</v>
      </c>
    </row>
    <row r="48" spans="1:9" s="241" customFormat="1" ht="15.75" customHeight="1">
      <c r="A48" s="4"/>
      <c r="B48" s="63" t="s">
        <v>33</v>
      </c>
      <c r="C48" s="223">
        <f t="shared" ref="C48:H48" si="9">+(D24/$C24)*100</f>
        <v>50</v>
      </c>
      <c r="D48" s="223">
        <f t="shared" si="9"/>
        <v>50</v>
      </c>
      <c r="E48" s="223">
        <f t="shared" si="9"/>
        <v>33.333333333333329</v>
      </c>
      <c r="F48" s="223">
        <f t="shared" si="9"/>
        <v>16.666666666666664</v>
      </c>
      <c r="G48" s="223">
        <f t="shared" si="9"/>
        <v>33.333333333333329</v>
      </c>
      <c r="H48" s="223">
        <f t="shared" si="9"/>
        <v>33.333333333333329</v>
      </c>
    </row>
    <row r="49" spans="1:11" s="241" customFormat="1" ht="15.75" customHeight="1">
      <c r="A49" s="4"/>
      <c r="B49" s="63" t="s">
        <v>27</v>
      </c>
      <c r="C49" s="223">
        <f t="shared" ref="C49:H49" si="10">+(D25/$C25)*100</f>
        <v>20</v>
      </c>
      <c r="D49" s="223">
        <f t="shared" si="10"/>
        <v>20</v>
      </c>
      <c r="E49" s="223">
        <f t="shared" si="10"/>
        <v>40</v>
      </c>
      <c r="F49" s="223">
        <f t="shared" si="10"/>
        <v>20</v>
      </c>
      <c r="G49" s="223">
        <f t="shared" si="10"/>
        <v>20</v>
      </c>
      <c r="H49" s="223">
        <f t="shared" si="10"/>
        <v>20</v>
      </c>
    </row>
    <row r="50" spans="1:11" s="241" customFormat="1" ht="15.75" customHeight="1">
      <c r="A50" s="4"/>
      <c r="B50" s="63" t="s">
        <v>30</v>
      </c>
      <c r="C50" s="223">
        <f t="shared" ref="C50:H50" si="11">+(D26/$C26)*100</f>
        <v>20</v>
      </c>
      <c r="D50" s="223">
        <f t="shared" si="11"/>
        <v>40</v>
      </c>
      <c r="E50" s="223">
        <f t="shared" si="11"/>
        <v>20</v>
      </c>
      <c r="F50" s="223">
        <f t="shared" si="11"/>
        <v>0</v>
      </c>
      <c r="G50" s="223">
        <f t="shared" si="11"/>
        <v>0</v>
      </c>
      <c r="H50" s="223">
        <f t="shared" si="11"/>
        <v>20</v>
      </c>
    </row>
    <row r="51" spans="1:11" s="241" customFormat="1" ht="15.75" customHeight="1">
      <c r="A51" s="4"/>
      <c r="B51" s="63" t="s">
        <v>16</v>
      </c>
      <c r="C51" s="223">
        <f t="shared" ref="C51:H51" si="12">+(D27/$C27)*100</f>
        <v>0</v>
      </c>
      <c r="D51" s="223">
        <f t="shared" si="12"/>
        <v>0</v>
      </c>
      <c r="E51" s="223">
        <f t="shared" si="12"/>
        <v>33.333333333333329</v>
      </c>
      <c r="F51" s="223">
        <f t="shared" si="12"/>
        <v>0</v>
      </c>
      <c r="G51" s="223">
        <f t="shared" si="12"/>
        <v>0</v>
      </c>
      <c r="H51" s="223">
        <f t="shared" si="12"/>
        <v>33.333333333333329</v>
      </c>
    </row>
    <row r="52" spans="1:11" s="241" customFormat="1" ht="15.75" customHeight="1">
      <c r="A52" s="4"/>
      <c r="B52" s="63" t="s">
        <v>28</v>
      </c>
      <c r="C52" s="223">
        <f t="shared" ref="C52:H52" si="13">+(D28/$C28)*100</f>
        <v>0</v>
      </c>
      <c r="D52" s="223">
        <f t="shared" si="13"/>
        <v>0</v>
      </c>
      <c r="E52" s="223">
        <f t="shared" si="13"/>
        <v>0</v>
      </c>
      <c r="F52" s="223">
        <f t="shared" si="13"/>
        <v>0</v>
      </c>
      <c r="G52" s="223">
        <f t="shared" si="13"/>
        <v>0</v>
      </c>
      <c r="H52" s="223">
        <f t="shared" si="13"/>
        <v>0</v>
      </c>
    </row>
    <row r="53" spans="1:11" s="241" customFormat="1" ht="15.75" customHeight="1">
      <c r="A53" s="4"/>
      <c r="B53" s="63" t="s">
        <v>29</v>
      </c>
      <c r="C53" s="223">
        <f t="shared" ref="C53:H53" si="14">+(D29/$C29)*100</f>
        <v>0</v>
      </c>
      <c r="D53" s="223">
        <f t="shared" si="14"/>
        <v>0</v>
      </c>
      <c r="E53" s="223">
        <f t="shared" si="14"/>
        <v>100</v>
      </c>
      <c r="F53" s="223">
        <f t="shared" si="14"/>
        <v>100</v>
      </c>
      <c r="G53" s="223">
        <f t="shared" si="14"/>
        <v>0</v>
      </c>
      <c r="H53" s="223">
        <f t="shared" si="14"/>
        <v>0</v>
      </c>
    </row>
    <row r="54" spans="1:11" s="241" customFormat="1" ht="15.75" customHeight="1">
      <c r="A54" s="4"/>
      <c r="B54" s="63" t="s">
        <v>31</v>
      </c>
      <c r="C54" s="223">
        <f t="shared" ref="C54:H54" si="15">+(D30/$C30)*100</f>
        <v>0</v>
      </c>
      <c r="D54" s="223">
        <f t="shared" si="15"/>
        <v>100</v>
      </c>
      <c r="E54" s="223">
        <f t="shared" si="15"/>
        <v>0</v>
      </c>
      <c r="F54" s="223">
        <f t="shared" si="15"/>
        <v>0</v>
      </c>
      <c r="G54" s="223">
        <f t="shared" si="15"/>
        <v>0</v>
      </c>
      <c r="H54" s="223">
        <f t="shared" si="15"/>
        <v>0</v>
      </c>
    </row>
    <row r="55" spans="1:11" s="241" customFormat="1" ht="15.75" customHeight="1">
      <c r="A55" s="4"/>
      <c r="B55" s="142" t="s">
        <v>32</v>
      </c>
      <c r="C55" s="240">
        <f t="shared" ref="C55:H55" si="16">+(D31/$C31)*100</f>
        <v>0</v>
      </c>
      <c r="D55" s="240">
        <f t="shared" si="16"/>
        <v>0</v>
      </c>
      <c r="E55" s="240">
        <f t="shared" si="16"/>
        <v>0</v>
      </c>
      <c r="F55" s="240">
        <f t="shared" si="16"/>
        <v>0</v>
      </c>
      <c r="G55" s="240">
        <f t="shared" si="16"/>
        <v>0</v>
      </c>
      <c r="H55" s="240">
        <f t="shared" si="16"/>
        <v>100</v>
      </c>
      <c r="K55" s="51" t="s">
        <v>3011</v>
      </c>
    </row>
    <row r="56" spans="1:11" ht="15.75" customHeight="1">
      <c r="B56" s="210" t="s">
        <v>2940</v>
      </c>
    </row>
    <row r="57" spans="1:11" ht="15.75" customHeight="1">
      <c r="B57" s="62"/>
      <c r="C57" s="151"/>
      <c r="D57" s="151"/>
    </row>
    <row r="58" spans="1:11" ht="25.9" customHeight="1">
      <c r="A58" s="4"/>
      <c r="B58" s="653" t="s">
        <v>3013</v>
      </c>
      <c r="C58" s="653"/>
      <c r="D58" s="653"/>
      <c r="E58" s="653"/>
      <c r="F58" s="4"/>
      <c r="G58" s="4"/>
      <c r="H58" s="4"/>
    </row>
    <row r="59" spans="1:11" ht="14.45" customHeight="1">
      <c r="A59" s="4"/>
      <c r="B59" s="615">
        <v>2014</v>
      </c>
      <c r="C59" s="615"/>
      <c r="D59" s="615"/>
      <c r="E59" s="615"/>
    </row>
    <row r="60" spans="1:11" ht="55.15" customHeight="1">
      <c r="A60" s="4"/>
      <c r="B60" s="150" t="s">
        <v>50</v>
      </c>
      <c r="C60" s="150" t="s">
        <v>2964</v>
      </c>
      <c r="D60" s="150" t="s">
        <v>300</v>
      </c>
      <c r="E60" s="150" t="s">
        <v>2242</v>
      </c>
    </row>
    <row r="61" spans="1:11" ht="15.75" customHeight="1">
      <c r="A61" s="4"/>
      <c r="B61" s="302" t="s">
        <v>3012</v>
      </c>
      <c r="C61" s="303">
        <f>SUM(C63:C77)</f>
        <v>111</v>
      </c>
      <c r="D61" s="303">
        <f>SUM(C63:C77)</f>
        <v>111</v>
      </c>
      <c r="E61" s="303">
        <f>SUM(D63:D77)</f>
        <v>85</v>
      </c>
    </row>
    <row r="62" spans="1:11" ht="15.75" customHeight="1">
      <c r="A62" s="4"/>
      <c r="B62" s="301"/>
      <c r="C62" s="193"/>
      <c r="D62" s="193"/>
      <c r="E62" s="193"/>
    </row>
    <row r="63" spans="1:11" ht="15.75" customHeight="1">
      <c r="B63" s="300" t="s">
        <v>22</v>
      </c>
      <c r="C63" s="181">
        <v>22</v>
      </c>
      <c r="D63" s="181">
        <v>18</v>
      </c>
      <c r="E63" s="271">
        <f t="shared" ref="E63:E77" si="17">+(D63/C63)*100</f>
        <v>81.818181818181827</v>
      </c>
      <c r="G63" s="62"/>
      <c r="H63" s="62"/>
    </row>
    <row r="64" spans="1:11" ht="15.75" customHeight="1">
      <c r="B64" s="300" t="s">
        <v>17</v>
      </c>
      <c r="C64" s="181">
        <v>19</v>
      </c>
      <c r="D64" s="181">
        <v>19</v>
      </c>
      <c r="E64" s="271">
        <f t="shared" si="17"/>
        <v>100</v>
      </c>
      <c r="G64" s="62"/>
      <c r="H64" s="62"/>
    </row>
    <row r="65" spans="1:10" ht="13.15" customHeight="1">
      <c r="A65" s="1"/>
      <c r="B65" s="300" t="s">
        <v>21</v>
      </c>
      <c r="C65" s="181">
        <v>12</v>
      </c>
      <c r="D65" s="181">
        <v>9</v>
      </c>
      <c r="E65" s="271">
        <f t="shared" si="17"/>
        <v>75</v>
      </c>
      <c r="G65" s="62"/>
      <c r="H65" s="62"/>
    </row>
    <row r="66" spans="1:10" s="241" customFormat="1" ht="15" customHeight="1">
      <c r="A66" s="4"/>
      <c r="B66" s="300" t="s">
        <v>18</v>
      </c>
      <c r="C66" s="181">
        <v>11</v>
      </c>
      <c r="D66" s="181">
        <v>9</v>
      </c>
      <c r="E66" s="271">
        <f t="shared" si="17"/>
        <v>81.818181818181827</v>
      </c>
      <c r="G66" s="62"/>
      <c r="H66" s="62"/>
    </row>
    <row r="67" spans="1:10" s="241" customFormat="1" ht="15" customHeight="1">
      <c r="A67" s="4"/>
      <c r="B67" s="300" t="s">
        <v>20</v>
      </c>
      <c r="C67" s="181">
        <v>9</v>
      </c>
      <c r="D67" s="181">
        <v>7</v>
      </c>
      <c r="E67" s="271">
        <f t="shared" si="17"/>
        <v>77.777777777777786</v>
      </c>
      <c r="G67" s="62"/>
      <c r="H67" s="62"/>
    </row>
    <row r="68" spans="1:10" s="241" customFormat="1" ht="15" customHeight="1">
      <c r="A68" s="4"/>
      <c r="B68" s="300" t="s">
        <v>19</v>
      </c>
      <c r="C68" s="181">
        <v>8</v>
      </c>
      <c r="D68" s="181">
        <v>3</v>
      </c>
      <c r="E68" s="271">
        <f t="shared" si="17"/>
        <v>37.5</v>
      </c>
      <c r="G68" s="62"/>
      <c r="H68" s="62"/>
    </row>
    <row r="69" spans="1:10" ht="15">
      <c r="A69" s="1"/>
      <c r="B69" s="300" t="s">
        <v>23</v>
      </c>
      <c r="C69" s="181">
        <v>7</v>
      </c>
      <c r="D69" s="181">
        <v>6</v>
      </c>
      <c r="E69" s="271">
        <f t="shared" si="17"/>
        <v>85.714285714285708</v>
      </c>
      <c r="G69" s="116"/>
      <c r="H69" s="116"/>
    </row>
    <row r="70" spans="1:10" ht="15.75" customHeight="1">
      <c r="A70" s="1"/>
      <c r="B70" s="300" t="s">
        <v>33</v>
      </c>
      <c r="C70" s="181">
        <v>6</v>
      </c>
      <c r="D70" s="181">
        <v>4</v>
      </c>
      <c r="E70" s="271">
        <f t="shared" si="17"/>
        <v>66.666666666666657</v>
      </c>
      <c r="G70" s="114"/>
      <c r="H70" s="115"/>
    </row>
    <row r="71" spans="1:10" ht="15.75" customHeight="1">
      <c r="A71" s="1"/>
      <c r="B71" s="300" t="s">
        <v>30</v>
      </c>
      <c r="C71" s="181">
        <v>5</v>
      </c>
      <c r="D71" s="181">
        <v>2</v>
      </c>
      <c r="E71" s="271">
        <f t="shared" si="17"/>
        <v>40</v>
      </c>
      <c r="G71" s="114"/>
      <c r="H71" s="115"/>
    </row>
    <row r="72" spans="1:10" ht="15.75" customHeight="1">
      <c r="A72" s="1"/>
      <c r="B72" s="300" t="s">
        <v>27</v>
      </c>
      <c r="C72" s="181">
        <v>5</v>
      </c>
      <c r="D72" s="181">
        <v>3</v>
      </c>
      <c r="E72" s="271">
        <f t="shared" si="17"/>
        <v>60</v>
      </c>
      <c r="G72" s="114"/>
      <c r="H72" s="115"/>
    </row>
    <row r="73" spans="1:10" ht="15.75" customHeight="1">
      <c r="A73" s="1"/>
      <c r="B73" s="300" t="s">
        <v>16</v>
      </c>
      <c r="C73" s="181">
        <v>3</v>
      </c>
      <c r="D73" s="181">
        <v>2</v>
      </c>
      <c r="E73" s="271">
        <f t="shared" si="17"/>
        <v>66.666666666666657</v>
      </c>
      <c r="G73" s="114"/>
      <c r="H73" s="115"/>
    </row>
    <row r="74" spans="1:10" ht="15.75" customHeight="1">
      <c r="A74" s="1"/>
      <c r="B74" s="300" t="s">
        <v>32</v>
      </c>
      <c r="C74" s="181">
        <v>1</v>
      </c>
      <c r="D74" s="181">
        <v>1</v>
      </c>
      <c r="E74" s="271">
        <f t="shared" si="17"/>
        <v>100</v>
      </c>
      <c r="G74" s="114"/>
      <c r="H74" s="115"/>
    </row>
    <row r="75" spans="1:10" ht="15.75" customHeight="1">
      <c r="A75" s="1"/>
      <c r="B75" s="300" t="s">
        <v>28</v>
      </c>
      <c r="C75" s="181">
        <v>1</v>
      </c>
      <c r="D75" s="181">
        <v>0</v>
      </c>
      <c r="E75" s="271">
        <f t="shared" si="17"/>
        <v>0</v>
      </c>
      <c r="G75" s="114"/>
      <c r="H75" s="115"/>
    </row>
    <row r="76" spans="1:10" ht="15.75" customHeight="1">
      <c r="A76" s="1"/>
      <c r="B76" s="300" t="s">
        <v>29</v>
      </c>
      <c r="C76" s="181">
        <v>1</v>
      </c>
      <c r="D76" s="181">
        <v>1</v>
      </c>
      <c r="E76" s="271">
        <f t="shared" si="17"/>
        <v>100</v>
      </c>
      <c r="G76" s="114"/>
      <c r="H76" s="115"/>
    </row>
    <row r="77" spans="1:10" ht="15.75" customHeight="1">
      <c r="A77" s="1"/>
      <c r="B77" s="304" t="s">
        <v>31</v>
      </c>
      <c r="C77" s="305">
        <v>1</v>
      </c>
      <c r="D77" s="305">
        <v>1</v>
      </c>
      <c r="E77" s="306">
        <f t="shared" si="17"/>
        <v>100</v>
      </c>
      <c r="G77" s="114"/>
      <c r="H77" s="115"/>
      <c r="J77" s="51" t="s">
        <v>3015</v>
      </c>
    </row>
    <row r="78" spans="1:10" ht="15.75" customHeight="1">
      <c r="A78" s="1"/>
      <c r="B78" s="210" t="s">
        <v>2940</v>
      </c>
      <c r="G78" s="114"/>
      <c r="H78" s="115"/>
    </row>
    <row r="79" spans="1:10" ht="15.75" customHeight="1">
      <c r="A79" s="1"/>
      <c r="G79" s="114"/>
      <c r="H79" s="115"/>
    </row>
    <row r="80" spans="1:10" ht="15.75" customHeight="1">
      <c r="A80" s="1"/>
      <c r="G80" s="114"/>
      <c r="H80" s="115"/>
    </row>
    <row r="81" spans="1:8" ht="15.75" customHeight="1">
      <c r="A81" s="1"/>
      <c r="G81" s="114"/>
      <c r="H81" s="115"/>
    </row>
    <row r="82" spans="1:8" ht="15.75" customHeight="1">
      <c r="A82" s="1"/>
      <c r="G82" s="114"/>
      <c r="H82" s="115"/>
    </row>
    <row r="83" spans="1:8" ht="15.75" customHeight="1">
      <c r="A83" s="1"/>
      <c r="G83" s="114"/>
      <c r="H83" s="115"/>
    </row>
    <row r="84" spans="1:8" ht="15.75" customHeight="1">
      <c r="G84" s="114"/>
      <c r="H84" s="115"/>
    </row>
    <row r="85" spans="1:8" ht="15">
      <c r="G85" s="117"/>
      <c r="H85" s="116"/>
    </row>
    <row r="86" spans="1:8" ht="15.75" customHeight="1">
      <c r="G86" s="62"/>
      <c r="H86" s="62"/>
    </row>
    <row r="124" spans="1:8" ht="15.75" customHeight="1">
      <c r="E124" s="22"/>
    </row>
    <row r="125" spans="1:8" ht="15.75" customHeight="1">
      <c r="C125" s="23"/>
      <c r="D125" s="22"/>
      <c r="E125" s="22"/>
    </row>
    <row r="126" spans="1:8" ht="15.75" customHeight="1">
      <c r="C126" s="23"/>
      <c r="D126" s="22"/>
      <c r="E126" s="22"/>
    </row>
    <row r="127" spans="1:8" ht="57" customHeight="1">
      <c r="A127" s="96"/>
      <c r="B127" s="267"/>
      <c r="C127" s="267"/>
      <c r="D127" s="267"/>
      <c r="E127" s="267"/>
      <c r="F127" s="267"/>
      <c r="G127" s="267"/>
      <c r="H127" s="267"/>
    </row>
    <row r="128" spans="1:8" ht="15.75" customHeight="1">
      <c r="A128" s="63"/>
      <c r="B128" s="147"/>
      <c r="C128" s="147"/>
      <c r="D128" s="147"/>
      <c r="E128" s="147"/>
      <c r="F128" s="147"/>
      <c r="G128" s="147"/>
      <c r="H128" s="147"/>
    </row>
    <row r="129" spans="1:8" ht="15.75" customHeight="1">
      <c r="A129" s="63"/>
      <c r="B129" s="147"/>
      <c r="C129" s="147"/>
      <c r="D129" s="147"/>
      <c r="E129" s="147"/>
      <c r="F129" s="147"/>
      <c r="G129" s="147"/>
      <c r="H129" s="147"/>
    </row>
    <row r="130" spans="1:8" ht="15.75" customHeight="1">
      <c r="A130" s="63"/>
      <c r="B130" s="147"/>
      <c r="C130" s="147"/>
      <c r="D130" s="147"/>
      <c r="E130" s="147"/>
      <c r="F130" s="147"/>
      <c r="G130" s="147"/>
      <c r="H130" s="147"/>
    </row>
    <row r="131" spans="1:8" ht="15.75" customHeight="1">
      <c r="A131" s="63"/>
      <c r="B131" s="147"/>
      <c r="C131" s="147"/>
      <c r="D131" s="147"/>
      <c r="E131" s="147"/>
      <c r="F131" s="147"/>
      <c r="G131" s="147"/>
      <c r="H131" s="147"/>
    </row>
    <row r="132" spans="1:8" ht="15.75" customHeight="1">
      <c r="A132" s="63"/>
      <c r="B132" s="147"/>
      <c r="C132" s="147"/>
      <c r="D132" s="147"/>
      <c r="E132" s="147"/>
      <c r="F132" s="147"/>
      <c r="G132" s="147"/>
      <c r="H132" s="147"/>
    </row>
    <row r="133" spans="1:8" ht="15.75" customHeight="1">
      <c r="A133" s="63"/>
      <c r="B133" s="147"/>
      <c r="C133" s="147"/>
      <c r="D133" s="147"/>
      <c r="E133" s="147"/>
      <c r="F133" s="147"/>
      <c r="G133" s="147"/>
      <c r="H133" s="147"/>
    </row>
    <row r="134" spans="1:8" ht="15.75" customHeight="1">
      <c r="A134" s="63"/>
      <c r="B134" s="147"/>
      <c r="C134" s="147"/>
      <c r="D134" s="147"/>
      <c r="E134" s="147"/>
      <c r="F134" s="147"/>
      <c r="G134" s="147"/>
      <c r="H134" s="147"/>
    </row>
    <row r="135" spans="1:8" ht="15.75" customHeight="1">
      <c r="A135" s="63"/>
      <c r="B135" s="147"/>
      <c r="C135" s="147"/>
      <c r="D135" s="147"/>
      <c r="E135" s="147"/>
      <c r="F135" s="147"/>
      <c r="G135" s="147"/>
      <c r="H135" s="147"/>
    </row>
    <row r="136" spans="1:8" ht="15.75" customHeight="1">
      <c r="A136" s="63"/>
      <c r="B136" s="147"/>
      <c r="C136" s="147"/>
      <c r="D136" s="147"/>
      <c r="E136" s="147"/>
      <c r="F136" s="147"/>
      <c r="G136" s="147"/>
      <c r="H136" s="147"/>
    </row>
    <row r="137" spans="1:8" ht="15.75" customHeight="1">
      <c r="A137" s="63"/>
      <c r="B137" s="147"/>
      <c r="C137" s="147"/>
      <c r="D137" s="147"/>
      <c r="E137" s="147"/>
      <c r="F137" s="147"/>
      <c r="G137" s="147"/>
      <c r="H137" s="147"/>
    </row>
    <row r="138" spans="1:8" ht="15.75" customHeight="1">
      <c r="A138" s="63"/>
      <c r="B138" s="147"/>
      <c r="C138" s="147"/>
      <c r="D138" s="147"/>
      <c r="E138" s="147"/>
      <c r="F138" s="147"/>
      <c r="G138" s="147"/>
      <c r="H138" s="147"/>
    </row>
    <row r="139" spans="1:8" ht="15.75" customHeight="1">
      <c r="A139" s="63"/>
      <c r="B139" s="147"/>
      <c r="C139" s="147"/>
      <c r="D139" s="147"/>
      <c r="E139" s="147"/>
      <c r="F139" s="147"/>
      <c r="G139" s="147"/>
      <c r="H139" s="147"/>
    </row>
    <row r="140" spans="1:8" ht="15.75" customHeight="1">
      <c r="A140" s="63"/>
      <c r="B140" s="147"/>
      <c r="C140" s="147"/>
      <c r="D140" s="147"/>
      <c r="E140" s="147"/>
      <c r="F140" s="147"/>
      <c r="G140" s="147"/>
      <c r="H140" s="147"/>
    </row>
    <row r="141" spans="1:8" ht="15.75" customHeight="1">
      <c r="A141" s="63"/>
      <c r="B141" s="147"/>
      <c r="C141" s="147"/>
      <c r="D141" s="147"/>
      <c r="E141" s="147"/>
      <c r="F141" s="147"/>
      <c r="G141" s="147"/>
      <c r="H141" s="147"/>
    </row>
    <row r="142" spans="1:8" ht="15.75" customHeight="1">
      <c r="A142" s="63"/>
      <c r="B142" s="147"/>
      <c r="C142" s="147"/>
      <c r="D142" s="147"/>
      <c r="E142" s="147"/>
      <c r="F142" s="147"/>
      <c r="G142" s="147"/>
      <c r="H142" s="147"/>
    </row>
    <row r="143" spans="1:8" ht="15.75" customHeight="1">
      <c r="A143" s="63"/>
      <c r="B143" s="297"/>
      <c r="C143" s="297"/>
      <c r="D143" s="297"/>
      <c r="E143" s="297"/>
      <c r="F143" s="297"/>
      <c r="G143" s="297"/>
      <c r="H143" s="297"/>
    </row>
    <row r="144" spans="1:8" s="107" customFormat="1" ht="15.75" customHeight="1">
      <c r="A144" s="63"/>
      <c r="B144" s="298"/>
      <c r="C144" s="298"/>
      <c r="D144" s="298"/>
      <c r="E144" s="298"/>
      <c r="F144" s="298"/>
      <c r="G144" s="298"/>
      <c r="H144" s="298"/>
    </row>
    <row r="145" spans="1:8" ht="37.5" customHeight="1">
      <c r="A145" s="96"/>
      <c r="B145" s="267"/>
      <c r="C145" s="267"/>
      <c r="D145" s="267"/>
      <c r="E145" s="267"/>
      <c r="F145" s="267"/>
      <c r="G145" s="267"/>
      <c r="H145" s="96"/>
    </row>
    <row r="146" spans="1:8" ht="15.75" customHeight="1">
      <c r="A146" s="63"/>
      <c r="B146" s="188"/>
      <c r="C146" s="188"/>
      <c r="D146" s="188"/>
      <c r="E146" s="188"/>
      <c r="F146" s="188"/>
      <c r="G146" s="188"/>
      <c r="H146" s="299"/>
    </row>
    <row r="147" spans="1:8" ht="15.75" customHeight="1">
      <c r="A147" s="63"/>
      <c r="B147" s="188"/>
      <c r="C147" s="188"/>
      <c r="D147" s="188"/>
      <c r="E147" s="188"/>
      <c r="F147" s="188"/>
      <c r="G147" s="188"/>
      <c r="H147" s="299"/>
    </row>
    <row r="148" spans="1:8" ht="15.75" customHeight="1">
      <c r="A148" s="63"/>
      <c r="B148" s="188"/>
      <c r="C148" s="188"/>
      <c r="D148" s="188"/>
      <c r="E148" s="188"/>
      <c r="F148" s="188"/>
      <c r="G148" s="188"/>
      <c r="H148" s="299"/>
    </row>
    <row r="149" spans="1:8" ht="15.75" customHeight="1">
      <c r="A149" s="63"/>
      <c r="B149" s="188"/>
      <c r="C149" s="188"/>
      <c r="D149" s="188"/>
      <c r="E149" s="188"/>
      <c r="F149" s="188"/>
      <c r="G149" s="188"/>
      <c r="H149" s="299"/>
    </row>
    <row r="150" spans="1:8" ht="15.75" customHeight="1">
      <c r="A150" s="63"/>
      <c r="B150" s="188"/>
      <c r="C150" s="188"/>
      <c r="D150" s="188"/>
      <c r="E150" s="188"/>
      <c r="F150" s="188"/>
      <c r="G150" s="188"/>
      <c r="H150" s="299"/>
    </row>
    <row r="151" spans="1:8" ht="15.75" customHeight="1">
      <c r="A151" s="63"/>
      <c r="B151" s="188"/>
      <c r="C151" s="188"/>
      <c r="D151" s="188"/>
      <c r="E151" s="188"/>
      <c r="F151" s="188"/>
      <c r="G151" s="188"/>
      <c r="H151" s="299"/>
    </row>
    <row r="152" spans="1:8" ht="15.75" customHeight="1">
      <c r="A152" s="63"/>
      <c r="B152" s="188"/>
      <c r="C152" s="188"/>
      <c r="D152" s="188"/>
      <c r="E152" s="188"/>
      <c r="F152" s="188"/>
      <c r="G152" s="188"/>
      <c r="H152" s="299"/>
    </row>
    <row r="153" spans="1:8" ht="15.75" customHeight="1">
      <c r="A153" s="63"/>
      <c r="B153" s="188"/>
      <c r="C153" s="188"/>
      <c r="D153" s="188"/>
      <c r="E153" s="188"/>
      <c r="F153" s="188"/>
      <c r="G153" s="188"/>
      <c r="H153" s="299"/>
    </row>
    <row r="154" spans="1:8" ht="15.75" customHeight="1">
      <c r="A154" s="63"/>
      <c r="B154" s="188"/>
      <c r="C154" s="188"/>
      <c r="D154" s="188"/>
      <c r="E154" s="188"/>
      <c r="F154" s="188"/>
      <c r="G154" s="188"/>
      <c r="H154" s="299"/>
    </row>
    <row r="155" spans="1:8" ht="15.75" customHeight="1">
      <c r="A155" s="63"/>
      <c r="B155" s="188"/>
      <c r="C155" s="188"/>
      <c r="D155" s="188"/>
      <c r="E155" s="188"/>
      <c r="F155" s="188"/>
      <c r="G155" s="188"/>
      <c r="H155" s="299"/>
    </row>
    <row r="156" spans="1:8" ht="15.75" customHeight="1">
      <c r="A156" s="63"/>
      <c r="B156" s="188"/>
      <c r="C156" s="188"/>
      <c r="D156" s="188"/>
      <c r="E156" s="188"/>
      <c r="F156" s="188"/>
      <c r="G156" s="188"/>
      <c r="H156" s="299"/>
    </row>
    <row r="157" spans="1:8" ht="15.75" customHeight="1">
      <c r="A157" s="63"/>
      <c r="B157" s="188"/>
      <c r="C157" s="188"/>
      <c r="D157" s="188"/>
      <c r="E157" s="188"/>
      <c r="F157" s="188"/>
      <c r="G157" s="188"/>
      <c r="H157" s="299"/>
    </row>
    <row r="158" spans="1:8" ht="15.75" customHeight="1">
      <c r="A158" s="63"/>
      <c r="B158" s="188"/>
      <c r="C158" s="188"/>
      <c r="D158" s="188"/>
      <c r="E158" s="188"/>
      <c r="F158" s="188"/>
      <c r="G158" s="188"/>
      <c r="H158" s="299"/>
    </row>
    <row r="159" spans="1:8" ht="15.75" customHeight="1">
      <c r="A159" s="63"/>
      <c r="B159" s="188"/>
      <c r="C159" s="188"/>
      <c r="D159" s="188"/>
      <c r="E159" s="188"/>
      <c r="F159" s="188"/>
      <c r="G159" s="188"/>
      <c r="H159" s="299"/>
    </row>
    <row r="160" spans="1:8" ht="15.75" customHeight="1">
      <c r="A160" s="63"/>
      <c r="B160" s="188"/>
      <c r="C160" s="188"/>
      <c r="D160" s="188"/>
      <c r="E160" s="188"/>
      <c r="F160" s="188"/>
      <c r="G160" s="188"/>
      <c r="H160" s="299"/>
    </row>
    <row r="161" spans="1:17" ht="15.75" customHeight="1">
      <c r="A161" s="63"/>
      <c r="B161" s="188"/>
      <c r="C161" s="188"/>
      <c r="D161" s="188"/>
      <c r="E161" s="188"/>
      <c r="F161" s="188"/>
      <c r="G161" s="188"/>
      <c r="H161" s="62"/>
      <c r="I161" s="71"/>
      <c r="J161" s="71"/>
      <c r="K161" s="71"/>
      <c r="L161" s="71"/>
      <c r="M161" s="71"/>
      <c r="N161" s="71"/>
      <c r="O161" s="71"/>
      <c r="P161" s="71"/>
    </row>
    <row r="162" spans="1:17" s="66" customFormat="1" ht="15.75" customHeight="1">
      <c r="A162" s="79"/>
      <c r="B162" s="20"/>
      <c r="C162" s="20"/>
      <c r="D162" s="20"/>
      <c r="E162" s="20"/>
      <c r="F162" s="20"/>
      <c r="G162" s="20"/>
      <c r="H162" s="71"/>
      <c r="I162" s="71"/>
      <c r="J162" s="71"/>
      <c r="K162" s="71"/>
      <c r="L162" s="71"/>
      <c r="M162" s="71"/>
      <c r="N162" s="71"/>
      <c r="O162" s="71"/>
      <c r="P162" s="71"/>
    </row>
    <row r="163" spans="1:17" ht="15.75" hidden="1" customHeight="1">
      <c r="A163" s="25"/>
      <c r="B163" s="53" t="s">
        <v>27</v>
      </c>
      <c r="C163" s="53" t="s">
        <v>28</v>
      </c>
      <c r="D163" s="53" t="s">
        <v>29</v>
      </c>
      <c r="E163" s="53" t="s">
        <v>16</v>
      </c>
      <c r="F163" s="53" t="s">
        <v>17</v>
      </c>
      <c r="G163" s="53" t="s">
        <v>18</v>
      </c>
      <c r="H163" s="53" t="s">
        <v>30</v>
      </c>
      <c r="I163" s="53" t="s">
        <v>19</v>
      </c>
      <c r="J163" s="53" t="s">
        <v>20</v>
      </c>
      <c r="K163" s="53" t="s">
        <v>31</v>
      </c>
      <c r="L163" s="53" t="s">
        <v>32</v>
      </c>
      <c r="M163" s="53" t="s">
        <v>21</v>
      </c>
      <c r="N163" s="53" t="s">
        <v>22</v>
      </c>
      <c r="O163" s="53" t="s">
        <v>33</v>
      </c>
      <c r="P163" s="53" t="s">
        <v>23</v>
      </c>
      <c r="Q163" s="69" t="s">
        <v>85</v>
      </c>
    </row>
    <row r="164" spans="1:17" ht="15.75" hidden="1" customHeight="1">
      <c r="A164" s="25" t="s">
        <v>331</v>
      </c>
      <c r="B164" s="72">
        <v>0.2</v>
      </c>
      <c r="C164" s="72">
        <v>0</v>
      </c>
      <c r="D164" s="72">
        <v>0</v>
      </c>
      <c r="E164" s="72">
        <v>0</v>
      </c>
      <c r="F164" s="72">
        <v>0.32</v>
      </c>
      <c r="G164" s="72">
        <v>0.45</v>
      </c>
      <c r="H164" s="72">
        <v>0.2</v>
      </c>
      <c r="I164" s="72">
        <v>0</v>
      </c>
      <c r="J164" s="72">
        <v>0.11</v>
      </c>
      <c r="K164" s="72">
        <v>0</v>
      </c>
      <c r="L164" s="72">
        <v>0</v>
      </c>
      <c r="M164" s="72">
        <v>0.42</v>
      </c>
      <c r="N164" s="72">
        <v>0.14000000000000001</v>
      </c>
      <c r="O164" s="72">
        <v>0.5</v>
      </c>
      <c r="P164" s="72">
        <v>0</v>
      </c>
      <c r="Q164" s="70">
        <v>0.22641509433962265</v>
      </c>
    </row>
    <row r="165" spans="1:17" ht="15.75" hidden="1" customHeight="1">
      <c r="A165" s="25" t="s">
        <v>332</v>
      </c>
      <c r="B165" s="72">
        <v>0.2</v>
      </c>
      <c r="C165" s="72">
        <v>0</v>
      </c>
      <c r="D165" s="72">
        <v>0</v>
      </c>
      <c r="E165" s="72">
        <v>0</v>
      </c>
      <c r="F165" s="72">
        <v>0.11</v>
      </c>
      <c r="G165" s="72">
        <v>0.45</v>
      </c>
      <c r="H165" s="72">
        <v>0.4</v>
      </c>
      <c r="I165" s="72">
        <v>0.13</v>
      </c>
      <c r="J165" s="72">
        <v>0.33</v>
      </c>
      <c r="K165" s="72">
        <v>1</v>
      </c>
      <c r="L165" s="72">
        <v>0</v>
      </c>
      <c r="M165" s="72">
        <v>0.17</v>
      </c>
      <c r="N165" s="72">
        <v>0.5</v>
      </c>
      <c r="O165" s="72">
        <v>0.5</v>
      </c>
      <c r="P165" s="72">
        <v>0.43</v>
      </c>
      <c r="Q165" s="70">
        <v>0.31132075471698112</v>
      </c>
    </row>
    <row r="166" spans="1:17" ht="15.75" hidden="1" customHeight="1">
      <c r="A166" s="25" t="s">
        <v>333</v>
      </c>
      <c r="B166" s="72">
        <v>0.4</v>
      </c>
      <c r="C166" s="72">
        <v>0</v>
      </c>
      <c r="D166" s="72">
        <v>1</v>
      </c>
      <c r="E166" s="72">
        <v>0.33</v>
      </c>
      <c r="F166" s="72">
        <v>0.37</v>
      </c>
      <c r="G166" s="72">
        <v>0.18</v>
      </c>
      <c r="H166" s="72">
        <v>0.2</v>
      </c>
      <c r="I166" s="72">
        <v>0.13</v>
      </c>
      <c r="J166" s="72">
        <v>0.33</v>
      </c>
      <c r="K166" s="72">
        <v>0</v>
      </c>
      <c r="L166" s="72">
        <v>0</v>
      </c>
      <c r="M166" s="72">
        <v>0.08</v>
      </c>
      <c r="N166" s="72">
        <v>0.09</v>
      </c>
      <c r="O166" s="72">
        <v>0.33</v>
      </c>
      <c r="P166" s="72">
        <v>0</v>
      </c>
      <c r="Q166" s="70">
        <v>0.18867924528301888</v>
      </c>
    </row>
    <row r="167" spans="1:17" ht="15.75" hidden="1" customHeight="1">
      <c r="A167" s="25" t="s">
        <v>334</v>
      </c>
      <c r="B167" s="72">
        <v>0.2</v>
      </c>
      <c r="C167" s="72">
        <v>0</v>
      </c>
      <c r="D167" s="72">
        <v>1</v>
      </c>
      <c r="E167" s="72">
        <v>0</v>
      </c>
      <c r="F167" s="72">
        <v>0</v>
      </c>
      <c r="G167" s="72">
        <v>0.27</v>
      </c>
      <c r="H167" s="72">
        <v>0</v>
      </c>
      <c r="I167" s="72">
        <v>0</v>
      </c>
      <c r="J167" s="72">
        <v>0.22</v>
      </c>
      <c r="K167" s="72">
        <v>0</v>
      </c>
      <c r="L167" s="72">
        <v>0</v>
      </c>
      <c r="M167" s="72">
        <v>0.08</v>
      </c>
      <c r="N167" s="72">
        <v>0.09</v>
      </c>
      <c r="O167" s="72">
        <v>0.17</v>
      </c>
      <c r="P167" s="72">
        <v>0.14000000000000001</v>
      </c>
      <c r="Q167" s="70">
        <v>9.4339622641509441E-2</v>
      </c>
    </row>
    <row r="168" spans="1:17" ht="15.75" hidden="1" customHeight="1">
      <c r="A168" s="25" t="s">
        <v>335</v>
      </c>
      <c r="B168" s="72">
        <v>0.2</v>
      </c>
      <c r="C168" s="72">
        <v>0</v>
      </c>
      <c r="D168" s="72">
        <v>0</v>
      </c>
      <c r="E168" s="72">
        <v>0</v>
      </c>
      <c r="F168" s="72">
        <v>0</v>
      </c>
      <c r="G168" s="72">
        <v>0</v>
      </c>
      <c r="H168" s="72">
        <v>0</v>
      </c>
      <c r="I168" s="72">
        <v>0.13</v>
      </c>
      <c r="J168" s="72">
        <v>0</v>
      </c>
      <c r="K168" s="72">
        <v>0</v>
      </c>
      <c r="L168" s="72">
        <v>0</v>
      </c>
      <c r="M168" s="72">
        <v>0.08</v>
      </c>
      <c r="N168" s="72">
        <v>0.05</v>
      </c>
      <c r="O168" s="72">
        <v>0.33</v>
      </c>
      <c r="P168" s="72">
        <v>0</v>
      </c>
      <c r="Q168" s="70">
        <v>5.6603773584905662E-2</v>
      </c>
    </row>
    <row r="169" spans="1:17" ht="15.75" hidden="1" customHeight="1">
      <c r="A169" s="25" t="s">
        <v>336</v>
      </c>
      <c r="B169" s="72">
        <v>0.2</v>
      </c>
      <c r="C169" s="72">
        <v>0</v>
      </c>
      <c r="D169" s="72">
        <v>0</v>
      </c>
      <c r="E169" s="72">
        <v>0.33</v>
      </c>
      <c r="F169" s="72">
        <v>0.47</v>
      </c>
      <c r="G169" s="72">
        <v>0.18</v>
      </c>
      <c r="H169" s="72">
        <v>0.2</v>
      </c>
      <c r="I169" s="72">
        <v>0</v>
      </c>
      <c r="J169" s="72">
        <v>0.33</v>
      </c>
      <c r="K169" s="72">
        <v>0</v>
      </c>
      <c r="L169" s="72">
        <v>1</v>
      </c>
      <c r="M169" s="72">
        <v>0.25</v>
      </c>
      <c r="N169" s="72">
        <v>0.27</v>
      </c>
      <c r="O169" s="72">
        <v>0.33</v>
      </c>
      <c r="P169" s="72">
        <v>0.14000000000000001</v>
      </c>
      <c r="Q169" s="70">
        <v>0.30188679245283018</v>
      </c>
    </row>
    <row r="170" spans="1:17" ht="15.75" customHeight="1">
      <c r="A170" s="1"/>
      <c r="B170" s="20"/>
      <c r="C170" s="20"/>
      <c r="D170" s="20"/>
      <c r="E170" s="20"/>
      <c r="F170" s="20"/>
      <c r="G170" s="20"/>
    </row>
    <row r="171" spans="1:17" ht="15.75" customHeight="1">
      <c r="A171" s="1"/>
      <c r="B171" s="20"/>
      <c r="C171" s="20"/>
      <c r="D171" s="20"/>
      <c r="E171" s="20"/>
      <c r="F171" s="20"/>
      <c r="G171" s="20"/>
    </row>
    <row r="172" spans="1:17" ht="15.75" customHeight="1">
      <c r="A172" s="1"/>
      <c r="B172" s="20"/>
      <c r="C172" s="20"/>
      <c r="D172" s="20"/>
      <c r="E172" s="20"/>
      <c r="F172" s="20"/>
      <c r="G172" s="20"/>
    </row>
    <row r="173" spans="1:17" ht="15.75" customHeight="1">
      <c r="A173" s="1"/>
      <c r="B173" s="20"/>
      <c r="C173" s="20"/>
      <c r="D173" s="20"/>
      <c r="E173" s="20"/>
      <c r="F173" s="20"/>
      <c r="G173" s="20"/>
    </row>
    <row r="174" spans="1:17" ht="15.75" customHeight="1">
      <c r="A174" s="1"/>
      <c r="B174" s="20"/>
      <c r="C174" s="20"/>
      <c r="D174" s="20"/>
      <c r="E174" s="20"/>
      <c r="F174" s="20"/>
      <c r="G174" s="20"/>
    </row>
    <row r="175" spans="1:17" ht="15.75" customHeight="1">
      <c r="A175" s="1"/>
      <c r="B175" s="20"/>
      <c r="C175" s="20"/>
      <c r="D175" s="20"/>
      <c r="E175" s="20"/>
      <c r="F175" s="20"/>
      <c r="G175" s="20"/>
    </row>
    <row r="176" spans="1:17" ht="15.75" customHeight="1">
      <c r="A176" s="1"/>
      <c r="B176" s="20"/>
      <c r="C176" s="20"/>
      <c r="D176" s="20"/>
      <c r="E176" s="20"/>
      <c r="F176" s="20"/>
      <c r="G176" s="20"/>
    </row>
    <row r="177" spans="1:7" ht="15.75" customHeight="1">
      <c r="A177" s="1"/>
      <c r="B177" s="20"/>
      <c r="C177" s="20"/>
      <c r="D177" s="20"/>
      <c r="E177" s="20"/>
      <c r="F177" s="20"/>
      <c r="G177" s="20"/>
    </row>
    <row r="178" spans="1:7" ht="15.75" customHeight="1">
      <c r="A178" s="1"/>
      <c r="B178" s="20"/>
      <c r="C178" s="20"/>
      <c r="D178" s="20"/>
      <c r="E178" s="20"/>
      <c r="F178" s="20"/>
      <c r="G178" s="20"/>
    </row>
    <row r="179" spans="1:7" ht="15.75" customHeight="1">
      <c r="C179" s="24"/>
      <c r="D179" s="22"/>
      <c r="E179" s="22"/>
    </row>
    <row r="180" spans="1:7" ht="15.75" customHeight="1">
      <c r="C180" s="24"/>
      <c r="D180" s="22"/>
      <c r="E180" s="22"/>
    </row>
    <row r="181" spans="1:7" ht="15.75" customHeight="1">
      <c r="C181" s="24"/>
      <c r="D181" s="22"/>
      <c r="E181" s="22"/>
    </row>
    <row r="182" spans="1:7" ht="15.75" customHeight="1">
      <c r="C182" s="24"/>
      <c r="D182" s="22"/>
      <c r="E182" s="22"/>
    </row>
    <row r="183" spans="1:7" ht="15.75" customHeight="1">
      <c r="C183" s="24"/>
      <c r="D183" s="22"/>
      <c r="E183" s="22"/>
    </row>
    <row r="184" spans="1:7" ht="15.75" customHeight="1">
      <c r="C184" s="24"/>
      <c r="D184" s="22"/>
      <c r="E184" s="22"/>
    </row>
    <row r="185" spans="1:7" ht="15.75" customHeight="1">
      <c r="C185" s="24"/>
      <c r="D185" s="22"/>
      <c r="E185" s="22"/>
    </row>
    <row r="186" spans="1:7" ht="15.75" customHeight="1">
      <c r="C186" s="24"/>
      <c r="D186" s="22"/>
      <c r="E186" s="22"/>
    </row>
    <row r="187" spans="1:7" ht="15.75" customHeight="1">
      <c r="C187" s="24"/>
      <c r="D187" s="22"/>
      <c r="E187" s="22"/>
    </row>
    <row r="188" spans="1:7" ht="15.75" customHeight="1">
      <c r="C188" s="24"/>
      <c r="D188" s="22"/>
      <c r="E188" s="22"/>
    </row>
    <row r="189" spans="1:7" ht="15.75" customHeight="1">
      <c r="C189" s="24"/>
      <c r="D189" s="22"/>
      <c r="E189" s="22"/>
    </row>
    <row r="190" spans="1:7" ht="15.75" customHeight="1">
      <c r="C190" s="24"/>
      <c r="D190" s="22"/>
      <c r="E190" s="22"/>
    </row>
    <row r="191" spans="1:7" ht="15.75" customHeight="1">
      <c r="C191" s="24"/>
      <c r="D191" s="22"/>
      <c r="E191" s="22"/>
    </row>
    <row r="192" spans="1:7" ht="15.75" customHeight="1">
      <c r="C192" s="24"/>
      <c r="D192" s="22"/>
      <c r="E192" s="22"/>
    </row>
    <row r="193" spans="3:5" ht="15.75" customHeight="1">
      <c r="C193" s="24"/>
      <c r="D193" s="22"/>
      <c r="E193" s="22"/>
    </row>
    <row r="194" spans="3:5" ht="15.75" customHeight="1">
      <c r="C194" s="24"/>
      <c r="D194" s="22"/>
      <c r="E194" s="22"/>
    </row>
    <row r="195" spans="3:5" ht="15.75" customHeight="1">
      <c r="C195" s="24"/>
      <c r="D195" s="22"/>
      <c r="E195" s="22"/>
    </row>
    <row r="196" spans="3:5" ht="15.75" customHeight="1">
      <c r="C196" s="24"/>
      <c r="D196" s="22"/>
      <c r="E196" s="22"/>
    </row>
    <row r="197" spans="3:5" ht="15.75" customHeight="1">
      <c r="C197" s="24"/>
      <c r="D197" s="22"/>
      <c r="E197" s="22"/>
    </row>
    <row r="198" spans="3:5" ht="15.75" customHeight="1">
      <c r="C198" s="24"/>
      <c r="D198" s="22"/>
      <c r="E198" s="22"/>
    </row>
    <row r="199" spans="3:5" ht="15.75" customHeight="1">
      <c r="C199" s="24"/>
      <c r="D199" s="22"/>
      <c r="E199" s="22"/>
    </row>
    <row r="200" spans="3:5" ht="15.75" customHeight="1">
      <c r="C200" s="24"/>
      <c r="D200" s="22"/>
      <c r="E200" s="22"/>
    </row>
    <row r="201" spans="3:5" ht="15.75" customHeight="1">
      <c r="C201" s="9"/>
    </row>
    <row r="202" spans="3:5" ht="15.75" customHeight="1">
      <c r="C202" s="9"/>
    </row>
    <row r="203" spans="3:5" ht="15.75" customHeight="1">
      <c r="C203" s="9"/>
    </row>
    <row r="204" spans="3:5" ht="15.75" customHeight="1">
      <c r="C204" s="9"/>
    </row>
    <row r="205" spans="3:5" ht="15.75" customHeight="1">
      <c r="C205" s="9"/>
    </row>
    <row r="206" spans="3:5" ht="15.75" customHeight="1">
      <c r="C206" s="9"/>
    </row>
    <row r="207" spans="3:5" ht="15.75" customHeight="1">
      <c r="C207" s="9"/>
    </row>
    <row r="208" spans="3:5" ht="15.75" customHeight="1">
      <c r="C208" s="9"/>
    </row>
    <row r="209" spans="3:3" ht="15.75" customHeight="1">
      <c r="C209" s="9"/>
    </row>
    <row r="210" spans="3:3" ht="15.75" customHeight="1">
      <c r="C210" s="9"/>
    </row>
    <row r="211" spans="3:3" ht="15.75" customHeight="1">
      <c r="C211" s="9"/>
    </row>
    <row r="212" spans="3:3" ht="15.75" customHeight="1">
      <c r="C212" s="9"/>
    </row>
    <row r="213" spans="3:3" ht="15.75" customHeight="1">
      <c r="C213" s="9"/>
    </row>
    <row r="214" spans="3:3" ht="15.75" customHeight="1">
      <c r="C214" s="9"/>
    </row>
    <row r="215" spans="3:3" ht="15.75" customHeight="1">
      <c r="C215" s="9"/>
    </row>
    <row r="216" spans="3:3" ht="15.75" customHeight="1">
      <c r="C216" s="9"/>
    </row>
    <row r="217" spans="3:3" ht="15.75" customHeight="1">
      <c r="C217" s="9"/>
    </row>
    <row r="218" spans="3:3" ht="15.75" customHeight="1">
      <c r="C218" s="9"/>
    </row>
    <row r="219" spans="3:3" ht="15.75" customHeight="1">
      <c r="C219" s="9"/>
    </row>
    <row r="220" spans="3:3" ht="15.75" customHeight="1">
      <c r="C220" s="9"/>
    </row>
    <row r="221" spans="3:3" ht="15.75" customHeight="1">
      <c r="C221" s="9"/>
    </row>
    <row r="222" spans="3:3" ht="15.75" customHeight="1">
      <c r="C222" s="9"/>
    </row>
    <row r="223" spans="3:3" ht="15.75" customHeight="1">
      <c r="C223" s="9"/>
    </row>
    <row r="224" spans="3:3" ht="15.75" customHeight="1">
      <c r="C224" s="9"/>
    </row>
    <row r="225" spans="3:3" ht="15.75" customHeight="1">
      <c r="C225" s="9"/>
    </row>
    <row r="226" spans="3:3" ht="15.75" customHeight="1">
      <c r="C226" s="9"/>
    </row>
    <row r="227" spans="3:3" ht="15.75" customHeight="1">
      <c r="C227" s="9"/>
    </row>
    <row r="228" spans="3:3" ht="15.75" customHeight="1">
      <c r="C228" s="9"/>
    </row>
    <row r="229" spans="3:3" ht="15.75" customHeight="1">
      <c r="C229" s="9"/>
    </row>
    <row r="230" spans="3:3" ht="15.75" customHeight="1">
      <c r="C230" s="9"/>
    </row>
    <row r="231" spans="3:3" ht="15.75" customHeight="1">
      <c r="C231" s="9"/>
    </row>
    <row r="232" spans="3:3" ht="15.75" customHeight="1">
      <c r="C232" s="9"/>
    </row>
    <row r="233" spans="3:3" ht="15.75" customHeight="1">
      <c r="C233" s="9"/>
    </row>
    <row r="234" spans="3:3" ht="15.75" customHeight="1">
      <c r="C234" s="9"/>
    </row>
    <row r="235" spans="3:3" ht="15.75" customHeight="1">
      <c r="C235" s="9"/>
    </row>
    <row r="236" spans="3:3" ht="15.75" customHeight="1">
      <c r="C236" s="9"/>
    </row>
    <row r="237" spans="3:3" ht="15.75" customHeight="1">
      <c r="C237" s="9"/>
    </row>
    <row r="238" spans="3:3" ht="15.75" customHeight="1">
      <c r="C238" s="9"/>
    </row>
    <row r="239" spans="3:3" ht="15.75" customHeight="1">
      <c r="C239" s="9"/>
    </row>
    <row r="240" spans="3:3" ht="15.75" customHeight="1">
      <c r="C240" s="9"/>
    </row>
    <row r="241" spans="3:3" ht="15.75" customHeight="1">
      <c r="C241" s="9"/>
    </row>
    <row r="242" spans="3:3" ht="15.75" customHeight="1">
      <c r="C242" s="9"/>
    </row>
    <row r="243" spans="3:3" ht="15.75" customHeight="1">
      <c r="C243" s="9"/>
    </row>
    <row r="244" spans="3:3" ht="15.75" customHeight="1">
      <c r="C244" s="9"/>
    </row>
    <row r="245" spans="3:3" ht="15.75" customHeight="1">
      <c r="C245" s="9"/>
    </row>
    <row r="246" spans="3:3" ht="15.75" customHeight="1">
      <c r="C246" s="9"/>
    </row>
    <row r="247" spans="3:3" ht="15.75" customHeight="1">
      <c r="C247" s="9"/>
    </row>
    <row r="248" spans="3:3" ht="15.75" customHeight="1">
      <c r="C248" s="9"/>
    </row>
    <row r="249" spans="3:3" ht="15.75" customHeight="1">
      <c r="C249" s="9"/>
    </row>
    <row r="250" spans="3:3" ht="15.75" customHeight="1">
      <c r="C250" s="9"/>
    </row>
    <row r="251" spans="3:3" ht="15.75" customHeight="1">
      <c r="C251" s="9"/>
    </row>
    <row r="252" spans="3:3" ht="15.75" customHeight="1">
      <c r="C252" s="9"/>
    </row>
    <row r="253" spans="3:3" ht="15.75" customHeight="1">
      <c r="C253" s="9"/>
    </row>
    <row r="254" spans="3:3" ht="15.75" customHeight="1">
      <c r="C254" s="9"/>
    </row>
    <row r="255" spans="3:3" ht="15.75" customHeight="1">
      <c r="C255" s="9"/>
    </row>
    <row r="256" spans="3:3" ht="15.75" customHeight="1">
      <c r="C256" s="9"/>
    </row>
    <row r="257" spans="3:3" ht="15.75" customHeight="1">
      <c r="C257" s="9"/>
    </row>
    <row r="258" spans="3:3" ht="15.75" customHeight="1">
      <c r="C258" s="9"/>
    </row>
    <row r="259" spans="3:3" ht="15.75" customHeight="1">
      <c r="C259" s="9"/>
    </row>
    <row r="260" spans="3:3" ht="15.75" customHeight="1">
      <c r="C260" s="9"/>
    </row>
    <row r="261" spans="3:3" ht="15.75" customHeight="1">
      <c r="C261" s="9"/>
    </row>
    <row r="262" spans="3:3" ht="15.75" customHeight="1">
      <c r="C262" s="9"/>
    </row>
    <row r="263" spans="3:3" ht="15.75" customHeight="1">
      <c r="C263" s="9"/>
    </row>
    <row r="264" spans="3:3" ht="15.75" customHeight="1">
      <c r="C264" s="9"/>
    </row>
    <row r="265" spans="3:3" ht="15.75" customHeight="1">
      <c r="C265" s="9"/>
    </row>
    <row r="266" spans="3:3" ht="15.75" customHeight="1">
      <c r="C266" s="9"/>
    </row>
    <row r="267" spans="3:3" ht="15.75" customHeight="1">
      <c r="C267" s="9"/>
    </row>
    <row r="268" spans="3:3" ht="15.75" customHeight="1">
      <c r="C268" s="9"/>
    </row>
    <row r="269" spans="3:3" ht="15.75" customHeight="1">
      <c r="C269" s="9"/>
    </row>
    <row r="270" spans="3:3" ht="15.75" customHeight="1">
      <c r="C270" s="9"/>
    </row>
    <row r="271" spans="3:3" ht="15.75" customHeight="1">
      <c r="C271" s="9"/>
    </row>
    <row r="272" spans="3:3" ht="15.75" customHeight="1">
      <c r="C272" s="9"/>
    </row>
    <row r="273" spans="3:3" ht="15.75" customHeight="1">
      <c r="C273" s="9"/>
    </row>
    <row r="274" spans="3:3" ht="15.75" customHeight="1">
      <c r="C274" s="9"/>
    </row>
    <row r="275" spans="3:3" ht="15.75" customHeight="1">
      <c r="C275" s="9"/>
    </row>
    <row r="276" spans="3:3" ht="15.75" customHeight="1">
      <c r="C276" s="9"/>
    </row>
    <row r="277" spans="3:3" ht="15.75" customHeight="1">
      <c r="C277" s="9"/>
    </row>
    <row r="278" spans="3:3" ht="15.75" customHeight="1">
      <c r="C278" s="9"/>
    </row>
    <row r="279" spans="3:3" ht="15.75" customHeight="1">
      <c r="C279" s="9"/>
    </row>
    <row r="280" spans="3:3" ht="15.75" customHeight="1">
      <c r="C280" s="9"/>
    </row>
    <row r="281" spans="3:3" ht="15.75" customHeight="1">
      <c r="C281" s="9"/>
    </row>
    <row r="282" spans="3:3" ht="15.75" customHeight="1">
      <c r="C282" s="9"/>
    </row>
    <row r="283" spans="3:3" ht="15.75" customHeight="1">
      <c r="C283" s="9"/>
    </row>
    <row r="284" spans="3:3" ht="15.75" customHeight="1">
      <c r="C284" s="9"/>
    </row>
    <row r="285" spans="3:3" ht="15.75" customHeight="1">
      <c r="C285" s="9"/>
    </row>
    <row r="286" spans="3:3" ht="15.75" customHeight="1">
      <c r="C286" s="9"/>
    </row>
    <row r="287" spans="3:3" ht="15.75" customHeight="1">
      <c r="C287" s="9"/>
    </row>
    <row r="288" spans="3:3" ht="15.75" customHeight="1">
      <c r="C288" s="9"/>
    </row>
    <row r="289" spans="3:3" ht="15.75" customHeight="1">
      <c r="C289" s="9"/>
    </row>
    <row r="290" spans="3:3" ht="15.75" customHeight="1">
      <c r="C290" s="9"/>
    </row>
    <row r="291" spans="3:3" ht="15.75" customHeight="1">
      <c r="C291" s="9"/>
    </row>
    <row r="292" spans="3:3" ht="15.75" customHeight="1">
      <c r="C292" s="9"/>
    </row>
    <row r="293" spans="3:3" ht="15.75" customHeight="1">
      <c r="C293" s="9"/>
    </row>
    <row r="294" spans="3:3" ht="15.75" customHeight="1">
      <c r="C294" s="9"/>
    </row>
    <row r="295" spans="3:3" ht="15.75" customHeight="1">
      <c r="C295" s="9"/>
    </row>
    <row r="296" spans="3:3" ht="15.75" customHeight="1">
      <c r="C296" s="9"/>
    </row>
    <row r="297" spans="3:3" ht="15.75" customHeight="1">
      <c r="C297" s="9"/>
    </row>
    <row r="298" spans="3:3" ht="15.75" customHeight="1">
      <c r="C298" s="9"/>
    </row>
    <row r="299" spans="3:3" ht="15.75" customHeight="1">
      <c r="C299" s="9"/>
    </row>
    <row r="300" spans="3:3" ht="15.75" customHeight="1">
      <c r="C300" s="9"/>
    </row>
    <row r="301" spans="3:3" ht="15.75" customHeight="1">
      <c r="C301" s="9"/>
    </row>
    <row r="302" spans="3:3" ht="15.75" customHeight="1">
      <c r="C302" s="9"/>
    </row>
    <row r="303" spans="3:3" ht="15.75" customHeight="1">
      <c r="C303" s="9"/>
    </row>
    <row r="304" spans="3:3" ht="15.75" customHeight="1">
      <c r="C304" s="9"/>
    </row>
    <row r="305" spans="3:3" ht="15.75" customHeight="1">
      <c r="C305" s="9"/>
    </row>
    <row r="306" spans="3:3" ht="15.75" customHeight="1">
      <c r="C306" s="9"/>
    </row>
    <row r="307" spans="3:3" ht="15.75" customHeight="1">
      <c r="C307" s="9"/>
    </row>
    <row r="308" spans="3:3" ht="15.75" customHeight="1">
      <c r="C308" s="9"/>
    </row>
    <row r="309" spans="3:3" ht="15.75" customHeight="1">
      <c r="C309" s="9"/>
    </row>
    <row r="310" spans="3:3" ht="15.75" customHeight="1">
      <c r="C310" s="9"/>
    </row>
    <row r="311" spans="3:3" ht="15.75" customHeight="1">
      <c r="C311" s="9"/>
    </row>
    <row r="312" spans="3:3" ht="15.75" customHeight="1">
      <c r="C312" s="9"/>
    </row>
    <row r="313" spans="3:3" ht="15.75" customHeight="1">
      <c r="C313" s="9"/>
    </row>
    <row r="314" spans="3:3" ht="15.75" customHeight="1">
      <c r="C314" s="9"/>
    </row>
    <row r="315" spans="3:3" ht="15.75" customHeight="1">
      <c r="C315" s="9"/>
    </row>
    <row r="316" spans="3:3" ht="15.75" customHeight="1">
      <c r="C316" s="9"/>
    </row>
    <row r="317" spans="3:3" ht="15.75" customHeight="1">
      <c r="C317" s="9"/>
    </row>
    <row r="318" spans="3:3" ht="15.75" customHeight="1">
      <c r="C318" s="9"/>
    </row>
    <row r="319" spans="3:3" ht="15.75" customHeight="1">
      <c r="C319" s="9"/>
    </row>
    <row r="320" spans="3:3" ht="15.75" customHeight="1">
      <c r="C320" s="9"/>
    </row>
    <row r="321" spans="3:3" ht="15.75" customHeight="1">
      <c r="C321" s="9"/>
    </row>
    <row r="322" spans="3:3" ht="15.75" customHeight="1">
      <c r="C322" s="9"/>
    </row>
    <row r="323" spans="3:3" ht="15.75" customHeight="1">
      <c r="C323" s="9"/>
    </row>
    <row r="324" spans="3:3" ht="15.75" customHeight="1">
      <c r="C324" s="9"/>
    </row>
    <row r="325" spans="3:3" ht="15.75" customHeight="1">
      <c r="C325" s="9"/>
    </row>
    <row r="326" spans="3:3" ht="15.75" customHeight="1">
      <c r="C326" s="9"/>
    </row>
    <row r="327" spans="3:3" ht="15.75" customHeight="1">
      <c r="C327" s="9"/>
    </row>
    <row r="328" spans="3:3" ht="15.75" customHeight="1">
      <c r="C328" s="9"/>
    </row>
    <row r="329" spans="3:3" ht="15.75" customHeight="1">
      <c r="C329" s="9"/>
    </row>
    <row r="330" spans="3:3" ht="15.75" customHeight="1">
      <c r="C330" s="9"/>
    </row>
    <row r="331" spans="3:3" ht="15.75" customHeight="1">
      <c r="C331" s="9"/>
    </row>
    <row r="332" spans="3:3" ht="15.75" customHeight="1">
      <c r="C332" s="9"/>
    </row>
    <row r="333" spans="3:3" ht="15.75" customHeight="1">
      <c r="C333" s="9"/>
    </row>
    <row r="334" spans="3:3" ht="15.75" customHeight="1">
      <c r="C334" s="9"/>
    </row>
    <row r="335" spans="3:3" ht="15.75" customHeight="1">
      <c r="C335" s="9"/>
    </row>
    <row r="336" spans="3:3" ht="15.75" customHeight="1">
      <c r="C336" s="9"/>
    </row>
    <row r="337" spans="3:3" ht="15.75" customHeight="1">
      <c r="C337" s="9"/>
    </row>
    <row r="338" spans="3:3" ht="15.75" customHeight="1">
      <c r="C338" s="9"/>
    </row>
    <row r="339" spans="3:3" ht="15.75" customHeight="1">
      <c r="C339" s="9"/>
    </row>
    <row r="340" spans="3:3" ht="15.75" customHeight="1">
      <c r="C340" s="9"/>
    </row>
    <row r="341" spans="3:3" ht="15.75" customHeight="1">
      <c r="C341" s="9"/>
    </row>
    <row r="342" spans="3:3" ht="15.75" customHeight="1">
      <c r="C342" s="9"/>
    </row>
    <row r="343" spans="3:3" ht="15.75" customHeight="1">
      <c r="C343" s="9"/>
    </row>
    <row r="344" spans="3:3" ht="15.75" customHeight="1">
      <c r="C344" s="9"/>
    </row>
    <row r="345" spans="3:3" ht="15.75" customHeight="1">
      <c r="C345" s="9"/>
    </row>
    <row r="346" spans="3:3" ht="15.75" customHeight="1">
      <c r="C346" s="9"/>
    </row>
    <row r="347" spans="3:3" ht="15.75" customHeight="1">
      <c r="C347" s="9"/>
    </row>
    <row r="348" spans="3:3" ht="15.75" customHeight="1">
      <c r="C348" s="9"/>
    </row>
    <row r="349" spans="3:3" ht="15.75" customHeight="1">
      <c r="C349" s="9"/>
    </row>
    <row r="350" spans="3:3" ht="15.75" customHeight="1">
      <c r="C350" s="9"/>
    </row>
    <row r="351" spans="3:3" ht="15.75" customHeight="1">
      <c r="C351" s="9"/>
    </row>
    <row r="352" spans="3:3" ht="15.75" customHeight="1">
      <c r="C352" s="9"/>
    </row>
    <row r="353" spans="3:3" ht="15.75" customHeight="1">
      <c r="C353" s="9"/>
    </row>
    <row r="354" spans="3:3" ht="15.75" customHeight="1">
      <c r="C354" s="9"/>
    </row>
    <row r="355" spans="3:3" ht="15.75" customHeight="1">
      <c r="C355" s="9"/>
    </row>
    <row r="356" spans="3:3" ht="15.75" customHeight="1">
      <c r="C356" s="9"/>
    </row>
    <row r="357" spans="3:3" ht="15.75" customHeight="1">
      <c r="C357" s="9"/>
    </row>
    <row r="358" spans="3:3" ht="15.75" customHeight="1">
      <c r="C358" s="9"/>
    </row>
    <row r="359" spans="3:3" ht="15.75" customHeight="1">
      <c r="C359" s="9"/>
    </row>
    <row r="360" spans="3:3" ht="15.75" customHeight="1">
      <c r="C360" s="9"/>
    </row>
    <row r="361" spans="3:3" ht="15.75" customHeight="1">
      <c r="C361" s="9"/>
    </row>
    <row r="362" spans="3:3" ht="15.75" customHeight="1">
      <c r="C362" s="9"/>
    </row>
    <row r="363" spans="3:3" ht="15.75" customHeight="1">
      <c r="C363" s="9"/>
    </row>
    <row r="364" spans="3:3" ht="15.75" customHeight="1">
      <c r="C364" s="9"/>
    </row>
    <row r="365" spans="3:3" ht="15.75" customHeight="1">
      <c r="C365" s="9"/>
    </row>
    <row r="366" spans="3:3" ht="15.75" customHeight="1">
      <c r="C366" s="9"/>
    </row>
    <row r="367" spans="3:3" ht="15.75" customHeight="1">
      <c r="C367" s="9"/>
    </row>
    <row r="368" spans="3:3" ht="15.75" customHeight="1">
      <c r="C368" s="9"/>
    </row>
    <row r="369" spans="3:3" ht="15.75" customHeight="1">
      <c r="C369" s="9"/>
    </row>
    <row r="370" spans="3:3" ht="15.75" customHeight="1">
      <c r="C370" s="9"/>
    </row>
    <row r="371" spans="3:3" ht="15.75" customHeight="1">
      <c r="C371" s="9"/>
    </row>
    <row r="372" spans="3:3" ht="15.75" customHeight="1">
      <c r="C372" s="9"/>
    </row>
    <row r="373" spans="3:3" ht="15.75" customHeight="1">
      <c r="C373" s="9"/>
    </row>
    <row r="374" spans="3:3" ht="15.75" customHeight="1">
      <c r="C374" s="9"/>
    </row>
    <row r="375" spans="3:3" ht="15.75" customHeight="1">
      <c r="C375" s="9"/>
    </row>
    <row r="376" spans="3:3" ht="15.75" customHeight="1">
      <c r="C376" s="9"/>
    </row>
    <row r="377" spans="3:3" ht="15.75" customHeight="1">
      <c r="C377" s="9"/>
    </row>
    <row r="378" spans="3:3" ht="15.75" customHeight="1">
      <c r="C378" s="9"/>
    </row>
    <row r="379" spans="3:3" ht="15.75" customHeight="1">
      <c r="C379" s="9"/>
    </row>
    <row r="380" spans="3:3" ht="15.75" customHeight="1">
      <c r="C380" s="9"/>
    </row>
    <row r="381" spans="3:3" ht="15.75" customHeight="1">
      <c r="C381" s="9"/>
    </row>
    <row r="382" spans="3:3" ht="15.75" customHeight="1">
      <c r="C382" s="9"/>
    </row>
    <row r="383" spans="3:3" ht="15.75" customHeight="1">
      <c r="C383" s="9"/>
    </row>
    <row r="384" spans="3:3" ht="15.75" customHeight="1">
      <c r="C384" s="9"/>
    </row>
    <row r="385" spans="3:3" ht="15.75" customHeight="1">
      <c r="C385" s="9"/>
    </row>
    <row r="386" spans="3:3" ht="15.75" customHeight="1">
      <c r="C386" s="9"/>
    </row>
    <row r="387" spans="3:3" ht="15.75" customHeight="1">
      <c r="C387" s="9"/>
    </row>
    <row r="388" spans="3:3" ht="15.75" customHeight="1">
      <c r="C388" s="9"/>
    </row>
    <row r="389" spans="3:3" ht="15.75" customHeight="1">
      <c r="C389" s="9"/>
    </row>
    <row r="390" spans="3:3" ht="15.75" customHeight="1">
      <c r="C390" s="9"/>
    </row>
    <row r="391" spans="3:3" ht="15.75" customHeight="1">
      <c r="C391" s="9"/>
    </row>
    <row r="392" spans="3:3" ht="15.75" customHeight="1">
      <c r="C392" s="9"/>
    </row>
    <row r="393" spans="3:3" ht="15.75" customHeight="1">
      <c r="C393" s="9"/>
    </row>
    <row r="394" spans="3:3" ht="15.75" customHeight="1">
      <c r="C394" s="9"/>
    </row>
    <row r="395" spans="3:3" ht="15.75" customHeight="1">
      <c r="C395" s="9"/>
    </row>
    <row r="396" spans="3:3" ht="15.75" customHeight="1">
      <c r="C396" s="9"/>
    </row>
    <row r="397" spans="3:3" ht="15.75" customHeight="1">
      <c r="C397" s="9"/>
    </row>
    <row r="398" spans="3:3" ht="15.75" customHeight="1">
      <c r="C398" s="9"/>
    </row>
    <row r="399" spans="3:3" ht="15.75" customHeight="1">
      <c r="C399" s="9"/>
    </row>
    <row r="400" spans="3:3" ht="15.75" customHeight="1">
      <c r="C400" s="9"/>
    </row>
    <row r="401" spans="3:3" ht="15.75" customHeight="1">
      <c r="C401" s="9"/>
    </row>
    <row r="402" spans="3:3" ht="15.75" customHeight="1">
      <c r="C402" s="9"/>
    </row>
    <row r="403" spans="3:3" ht="15.75" customHeight="1">
      <c r="C403" s="9"/>
    </row>
    <row r="404" spans="3:3" ht="15.75" customHeight="1">
      <c r="C404" s="9"/>
    </row>
    <row r="405" spans="3:3" ht="15.75" customHeight="1">
      <c r="C405" s="9"/>
    </row>
    <row r="406" spans="3:3" ht="15.75" customHeight="1">
      <c r="C406" s="9"/>
    </row>
    <row r="407" spans="3:3" ht="15.75" customHeight="1">
      <c r="C407" s="9"/>
    </row>
    <row r="408" spans="3:3" ht="15.75" customHeight="1">
      <c r="C408" s="9"/>
    </row>
    <row r="409" spans="3:3" ht="15.75" customHeight="1">
      <c r="C409" s="9"/>
    </row>
    <row r="410" spans="3:3" ht="15.75" customHeight="1">
      <c r="C410" s="9"/>
    </row>
    <row r="411" spans="3:3" ht="15.75" customHeight="1">
      <c r="C411" s="9"/>
    </row>
    <row r="412" spans="3:3" ht="15.75" customHeight="1">
      <c r="C412" s="9"/>
    </row>
    <row r="413" spans="3:3" ht="15.75" customHeight="1">
      <c r="C413" s="9"/>
    </row>
    <row r="414" spans="3:3" ht="15.75" customHeight="1">
      <c r="C414" s="9"/>
    </row>
    <row r="415" spans="3:3" ht="15.75" customHeight="1">
      <c r="C415" s="9"/>
    </row>
    <row r="416" spans="3:3" ht="15.75" customHeight="1">
      <c r="C416" s="9"/>
    </row>
    <row r="417" spans="3:3" ht="15.75" customHeight="1">
      <c r="C417" s="9"/>
    </row>
    <row r="418" spans="3:3" ht="15.75" customHeight="1">
      <c r="C418" s="9"/>
    </row>
    <row r="419" spans="3:3" ht="15.75" customHeight="1">
      <c r="C419" s="9"/>
    </row>
    <row r="420" spans="3:3" ht="15.75" customHeight="1">
      <c r="C420" s="9"/>
    </row>
    <row r="421" spans="3:3" ht="15.75" customHeight="1">
      <c r="C421" s="9"/>
    </row>
    <row r="422" spans="3:3" ht="15.75" customHeight="1">
      <c r="C422" s="9"/>
    </row>
    <row r="423" spans="3:3" ht="15.75" customHeight="1">
      <c r="C423" s="9"/>
    </row>
    <row r="424" spans="3:3" ht="15.75" customHeight="1">
      <c r="C424" s="9"/>
    </row>
    <row r="425" spans="3:3" ht="15.75" customHeight="1">
      <c r="C425" s="9"/>
    </row>
    <row r="426" spans="3:3" ht="15.75" customHeight="1">
      <c r="C426" s="9"/>
    </row>
    <row r="427" spans="3:3" ht="15.75" customHeight="1">
      <c r="C427" s="9"/>
    </row>
    <row r="428" spans="3:3" ht="15.75" customHeight="1">
      <c r="C428" s="9"/>
    </row>
    <row r="429" spans="3:3" ht="15.75" customHeight="1">
      <c r="C429" s="9"/>
    </row>
    <row r="430" spans="3:3" ht="15.75" customHeight="1">
      <c r="C430" s="9"/>
    </row>
    <row r="431" spans="3:3" ht="15.75" customHeight="1">
      <c r="C431" s="9"/>
    </row>
    <row r="432" spans="3:3" ht="15.75" customHeight="1">
      <c r="C432" s="9"/>
    </row>
    <row r="433" spans="3:3" ht="15.75" customHeight="1">
      <c r="C433" s="9"/>
    </row>
    <row r="434" spans="3:3" ht="15.75" customHeight="1">
      <c r="C434" s="9"/>
    </row>
    <row r="435" spans="3:3" ht="15.75" customHeight="1">
      <c r="C435" s="9"/>
    </row>
    <row r="436" spans="3:3" ht="15.75" customHeight="1">
      <c r="C436" s="9"/>
    </row>
    <row r="437" spans="3:3" ht="15.75" customHeight="1">
      <c r="C437" s="9"/>
    </row>
    <row r="438" spans="3:3" ht="15.75" customHeight="1">
      <c r="C438" s="9"/>
    </row>
    <row r="439" spans="3:3" ht="15.75" customHeight="1">
      <c r="C439" s="9"/>
    </row>
    <row r="440" spans="3:3" ht="15.75" customHeight="1">
      <c r="C440" s="9"/>
    </row>
    <row r="441" spans="3:3" ht="15.75" customHeight="1">
      <c r="C441" s="9"/>
    </row>
    <row r="442" spans="3:3" ht="15.75" customHeight="1">
      <c r="C442" s="9"/>
    </row>
    <row r="443" spans="3:3" ht="15.75" customHeight="1">
      <c r="C443" s="9"/>
    </row>
    <row r="444" spans="3:3" ht="15.75" customHeight="1">
      <c r="C444" s="9"/>
    </row>
    <row r="445" spans="3:3" ht="15.75" customHeight="1">
      <c r="C445" s="9"/>
    </row>
    <row r="446" spans="3:3" ht="15.75" customHeight="1">
      <c r="C446" s="9"/>
    </row>
    <row r="447" spans="3:3" ht="15.75" customHeight="1">
      <c r="C447" s="9"/>
    </row>
    <row r="448" spans="3:3" ht="15.75" customHeight="1">
      <c r="C448" s="9"/>
    </row>
    <row r="449" spans="3:3" ht="15.75" customHeight="1">
      <c r="C449" s="9"/>
    </row>
    <row r="450" spans="3:3" ht="15.75" customHeight="1">
      <c r="C450" s="9"/>
    </row>
    <row r="451" spans="3:3" ht="15.75" customHeight="1">
      <c r="C451" s="9"/>
    </row>
    <row r="452" spans="3:3" ht="15.75" customHeight="1">
      <c r="C452" s="9"/>
    </row>
    <row r="453" spans="3:3" ht="15.75" customHeight="1">
      <c r="C453" s="9"/>
    </row>
    <row r="454" spans="3:3" ht="15.75" customHeight="1">
      <c r="C454" s="9"/>
    </row>
    <row r="455" spans="3:3" ht="15.75" customHeight="1">
      <c r="C455" s="9"/>
    </row>
    <row r="456" spans="3:3" ht="15.75" customHeight="1">
      <c r="C456" s="9"/>
    </row>
    <row r="457" spans="3:3" ht="15.75" customHeight="1">
      <c r="C457" s="9"/>
    </row>
    <row r="458" spans="3:3" ht="15.75" customHeight="1">
      <c r="C458" s="9"/>
    </row>
    <row r="459" spans="3:3" ht="15.75" customHeight="1">
      <c r="C459" s="9"/>
    </row>
    <row r="460" spans="3:3" ht="15.75" customHeight="1">
      <c r="C460" s="9"/>
    </row>
    <row r="461" spans="3:3" ht="15.75" customHeight="1">
      <c r="C461" s="9"/>
    </row>
    <row r="462" spans="3:3" ht="15.75" customHeight="1">
      <c r="C462" s="9"/>
    </row>
    <row r="463" spans="3:3" ht="15.75" customHeight="1">
      <c r="C463" s="9"/>
    </row>
    <row r="464" spans="3:3" ht="15.75" customHeight="1">
      <c r="C464" s="9"/>
    </row>
    <row r="465" spans="3:3" ht="15.75" customHeight="1">
      <c r="C465" s="9"/>
    </row>
    <row r="466" spans="3:3" ht="15.75" customHeight="1">
      <c r="C466" s="9"/>
    </row>
    <row r="467" spans="3:3" ht="15.75" customHeight="1">
      <c r="C467" s="9"/>
    </row>
    <row r="468" spans="3:3" ht="15.75" customHeight="1">
      <c r="C468" s="9"/>
    </row>
    <row r="469" spans="3:3" ht="15.75" customHeight="1">
      <c r="C469" s="9"/>
    </row>
    <row r="470" spans="3:3" ht="15.75" customHeight="1">
      <c r="C470" s="9"/>
    </row>
    <row r="471" spans="3:3" ht="15.75" customHeight="1">
      <c r="C471" s="9"/>
    </row>
    <row r="472" spans="3:3" ht="15.75" customHeight="1">
      <c r="C472" s="9"/>
    </row>
    <row r="473" spans="3:3" ht="15.75" customHeight="1">
      <c r="C473" s="9"/>
    </row>
    <row r="474" spans="3:3" ht="15.75" customHeight="1">
      <c r="C474" s="9"/>
    </row>
    <row r="475" spans="3:3" ht="15.75" customHeight="1">
      <c r="C475" s="9"/>
    </row>
    <row r="476" spans="3:3" ht="15.75" customHeight="1">
      <c r="C476" s="9"/>
    </row>
    <row r="477" spans="3:3" ht="15.75" customHeight="1">
      <c r="C477" s="9"/>
    </row>
    <row r="478" spans="3:3" ht="15.75" customHeight="1">
      <c r="C478" s="9"/>
    </row>
    <row r="479" spans="3:3" ht="15.75" customHeight="1">
      <c r="C479" s="9"/>
    </row>
    <row r="480" spans="3:3" ht="15.75" customHeight="1">
      <c r="C480" s="9"/>
    </row>
    <row r="481" spans="3:3" ht="15.75" customHeight="1">
      <c r="C481" s="9"/>
    </row>
    <row r="482" spans="3:3" ht="15.75" customHeight="1">
      <c r="C482" s="9"/>
    </row>
    <row r="483" spans="3:3" ht="15.75" customHeight="1">
      <c r="C483" s="9"/>
    </row>
    <row r="484" spans="3:3" ht="15.75" customHeight="1">
      <c r="C484" s="9"/>
    </row>
    <row r="485" spans="3:3" ht="15.75" customHeight="1">
      <c r="C485" s="9"/>
    </row>
    <row r="486" spans="3:3" ht="15.75" customHeight="1">
      <c r="C486" s="9"/>
    </row>
    <row r="487" spans="3:3" ht="15.75" customHeight="1">
      <c r="C487" s="9"/>
    </row>
    <row r="488" spans="3:3" ht="15.75" customHeight="1">
      <c r="C488" s="9"/>
    </row>
    <row r="489" spans="3:3" ht="15.75" customHeight="1">
      <c r="C489" s="9"/>
    </row>
    <row r="490" spans="3:3" ht="15.75" customHeight="1">
      <c r="C490" s="9"/>
    </row>
    <row r="491" spans="3:3" ht="15.75" customHeight="1">
      <c r="C491" s="9"/>
    </row>
    <row r="492" spans="3:3" ht="15.75" customHeight="1">
      <c r="C492" s="9"/>
    </row>
    <row r="493" spans="3:3" ht="15.75" customHeight="1">
      <c r="C493" s="9"/>
    </row>
    <row r="494" spans="3:3" ht="15.75" customHeight="1">
      <c r="C494" s="9"/>
    </row>
    <row r="495" spans="3:3" ht="15.75" customHeight="1">
      <c r="C495" s="9"/>
    </row>
    <row r="496" spans="3:3" ht="15.75" customHeight="1">
      <c r="C496" s="9"/>
    </row>
    <row r="497" spans="3:3" ht="15.75" customHeight="1">
      <c r="C497" s="9"/>
    </row>
    <row r="498" spans="3:3" ht="15.75" customHeight="1">
      <c r="C498" s="9"/>
    </row>
    <row r="499" spans="3:3" ht="15.75" customHeight="1">
      <c r="C499" s="9"/>
    </row>
    <row r="500" spans="3:3" ht="15.75" customHeight="1">
      <c r="C500" s="9"/>
    </row>
    <row r="501" spans="3:3" ht="15.75" customHeight="1">
      <c r="C501" s="9"/>
    </row>
    <row r="502" spans="3:3" ht="15.75" customHeight="1">
      <c r="C502" s="9"/>
    </row>
    <row r="503" spans="3:3" ht="15.75" customHeight="1">
      <c r="C503" s="9"/>
    </row>
    <row r="504" spans="3:3" ht="15.75" customHeight="1">
      <c r="C504" s="9"/>
    </row>
    <row r="505" spans="3:3" ht="15.75" customHeight="1">
      <c r="C505" s="9"/>
    </row>
    <row r="506" spans="3:3" ht="15.75" customHeight="1">
      <c r="C506" s="9"/>
    </row>
    <row r="507" spans="3:3" ht="15.75" customHeight="1">
      <c r="C507" s="9"/>
    </row>
    <row r="508" spans="3:3" ht="15.75" customHeight="1">
      <c r="C508" s="9"/>
    </row>
    <row r="509" spans="3:3" ht="15.75" customHeight="1">
      <c r="C509" s="9"/>
    </row>
    <row r="510" spans="3:3" ht="15.75" customHeight="1">
      <c r="C510" s="9"/>
    </row>
    <row r="511" spans="3:3" ht="15.75" customHeight="1">
      <c r="C511" s="9"/>
    </row>
    <row r="512" spans="3:3" ht="15.75" customHeight="1">
      <c r="C512" s="9"/>
    </row>
    <row r="513" spans="3:3" ht="15.75" customHeight="1">
      <c r="C513" s="9"/>
    </row>
    <row r="514" spans="3:3" ht="15.75" customHeight="1">
      <c r="C514" s="9"/>
    </row>
    <row r="515" spans="3:3" ht="15.75" customHeight="1">
      <c r="C515" s="9"/>
    </row>
    <row r="516" spans="3:3" ht="15.75" customHeight="1">
      <c r="C516" s="9"/>
    </row>
    <row r="517" spans="3:3" ht="15.75" customHeight="1">
      <c r="C517" s="9"/>
    </row>
    <row r="518" spans="3:3" ht="15.75" customHeight="1">
      <c r="C518" s="9"/>
    </row>
    <row r="519" spans="3:3" ht="15.75" customHeight="1">
      <c r="C519" s="9"/>
    </row>
    <row r="520" spans="3:3" ht="15.75" customHeight="1">
      <c r="C520" s="9"/>
    </row>
    <row r="521" spans="3:3" ht="15.75" customHeight="1">
      <c r="C521" s="9"/>
    </row>
    <row r="522" spans="3:3" ht="15.75" customHeight="1">
      <c r="C522" s="9"/>
    </row>
    <row r="523" spans="3:3" ht="15.75" customHeight="1">
      <c r="C523" s="9"/>
    </row>
    <row r="524" spans="3:3" ht="15.75" customHeight="1">
      <c r="C524" s="9"/>
    </row>
    <row r="525" spans="3:3" ht="15.75" customHeight="1">
      <c r="C525" s="9"/>
    </row>
    <row r="526" spans="3:3" ht="15.75" customHeight="1">
      <c r="C526" s="9"/>
    </row>
    <row r="527" spans="3:3" ht="15.75" customHeight="1">
      <c r="C527" s="9"/>
    </row>
    <row r="528" spans="3:3" ht="15.75" customHeight="1">
      <c r="C528" s="9"/>
    </row>
    <row r="529" spans="3:3" ht="15.75" customHeight="1">
      <c r="C529" s="9"/>
    </row>
    <row r="530" spans="3:3" ht="15.75" customHeight="1">
      <c r="C530" s="9"/>
    </row>
    <row r="531" spans="3:3" ht="15.75" customHeight="1">
      <c r="C531" s="9"/>
    </row>
    <row r="532" spans="3:3" ht="15.75" customHeight="1">
      <c r="C532" s="9"/>
    </row>
    <row r="533" spans="3:3" ht="15.75" customHeight="1">
      <c r="C533" s="9"/>
    </row>
    <row r="534" spans="3:3" ht="15.75" customHeight="1">
      <c r="C534" s="9"/>
    </row>
    <row r="535" spans="3:3" ht="15.75" customHeight="1">
      <c r="C535" s="9"/>
    </row>
    <row r="536" spans="3:3" ht="15.75" customHeight="1">
      <c r="C536" s="9"/>
    </row>
    <row r="537" spans="3:3" ht="15.75" customHeight="1">
      <c r="C537" s="9"/>
    </row>
    <row r="538" spans="3:3" ht="15.75" customHeight="1">
      <c r="C538" s="9"/>
    </row>
    <row r="539" spans="3:3" ht="15.75" customHeight="1">
      <c r="C539" s="9"/>
    </row>
    <row r="540" spans="3:3" ht="15.75" customHeight="1">
      <c r="C540" s="9"/>
    </row>
    <row r="541" spans="3:3" ht="15.75" customHeight="1">
      <c r="C541" s="9"/>
    </row>
    <row r="542" spans="3:3" ht="15.75" customHeight="1">
      <c r="C542" s="9"/>
    </row>
    <row r="543" spans="3:3" ht="15.75" customHeight="1">
      <c r="C543" s="9"/>
    </row>
    <row r="544" spans="3:3" ht="15.75" customHeight="1">
      <c r="C544" s="9"/>
    </row>
    <row r="545" spans="3:3" ht="15.75" customHeight="1">
      <c r="C545" s="9"/>
    </row>
    <row r="546" spans="3:3" ht="15.75" customHeight="1">
      <c r="C546" s="9"/>
    </row>
    <row r="547" spans="3:3" ht="15.75" customHeight="1">
      <c r="C547" s="9"/>
    </row>
    <row r="548" spans="3:3" ht="15.75" customHeight="1">
      <c r="C548" s="9"/>
    </row>
    <row r="549" spans="3:3" ht="15.75" customHeight="1">
      <c r="C549" s="9"/>
    </row>
    <row r="550" spans="3:3" ht="15.75" customHeight="1">
      <c r="C550" s="9"/>
    </row>
    <row r="551" spans="3:3" ht="15.75" customHeight="1">
      <c r="C551" s="9"/>
    </row>
    <row r="552" spans="3:3" ht="15.75" customHeight="1">
      <c r="C552" s="9"/>
    </row>
    <row r="553" spans="3:3" ht="15.75" customHeight="1">
      <c r="C553" s="9"/>
    </row>
    <row r="554" spans="3:3" ht="15.75" customHeight="1">
      <c r="C554" s="9"/>
    </row>
    <row r="555" spans="3:3" ht="15.75" customHeight="1">
      <c r="C555" s="9"/>
    </row>
    <row r="556" spans="3:3" ht="15.75" customHeight="1">
      <c r="C556" s="9"/>
    </row>
    <row r="557" spans="3:3" ht="15.75" customHeight="1">
      <c r="C557" s="9"/>
    </row>
    <row r="558" spans="3:3" ht="15.75" customHeight="1">
      <c r="C558" s="9"/>
    </row>
    <row r="559" spans="3:3" ht="15.75" customHeight="1">
      <c r="C559" s="9"/>
    </row>
    <row r="560" spans="3:3" ht="15.75" customHeight="1">
      <c r="C560" s="9"/>
    </row>
    <row r="561" spans="3:3" ht="15.75" customHeight="1">
      <c r="C561" s="9"/>
    </row>
    <row r="562" spans="3:3" ht="15.75" customHeight="1">
      <c r="C562" s="9"/>
    </row>
    <row r="563" spans="3:3" ht="15.75" customHeight="1">
      <c r="C563" s="9"/>
    </row>
    <row r="564" spans="3:3" ht="15.75" customHeight="1">
      <c r="C564" s="9"/>
    </row>
    <row r="565" spans="3:3" ht="15.75" customHeight="1">
      <c r="C565" s="9"/>
    </row>
    <row r="566" spans="3:3" ht="15.75" customHeight="1">
      <c r="C566" s="9"/>
    </row>
    <row r="567" spans="3:3" ht="15.75" customHeight="1">
      <c r="C567" s="9"/>
    </row>
    <row r="568" spans="3:3" ht="15.75" customHeight="1">
      <c r="C568" s="9"/>
    </row>
    <row r="569" spans="3:3" ht="15.75" customHeight="1">
      <c r="C569" s="9"/>
    </row>
    <row r="570" spans="3:3" ht="15.75" customHeight="1">
      <c r="C570" s="9"/>
    </row>
    <row r="571" spans="3:3" ht="15.75" customHeight="1">
      <c r="C571" s="9"/>
    </row>
    <row r="572" spans="3:3" ht="15.75" customHeight="1">
      <c r="C572" s="9"/>
    </row>
    <row r="573" spans="3:3" ht="15.75" customHeight="1">
      <c r="C573" s="9"/>
    </row>
    <row r="574" spans="3:3" ht="15.75" customHeight="1">
      <c r="C574" s="9"/>
    </row>
    <row r="575" spans="3:3" ht="15.75" customHeight="1">
      <c r="C575" s="9"/>
    </row>
    <row r="576" spans="3:3" ht="15.75" customHeight="1">
      <c r="C576" s="9"/>
    </row>
    <row r="577" spans="3:3" ht="15.75" customHeight="1">
      <c r="C577" s="9"/>
    </row>
    <row r="578" spans="3:3" ht="15.75" customHeight="1">
      <c r="C578" s="9"/>
    </row>
    <row r="579" spans="3:3" ht="15.75" customHeight="1">
      <c r="C579" s="9"/>
    </row>
    <row r="580" spans="3:3" ht="15.75" customHeight="1">
      <c r="C580" s="9"/>
    </row>
    <row r="581" spans="3:3" ht="15.75" customHeight="1">
      <c r="C581" s="9"/>
    </row>
    <row r="582" spans="3:3" ht="15.75" customHeight="1">
      <c r="C582" s="9"/>
    </row>
    <row r="583" spans="3:3" ht="15.75" customHeight="1">
      <c r="C583" s="9"/>
    </row>
    <row r="584" spans="3:3" ht="15.75" customHeight="1">
      <c r="C584" s="9"/>
    </row>
    <row r="585" spans="3:3" ht="15.75" customHeight="1">
      <c r="C585" s="9"/>
    </row>
    <row r="586" spans="3:3" ht="15.75" customHeight="1">
      <c r="C586" s="9"/>
    </row>
    <row r="587" spans="3:3" ht="15.75" customHeight="1">
      <c r="C587" s="9"/>
    </row>
    <row r="588" spans="3:3" ht="15.75" customHeight="1">
      <c r="C588" s="9"/>
    </row>
    <row r="589" spans="3:3" ht="15.75" customHeight="1">
      <c r="C589" s="9"/>
    </row>
    <row r="590" spans="3:3" ht="15.75" customHeight="1">
      <c r="C590" s="9"/>
    </row>
    <row r="591" spans="3:3" ht="15.75" customHeight="1">
      <c r="C591" s="9"/>
    </row>
    <row r="592" spans="3:3" ht="15.75" customHeight="1">
      <c r="C592" s="9"/>
    </row>
    <row r="593" spans="3:3" ht="15.75" customHeight="1">
      <c r="C593" s="9"/>
    </row>
    <row r="594" spans="3:3" ht="15.75" customHeight="1">
      <c r="C594" s="9"/>
    </row>
    <row r="595" spans="3:3" ht="15.75" customHeight="1">
      <c r="C595" s="9"/>
    </row>
    <row r="596" spans="3:3" ht="15.75" customHeight="1">
      <c r="C596" s="9"/>
    </row>
    <row r="597" spans="3:3" ht="15.75" customHeight="1">
      <c r="C597" s="9"/>
    </row>
    <row r="598" spans="3:3" ht="15.75" customHeight="1">
      <c r="C598" s="9"/>
    </row>
    <row r="599" spans="3:3" ht="15.75" customHeight="1">
      <c r="C599" s="9"/>
    </row>
    <row r="600" spans="3:3" ht="15.75" customHeight="1">
      <c r="C600" s="9"/>
    </row>
    <row r="601" spans="3:3" ht="15.75" customHeight="1">
      <c r="C601" s="9"/>
    </row>
    <row r="602" spans="3:3" ht="15.75" customHeight="1">
      <c r="C602" s="9"/>
    </row>
    <row r="603" spans="3:3" ht="15.75" customHeight="1">
      <c r="C603" s="9"/>
    </row>
    <row r="604" spans="3:3" ht="15.75" customHeight="1">
      <c r="C604" s="9"/>
    </row>
    <row r="605" spans="3:3" ht="15.75" customHeight="1">
      <c r="C605" s="9"/>
    </row>
    <row r="606" spans="3:3" ht="15.75" customHeight="1">
      <c r="C606" s="9"/>
    </row>
    <row r="607" spans="3:3" ht="15.75" customHeight="1">
      <c r="C607" s="9"/>
    </row>
    <row r="608" spans="3:3" ht="15.75" customHeight="1">
      <c r="C608" s="9"/>
    </row>
    <row r="609" spans="3:3" ht="15.75" customHeight="1">
      <c r="C609" s="9"/>
    </row>
    <row r="610" spans="3:3" ht="15.75" customHeight="1">
      <c r="C610" s="9"/>
    </row>
    <row r="611" spans="3:3" ht="15.75" customHeight="1">
      <c r="C611" s="9"/>
    </row>
    <row r="612" spans="3:3" ht="15.75" customHeight="1">
      <c r="C612" s="9"/>
    </row>
    <row r="613" spans="3:3" ht="15.75" customHeight="1">
      <c r="C613" s="9"/>
    </row>
    <row r="614" spans="3:3" ht="15.75" customHeight="1">
      <c r="C614" s="9"/>
    </row>
    <row r="615" spans="3:3" ht="15.75" customHeight="1">
      <c r="C615" s="9"/>
    </row>
    <row r="616" spans="3:3" ht="15.75" customHeight="1">
      <c r="C616" s="9"/>
    </row>
    <row r="617" spans="3:3" ht="15.75" customHeight="1">
      <c r="C617" s="9"/>
    </row>
    <row r="618" spans="3:3" ht="15.75" customHeight="1">
      <c r="C618" s="9"/>
    </row>
    <row r="619" spans="3:3" ht="15.75" customHeight="1">
      <c r="C619" s="9"/>
    </row>
    <row r="620" spans="3:3" ht="15.75" customHeight="1">
      <c r="C620" s="9"/>
    </row>
    <row r="621" spans="3:3" ht="15.75" customHeight="1">
      <c r="C621" s="9"/>
    </row>
    <row r="622" spans="3:3" ht="15.75" customHeight="1">
      <c r="C622" s="9"/>
    </row>
    <row r="623" spans="3:3" ht="15.75" customHeight="1">
      <c r="C623" s="9"/>
    </row>
    <row r="624" spans="3:3" ht="15.75" customHeight="1">
      <c r="C624" s="9"/>
    </row>
    <row r="625" spans="3:3" ht="15.75" customHeight="1">
      <c r="C625" s="9"/>
    </row>
    <row r="626" spans="3:3" ht="15.75" customHeight="1">
      <c r="C626" s="9"/>
    </row>
    <row r="627" spans="3:3" ht="15.75" customHeight="1">
      <c r="C627" s="9"/>
    </row>
    <row r="628" spans="3:3" ht="15.75" customHeight="1">
      <c r="C628" s="9"/>
    </row>
    <row r="629" spans="3:3" ht="15.75" customHeight="1">
      <c r="C629" s="9"/>
    </row>
    <row r="630" spans="3:3" ht="15.75" customHeight="1">
      <c r="C630" s="9"/>
    </row>
    <row r="631" spans="3:3" ht="15.75" customHeight="1">
      <c r="C631" s="9"/>
    </row>
    <row r="632" spans="3:3" ht="15.75" customHeight="1">
      <c r="C632" s="9"/>
    </row>
    <row r="633" spans="3:3" ht="15.75" customHeight="1">
      <c r="C633" s="9"/>
    </row>
    <row r="634" spans="3:3" ht="15.75" customHeight="1">
      <c r="C634" s="9"/>
    </row>
    <row r="635" spans="3:3" ht="15.75" customHeight="1">
      <c r="C635" s="9"/>
    </row>
    <row r="636" spans="3:3" ht="15.75" customHeight="1">
      <c r="C636" s="9"/>
    </row>
    <row r="637" spans="3:3" ht="15.75" customHeight="1">
      <c r="C637" s="9"/>
    </row>
    <row r="638" spans="3:3" ht="15.75" customHeight="1">
      <c r="C638" s="9"/>
    </row>
    <row r="639" spans="3:3" ht="15.75" customHeight="1">
      <c r="C639" s="9"/>
    </row>
    <row r="640" spans="3:3" ht="15.75" customHeight="1">
      <c r="C640" s="9"/>
    </row>
    <row r="641" spans="3:3" ht="15.75" customHeight="1">
      <c r="C641" s="9"/>
    </row>
    <row r="642" spans="3:3" ht="15.75" customHeight="1">
      <c r="C642" s="9"/>
    </row>
    <row r="643" spans="3:3" ht="15.75" customHeight="1">
      <c r="C643" s="9"/>
    </row>
    <row r="644" spans="3:3" ht="15.75" customHeight="1">
      <c r="C644" s="9"/>
    </row>
    <row r="645" spans="3:3" ht="15.75" customHeight="1">
      <c r="C645" s="9"/>
    </row>
    <row r="646" spans="3:3" ht="15.75" customHeight="1">
      <c r="C646" s="9"/>
    </row>
    <row r="647" spans="3:3" ht="15.75" customHeight="1">
      <c r="C647" s="9"/>
    </row>
    <row r="648" spans="3:3" ht="15.75" customHeight="1">
      <c r="C648" s="9"/>
    </row>
    <row r="649" spans="3:3" ht="15.75" customHeight="1">
      <c r="C649" s="9"/>
    </row>
    <row r="650" spans="3:3" ht="15.75" customHeight="1">
      <c r="C650" s="9"/>
    </row>
    <row r="651" spans="3:3" ht="15.75" customHeight="1">
      <c r="C651" s="9"/>
    </row>
    <row r="652" spans="3:3" ht="15.75" customHeight="1">
      <c r="C652" s="9"/>
    </row>
    <row r="653" spans="3:3" ht="15.75" customHeight="1">
      <c r="C653" s="9"/>
    </row>
    <row r="654" spans="3:3" ht="15.75" customHeight="1">
      <c r="C654" s="9"/>
    </row>
    <row r="655" spans="3:3" ht="15.75" customHeight="1">
      <c r="C655" s="9"/>
    </row>
    <row r="656" spans="3:3" ht="15.75" customHeight="1">
      <c r="C656" s="9"/>
    </row>
    <row r="657" spans="3:3" ht="15.75" customHeight="1">
      <c r="C657" s="9"/>
    </row>
    <row r="658" spans="3:3" ht="15.75" customHeight="1">
      <c r="C658" s="9"/>
    </row>
    <row r="659" spans="3:3" ht="15.75" customHeight="1">
      <c r="C659" s="9"/>
    </row>
    <row r="660" spans="3:3" ht="15.75" customHeight="1">
      <c r="C660" s="9"/>
    </row>
    <row r="661" spans="3:3" ht="15.75" customHeight="1">
      <c r="C661" s="9"/>
    </row>
    <row r="662" spans="3:3" ht="15.75" customHeight="1">
      <c r="C662" s="9"/>
    </row>
    <row r="663" spans="3:3" ht="15.75" customHeight="1">
      <c r="C663" s="9"/>
    </row>
    <row r="664" spans="3:3" ht="15.75" customHeight="1">
      <c r="C664" s="9"/>
    </row>
    <row r="665" spans="3:3" ht="15.75" customHeight="1">
      <c r="C665" s="9"/>
    </row>
    <row r="666" spans="3:3" ht="15.75" customHeight="1">
      <c r="C666" s="9"/>
    </row>
    <row r="667" spans="3:3" ht="15.75" customHeight="1">
      <c r="C667" s="9"/>
    </row>
    <row r="668" spans="3:3" ht="15.75" customHeight="1">
      <c r="C668" s="9"/>
    </row>
    <row r="669" spans="3:3" ht="15.75" customHeight="1">
      <c r="C669" s="9"/>
    </row>
    <row r="670" spans="3:3" ht="15.75" customHeight="1">
      <c r="C670" s="9"/>
    </row>
    <row r="671" spans="3:3" ht="15.75" customHeight="1">
      <c r="C671" s="9"/>
    </row>
    <row r="672" spans="3:3" ht="15.75" customHeight="1">
      <c r="C672" s="9"/>
    </row>
    <row r="673" spans="3:3" ht="15.75" customHeight="1">
      <c r="C673" s="9"/>
    </row>
    <row r="674" spans="3:3" ht="15.75" customHeight="1">
      <c r="C674" s="9"/>
    </row>
    <row r="675" spans="3:3" ht="15.75" customHeight="1">
      <c r="C675" s="9"/>
    </row>
    <row r="676" spans="3:3" ht="15.75" customHeight="1">
      <c r="C676" s="9"/>
    </row>
    <row r="677" spans="3:3" ht="15.75" customHeight="1">
      <c r="C677" s="9"/>
    </row>
    <row r="678" spans="3:3" ht="15.75" customHeight="1">
      <c r="C678" s="9"/>
    </row>
    <row r="679" spans="3:3" ht="15.75" customHeight="1">
      <c r="C679" s="9"/>
    </row>
    <row r="680" spans="3:3" ht="15.75" customHeight="1">
      <c r="C680" s="9"/>
    </row>
    <row r="681" spans="3:3" ht="15.75" customHeight="1">
      <c r="C681" s="9"/>
    </row>
    <row r="682" spans="3:3" ht="15.75" customHeight="1">
      <c r="C682" s="9"/>
    </row>
    <row r="683" spans="3:3" ht="15.75" customHeight="1">
      <c r="C683" s="9"/>
    </row>
    <row r="684" spans="3:3" ht="15.75" customHeight="1">
      <c r="C684" s="9"/>
    </row>
    <row r="685" spans="3:3" ht="15.75" customHeight="1">
      <c r="C685" s="9"/>
    </row>
    <row r="686" spans="3:3" ht="15.75" customHeight="1">
      <c r="C686" s="9"/>
    </row>
    <row r="687" spans="3:3" ht="15.75" customHeight="1">
      <c r="C687" s="9"/>
    </row>
    <row r="688" spans="3:3" ht="15.75" customHeight="1">
      <c r="C688" s="9"/>
    </row>
    <row r="689" spans="3:3" ht="15.75" customHeight="1">
      <c r="C689" s="9"/>
    </row>
    <row r="690" spans="3:3" ht="15.75" customHeight="1">
      <c r="C690" s="9"/>
    </row>
    <row r="691" spans="3:3" ht="15.75" customHeight="1">
      <c r="C691" s="9"/>
    </row>
    <row r="692" spans="3:3" ht="15.75" customHeight="1">
      <c r="C692" s="9"/>
    </row>
    <row r="693" spans="3:3" ht="15.75" customHeight="1">
      <c r="C693" s="9"/>
    </row>
    <row r="694" spans="3:3" ht="15.75" customHeight="1">
      <c r="C694" s="9"/>
    </row>
    <row r="695" spans="3:3" ht="15.75" customHeight="1">
      <c r="C695" s="9"/>
    </row>
    <row r="696" spans="3:3" ht="15.75" customHeight="1">
      <c r="C696" s="9"/>
    </row>
    <row r="697" spans="3:3" ht="15.75" customHeight="1">
      <c r="C697" s="9"/>
    </row>
    <row r="698" spans="3:3" ht="15.75" customHeight="1">
      <c r="C698" s="9"/>
    </row>
    <row r="699" spans="3:3" ht="15.75" customHeight="1">
      <c r="C699" s="9"/>
    </row>
    <row r="700" spans="3:3" ht="15.75" customHeight="1">
      <c r="C700" s="9"/>
    </row>
    <row r="701" spans="3:3" ht="15.75" customHeight="1">
      <c r="C701" s="9"/>
    </row>
    <row r="702" spans="3:3" ht="15.75" customHeight="1">
      <c r="C702" s="9"/>
    </row>
    <row r="703" spans="3:3" ht="15.75" customHeight="1">
      <c r="C703" s="9"/>
    </row>
    <row r="704" spans="3:3" ht="15.75" customHeight="1">
      <c r="C704" s="9"/>
    </row>
    <row r="705" spans="3:3" ht="15.75" customHeight="1">
      <c r="C705" s="9"/>
    </row>
    <row r="706" spans="3:3" ht="15.75" customHeight="1">
      <c r="C706" s="9"/>
    </row>
    <row r="707" spans="3:3" ht="15.75" customHeight="1">
      <c r="C707" s="9"/>
    </row>
    <row r="708" spans="3:3" ht="15.75" customHeight="1">
      <c r="C708" s="9"/>
    </row>
    <row r="709" spans="3:3" ht="15.75" customHeight="1">
      <c r="C709" s="9"/>
    </row>
    <row r="710" spans="3:3" ht="15.75" customHeight="1">
      <c r="C710" s="9"/>
    </row>
    <row r="711" spans="3:3" ht="15.75" customHeight="1">
      <c r="C711" s="9"/>
    </row>
    <row r="712" spans="3:3" ht="15.75" customHeight="1">
      <c r="C712" s="9"/>
    </row>
    <row r="713" spans="3:3" ht="15.75" customHeight="1">
      <c r="C713" s="9"/>
    </row>
    <row r="714" spans="3:3" ht="15.75" customHeight="1">
      <c r="C714" s="9"/>
    </row>
    <row r="715" spans="3:3" ht="15.75" customHeight="1">
      <c r="C715" s="9"/>
    </row>
    <row r="716" spans="3:3" ht="15.75" customHeight="1">
      <c r="C716" s="9"/>
    </row>
    <row r="717" spans="3:3" ht="15.75" customHeight="1">
      <c r="C717" s="9"/>
    </row>
    <row r="718" spans="3:3" ht="15.75" customHeight="1">
      <c r="C718" s="9"/>
    </row>
    <row r="719" spans="3:3" ht="15.75" customHeight="1">
      <c r="C719" s="9"/>
    </row>
    <row r="720" spans="3:3" ht="15.75" customHeight="1">
      <c r="C720" s="9"/>
    </row>
    <row r="721" spans="3:3" ht="15.75" customHeight="1">
      <c r="C721" s="9"/>
    </row>
    <row r="722" spans="3:3" ht="15.75" customHeight="1">
      <c r="C722" s="9"/>
    </row>
    <row r="723" spans="3:3" ht="15.75" customHeight="1">
      <c r="C723" s="9"/>
    </row>
    <row r="724" spans="3:3" ht="15.75" customHeight="1">
      <c r="C724" s="9"/>
    </row>
    <row r="725" spans="3:3" ht="15.75" customHeight="1">
      <c r="C725" s="9"/>
    </row>
    <row r="726" spans="3:3" ht="15.75" customHeight="1">
      <c r="C726" s="9"/>
    </row>
    <row r="727" spans="3:3" ht="15.75" customHeight="1">
      <c r="C727" s="9"/>
    </row>
    <row r="728" spans="3:3" ht="15.75" customHeight="1">
      <c r="C728" s="9"/>
    </row>
    <row r="729" spans="3:3" ht="15.75" customHeight="1">
      <c r="C729" s="9"/>
    </row>
    <row r="730" spans="3:3" ht="15.75" customHeight="1">
      <c r="C730" s="9"/>
    </row>
    <row r="731" spans="3:3" ht="15.75" customHeight="1">
      <c r="C731" s="9"/>
    </row>
    <row r="732" spans="3:3" ht="15.75" customHeight="1">
      <c r="C732" s="9"/>
    </row>
    <row r="733" spans="3:3" ht="15.75" customHeight="1">
      <c r="C733" s="9"/>
    </row>
    <row r="734" spans="3:3" ht="15.75" customHeight="1">
      <c r="C734" s="9"/>
    </row>
    <row r="735" spans="3:3" ht="15.75" customHeight="1">
      <c r="C735" s="9"/>
    </row>
    <row r="736" spans="3:3" ht="15.75" customHeight="1">
      <c r="C736" s="9"/>
    </row>
    <row r="737" spans="3:3" ht="15.75" customHeight="1">
      <c r="C737" s="9"/>
    </row>
    <row r="738" spans="3:3" ht="15.75" customHeight="1">
      <c r="C738" s="9"/>
    </row>
    <row r="739" spans="3:3" ht="15.75" customHeight="1">
      <c r="C739" s="9"/>
    </row>
    <row r="740" spans="3:3" ht="15.75" customHeight="1">
      <c r="C740" s="9"/>
    </row>
    <row r="741" spans="3:3" ht="15.75" customHeight="1">
      <c r="C741" s="9"/>
    </row>
    <row r="742" spans="3:3" ht="15.75" customHeight="1">
      <c r="C742" s="9"/>
    </row>
    <row r="743" spans="3:3" ht="15.75" customHeight="1">
      <c r="C743" s="9"/>
    </row>
    <row r="744" spans="3:3" ht="15.75" customHeight="1">
      <c r="C744" s="9"/>
    </row>
    <row r="745" spans="3:3" ht="15.75" customHeight="1">
      <c r="C745" s="9"/>
    </row>
    <row r="746" spans="3:3" ht="15.75" customHeight="1">
      <c r="C746" s="9"/>
    </row>
    <row r="747" spans="3:3" ht="15.75" customHeight="1">
      <c r="C747" s="9"/>
    </row>
    <row r="748" spans="3:3" ht="15.75" customHeight="1">
      <c r="C748" s="9"/>
    </row>
    <row r="749" spans="3:3" ht="15.75" customHeight="1">
      <c r="C749" s="9"/>
    </row>
    <row r="750" spans="3:3" ht="15.75" customHeight="1">
      <c r="C750" s="9"/>
    </row>
    <row r="751" spans="3:3" ht="15.75" customHeight="1">
      <c r="C751" s="9"/>
    </row>
    <row r="752" spans="3:3" ht="15.75" customHeight="1">
      <c r="C752" s="9"/>
    </row>
    <row r="753" spans="3:3" ht="15.75" customHeight="1">
      <c r="C753" s="9"/>
    </row>
    <row r="754" spans="3:3" ht="15.75" customHeight="1">
      <c r="C754" s="9"/>
    </row>
    <row r="755" spans="3:3" ht="15.75" customHeight="1">
      <c r="C755" s="9"/>
    </row>
    <row r="756" spans="3:3" ht="15.75" customHeight="1">
      <c r="C756" s="9"/>
    </row>
    <row r="757" spans="3:3" ht="15.75" customHeight="1">
      <c r="C757" s="9"/>
    </row>
    <row r="758" spans="3:3" ht="15.75" customHeight="1">
      <c r="C758" s="9"/>
    </row>
    <row r="759" spans="3:3" ht="15.75" customHeight="1">
      <c r="C759" s="9"/>
    </row>
    <row r="760" spans="3:3" ht="15.75" customHeight="1">
      <c r="C760" s="9"/>
    </row>
    <row r="761" spans="3:3" ht="15.75" customHeight="1">
      <c r="C761" s="9"/>
    </row>
    <row r="762" spans="3:3" ht="15.75" customHeight="1">
      <c r="C762" s="9"/>
    </row>
    <row r="763" spans="3:3" ht="15.75" customHeight="1">
      <c r="C763" s="9"/>
    </row>
    <row r="764" spans="3:3" ht="15.75" customHeight="1">
      <c r="C764" s="9"/>
    </row>
    <row r="765" spans="3:3" ht="15.75" customHeight="1">
      <c r="C765" s="9"/>
    </row>
    <row r="766" spans="3:3" ht="15.75" customHeight="1">
      <c r="C766" s="9"/>
    </row>
    <row r="767" spans="3:3" ht="15.75" customHeight="1">
      <c r="C767" s="9"/>
    </row>
    <row r="768" spans="3:3" ht="15.75" customHeight="1">
      <c r="C768" s="9"/>
    </row>
    <row r="769" spans="3:3" ht="15.75" customHeight="1">
      <c r="C769" s="9"/>
    </row>
    <row r="770" spans="3:3" ht="15.75" customHeight="1">
      <c r="C770" s="9"/>
    </row>
    <row r="771" spans="3:3" ht="15.75" customHeight="1">
      <c r="C771" s="9"/>
    </row>
    <row r="772" spans="3:3" ht="15.75" customHeight="1">
      <c r="C772" s="9"/>
    </row>
    <row r="773" spans="3:3" ht="15.75" customHeight="1">
      <c r="C773" s="9"/>
    </row>
    <row r="774" spans="3:3" ht="15.75" customHeight="1">
      <c r="C774" s="9"/>
    </row>
    <row r="775" spans="3:3" ht="15.75" customHeight="1">
      <c r="C775" s="9"/>
    </row>
    <row r="776" spans="3:3" ht="15.75" customHeight="1">
      <c r="C776" s="9"/>
    </row>
    <row r="777" spans="3:3" ht="15.75" customHeight="1">
      <c r="C777" s="9"/>
    </row>
    <row r="778" spans="3:3" ht="15.75" customHeight="1">
      <c r="C778" s="9"/>
    </row>
    <row r="779" spans="3:3" ht="15.75" customHeight="1">
      <c r="C779" s="9"/>
    </row>
    <row r="780" spans="3:3" ht="15.75" customHeight="1">
      <c r="C780" s="9"/>
    </row>
    <row r="781" spans="3:3" ht="15.75" customHeight="1">
      <c r="C781" s="9"/>
    </row>
    <row r="782" spans="3:3" ht="15.75" customHeight="1">
      <c r="C782" s="9"/>
    </row>
    <row r="783" spans="3:3" ht="15.75" customHeight="1">
      <c r="C783" s="9"/>
    </row>
    <row r="784" spans="3:3" ht="15.75" customHeight="1">
      <c r="C784" s="9"/>
    </row>
    <row r="785" spans="3:3" ht="15.75" customHeight="1">
      <c r="C785" s="9"/>
    </row>
    <row r="786" spans="3:3" ht="15.75" customHeight="1">
      <c r="C786" s="9"/>
    </row>
    <row r="787" spans="3:3" ht="15.75" customHeight="1">
      <c r="C787" s="9"/>
    </row>
    <row r="788" spans="3:3" ht="15.75" customHeight="1">
      <c r="C788" s="9"/>
    </row>
    <row r="789" spans="3:3" ht="15.75" customHeight="1">
      <c r="C789" s="9"/>
    </row>
    <row r="790" spans="3:3" ht="15.75" customHeight="1">
      <c r="C790" s="9"/>
    </row>
    <row r="791" spans="3:3" ht="15.75" customHeight="1">
      <c r="C791" s="9"/>
    </row>
    <row r="792" spans="3:3" ht="15.75" customHeight="1">
      <c r="C792" s="9"/>
    </row>
    <row r="793" spans="3:3" ht="15.75" customHeight="1">
      <c r="C793" s="9"/>
    </row>
    <row r="794" spans="3:3" ht="15.75" customHeight="1">
      <c r="C794" s="9"/>
    </row>
    <row r="795" spans="3:3" ht="15.75" customHeight="1">
      <c r="C795" s="9"/>
    </row>
    <row r="796" spans="3:3" ht="15.75" customHeight="1">
      <c r="C796" s="9"/>
    </row>
    <row r="797" spans="3:3" ht="15.75" customHeight="1">
      <c r="C797" s="9"/>
    </row>
    <row r="798" spans="3:3" ht="15.75" customHeight="1">
      <c r="C798" s="9"/>
    </row>
    <row r="799" spans="3:3" ht="15.75" customHeight="1">
      <c r="C799" s="9"/>
    </row>
    <row r="800" spans="3:3" ht="15.75" customHeight="1">
      <c r="C800" s="9"/>
    </row>
    <row r="801" spans="3:3" ht="15.75" customHeight="1">
      <c r="C801" s="9"/>
    </row>
    <row r="802" spans="3:3" ht="15.75" customHeight="1">
      <c r="C802" s="9"/>
    </row>
    <row r="803" spans="3:3" ht="15.75" customHeight="1">
      <c r="C803" s="9"/>
    </row>
    <row r="804" spans="3:3" ht="15.75" customHeight="1">
      <c r="C804" s="9"/>
    </row>
    <row r="805" spans="3:3" ht="15.75" customHeight="1">
      <c r="C805" s="9"/>
    </row>
    <row r="806" spans="3:3" ht="15.75" customHeight="1">
      <c r="C806" s="9"/>
    </row>
    <row r="807" spans="3:3" ht="15.75" customHeight="1">
      <c r="C807" s="9"/>
    </row>
    <row r="808" spans="3:3" ht="15.75" customHeight="1">
      <c r="C808" s="9"/>
    </row>
    <row r="809" spans="3:3" ht="15.75" customHeight="1">
      <c r="C809" s="9"/>
    </row>
    <row r="810" spans="3:3" ht="15.75" customHeight="1">
      <c r="C810" s="9"/>
    </row>
    <row r="811" spans="3:3" ht="15.75" customHeight="1">
      <c r="C811" s="9"/>
    </row>
    <row r="812" spans="3:3" ht="15.75" customHeight="1">
      <c r="C812" s="9"/>
    </row>
    <row r="813" spans="3:3" ht="15.75" customHeight="1">
      <c r="C813" s="9"/>
    </row>
    <row r="814" spans="3:3" ht="15.75" customHeight="1">
      <c r="C814" s="9"/>
    </row>
    <row r="815" spans="3:3" ht="15.75" customHeight="1">
      <c r="C815" s="9"/>
    </row>
    <row r="816" spans="3:3" ht="15.75" customHeight="1">
      <c r="C816" s="9"/>
    </row>
    <row r="817" spans="3:3" ht="15.75" customHeight="1">
      <c r="C817" s="9"/>
    </row>
    <row r="818" spans="3:3" ht="15.75" customHeight="1">
      <c r="C818" s="9"/>
    </row>
    <row r="819" spans="3:3" ht="15.75" customHeight="1">
      <c r="C819" s="9"/>
    </row>
    <row r="820" spans="3:3" ht="15.75" customHeight="1">
      <c r="C820" s="9"/>
    </row>
    <row r="821" spans="3:3" ht="15.75" customHeight="1">
      <c r="C821" s="9"/>
    </row>
    <row r="822" spans="3:3" ht="15.75" customHeight="1">
      <c r="C822" s="9"/>
    </row>
    <row r="823" spans="3:3" ht="15.75" customHeight="1">
      <c r="C823" s="9"/>
    </row>
    <row r="824" spans="3:3" ht="15.75" customHeight="1">
      <c r="C824" s="9"/>
    </row>
    <row r="825" spans="3:3" ht="15.75" customHeight="1">
      <c r="C825" s="9"/>
    </row>
    <row r="826" spans="3:3" ht="15.75" customHeight="1">
      <c r="C826" s="9"/>
    </row>
    <row r="827" spans="3:3" ht="15.75" customHeight="1">
      <c r="C827" s="9"/>
    </row>
    <row r="828" spans="3:3" ht="15.75" customHeight="1">
      <c r="C828" s="9"/>
    </row>
    <row r="829" spans="3:3" ht="15.75" customHeight="1">
      <c r="C829" s="9"/>
    </row>
    <row r="830" spans="3:3" ht="15.75" customHeight="1">
      <c r="C830" s="9"/>
    </row>
    <row r="831" spans="3:3" ht="15.75" customHeight="1">
      <c r="C831" s="9"/>
    </row>
    <row r="832" spans="3:3" ht="15.75" customHeight="1">
      <c r="C832" s="9"/>
    </row>
    <row r="833" spans="3:3" ht="15.75" customHeight="1">
      <c r="C833" s="9"/>
    </row>
    <row r="834" spans="3:3" ht="15.75" customHeight="1">
      <c r="C834" s="9"/>
    </row>
    <row r="835" spans="3:3" ht="15.75" customHeight="1">
      <c r="C835" s="9"/>
    </row>
    <row r="836" spans="3:3" ht="15.75" customHeight="1">
      <c r="C836" s="9"/>
    </row>
    <row r="837" spans="3:3" ht="15.75" customHeight="1">
      <c r="C837" s="9"/>
    </row>
    <row r="838" spans="3:3" ht="15.75" customHeight="1">
      <c r="C838" s="9"/>
    </row>
    <row r="839" spans="3:3" ht="15.75" customHeight="1">
      <c r="C839" s="9"/>
    </row>
    <row r="840" spans="3:3" ht="15.75" customHeight="1">
      <c r="C840" s="9"/>
    </row>
    <row r="841" spans="3:3" ht="15.75" customHeight="1">
      <c r="C841" s="9"/>
    </row>
    <row r="842" spans="3:3" ht="15.75" customHeight="1">
      <c r="C842" s="9"/>
    </row>
    <row r="843" spans="3:3" ht="15.75" customHeight="1">
      <c r="C843" s="9"/>
    </row>
    <row r="844" spans="3:3" ht="15.75" customHeight="1">
      <c r="C844" s="9"/>
    </row>
    <row r="845" spans="3:3" ht="15.75" customHeight="1">
      <c r="C845" s="9"/>
    </row>
    <row r="846" spans="3:3" ht="15.75" customHeight="1">
      <c r="C846" s="9"/>
    </row>
    <row r="847" spans="3:3" ht="15.75" customHeight="1">
      <c r="C847" s="9"/>
    </row>
    <row r="848" spans="3:3" ht="15.75" customHeight="1">
      <c r="C848" s="9"/>
    </row>
    <row r="849" spans="3:3" ht="15.75" customHeight="1">
      <c r="C849" s="9"/>
    </row>
    <row r="850" spans="3:3" ht="15.75" customHeight="1">
      <c r="C850" s="9"/>
    </row>
    <row r="851" spans="3:3" ht="15.75" customHeight="1">
      <c r="C851" s="9"/>
    </row>
    <row r="852" spans="3:3" ht="15.75" customHeight="1">
      <c r="C852" s="9"/>
    </row>
    <row r="853" spans="3:3" ht="15.75" customHeight="1">
      <c r="C853" s="9"/>
    </row>
    <row r="854" spans="3:3" ht="15.75" customHeight="1">
      <c r="C854" s="9"/>
    </row>
    <row r="855" spans="3:3" ht="15.75" customHeight="1">
      <c r="C855" s="9"/>
    </row>
    <row r="856" spans="3:3" ht="15.75" customHeight="1">
      <c r="C856" s="9"/>
    </row>
    <row r="857" spans="3:3" ht="15.75" customHeight="1">
      <c r="C857" s="9"/>
    </row>
    <row r="858" spans="3:3" ht="15.75" customHeight="1">
      <c r="C858" s="9"/>
    </row>
    <row r="859" spans="3:3" ht="15.75" customHeight="1">
      <c r="C859" s="9"/>
    </row>
    <row r="860" spans="3:3" ht="15.75" customHeight="1">
      <c r="C860" s="9"/>
    </row>
    <row r="861" spans="3:3" ht="15.75" customHeight="1">
      <c r="C861" s="9"/>
    </row>
    <row r="862" spans="3:3" ht="15.75" customHeight="1">
      <c r="C862" s="9"/>
    </row>
    <row r="863" spans="3:3" ht="15.75" customHeight="1">
      <c r="C863" s="9"/>
    </row>
    <row r="864" spans="3:3" ht="15.75" customHeight="1">
      <c r="C864" s="9"/>
    </row>
    <row r="865" spans="3:3" ht="15.75" customHeight="1">
      <c r="C865" s="9"/>
    </row>
    <row r="866" spans="3:3" ht="15.75" customHeight="1">
      <c r="C866" s="9"/>
    </row>
    <row r="867" spans="3:3" ht="15.75" customHeight="1">
      <c r="C867" s="9"/>
    </row>
    <row r="868" spans="3:3" ht="15.75" customHeight="1">
      <c r="C868" s="9"/>
    </row>
    <row r="869" spans="3:3" ht="15.75" customHeight="1">
      <c r="C869" s="9"/>
    </row>
    <row r="870" spans="3:3" ht="15.75" customHeight="1">
      <c r="C870" s="9"/>
    </row>
    <row r="871" spans="3:3" ht="15.75" customHeight="1">
      <c r="C871" s="9"/>
    </row>
    <row r="872" spans="3:3" ht="15.75" customHeight="1">
      <c r="C872" s="9"/>
    </row>
    <row r="873" spans="3:3" ht="15.75" customHeight="1">
      <c r="C873" s="9"/>
    </row>
    <row r="874" spans="3:3" ht="15.75" customHeight="1">
      <c r="C874" s="9"/>
    </row>
    <row r="875" spans="3:3" ht="15.75" customHeight="1">
      <c r="C875" s="9"/>
    </row>
    <row r="876" spans="3:3" ht="15.75" customHeight="1">
      <c r="C876" s="9"/>
    </row>
    <row r="877" spans="3:3" ht="15.75" customHeight="1">
      <c r="C877" s="9"/>
    </row>
    <row r="878" spans="3:3" ht="15.75" customHeight="1">
      <c r="C878" s="9"/>
    </row>
    <row r="879" spans="3:3" ht="15.75" customHeight="1">
      <c r="C879" s="9"/>
    </row>
    <row r="880" spans="3:3" ht="15.75" customHeight="1">
      <c r="C880" s="9"/>
    </row>
    <row r="881" spans="3:3" ht="15.75" customHeight="1">
      <c r="C881" s="9"/>
    </row>
    <row r="882" spans="3:3" ht="15.75" customHeight="1">
      <c r="C882" s="9"/>
    </row>
    <row r="883" spans="3:3" ht="15.75" customHeight="1">
      <c r="C883" s="9"/>
    </row>
    <row r="884" spans="3:3" ht="15.75" customHeight="1">
      <c r="C884" s="9"/>
    </row>
    <row r="885" spans="3:3" ht="15.75" customHeight="1">
      <c r="C885" s="9"/>
    </row>
    <row r="886" spans="3:3" ht="15.75" customHeight="1">
      <c r="C886" s="9"/>
    </row>
    <row r="887" spans="3:3" ht="15.75" customHeight="1">
      <c r="C887" s="9"/>
    </row>
    <row r="888" spans="3:3" ht="15.75" customHeight="1">
      <c r="C888" s="9"/>
    </row>
    <row r="889" spans="3:3" ht="15.75" customHeight="1">
      <c r="C889" s="9"/>
    </row>
    <row r="890" spans="3:3" ht="15.75" customHeight="1">
      <c r="C890" s="9"/>
    </row>
    <row r="891" spans="3:3" ht="15.75" customHeight="1">
      <c r="C891" s="9"/>
    </row>
    <row r="892" spans="3:3" ht="15.75" customHeight="1">
      <c r="C892" s="9"/>
    </row>
    <row r="893" spans="3:3" ht="15.75" customHeight="1">
      <c r="C893" s="9"/>
    </row>
    <row r="894" spans="3:3" ht="15.75" customHeight="1">
      <c r="C894" s="9"/>
    </row>
    <row r="895" spans="3:3" ht="15.75" customHeight="1">
      <c r="C895" s="9"/>
    </row>
    <row r="896" spans="3:3" ht="15.75" customHeight="1">
      <c r="C896" s="9"/>
    </row>
    <row r="897" spans="3:3" ht="15.75" customHeight="1">
      <c r="C897" s="9"/>
    </row>
    <row r="898" spans="3:3" ht="15.75" customHeight="1">
      <c r="C898" s="9"/>
    </row>
    <row r="899" spans="3:3" ht="15.75" customHeight="1">
      <c r="C899" s="9"/>
    </row>
    <row r="900" spans="3:3" ht="15.75" customHeight="1">
      <c r="C900" s="9"/>
    </row>
    <row r="901" spans="3:3" ht="15.75" customHeight="1">
      <c r="C901" s="9"/>
    </row>
    <row r="902" spans="3:3" ht="15.75" customHeight="1">
      <c r="C902" s="9"/>
    </row>
    <row r="903" spans="3:3" ht="15.75" customHeight="1">
      <c r="C903" s="9"/>
    </row>
    <row r="904" spans="3:3" ht="15.75" customHeight="1">
      <c r="C904" s="9"/>
    </row>
    <row r="905" spans="3:3" ht="15.75" customHeight="1">
      <c r="C905" s="9"/>
    </row>
    <row r="906" spans="3:3" ht="15.75" customHeight="1">
      <c r="C906" s="9"/>
    </row>
    <row r="907" spans="3:3" ht="15.75" customHeight="1">
      <c r="C907" s="9"/>
    </row>
    <row r="908" spans="3:3" ht="15.75" customHeight="1">
      <c r="C908" s="9"/>
    </row>
    <row r="909" spans="3:3" ht="15.75" customHeight="1">
      <c r="C909" s="9"/>
    </row>
    <row r="910" spans="3:3" ht="15.75" customHeight="1">
      <c r="C910" s="9"/>
    </row>
    <row r="911" spans="3:3" ht="15.75" customHeight="1">
      <c r="C911" s="9"/>
    </row>
    <row r="912" spans="3:3" ht="15.75" customHeight="1">
      <c r="C912" s="9"/>
    </row>
    <row r="913" spans="3:3" ht="15.75" customHeight="1">
      <c r="C913" s="9"/>
    </row>
    <row r="914" spans="3:3" ht="15.75" customHeight="1">
      <c r="C914" s="9"/>
    </row>
    <row r="915" spans="3:3" ht="15.75" customHeight="1">
      <c r="C915" s="9"/>
    </row>
    <row r="916" spans="3:3" ht="15.75" customHeight="1">
      <c r="C916" s="9"/>
    </row>
    <row r="917" spans="3:3" ht="15.75" customHeight="1">
      <c r="C917" s="9"/>
    </row>
    <row r="918" spans="3:3" ht="15.75" customHeight="1">
      <c r="C918" s="9"/>
    </row>
    <row r="919" spans="3:3" ht="15.75" customHeight="1">
      <c r="C919" s="9"/>
    </row>
    <row r="920" spans="3:3" ht="15.75" customHeight="1">
      <c r="C920" s="9"/>
    </row>
    <row r="921" spans="3:3" ht="15.75" customHeight="1">
      <c r="C921" s="9"/>
    </row>
    <row r="922" spans="3:3" ht="15.75" customHeight="1">
      <c r="C922" s="9"/>
    </row>
    <row r="923" spans="3:3" ht="15.75" customHeight="1">
      <c r="C923" s="9"/>
    </row>
    <row r="924" spans="3:3" ht="15.75" customHeight="1">
      <c r="C924" s="9"/>
    </row>
    <row r="925" spans="3:3" ht="15.75" customHeight="1">
      <c r="C925" s="9"/>
    </row>
    <row r="926" spans="3:3" ht="15.75" customHeight="1">
      <c r="C926" s="9"/>
    </row>
    <row r="927" spans="3:3" ht="15.75" customHeight="1">
      <c r="C927" s="9"/>
    </row>
    <row r="928" spans="3:3" ht="15.75" customHeight="1">
      <c r="C928" s="9"/>
    </row>
    <row r="929" spans="3:3" ht="15.75" customHeight="1">
      <c r="C929" s="9"/>
    </row>
    <row r="930" spans="3:3" ht="15.75" customHeight="1">
      <c r="C930" s="9"/>
    </row>
    <row r="931" spans="3:3" ht="15.75" customHeight="1">
      <c r="C931" s="9"/>
    </row>
    <row r="932" spans="3:3" ht="15.75" customHeight="1">
      <c r="C932" s="9"/>
    </row>
    <row r="933" spans="3:3" ht="15.75" customHeight="1">
      <c r="C933" s="9"/>
    </row>
    <row r="934" spans="3:3" ht="15.75" customHeight="1">
      <c r="C934" s="9"/>
    </row>
    <row r="935" spans="3:3" ht="15.75" customHeight="1">
      <c r="C935" s="9"/>
    </row>
    <row r="936" spans="3:3" ht="15.75" customHeight="1">
      <c r="C936" s="9"/>
    </row>
    <row r="937" spans="3:3" ht="15.75" customHeight="1">
      <c r="C937" s="9"/>
    </row>
    <row r="938" spans="3:3" ht="15.75" customHeight="1">
      <c r="C938" s="9"/>
    </row>
    <row r="939" spans="3:3" ht="15.75" customHeight="1">
      <c r="C939" s="9"/>
    </row>
    <row r="940" spans="3:3" ht="15.75" customHeight="1">
      <c r="C940" s="9"/>
    </row>
    <row r="941" spans="3:3" ht="15.75" customHeight="1">
      <c r="C941" s="9"/>
    </row>
    <row r="942" spans="3:3" ht="15.75" customHeight="1">
      <c r="C942" s="9"/>
    </row>
    <row r="943" spans="3:3" ht="15.75" customHeight="1">
      <c r="C943" s="9"/>
    </row>
    <row r="944" spans="3:3" ht="15.75" customHeight="1">
      <c r="C944" s="9"/>
    </row>
    <row r="945" spans="3:3" ht="15.75" customHeight="1">
      <c r="C945" s="9"/>
    </row>
    <row r="946" spans="3:3" ht="15.75" customHeight="1">
      <c r="C946" s="9"/>
    </row>
    <row r="947" spans="3:3" ht="15.75" customHeight="1">
      <c r="C947" s="9"/>
    </row>
    <row r="948" spans="3:3" ht="15.75" customHeight="1">
      <c r="C948" s="9"/>
    </row>
    <row r="949" spans="3:3" ht="15.75" customHeight="1">
      <c r="C949" s="9"/>
    </row>
    <row r="950" spans="3:3" ht="15.75" customHeight="1">
      <c r="C950" s="9"/>
    </row>
    <row r="951" spans="3:3" ht="15.75" customHeight="1">
      <c r="C951" s="9"/>
    </row>
    <row r="952" spans="3:3" ht="15.75" customHeight="1">
      <c r="C952" s="9"/>
    </row>
    <row r="953" spans="3:3" ht="15.75" customHeight="1">
      <c r="C953" s="9"/>
    </row>
    <row r="954" spans="3:3" ht="15.75" customHeight="1">
      <c r="C954" s="9"/>
    </row>
    <row r="955" spans="3:3" ht="15.75" customHeight="1">
      <c r="C955" s="9"/>
    </row>
    <row r="956" spans="3:3" ht="15.75" customHeight="1">
      <c r="C956" s="9"/>
    </row>
    <row r="957" spans="3:3" ht="15.75" customHeight="1">
      <c r="C957" s="9"/>
    </row>
    <row r="958" spans="3:3" ht="15.75" customHeight="1">
      <c r="C958" s="9"/>
    </row>
    <row r="959" spans="3:3" ht="15.75" customHeight="1">
      <c r="C959" s="9"/>
    </row>
    <row r="960" spans="3:3" ht="15.75" customHeight="1">
      <c r="C960" s="9"/>
    </row>
    <row r="961" spans="3:3" ht="15.75" customHeight="1">
      <c r="C961" s="9"/>
    </row>
    <row r="962" spans="3:3" ht="15.75" customHeight="1">
      <c r="C962" s="9"/>
    </row>
    <row r="963" spans="3:3" ht="15.75" customHeight="1">
      <c r="C963" s="9"/>
    </row>
    <row r="964" spans="3:3" ht="15.75" customHeight="1">
      <c r="C964" s="9"/>
    </row>
    <row r="965" spans="3:3" ht="15.75" customHeight="1">
      <c r="C965" s="9"/>
    </row>
    <row r="966" spans="3:3" ht="15.75" customHeight="1">
      <c r="C966" s="9"/>
    </row>
    <row r="967" spans="3:3" ht="15.75" customHeight="1">
      <c r="C967" s="9"/>
    </row>
    <row r="968" spans="3:3" ht="15.75" customHeight="1">
      <c r="C968" s="9"/>
    </row>
    <row r="969" spans="3:3" ht="15.75" customHeight="1">
      <c r="C969" s="9"/>
    </row>
    <row r="970" spans="3:3" ht="15.75" customHeight="1">
      <c r="C970" s="9"/>
    </row>
    <row r="971" spans="3:3" ht="15.75" customHeight="1">
      <c r="C971" s="9"/>
    </row>
    <row r="972" spans="3:3" ht="15.75" customHeight="1">
      <c r="C972" s="9"/>
    </row>
    <row r="973" spans="3:3" ht="15.75" customHeight="1">
      <c r="C973" s="9"/>
    </row>
    <row r="974" spans="3:3" ht="15.75" customHeight="1">
      <c r="C974" s="9"/>
    </row>
    <row r="975" spans="3:3" ht="15.75" customHeight="1">
      <c r="C975" s="9"/>
    </row>
    <row r="976" spans="3:3" ht="15.75" customHeight="1">
      <c r="C976" s="9"/>
    </row>
    <row r="977" spans="3:3" ht="15.75" customHeight="1">
      <c r="C977" s="9"/>
    </row>
    <row r="978" spans="3:3" ht="15.75" customHeight="1">
      <c r="C978" s="9"/>
    </row>
    <row r="979" spans="3:3" ht="15.75" customHeight="1">
      <c r="C979" s="9"/>
    </row>
    <row r="980" spans="3:3" ht="15.75" customHeight="1">
      <c r="C980" s="9"/>
    </row>
    <row r="981" spans="3:3" ht="15.75" customHeight="1">
      <c r="C981" s="9"/>
    </row>
    <row r="982" spans="3:3" ht="15.75" customHeight="1">
      <c r="C982" s="9"/>
    </row>
    <row r="983" spans="3:3" ht="15.75" customHeight="1">
      <c r="C983" s="9"/>
    </row>
    <row r="984" spans="3:3" ht="15.75" customHeight="1">
      <c r="C984" s="9"/>
    </row>
    <row r="985" spans="3:3" ht="15.75" customHeight="1">
      <c r="C985" s="9"/>
    </row>
    <row r="986" spans="3:3" ht="15.75" customHeight="1">
      <c r="C986" s="9"/>
    </row>
    <row r="987" spans="3:3" ht="15.75" customHeight="1">
      <c r="C987" s="9"/>
    </row>
    <row r="988" spans="3:3" ht="15.75" customHeight="1">
      <c r="C988" s="9"/>
    </row>
    <row r="989" spans="3:3" ht="15.75" customHeight="1">
      <c r="C989" s="9"/>
    </row>
    <row r="990" spans="3:3" ht="15.75" customHeight="1">
      <c r="C990" s="9"/>
    </row>
    <row r="991" spans="3:3" ht="15.75" customHeight="1">
      <c r="C991" s="9"/>
    </row>
    <row r="992" spans="3:3" ht="15.75" customHeight="1">
      <c r="C992" s="9"/>
    </row>
    <row r="993" spans="3:3" ht="15.75" customHeight="1">
      <c r="C993" s="9"/>
    </row>
    <row r="994" spans="3:3" ht="15.75" customHeight="1">
      <c r="C994" s="9"/>
    </row>
    <row r="995" spans="3:3" ht="15.75" customHeight="1">
      <c r="C995" s="9"/>
    </row>
    <row r="996" spans="3:3" ht="15.75" customHeight="1">
      <c r="C996" s="9"/>
    </row>
    <row r="997" spans="3:3" ht="15.75" customHeight="1">
      <c r="C997" s="9"/>
    </row>
    <row r="998" spans="3:3" ht="15.75" customHeight="1">
      <c r="C998" s="9"/>
    </row>
    <row r="999" spans="3:3" ht="15.75" customHeight="1">
      <c r="C999" s="9"/>
    </row>
    <row r="1000" spans="3:3" ht="15.75" customHeight="1">
      <c r="C1000" s="9"/>
    </row>
    <row r="1001" spans="3:3" ht="15.75" customHeight="1">
      <c r="C1001" s="9"/>
    </row>
    <row r="1002" spans="3:3" ht="15.75" customHeight="1">
      <c r="C1002" s="9"/>
    </row>
    <row r="1003" spans="3:3" ht="15.75" customHeight="1">
      <c r="C1003" s="9"/>
    </row>
    <row r="1004" spans="3:3" ht="15.75" customHeight="1">
      <c r="C1004" s="9"/>
    </row>
    <row r="1005" spans="3:3" ht="15.75" customHeight="1">
      <c r="C1005" s="9"/>
    </row>
    <row r="1006" spans="3:3" ht="15.75" customHeight="1">
      <c r="C1006" s="9"/>
    </row>
    <row r="1007" spans="3:3" ht="15.75" customHeight="1">
      <c r="C1007" s="9"/>
    </row>
    <row r="1008" spans="3:3" ht="15.75" customHeight="1">
      <c r="C1008" s="9"/>
    </row>
    <row r="1009" spans="3:3" ht="15.75" customHeight="1">
      <c r="C1009" s="9"/>
    </row>
    <row r="1010" spans="3:3" ht="15.75" customHeight="1">
      <c r="C1010" s="9"/>
    </row>
    <row r="1011" spans="3:3" ht="15.75" customHeight="1">
      <c r="C1011" s="9"/>
    </row>
    <row r="1012" spans="3:3" ht="15.75" customHeight="1">
      <c r="C1012" s="9"/>
    </row>
    <row r="1013" spans="3:3" ht="15.75" customHeight="1">
      <c r="C1013" s="9"/>
    </row>
    <row r="1014" spans="3:3" ht="15.75" customHeight="1">
      <c r="C1014" s="9"/>
    </row>
    <row r="1015" spans="3:3" ht="15.75" customHeight="1">
      <c r="C1015" s="9"/>
    </row>
    <row r="1016" spans="3:3" ht="15.75" customHeight="1">
      <c r="C1016" s="9"/>
    </row>
    <row r="1017" spans="3:3" ht="15.75" customHeight="1">
      <c r="C1017" s="9"/>
    </row>
    <row r="1018" spans="3:3" ht="15.75" customHeight="1">
      <c r="C1018" s="9"/>
    </row>
    <row r="1019" spans="3:3" ht="15.75" customHeight="1">
      <c r="C1019" s="9"/>
    </row>
    <row r="1020" spans="3:3" ht="15.75" customHeight="1">
      <c r="C1020" s="9"/>
    </row>
    <row r="1021" spans="3:3" ht="15.75" customHeight="1">
      <c r="C1021" s="9"/>
    </row>
    <row r="1022" spans="3:3" ht="15.75" customHeight="1">
      <c r="C1022" s="9"/>
    </row>
    <row r="1023" spans="3:3" ht="15.75" customHeight="1">
      <c r="C1023" s="9"/>
    </row>
    <row r="1024" spans="3:3" ht="15.75" customHeight="1">
      <c r="C1024" s="9"/>
    </row>
    <row r="1025" spans="3:3" ht="15.75" customHeight="1">
      <c r="C1025" s="9"/>
    </row>
    <row r="1026" spans="3:3" ht="15.75" customHeight="1">
      <c r="C1026" s="9"/>
    </row>
    <row r="1027" spans="3:3" ht="15.75" customHeight="1">
      <c r="C1027" s="9"/>
    </row>
    <row r="1028" spans="3:3" ht="15.75" customHeight="1">
      <c r="C1028" s="9"/>
    </row>
    <row r="1029" spans="3:3" ht="15.75" customHeight="1">
      <c r="C1029" s="9"/>
    </row>
    <row r="1030" spans="3:3" ht="15.75" customHeight="1">
      <c r="C1030" s="9"/>
    </row>
    <row r="1031" spans="3:3" ht="15.75" customHeight="1">
      <c r="C1031" s="9"/>
    </row>
    <row r="1032" spans="3:3" ht="15.75" customHeight="1">
      <c r="C1032" s="9"/>
    </row>
    <row r="1033" spans="3:3" ht="15.75" customHeight="1">
      <c r="C1033" s="9"/>
    </row>
    <row r="1034" spans="3:3" ht="15.75" customHeight="1">
      <c r="C1034" s="9"/>
    </row>
    <row r="1035" spans="3:3" ht="15.75" customHeight="1">
      <c r="C1035" s="9"/>
    </row>
    <row r="1036" spans="3:3" ht="15.75" customHeight="1">
      <c r="C1036" s="9"/>
    </row>
    <row r="1037" spans="3:3" ht="15.75" customHeight="1">
      <c r="C1037" s="9"/>
    </row>
    <row r="1038" spans="3:3" ht="15.75" customHeight="1">
      <c r="C1038" s="9"/>
    </row>
    <row r="1039" spans="3:3" ht="15.75" customHeight="1">
      <c r="C1039" s="9"/>
    </row>
    <row r="1040" spans="3:3" ht="15.75" customHeight="1">
      <c r="C1040" s="9"/>
    </row>
    <row r="1041" spans="3:3" ht="15.75" customHeight="1">
      <c r="C1041" s="9"/>
    </row>
    <row r="1042" spans="3:3" ht="15.75" customHeight="1">
      <c r="C1042" s="9"/>
    </row>
    <row r="1043" spans="3:3" ht="15.75" customHeight="1">
      <c r="C1043" s="9"/>
    </row>
    <row r="1044" spans="3:3" ht="15.75" customHeight="1">
      <c r="C1044" s="9"/>
    </row>
    <row r="1045" spans="3:3" ht="15.75" customHeight="1">
      <c r="C1045" s="9"/>
    </row>
    <row r="1046" spans="3:3" ht="15.75" customHeight="1">
      <c r="C1046" s="9"/>
    </row>
    <row r="1047" spans="3:3" ht="15.75" customHeight="1">
      <c r="C1047" s="9"/>
    </row>
    <row r="1048" spans="3:3" ht="15.75" customHeight="1">
      <c r="C1048" s="9"/>
    </row>
    <row r="1049" spans="3:3" ht="15.75" customHeight="1">
      <c r="C1049" s="9"/>
    </row>
    <row r="1050" spans="3:3" ht="15.75" customHeight="1">
      <c r="C1050" s="9"/>
    </row>
    <row r="1051" spans="3:3" ht="15.75" customHeight="1">
      <c r="C1051" s="9"/>
    </row>
    <row r="1052" spans="3:3" ht="15.75" customHeight="1">
      <c r="C1052" s="9"/>
    </row>
    <row r="1053" spans="3:3" ht="15.75" customHeight="1">
      <c r="C1053" s="9"/>
    </row>
    <row r="1054" spans="3:3" ht="15.75" customHeight="1">
      <c r="C1054" s="9"/>
    </row>
    <row r="1055" spans="3:3" ht="15.75" customHeight="1">
      <c r="C1055" s="9"/>
    </row>
    <row r="1056" spans="3:3" ht="15.75" customHeight="1">
      <c r="C1056" s="9"/>
    </row>
    <row r="1057" spans="3:3" ht="15.75" customHeight="1">
      <c r="C1057" s="9"/>
    </row>
    <row r="1058" spans="3:3" ht="15.75" customHeight="1">
      <c r="C1058" s="9"/>
    </row>
    <row r="1059" spans="3:3" ht="15.75" customHeight="1">
      <c r="C1059" s="9"/>
    </row>
    <row r="1060" spans="3:3" ht="15.75" customHeight="1">
      <c r="C1060" s="9"/>
    </row>
    <row r="1061" spans="3:3" ht="15.75" customHeight="1">
      <c r="C1061" s="9"/>
    </row>
    <row r="1062" spans="3:3" ht="15.75" customHeight="1">
      <c r="C1062" s="9"/>
    </row>
    <row r="1063" spans="3:3" ht="15.75" customHeight="1">
      <c r="C1063" s="9"/>
    </row>
    <row r="1064" spans="3:3" ht="15.75" customHeight="1">
      <c r="C1064" s="9"/>
    </row>
    <row r="1065" spans="3:3" ht="15.75" customHeight="1">
      <c r="C1065" s="9"/>
    </row>
    <row r="1066" spans="3:3" ht="15.75" customHeight="1">
      <c r="C1066" s="9"/>
    </row>
    <row r="1067" spans="3:3" ht="15.75" customHeight="1">
      <c r="C1067" s="9"/>
    </row>
    <row r="1068" spans="3:3" ht="15.75" customHeight="1">
      <c r="C1068" s="9"/>
    </row>
    <row r="1069" spans="3:3" ht="15.75" customHeight="1">
      <c r="C1069" s="9"/>
    </row>
    <row r="1070" spans="3:3" ht="15.75" customHeight="1">
      <c r="C1070" s="9"/>
    </row>
    <row r="1071" spans="3:3" ht="15.75" customHeight="1">
      <c r="C1071" s="9"/>
    </row>
    <row r="1072" spans="3:3" ht="15.75" customHeight="1">
      <c r="C1072" s="9"/>
    </row>
    <row r="1073" spans="3:3" ht="15.75" customHeight="1">
      <c r="C1073" s="9"/>
    </row>
    <row r="1074" spans="3:3" ht="15.75" customHeight="1">
      <c r="C1074" s="9"/>
    </row>
    <row r="1075" spans="3:3" ht="15.75" customHeight="1">
      <c r="C1075" s="9"/>
    </row>
    <row r="1076" spans="3:3" ht="15.75" customHeight="1">
      <c r="C1076" s="9"/>
    </row>
    <row r="1077" spans="3:3" ht="15.75" customHeight="1">
      <c r="C1077" s="9"/>
    </row>
    <row r="1078" spans="3:3" ht="15.75" customHeight="1">
      <c r="C1078" s="9"/>
    </row>
    <row r="1079" spans="3:3" ht="15.75" customHeight="1">
      <c r="C1079" s="9"/>
    </row>
    <row r="1080" spans="3:3" ht="15.75" customHeight="1">
      <c r="C1080" s="9"/>
    </row>
    <row r="1081" spans="3:3" ht="15.75" customHeight="1">
      <c r="C1081" s="9"/>
    </row>
    <row r="1082" spans="3:3" ht="15.75" customHeight="1">
      <c r="C1082" s="9"/>
    </row>
    <row r="1083" spans="3:3" ht="15.75" customHeight="1">
      <c r="C1083" s="9"/>
    </row>
    <row r="1084" spans="3:3" ht="15.75" customHeight="1">
      <c r="C1084" s="9"/>
    </row>
    <row r="1085" spans="3:3" ht="15.75" customHeight="1">
      <c r="C1085" s="9"/>
    </row>
    <row r="1086" spans="3:3" ht="15.75" customHeight="1">
      <c r="C1086" s="9"/>
    </row>
    <row r="1087" spans="3:3" ht="15.75" customHeight="1">
      <c r="C1087" s="9"/>
    </row>
    <row r="1088" spans="3:3" ht="15.75" customHeight="1">
      <c r="C1088" s="9"/>
    </row>
    <row r="1089" spans="3:3" ht="15.75" customHeight="1">
      <c r="C1089" s="9"/>
    </row>
    <row r="1090" spans="3:3" ht="15.75" customHeight="1">
      <c r="C1090" s="9"/>
    </row>
    <row r="1091" spans="3:3" ht="15.75" customHeight="1">
      <c r="C1091" s="9"/>
    </row>
    <row r="1092" spans="3:3" ht="15.75" customHeight="1">
      <c r="C1092" s="9"/>
    </row>
  </sheetData>
  <sortState ref="B9:I23">
    <sortCondition descending="1" ref="C9:C23"/>
  </sortState>
  <mergeCells count="9">
    <mergeCell ref="B2:O2"/>
    <mergeCell ref="B3:P3"/>
    <mergeCell ref="B5:P5"/>
    <mergeCell ref="B58:E58"/>
    <mergeCell ref="B59:E59"/>
    <mergeCell ref="B11:I11"/>
    <mergeCell ref="B12:I12"/>
    <mergeCell ref="B35:H35"/>
    <mergeCell ref="B34:H34"/>
  </mergeCells>
  <hyperlinks>
    <hyperlink ref="I13" location="OtrosDocRec!A1" display="Otros documentos"/>
  </hyperlinks>
  <pageMargins left="0.7" right="0.7" top="0.75" bottom="0.75" header="0.3" footer="0.3"/>
  <pageSetup paperSize="9" orientation="portrait" horizontalDpi="0" verticalDpi="0" copies="2"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showGridLines="0" workbookViewId="0">
      <pane xSplit="1" ySplit="14" topLeftCell="B15" activePane="bottomRight" state="frozen"/>
      <selection pane="topRight" activeCell="B1" sqref="B1"/>
      <selection pane="bottomLeft" activeCell="A15" sqref="A15"/>
      <selection pane="bottomRight" activeCell="H44" sqref="H44"/>
    </sheetView>
  </sheetViews>
  <sheetFormatPr baseColWidth="10" defaultRowHeight="12.75"/>
  <cols>
    <col min="2" max="2" width="18.42578125" customWidth="1"/>
    <col min="3" max="3" width="46.42578125" customWidth="1"/>
  </cols>
  <sheetData>
    <row r="1" spans="2:17" s="241" customFormat="1"/>
    <row r="2" spans="2:17" s="241" customFormat="1" ht="15.75">
      <c r="B2" s="573" t="s">
        <v>3093</v>
      </c>
      <c r="C2" s="573"/>
      <c r="D2" s="573"/>
      <c r="E2" s="573"/>
      <c r="F2" s="573"/>
      <c r="G2" s="573"/>
      <c r="H2" s="573"/>
      <c r="I2" s="573"/>
      <c r="J2" s="442"/>
      <c r="K2" s="442"/>
      <c r="L2" s="442"/>
      <c r="M2" s="442"/>
      <c r="N2" s="442"/>
      <c r="O2" s="442"/>
    </row>
    <row r="3" spans="2:17" s="241" customFormat="1" ht="15.75">
      <c r="B3" s="573" t="s">
        <v>3096</v>
      </c>
      <c r="C3" s="573"/>
      <c r="D3" s="573"/>
      <c r="E3" s="573"/>
      <c r="F3" s="573"/>
      <c r="G3" s="573"/>
      <c r="H3" s="573"/>
      <c r="I3" s="573"/>
      <c r="J3" s="442"/>
      <c r="K3" s="442"/>
      <c r="L3" s="442"/>
      <c r="M3" s="442"/>
      <c r="N3" s="442"/>
      <c r="O3" s="442"/>
      <c r="P3" s="442"/>
    </row>
    <row r="4" spans="2:17" s="241" customFormat="1" ht="15">
      <c r="C4" s="49"/>
      <c r="D4" s="474"/>
    </row>
    <row r="5" spans="2:17" s="241" customFormat="1" ht="15.75">
      <c r="B5" s="573" t="s">
        <v>3094</v>
      </c>
      <c r="C5" s="573"/>
      <c r="D5" s="573"/>
      <c r="E5" s="573"/>
      <c r="F5" s="573"/>
      <c r="G5" s="573"/>
      <c r="H5" s="573"/>
      <c r="I5" s="573"/>
      <c r="J5" s="442"/>
      <c r="K5" s="442"/>
      <c r="L5" s="442"/>
      <c r="M5" s="442"/>
      <c r="N5" s="442"/>
      <c r="O5" s="442"/>
      <c r="P5" s="442"/>
    </row>
    <row r="6" spans="2:17" s="241" customFormat="1">
      <c r="B6" s="515"/>
      <c r="C6" s="515"/>
      <c r="D6" s="515"/>
      <c r="E6" s="515"/>
      <c r="F6" s="515"/>
      <c r="G6" s="515"/>
      <c r="H6" s="515"/>
      <c r="I6" s="515"/>
      <c r="J6" s="4"/>
      <c r="K6" s="4"/>
      <c r="L6" s="4"/>
      <c r="M6" s="4"/>
      <c r="N6" s="4"/>
      <c r="O6" s="4"/>
      <c r="P6" s="4"/>
      <c r="Q6" s="520"/>
    </row>
    <row r="7" spans="2:17" s="241" customFormat="1"/>
    <row r="8" spans="2:17" s="241" customFormat="1"/>
    <row r="10" spans="2:17" ht="15">
      <c r="B10" s="467" t="s">
        <v>2260</v>
      </c>
    </row>
    <row r="11" spans="2:17" s="241" customFormat="1" ht="15.75">
      <c r="D11" s="307" t="s">
        <v>2880</v>
      </c>
    </row>
    <row r="12" spans="2:17" s="241" customFormat="1" ht="15.6" customHeight="1">
      <c r="B12" s="615" t="s">
        <v>3286</v>
      </c>
      <c r="C12" s="615"/>
      <c r="D12" s="615"/>
      <c r="E12" s="615"/>
      <c r="F12" s="615"/>
    </row>
    <row r="13" spans="2:17" s="241" customFormat="1" ht="14.25">
      <c r="B13" s="639">
        <v>2014</v>
      </c>
      <c r="C13" s="639"/>
      <c r="D13" s="639"/>
      <c r="E13" s="639"/>
      <c r="F13" s="639"/>
    </row>
    <row r="14" spans="2:17">
      <c r="B14" s="439" t="s">
        <v>50</v>
      </c>
      <c r="C14" s="589" t="s">
        <v>3014</v>
      </c>
      <c r="D14" s="622"/>
      <c r="E14" s="622"/>
      <c r="F14" s="590"/>
    </row>
    <row r="15" spans="2:17">
      <c r="B15" s="53" t="s">
        <v>27</v>
      </c>
      <c r="C15" s="654" t="s">
        <v>301</v>
      </c>
      <c r="D15" s="654"/>
      <c r="E15" s="654"/>
      <c r="F15" s="654"/>
    </row>
    <row r="16" spans="2:17">
      <c r="B16" s="53" t="s">
        <v>16</v>
      </c>
      <c r="C16" s="654" t="s">
        <v>302</v>
      </c>
      <c r="D16" s="654"/>
      <c r="E16" s="654"/>
      <c r="F16" s="654"/>
    </row>
    <row r="17" spans="2:6">
      <c r="B17" s="53" t="s">
        <v>17</v>
      </c>
      <c r="C17" s="654" t="s">
        <v>303</v>
      </c>
      <c r="D17" s="654"/>
      <c r="E17" s="654"/>
      <c r="F17" s="654"/>
    </row>
    <row r="18" spans="2:6">
      <c r="B18" s="53" t="s">
        <v>17</v>
      </c>
      <c r="C18" s="654" t="s">
        <v>304</v>
      </c>
      <c r="D18" s="654"/>
      <c r="E18" s="654"/>
      <c r="F18" s="654"/>
    </row>
    <row r="19" spans="2:6">
      <c r="B19" s="53" t="s">
        <v>17</v>
      </c>
      <c r="C19" s="654" t="s">
        <v>304</v>
      </c>
      <c r="D19" s="654"/>
      <c r="E19" s="654"/>
      <c r="F19" s="654"/>
    </row>
    <row r="20" spans="2:6">
      <c r="B20" s="53" t="s">
        <v>17</v>
      </c>
      <c r="C20" s="654" t="s">
        <v>305</v>
      </c>
      <c r="D20" s="654"/>
      <c r="E20" s="654"/>
      <c r="F20" s="654"/>
    </row>
    <row r="21" spans="2:6">
      <c r="B21" s="53" t="s">
        <v>17</v>
      </c>
      <c r="C21" s="654" t="s">
        <v>306</v>
      </c>
      <c r="D21" s="654"/>
      <c r="E21" s="654"/>
      <c r="F21" s="654"/>
    </row>
    <row r="22" spans="2:6">
      <c r="B22" s="53" t="s">
        <v>17</v>
      </c>
      <c r="C22" s="654" t="s">
        <v>307</v>
      </c>
      <c r="D22" s="654"/>
      <c r="E22" s="654"/>
      <c r="F22" s="654"/>
    </row>
    <row r="23" spans="2:6">
      <c r="B23" s="53" t="s">
        <v>17</v>
      </c>
      <c r="C23" s="654" t="s">
        <v>308</v>
      </c>
      <c r="D23" s="654"/>
      <c r="E23" s="654"/>
      <c r="F23" s="654"/>
    </row>
    <row r="24" spans="2:6">
      <c r="B24" s="53" t="s">
        <v>17</v>
      </c>
      <c r="C24" s="654" t="s">
        <v>309</v>
      </c>
      <c r="D24" s="654"/>
      <c r="E24" s="654"/>
      <c r="F24" s="654"/>
    </row>
    <row r="25" spans="2:6">
      <c r="B25" s="53" t="s">
        <v>17</v>
      </c>
      <c r="C25" s="654" t="s">
        <v>310</v>
      </c>
      <c r="D25" s="654"/>
      <c r="E25" s="654"/>
      <c r="F25" s="654"/>
    </row>
    <row r="26" spans="2:6">
      <c r="B26" s="53" t="s">
        <v>18</v>
      </c>
      <c r="C26" s="654" t="s">
        <v>311</v>
      </c>
      <c r="D26" s="654"/>
      <c r="E26" s="654"/>
      <c r="F26" s="654"/>
    </row>
    <row r="27" spans="2:6">
      <c r="B27" s="53" t="s">
        <v>18</v>
      </c>
      <c r="C27" s="654" t="s">
        <v>312</v>
      </c>
      <c r="D27" s="654"/>
      <c r="E27" s="654"/>
      <c r="F27" s="654"/>
    </row>
    <row r="28" spans="2:6">
      <c r="B28" s="53" t="s">
        <v>30</v>
      </c>
      <c r="C28" s="654" t="s">
        <v>313</v>
      </c>
      <c r="D28" s="654"/>
      <c r="E28" s="654"/>
      <c r="F28" s="654"/>
    </row>
    <row r="29" spans="2:6">
      <c r="B29" s="53" t="s">
        <v>20</v>
      </c>
      <c r="C29" s="654" t="s">
        <v>1965</v>
      </c>
      <c r="D29" s="654"/>
      <c r="E29" s="654"/>
      <c r="F29" s="654"/>
    </row>
    <row r="30" spans="2:6">
      <c r="B30" s="53" t="s">
        <v>20</v>
      </c>
      <c r="C30" s="654" t="s">
        <v>1966</v>
      </c>
      <c r="D30" s="654"/>
      <c r="E30" s="654"/>
      <c r="F30" s="654"/>
    </row>
    <row r="31" spans="2:6">
      <c r="B31" s="53" t="s">
        <v>20</v>
      </c>
      <c r="C31" s="654" t="s">
        <v>314</v>
      </c>
      <c r="D31" s="654"/>
      <c r="E31" s="654"/>
      <c r="F31" s="654"/>
    </row>
    <row r="32" spans="2:6">
      <c r="B32" s="53" t="s">
        <v>32</v>
      </c>
      <c r="C32" s="654" t="s">
        <v>315</v>
      </c>
      <c r="D32" s="654"/>
      <c r="E32" s="654"/>
      <c r="F32" s="654"/>
    </row>
    <row r="33" spans="2:6">
      <c r="B33" s="53" t="s">
        <v>21</v>
      </c>
      <c r="C33" s="654" t="s">
        <v>316</v>
      </c>
      <c r="D33" s="654"/>
      <c r="E33" s="654"/>
      <c r="F33" s="654"/>
    </row>
    <row r="34" spans="2:6">
      <c r="B34" s="53" t="s">
        <v>21</v>
      </c>
      <c r="C34" s="654" t="s">
        <v>317</v>
      </c>
      <c r="D34" s="654"/>
      <c r="E34" s="654"/>
      <c r="F34" s="654"/>
    </row>
    <row r="35" spans="2:6">
      <c r="B35" s="53" t="s">
        <v>21</v>
      </c>
      <c r="C35" s="654" t="s">
        <v>318</v>
      </c>
      <c r="D35" s="654"/>
      <c r="E35" s="654"/>
      <c r="F35" s="654"/>
    </row>
    <row r="36" spans="2:6">
      <c r="B36" s="53" t="s">
        <v>22</v>
      </c>
      <c r="C36" s="654" t="s">
        <v>319</v>
      </c>
      <c r="D36" s="654"/>
      <c r="E36" s="654"/>
      <c r="F36" s="654"/>
    </row>
    <row r="37" spans="2:6">
      <c r="B37" s="53" t="s">
        <v>22</v>
      </c>
      <c r="C37" s="654" t="s">
        <v>320</v>
      </c>
      <c r="D37" s="654"/>
      <c r="E37" s="654"/>
      <c r="F37" s="654"/>
    </row>
    <row r="38" spans="2:6">
      <c r="B38" s="53" t="s">
        <v>22</v>
      </c>
      <c r="C38" s="654" t="s">
        <v>321</v>
      </c>
      <c r="D38" s="654"/>
      <c r="E38" s="654"/>
      <c r="F38" s="654"/>
    </row>
    <row r="39" spans="2:6">
      <c r="B39" s="53" t="s">
        <v>22</v>
      </c>
      <c r="C39" s="654" t="s">
        <v>322</v>
      </c>
      <c r="D39" s="654"/>
      <c r="E39" s="654"/>
      <c r="F39" s="654"/>
    </row>
    <row r="40" spans="2:6">
      <c r="B40" s="53" t="s">
        <v>22</v>
      </c>
      <c r="C40" s="654" t="s">
        <v>323</v>
      </c>
      <c r="D40" s="654"/>
      <c r="E40" s="654"/>
      <c r="F40" s="654"/>
    </row>
    <row r="41" spans="2:6">
      <c r="B41" s="53" t="s">
        <v>22</v>
      </c>
      <c r="C41" s="654" t="s">
        <v>319</v>
      </c>
      <c r="D41" s="654"/>
      <c r="E41" s="654"/>
      <c r="F41" s="654"/>
    </row>
    <row r="42" spans="2:6">
      <c r="B42" s="53" t="s">
        <v>22</v>
      </c>
      <c r="C42" s="654" t="s">
        <v>324</v>
      </c>
      <c r="D42" s="654"/>
      <c r="E42" s="654"/>
      <c r="F42" s="654"/>
    </row>
    <row r="43" spans="2:6">
      <c r="B43" s="53" t="s">
        <v>22</v>
      </c>
      <c r="C43" s="654" t="s">
        <v>325</v>
      </c>
      <c r="D43" s="654"/>
      <c r="E43" s="654"/>
      <c r="F43" s="654"/>
    </row>
    <row r="44" spans="2:6">
      <c r="B44" s="53" t="s">
        <v>22</v>
      </c>
      <c r="C44" s="654" t="s">
        <v>319</v>
      </c>
      <c r="D44" s="654"/>
      <c r="E44" s="654"/>
      <c r="F44" s="654"/>
    </row>
    <row r="45" spans="2:6">
      <c r="B45" s="53" t="s">
        <v>33</v>
      </c>
      <c r="C45" s="654" t="s">
        <v>326</v>
      </c>
      <c r="D45" s="654"/>
      <c r="E45" s="654"/>
      <c r="F45" s="654"/>
    </row>
    <row r="46" spans="2:6">
      <c r="B46" s="53" t="s">
        <v>33</v>
      </c>
      <c r="C46" s="654" t="s">
        <v>327</v>
      </c>
      <c r="D46" s="654"/>
      <c r="E46" s="654"/>
      <c r="F46" s="654"/>
    </row>
    <row r="47" spans="2:6">
      <c r="B47" s="53" t="s">
        <v>23</v>
      </c>
      <c r="C47" s="654" t="s">
        <v>328</v>
      </c>
      <c r="D47" s="654"/>
      <c r="E47" s="654"/>
      <c r="F47" s="654"/>
    </row>
    <row r="48" spans="2:6">
      <c r="B48" s="53" t="s">
        <v>23</v>
      </c>
      <c r="C48" s="654" t="s">
        <v>330</v>
      </c>
      <c r="D48" s="654"/>
      <c r="E48" s="654"/>
      <c r="F48" s="654"/>
    </row>
    <row r="49" spans="2:6">
      <c r="B49" s="122" t="s">
        <v>329</v>
      </c>
      <c r="C49" s="654" t="s">
        <v>330</v>
      </c>
      <c r="D49" s="654"/>
      <c r="E49" s="654"/>
      <c r="F49" s="654"/>
    </row>
    <row r="50" spans="2:6">
      <c r="B50" s="210" t="s">
        <v>2940</v>
      </c>
    </row>
  </sheetData>
  <mergeCells count="41">
    <mergeCell ref="C49:F49"/>
    <mergeCell ref="C38:F38"/>
    <mergeCell ref="C39:F39"/>
    <mergeCell ref="C40:F40"/>
    <mergeCell ref="C41:F41"/>
    <mergeCell ref="C42:F42"/>
    <mergeCell ref="C46:F46"/>
    <mergeCell ref="C47:F47"/>
    <mergeCell ref="C48:F48"/>
    <mergeCell ref="C43:F43"/>
    <mergeCell ref="C44:F44"/>
    <mergeCell ref="C45:F45"/>
    <mergeCell ref="C26:F26"/>
    <mergeCell ref="C32:F32"/>
    <mergeCell ref="C25:F25"/>
    <mergeCell ref="C15:F15"/>
    <mergeCell ref="C16:F16"/>
    <mergeCell ref="C17:F17"/>
    <mergeCell ref="C18:F18"/>
    <mergeCell ref="C19:F19"/>
    <mergeCell ref="C20:F20"/>
    <mergeCell ref="C21:F21"/>
    <mergeCell ref="C22:F22"/>
    <mergeCell ref="C23:F23"/>
    <mergeCell ref="C24:F24"/>
    <mergeCell ref="C37:F37"/>
    <mergeCell ref="B2:I2"/>
    <mergeCell ref="B3:I3"/>
    <mergeCell ref="B5:I5"/>
    <mergeCell ref="B12:F12"/>
    <mergeCell ref="B13:F13"/>
    <mergeCell ref="C27:F27"/>
    <mergeCell ref="C28:F28"/>
    <mergeCell ref="C29:F29"/>
    <mergeCell ref="C30:F30"/>
    <mergeCell ref="C31:F31"/>
    <mergeCell ref="C14:F14"/>
    <mergeCell ref="C33:F33"/>
    <mergeCell ref="C34:F34"/>
    <mergeCell ref="C36:F36"/>
    <mergeCell ref="C35:F35"/>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5"/>
  <sheetViews>
    <sheetView showGridLines="0" zoomScale="80" zoomScaleNormal="80" workbookViewId="0">
      <selection activeCell="M20" sqref="M20"/>
    </sheetView>
  </sheetViews>
  <sheetFormatPr baseColWidth="10" defaultColWidth="14.42578125" defaultRowHeight="15.75" customHeight="1"/>
  <cols>
    <col min="2" max="2" width="19.7109375" customWidth="1"/>
    <col min="3" max="3" width="8.5703125" customWidth="1"/>
    <col min="4" max="4" width="3.140625" customWidth="1"/>
    <col min="5" max="5" width="15" customWidth="1"/>
    <col min="6" max="6" width="14.85546875" customWidth="1"/>
    <col min="7" max="9" width="14.85546875" style="241" customWidth="1"/>
    <col min="10" max="10" width="15.28515625" customWidth="1"/>
    <col min="11" max="11" width="3.5703125" style="241" customWidth="1"/>
    <col min="13" max="13" width="22.5703125" customWidth="1"/>
    <col min="14" max="14" width="18.42578125" customWidth="1"/>
    <col min="15" max="29" width="14.42578125" customWidth="1"/>
    <col min="30" max="30" width="4.7109375" customWidth="1"/>
    <col min="31" max="31" width="20.140625" customWidth="1"/>
    <col min="34" max="34" width="23.85546875" customWidth="1"/>
  </cols>
  <sheetData>
    <row r="1" spans="1:35" ht="15.75" customHeight="1">
      <c r="A1" s="1"/>
      <c r="B1" s="21"/>
      <c r="C1" s="1"/>
      <c r="D1" s="1"/>
      <c r="E1" s="1"/>
      <c r="F1" s="1"/>
      <c r="G1" s="4"/>
      <c r="H1" s="4"/>
      <c r="I1" s="4"/>
      <c r="J1" s="1"/>
      <c r="K1" s="4"/>
    </row>
    <row r="2" spans="1:35" s="241" customFormat="1" ht="15.75" customHeight="1">
      <c r="A2" s="4"/>
      <c r="B2" s="573" t="s">
        <v>3093</v>
      </c>
      <c r="C2" s="573"/>
      <c r="D2" s="573"/>
      <c r="E2" s="573"/>
      <c r="F2" s="573"/>
      <c r="G2" s="573"/>
      <c r="H2" s="573"/>
      <c r="I2" s="573"/>
      <c r="J2" s="573"/>
      <c r="K2" s="573"/>
      <c r="L2" s="573"/>
      <c r="M2" s="573"/>
      <c r="N2" s="573"/>
      <c r="O2" s="442"/>
      <c r="P2" s="442"/>
      <c r="Q2" s="442"/>
      <c r="R2" s="442"/>
      <c r="S2" s="71"/>
      <c r="T2" s="71"/>
      <c r="U2" s="71"/>
      <c r="V2" s="71"/>
      <c r="W2" s="71"/>
      <c r="X2" s="71"/>
      <c r="Y2" s="71"/>
    </row>
    <row r="3" spans="1:35" s="241" customFormat="1" ht="15.75" customHeight="1">
      <c r="A3" s="4"/>
      <c r="B3" s="573" t="s">
        <v>3096</v>
      </c>
      <c r="C3" s="573"/>
      <c r="D3" s="573"/>
      <c r="E3" s="573"/>
      <c r="F3" s="573"/>
      <c r="G3" s="573"/>
      <c r="H3" s="573"/>
      <c r="I3" s="573"/>
      <c r="J3" s="573"/>
      <c r="K3" s="573"/>
      <c r="L3" s="573"/>
      <c r="M3" s="573"/>
      <c r="N3" s="573"/>
      <c r="O3" s="442"/>
      <c r="P3" s="442"/>
      <c r="Q3" s="442"/>
      <c r="R3" s="442"/>
      <c r="S3" s="442"/>
      <c r="T3" s="71"/>
      <c r="U3" s="71"/>
      <c r="V3" s="71"/>
      <c r="W3" s="71"/>
      <c r="X3" s="71"/>
      <c r="Y3" s="71"/>
    </row>
    <row r="4" spans="1:35" s="241" customFormat="1" ht="15.75" customHeight="1">
      <c r="A4" s="4"/>
      <c r="C4" s="49"/>
      <c r="D4" s="474"/>
      <c r="O4" s="71"/>
      <c r="P4" s="71"/>
      <c r="Q4" s="71"/>
      <c r="R4" s="71"/>
      <c r="S4" s="71"/>
      <c r="T4" s="71"/>
      <c r="U4" s="71"/>
      <c r="V4" s="71"/>
      <c r="W4" s="71"/>
      <c r="X4" s="71"/>
      <c r="Y4" s="71"/>
    </row>
    <row r="5" spans="1:35" s="241" customFormat="1" ht="15.75" customHeight="1">
      <c r="A5" s="4"/>
      <c r="B5" s="573" t="s">
        <v>3094</v>
      </c>
      <c r="C5" s="573"/>
      <c r="D5" s="573"/>
      <c r="E5" s="573"/>
      <c r="F5" s="573"/>
      <c r="G5" s="573"/>
      <c r="H5" s="573"/>
      <c r="I5" s="573"/>
      <c r="J5" s="573"/>
      <c r="K5" s="573"/>
      <c r="L5" s="573"/>
      <c r="M5" s="573"/>
      <c r="N5" s="573"/>
      <c r="O5" s="442"/>
      <c r="P5" s="442"/>
      <c r="Q5" s="442"/>
      <c r="R5" s="442"/>
      <c r="S5" s="442"/>
      <c r="T5" s="71"/>
      <c r="U5" s="71"/>
      <c r="V5" s="71"/>
      <c r="W5" s="71"/>
      <c r="X5" s="71"/>
      <c r="Y5" s="71"/>
    </row>
    <row r="6" spans="1:35" s="241" customFormat="1" ht="15.75" customHeight="1">
      <c r="A6" s="4"/>
      <c r="B6" s="515"/>
      <c r="C6" s="515"/>
      <c r="D6" s="515"/>
      <c r="E6" s="515"/>
      <c r="F6" s="515"/>
      <c r="G6" s="515"/>
      <c r="H6" s="515"/>
      <c r="I6" s="515"/>
      <c r="J6" s="515"/>
      <c r="K6" s="515"/>
      <c r="L6" s="515"/>
      <c r="M6" s="515"/>
      <c r="N6" s="515"/>
      <c r="O6" s="4"/>
      <c r="P6" s="4"/>
      <c r="Q6" s="4"/>
      <c r="R6" s="4"/>
      <c r="S6" s="4"/>
      <c r="T6" s="71"/>
      <c r="U6" s="71"/>
      <c r="V6" s="71"/>
      <c r="W6" s="71"/>
      <c r="X6" s="71"/>
      <c r="Y6" s="71"/>
    </row>
    <row r="7" spans="1:35" s="241" customFormat="1" ht="15.75" customHeight="1">
      <c r="A7" s="4"/>
      <c r="B7" s="21"/>
      <c r="C7" s="4"/>
      <c r="D7" s="4"/>
      <c r="E7" s="4"/>
      <c r="F7" s="4"/>
      <c r="G7" s="4"/>
      <c r="H7" s="4"/>
      <c r="I7" s="4"/>
      <c r="J7" s="4"/>
      <c r="K7" s="4"/>
      <c r="O7" s="71"/>
      <c r="P7" s="71"/>
      <c r="Q7" s="71"/>
      <c r="R7" s="71"/>
      <c r="S7" s="71"/>
      <c r="T7" s="71"/>
      <c r="U7" s="71"/>
      <c r="V7" s="71"/>
      <c r="W7" s="71"/>
      <c r="X7" s="71"/>
      <c r="Y7" s="71"/>
    </row>
    <row r="8" spans="1:35" ht="15.75" customHeight="1">
      <c r="A8" s="21"/>
      <c r="B8" s="467" t="s">
        <v>279</v>
      </c>
      <c r="C8" s="1"/>
      <c r="D8" s="1"/>
      <c r="E8" s="1"/>
      <c r="F8" s="1"/>
      <c r="G8" s="4"/>
      <c r="H8" s="4"/>
      <c r="I8" s="4"/>
      <c r="J8" s="1"/>
      <c r="K8" s="4"/>
    </row>
    <row r="9" spans="1:35" ht="15.75" customHeight="1">
      <c r="A9" s="8"/>
      <c r="B9" s="467" t="s">
        <v>280</v>
      </c>
      <c r="C9" s="1"/>
      <c r="D9" s="1"/>
      <c r="E9" s="1"/>
      <c r="F9" s="1"/>
      <c r="G9" s="4"/>
      <c r="H9" s="4"/>
      <c r="I9" s="4"/>
      <c r="J9" s="1"/>
      <c r="K9" s="4"/>
    </row>
    <row r="10" spans="1:35" ht="15.75" customHeight="1">
      <c r="A10" s="8"/>
      <c r="C10" s="1"/>
      <c r="D10" s="1"/>
      <c r="E10" s="1"/>
      <c r="F10" s="1"/>
      <c r="G10" s="4"/>
      <c r="H10" s="4"/>
      <c r="I10" s="4"/>
      <c r="J10" s="1"/>
      <c r="K10" s="4"/>
      <c r="M10" s="62"/>
      <c r="N10" s="62"/>
      <c r="O10" s="62"/>
      <c r="P10" s="62"/>
      <c r="Q10" s="62"/>
      <c r="R10" s="62"/>
      <c r="S10" s="62"/>
      <c r="AF10" s="61"/>
    </row>
    <row r="11" spans="1:35" s="241" customFormat="1" ht="15.75" customHeight="1">
      <c r="A11" s="12"/>
      <c r="B11" s="614" t="s">
        <v>3020</v>
      </c>
      <c r="C11" s="614"/>
      <c r="D11" s="614"/>
      <c r="E11" s="614"/>
      <c r="F11" s="614"/>
      <c r="G11" s="614"/>
      <c r="H11" s="614"/>
      <c r="I11" s="614"/>
      <c r="J11" s="614"/>
      <c r="K11" s="614"/>
      <c r="L11" s="614"/>
      <c r="M11" s="62"/>
      <c r="N11" s="62"/>
      <c r="O11" s="62"/>
      <c r="P11" s="62"/>
      <c r="Q11" s="62"/>
      <c r="R11" s="62"/>
      <c r="S11" s="62"/>
      <c r="AF11" s="61"/>
    </row>
    <row r="12" spans="1:35" s="241" customFormat="1" ht="15.75" customHeight="1">
      <c r="A12" s="12"/>
      <c r="B12" s="639">
        <v>2014</v>
      </c>
      <c r="C12" s="639"/>
      <c r="D12" s="639"/>
      <c r="E12" s="639"/>
      <c r="F12" s="639"/>
      <c r="G12" s="639"/>
      <c r="H12" s="639"/>
      <c r="I12" s="639"/>
      <c r="J12" s="639"/>
      <c r="K12" s="639"/>
      <c r="L12" s="639"/>
      <c r="M12" s="62"/>
      <c r="N12" s="62"/>
      <c r="O12" s="62"/>
      <c r="P12" s="62"/>
      <c r="Q12" s="62"/>
      <c r="R12" s="62"/>
      <c r="S12" s="62"/>
      <c r="AF12" s="61"/>
    </row>
    <row r="13" spans="1:35" ht="15.75" customHeight="1">
      <c r="A13" s="8"/>
      <c r="B13" s="610" t="s">
        <v>50</v>
      </c>
      <c r="C13" s="625" t="s">
        <v>2964</v>
      </c>
      <c r="D13" s="308"/>
      <c r="E13" s="612" t="s">
        <v>3017</v>
      </c>
      <c r="F13" s="612"/>
      <c r="G13" s="612"/>
      <c r="H13" s="612"/>
      <c r="I13" s="612"/>
      <c r="J13" s="612"/>
      <c r="K13" s="308"/>
      <c r="L13" s="610" t="s">
        <v>3016</v>
      </c>
      <c r="M13" s="62"/>
      <c r="N13" s="62"/>
      <c r="O13" s="166"/>
      <c r="P13" s="62"/>
      <c r="Q13" s="62"/>
      <c r="R13" s="62"/>
      <c r="S13" s="62"/>
      <c r="T13" s="62"/>
      <c r="U13" s="62"/>
      <c r="V13" s="62"/>
      <c r="W13" s="62"/>
      <c r="X13" s="62"/>
      <c r="Y13" s="62"/>
      <c r="Z13" s="62"/>
      <c r="AA13" s="62"/>
      <c r="AB13" s="62"/>
      <c r="AC13" s="62"/>
    </row>
    <row r="14" spans="1:35" ht="54.75" customHeight="1">
      <c r="A14" s="8"/>
      <c r="B14" s="611"/>
      <c r="C14" s="645"/>
      <c r="D14" s="2"/>
      <c r="E14" s="567" t="s">
        <v>4713</v>
      </c>
      <c r="F14" s="531" t="s">
        <v>3220</v>
      </c>
      <c r="G14" s="532" t="s">
        <v>3219</v>
      </c>
      <c r="H14" s="567" t="s">
        <v>4715</v>
      </c>
      <c r="I14" s="567" t="s">
        <v>4714</v>
      </c>
      <c r="J14" s="370" t="s">
        <v>3018</v>
      </c>
      <c r="K14" s="147"/>
      <c r="L14" s="611"/>
      <c r="M14" s="166"/>
      <c r="N14" s="62"/>
      <c r="O14" s="63"/>
      <c r="P14" s="63"/>
      <c r="Q14" s="63"/>
      <c r="R14" s="63"/>
      <c r="S14" s="63"/>
      <c r="T14" s="63"/>
      <c r="U14" s="63"/>
      <c r="V14" s="63"/>
      <c r="W14" s="63"/>
      <c r="X14" s="63"/>
      <c r="Y14" s="63"/>
      <c r="Z14" s="63"/>
      <c r="AA14" s="63"/>
      <c r="AB14" s="63"/>
      <c r="AC14" s="63"/>
    </row>
    <row r="15" spans="1:35" ht="15.75" customHeight="1">
      <c r="A15" s="1"/>
      <c r="B15" s="193"/>
      <c r="C15" s="1"/>
      <c r="E15" s="193"/>
      <c r="G15" s="71"/>
      <c r="H15" s="546"/>
      <c r="I15" s="546"/>
      <c r="J15" s="193"/>
      <c r="K15" s="193"/>
      <c r="M15" s="62"/>
      <c r="N15" s="62"/>
      <c r="O15" s="77"/>
      <c r="P15" s="96"/>
      <c r="Q15" s="96"/>
      <c r="R15" s="96"/>
      <c r="S15" s="96"/>
      <c r="T15" s="96"/>
      <c r="U15" s="96"/>
      <c r="V15" s="96"/>
      <c r="W15" s="96"/>
      <c r="X15" s="96"/>
      <c r="Y15" s="96"/>
      <c r="Z15" s="96"/>
      <c r="AA15" s="96"/>
      <c r="AB15" s="96"/>
      <c r="AC15" s="96"/>
    </row>
    <row r="16" spans="1:35" ht="14.45" customHeight="1">
      <c r="A16" s="1"/>
      <c r="B16" s="63" t="s">
        <v>2953</v>
      </c>
      <c r="C16" s="250">
        <v>111</v>
      </c>
      <c r="E16" s="151">
        <f>SUM(E18:E32)</f>
        <v>81</v>
      </c>
      <c r="F16" s="541">
        <v>33</v>
      </c>
      <c r="G16" s="552">
        <v>25</v>
      </c>
      <c r="H16" s="569">
        <f>+E16-I16</f>
        <v>73</v>
      </c>
      <c r="I16" s="569">
        <f>+F16-G16</f>
        <v>8</v>
      </c>
      <c r="J16" s="151">
        <f>SUM(J18:J32)</f>
        <v>106</v>
      </c>
      <c r="K16" s="151"/>
      <c r="L16" s="61">
        <v>5</v>
      </c>
      <c r="M16" s="523"/>
      <c r="N16" s="571"/>
      <c r="O16" s="570"/>
      <c r="P16" s="78"/>
      <c r="Q16" s="78"/>
      <c r="R16" s="78"/>
      <c r="S16" s="78"/>
      <c r="T16" s="78"/>
      <c r="U16" s="78"/>
      <c r="V16" s="78"/>
      <c r="W16" s="78"/>
      <c r="X16" s="78"/>
      <c r="Y16" s="78"/>
      <c r="Z16" s="78"/>
      <c r="AA16" s="78"/>
      <c r="AB16" s="78"/>
      <c r="AC16" s="78"/>
      <c r="AF16" s="193"/>
      <c r="AG16" s="193"/>
      <c r="AH16" s="193"/>
      <c r="AI16" s="193"/>
    </row>
    <row r="17" spans="1:35" s="241" customFormat="1" ht="13.15" customHeight="1">
      <c r="A17" s="4"/>
      <c r="B17" s="193"/>
      <c r="E17" s="193"/>
      <c r="F17" s="541"/>
      <c r="G17" s="552"/>
      <c r="H17" s="569"/>
      <c r="I17" s="569"/>
      <c r="J17" s="193"/>
      <c r="K17" s="193"/>
      <c r="L17" s="61"/>
      <c r="M17" s="62"/>
      <c r="N17" s="571"/>
      <c r="O17" s="570"/>
      <c r="P17" s="78"/>
      <c r="Q17" s="78"/>
      <c r="R17" s="78"/>
      <c r="S17" s="78"/>
      <c r="T17" s="78"/>
      <c r="U17" s="78"/>
      <c r="V17" s="78"/>
      <c r="W17" s="78"/>
      <c r="X17" s="78"/>
      <c r="Y17" s="78"/>
      <c r="Z17" s="78"/>
      <c r="AA17" s="78"/>
      <c r="AB17" s="78"/>
      <c r="AC17" s="78"/>
      <c r="AF17" s="193"/>
      <c r="AG17" s="193"/>
      <c r="AH17" s="193"/>
      <c r="AI17" s="193"/>
    </row>
    <row r="18" spans="1:35" s="241" customFormat="1" ht="16.899999999999999" customHeight="1">
      <c r="A18" s="4"/>
      <c r="B18" s="63" t="s">
        <v>22</v>
      </c>
      <c r="C18" s="250">
        <v>22</v>
      </c>
      <c r="E18" s="147">
        <v>10</v>
      </c>
      <c r="F18" s="541">
        <v>13</v>
      </c>
      <c r="G18" s="552">
        <v>11</v>
      </c>
      <c r="H18" s="569">
        <f t="shared" ref="H18:H32" si="0">+E18-I18</f>
        <v>8</v>
      </c>
      <c r="I18" s="569">
        <f t="shared" ref="I18:I32" si="1">+F18-G18</f>
        <v>2</v>
      </c>
      <c r="J18" s="147">
        <v>21</v>
      </c>
      <c r="K18" s="147"/>
      <c r="L18" s="61">
        <v>1</v>
      </c>
      <c r="M18" s="62"/>
      <c r="N18" s="571"/>
      <c r="O18" s="570"/>
      <c r="P18" s="78"/>
      <c r="Q18" s="78"/>
      <c r="R18" s="78"/>
      <c r="S18" s="78"/>
      <c r="T18" s="78"/>
      <c r="U18" s="78"/>
      <c r="V18" s="78"/>
      <c r="W18" s="78"/>
      <c r="X18" s="78"/>
      <c r="Y18" s="78"/>
      <c r="Z18" s="78"/>
      <c r="AA18" s="78"/>
      <c r="AB18" s="78"/>
      <c r="AC18" s="78"/>
      <c r="AF18" s="193"/>
      <c r="AG18" s="193"/>
      <c r="AH18" s="193"/>
      <c r="AI18" s="193"/>
    </row>
    <row r="19" spans="1:35" s="241" customFormat="1" ht="16.899999999999999" customHeight="1">
      <c r="A19" s="4"/>
      <c r="B19" s="63" t="s">
        <v>17</v>
      </c>
      <c r="C19" s="250">
        <v>19</v>
      </c>
      <c r="E19" s="147">
        <v>17</v>
      </c>
      <c r="F19" s="541">
        <v>0</v>
      </c>
      <c r="G19" s="552">
        <v>0</v>
      </c>
      <c r="H19" s="569">
        <f t="shared" si="0"/>
        <v>17</v>
      </c>
      <c r="I19" s="569">
        <f t="shared" si="1"/>
        <v>0</v>
      </c>
      <c r="J19" s="147">
        <v>17</v>
      </c>
      <c r="K19" s="147"/>
      <c r="L19" s="61">
        <v>2</v>
      </c>
      <c r="M19" s="62"/>
      <c r="N19" s="572"/>
      <c r="O19" s="570"/>
      <c r="P19" s="78"/>
      <c r="Q19" s="78"/>
      <c r="R19" s="78"/>
      <c r="S19" s="78"/>
      <c r="T19" s="78"/>
      <c r="U19" s="78"/>
      <c r="V19" s="78"/>
      <c r="W19" s="78"/>
      <c r="X19" s="78"/>
      <c r="Y19" s="78"/>
      <c r="Z19" s="78"/>
      <c r="AA19" s="78"/>
      <c r="AB19" s="78"/>
      <c r="AC19" s="78"/>
      <c r="AF19" s="193"/>
      <c r="AG19" s="193"/>
      <c r="AH19" s="193"/>
      <c r="AI19" s="193"/>
    </row>
    <row r="20" spans="1:35" ht="15.75" customHeight="1">
      <c r="A20" s="1"/>
      <c r="B20" s="63" t="s">
        <v>21</v>
      </c>
      <c r="C20" s="250">
        <v>12</v>
      </c>
      <c r="E20" s="147">
        <v>9</v>
      </c>
      <c r="F20" s="541">
        <v>3</v>
      </c>
      <c r="G20" s="552">
        <v>3</v>
      </c>
      <c r="H20" s="569">
        <f t="shared" si="0"/>
        <v>9</v>
      </c>
      <c r="I20" s="569">
        <f t="shared" si="1"/>
        <v>0</v>
      </c>
      <c r="J20" s="147">
        <v>12</v>
      </c>
      <c r="K20" s="147"/>
      <c r="L20" s="61">
        <v>0</v>
      </c>
      <c r="M20" s="62"/>
      <c r="N20" s="572"/>
      <c r="P20" s="78"/>
      <c r="Q20" s="78"/>
      <c r="R20" s="78"/>
      <c r="S20" s="78"/>
      <c r="T20" s="78"/>
      <c r="U20" s="78"/>
      <c r="V20" s="78"/>
      <c r="W20" s="78"/>
      <c r="X20" s="78"/>
      <c r="Y20" s="78"/>
      <c r="Z20" s="78"/>
      <c r="AA20" s="78"/>
      <c r="AB20" s="78"/>
      <c r="AC20" s="78"/>
      <c r="AF20" s="188"/>
      <c r="AG20" s="188"/>
      <c r="AH20" s="188"/>
      <c r="AI20" s="188"/>
    </row>
    <row r="21" spans="1:35" ht="15.75" customHeight="1">
      <c r="A21" s="4"/>
      <c r="B21" s="63" t="s">
        <v>18</v>
      </c>
      <c r="C21" s="250">
        <v>11</v>
      </c>
      <c r="E21" s="147">
        <v>10</v>
      </c>
      <c r="F21" s="541">
        <v>4</v>
      </c>
      <c r="G21" s="552">
        <v>1</v>
      </c>
      <c r="H21" s="569">
        <f t="shared" si="0"/>
        <v>7</v>
      </c>
      <c r="I21" s="569">
        <f t="shared" si="1"/>
        <v>3</v>
      </c>
      <c r="J21" s="147">
        <v>11</v>
      </c>
      <c r="K21" s="147"/>
      <c r="L21" s="61">
        <v>0</v>
      </c>
      <c r="M21" s="62"/>
      <c r="N21" s="62"/>
      <c r="O21" s="78"/>
      <c r="P21" s="78"/>
      <c r="Q21" s="78"/>
      <c r="R21" s="78"/>
      <c r="S21" s="78"/>
      <c r="T21" s="78"/>
      <c r="U21" s="78"/>
      <c r="V21" s="78"/>
      <c r="W21" s="78"/>
      <c r="X21" s="78"/>
      <c r="Y21" s="78"/>
      <c r="Z21" s="78"/>
      <c r="AA21" s="78"/>
      <c r="AB21" s="78"/>
      <c r="AC21" s="78"/>
      <c r="AF21" s="188"/>
      <c r="AG21" s="188"/>
      <c r="AH21" s="188"/>
      <c r="AI21" s="188"/>
    </row>
    <row r="22" spans="1:35" ht="15.75" customHeight="1">
      <c r="A22" s="4"/>
      <c r="B22" s="63" t="s">
        <v>20</v>
      </c>
      <c r="C22" s="250">
        <v>9</v>
      </c>
      <c r="E22" s="147">
        <v>6</v>
      </c>
      <c r="F22" s="541">
        <v>4</v>
      </c>
      <c r="G22" s="552">
        <v>3</v>
      </c>
      <c r="H22" s="569">
        <f t="shared" si="0"/>
        <v>5</v>
      </c>
      <c r="I22" s="569">
        <f t="shared" si="1"/>
        <v>1</v>
      </c>
      <c r="J22" s="147">
        <v>9</v>
      </c>
      <c r="K22" s="147"/>
      <c r="L22" s="61">
        <v>0</v>
      </c>
      <c r="M22" s="523"/>
      <c r="N22" s="62"/>
      <c r="O22" s="78"/>
      <c r="P22" s="78"/>
      <c r="Q22" s="78"/>
      <c r="R22" s="78"/>
      <c r="S22" s="78"/>
      <c r="T22" s="78"/>
      <c r="U22" s="78"/>
      <c r="V22" s="78"/>
      <c r="W22" s="78"/>
      <c r="X22" s="78"/>
      <c r="Y22" s="78"/>
      <c r="Z22" s="78"/>
      <c r="AA22" s="78"/>
      <c r="AB22" s="78"/>
      <c r="AC22" s="78"/>
      <c r="AF22" s="188"/>
      <c r="AG22" s="188"/>
      <c r="AH22" s="188"/>
      <c r="AI22" s="188"/>
    </row>
    <row r="23" spans="1:35" ht="15.75" customHeight="1">
      <c r="A23" s="4"/>
      <c r="B23" s="63" t="s">
        <v>19</v>
      </c>
      <c r="C23" s="250">
        <v>8</v>
      </c>
      <c r="E23" s="147">
        <v>7</v>
      </c>
      <c r="F23" s="541">
        <v>2</v>
      </c>
      <c r="G23" s="552">
        <v>1</v>
      </c>
      <c r="H23" s="569">
        <f t="shared" si="0"/>
        <v>6</v>
      </c>
      <c r="I23" s="569">
        <f t="shared" si="1"/>
        <v>1</v>
      </c>
      <c r="J23" s="147">
        <v>8</v>
      </c>
      <c r="K23" s="147"/>
      <c r="L23" s="61">
        <v>0</v>
      </c>
      <c r="M23" s="62"/>
      <c r="N23" s="62"/>
      <c r="O23" s="543"/>
      <c r="P23" s="78"/>
      <c r="Q23" s="78"/>
      <c r="R23" s="78"/>
      <c r="S23" s="78"/>
      <c r="T23" s="78"/>
      <c r="U23" s="78"/>
      <c r="V23" s="78"/>
      <c r="W23" s="78"/>
      <c r="X23" s="78"/>
      <c r="Y23" s="78"/>
      <c r="Z23" s="78"/>
      <c r="AA23" s="78"/>
      <c r="AB23" s="78"/>
      <c r="AC23" s="78"/>
      <c r="AF23" s="188"/>
      <c r="AG23" s="188"/>
      <c r="AH23" s="188"/>
      <c r="AI23" s="188"/>
    </row>
    <row r="24" spans="1:35" ht="15.75" customHeight="1">
      <c r="A24" s="4"/>
      <c r="B24" s="63" t="s">
        <v>23</v>
      </c>
      <c r="C24" s="250">
        <v>7</v>
      </c>
      <c r="E24" s="147">
        <v>7</v>
      </c>
      <c r="F24" s="541">
        <v>0</v>
      </c>
      <c r="G24" s="552">
        <v>0</v>
      </c>
      <c r="H24" s="569">
        <f t="shared" si="0"/>
        <v>7</v>
      </c>
      <c r="I24" s="569">
        <f t="shared" si="1"/>
        <v>0</v>
      </c>
      <c r="J24" s="147">
        <v>7</v>
      </c>
      <c r="K24" s="147"/>
      <c r="L24" s="61">
        <v>0</v>
      </c>
      <c r="M24" s="62"/>
      <c r="N24" s="62"/>
      <c r="O24" s="62"/>
      <c r="P24" s="62"/>
      <c r="Q24" s="62"/>
      <c r="R24" s="62"/>
      <c r="S24" s="62"/>
      <c r="T24" s="62"/>
      <c r="U24" s="62"/>
      <c r="V24" s="62"/>
      <c r="W24" s="62"/>
      <c r="X24" s="62"/>
      <c r="Y24" s="62"/>
      <c r="Z24" s="62"/>
      <c r="AA24" s="62"/>
      <c r="AB24" s="62"/>
      <c r="AC24" s="62"/>
      <c r="AF24" s="188"/>
      <c r="AG24" s="188"/>
      <c r="AH24" s="188"/>
      <c r="AI24" s="188"/>
    </row>
    <row r="25" spans="1:35" ht="15.75" customHeight="1">
      <c r="A25" s="4"/>
      <c r="B25" s="63" t="s">
        <v>33</v>
      </c>
      <c r="C25" s="250">
        <v>6</v>
      </c>
      <c r="E25" s="147">
        <v>4</v>
      </c>
      <c r="F25" s="541">
        <v>1</v>
      </c>
      <c r="G25" s="552">
        <v>1</v>
      </c>
      <c r="H25" s="569">
        <f t="shared" si="0"/>
        <v>4</v>
      </c>
      <c r="I25" s="569">
        <f t="shared" si="1"/>
        <v>0</v>
      </c>
      <c r="J25" s="147">
        <v>5</v>
      </c>
      <c r="K25" s="147"/>
      <c r="L25" s="61">
        <v>1</v>
      </c>
      <c r="M25" s="62"/>
      <c r="N25" s="62"/>
      <c r="O25" s="62"/>
      <c r="P25" s="62"/>
      <c r="Q25" s="62"/>
      <c r="R25" s="62"/>
      <c r="S25" s="62"/>
      <c r="T25" s="62"/>
      <c r="U25" s="62"/>
      <c r="V25" s="62"/>
      <c r="W25" s="62"/>
      <c r="X25" s="62"/>
      <c r="Y25" s="62"/>
      <c r="Z25" s="62"/>
      <c r="AA25" s="62"/>
      <c r="AB25" s="62"/>
      <c r="AC25" s="62"/>
      <c r="AF25" s="188"/>
      <c r="AG25" s="188"/>
      <c r="AH25" s="188"/>
      <c r="AI25" s="188"/>
    </row>
    <row r="26" spans="1:35" ht="15.75" customHeight="1">
      <c r="A26" s="4"/>
      <c r="B26" s="63" t="s">
        <v>27</v>
      </c>
      <c r="C26" s="250">
        <v>5</v>
      </c>
      <c r="E26" s="147">
        <v>4</v>
      </c>
      <c r="F26" s="541">
        <v>1</v>
      </c>
      <c r="G26" s="552">
        <v>1</v>
      </c>
      <c r="H26" s="569">
        <f t="shared" si="0"/>
        <v>4</v>
      </c>
      <c r="I26" s="569">
        <f t="shared" si="1"/>
        <v>0</v>
      </c>
      <c r="J26" s="147">
        <v>5</v>
      </c>
      <c r="K26" s="147"/>
      <c r="L26" s="61">
        <v>0</v>
      </c>
      <c r="M26" s="62"/>
      <c r="N26" s="62"/>
      <c r="O26" s="96"/>
      <c r="P26" s="96"/>
      <c r="Q26" s="96"/>
      <c r="R26" s="96"/>
      <c r="S26" s="96"/>
      <c r="T26" s="96"/>
      <c r="U26" s="96"/>
      <c r="V26" s="96"/>
      <c r="W26" s="96"/>
      <c r="X26" s="96"/>
      <c r="Y26" s="96"/>
      <c r="Z26" s="96"/>
      <c r="AA26" s="96"/>
      <c r="AB26" s="96"/>
      <c r="AC26" s="96"/>
      <c r="AF26" s="188"/>
      <c r="AG26" s="188"/>
      <c r="AH26" s="188"/>
      <c r="AI26" s="188"/>
    </row>
    <row r="27" spans="1:35" ht="15.75" customHeight="1">
      <c r="A27" s="4"/>
      <c r="B27" s="63" t="s">
        <v>30</v>
      </c>
      <c r="C27" s="250">
        <v>5</v>
      </c>
      <c r="E27" s="147">
        <v>3</v>
      </c>
      <c r="F27" s="541">
        <v>2</v>
      </c>
      <c r="G27" s="552">
        <v>2</v>
      </c>
      <c r="H27" s="569">
        <f t="shared" si="0"/>
        <v>3</v>
      </c>
      <c r="I27" s="569">
        <f t="shared" si="1"/>
        <v>0</v>
      </c>
      <c r="J27" s="147">
        <v>5</v>
      </c>
      <c r="K27" s="147"/>
      <c r="L27" s="61">
        <v>0</v>
      </c>
      <c r="M27" s="62"/>
      <c r="N27" s="62"/>
      <c r="O27" s="166"/>
      <c r="P27" s="166"/>
      <c r="Q27" s="166"/>
      <c r="R27" s="166"/>
      <c r="S27" s="166"/>
      <c r="T27" s="166"/>
      <c r="U27" s="166"/>
      <c r="V27" s="166"/>
      <c r="W27" s="166"/>
      <c r="X27" s="166"/>
      <c r="Y27" s="166"/>
      <c r="Z27" s="166"/>
      <c r="AA27" s="166"/>
      <c r="AB27" s="166"/>
      <c r="AC27" s="166"/>
      <c r="AF27" s="188"/>
      <c r="AG27" s="188"/>
      <c r="AH27" s="188"/>
      <c r="AI27" s="188"/>
    </row>
    <row r="28" spans="1:35" ht="15.75" customHeight="1">
      <c r="A28" s="4"/>
      <c r="B28" s="63" t="s">
        <v>16</v>
      </c>
      <c r="C28" s="250">
        <v>3</v>
      </c>
      <c r="E28" s="147">
        <v>3</v>
      </c>
      <c r="F28" s="541">
        <v>0</v>
      </c>
      <c r="G28" s="552">
        <v>0</v>
      </c>
      <c r="H28" s="569">
        <f t="shared" si="0"/>
        <v>3</v>
      </c>
      <c r="I28" s="569">
        <f t="shared" si="1"/>
        <v>0</v>
      </c>
      <c r="J28" s="147">
        <v>3</v>
      </c>
      <c r="K28" s="147"/>
      <c r="L28" s="61">
        <v>0</v>
      </c>
      <c r="M28" s="62"/>
      <c r="N28" s="62"/>
      <c r="O28" s="166"/>
      <c r="P28" s="166"/>
      <c r="Q28" s="166"/>
      <c r="R28" s="166"/>
      <c r="S28" s="166"/>
      <c r="T28" s="166"/>
      <c r="U28" s="166"/>
      <c r="V28" s="166"/>
      <c r="W28" s="166"/>
      <c r="X28" s="166"/>
      <c r="Y28" s="166"/>
      <c r="Z28" s="166"/>
      <c r="AA28" s="166"/>
      <c r="AB28" s="166"/>
      <c r="AC28" s="166"/>
      <c r="AF28" s="188"/>
      <c r="AG28" s="188"/>
      <c r="AH28" s="188"/>
      <c r="AI28" s="188"/>
    </row>
    <row r="29" spans="1:35" ht="15.75" customHeight="1">
      <c r="A29" s="4"/>
      <c r="B29" s="63" t="s">
        <v>28</v>
      </c>
      <c r="C29" s="263">
        <v>1</v>
      </c>
      <c r="D29" s="71"/>
      <c r="E29" s="147">
        <v>0</v>
      </c>
      <c r="F29" s="541">
        <v>1</v>
      </c>
      <c r="G29" s="552">
        <v>1</v>
      </c>
      <c r="H29" s="569">
        <f t="shared" si="0"/>
        <v>0</v>
      </c>
      <c r="I29" s="569">
        <f t="shared" si="1"/>
        <v>0</v>
      </c>
      <c r="J29" s="147">
        <v>1</v>
      </c>
      <c r="K29" s="147"/>
      <c r="L29" s="269">
        <v>0</v>
      </c>
      <c r="M29" s="62"/>
      <c r="N29" s="62"/>
      <c r="O29" s="166"/>
      <c r="P29" s="166"/>
      <c r="Q29" s="166"/>
      <c r="R29" s="166"/>
      <c r="S29" s="166"/>
      <c r="T29" s="166"/>
      <c r="U29" s="166"/>
      <c r="V29" s="166"/>
      <c r="W29" s="166"/>
      <c r="X29" s="166"/>
      <c r="Y29" s="166"/>
      <c r="Z29" s="166"/>
      <c r="AA29" s="166"/>
      <c r="AB29" s="166"/>
      <c r="AC29" s="166"/>
      <c r="AF29" s="188"/>
      <c r="AG29" s="188"/>
      <c r="AH29" s="188"/>
      <c r="AI29" s="188"/>
    </row>
    <row r="30" spans="1:35" ht="15.75" customHeight="1">
      <c r="A30" s="4"/>
      <c r="B30" s="63" t="s">
        <v>29</v>
      </c>
      <c r="C30" s="263">
        <v>1</v>
      </c>
      <c r="D30" s="71"/>
      <c r="E30" s="147">
        <v>0</v>
      </c>
      <c r="F30" s="541">
        <v>0</v>
      </c>
      <c r="G30" s="552">
        <v>0</v>
      </c>
      <c r="H30" s="569">
        <f t="shared" si="0"/>
        <v>0</v>
      </c>
      <c r="I30" s="569">
        <f t="shared" si="1"/>
        <v>0</v>
      </c>
      <c r="J30" s="147">
        <v>0</v>
      </c>
      <c r="K30" s="147"/>
      <c r="L30" s="269">
        <v>1</v>
      </c>
      <c r="M30" s="62"/>
      <c r="N30" s="62"/>
      <c r="O30" s="166"/>
      <c r="P30" s="166"/>
      <c r="Q30" s="62"/>
      <c r="R30" s="166"/>
      <c r="S30" s="166"/>
      <c r="T30" s="166"/>
      <c r="U30" s="166"/>
      <c r="V30" s="166"/>
      <c r="W30" s="166"/>
      <c r="X30" s="166"/>
      <c r="Y30" s="166"/>
      <c r="Z30" s="166"/>
      <c r="AA30" s="166"/>
      <c r="AB30" s="166"/>
      <c r="AC30" s="166"/>
      <c r="AF30" s="188"/>
      <c r="AG30" s="188"/>
      <c r="AH30" s="188"/>
      <c r="AI30" s="188"/>
    </row>
    <row r="31" spans="1:35" ht="15.75" customHeight="1">
      <c r="A31" s="4"/>
      <c r="B31" s="63" t="s">
        <v>31</v>
      </c>
      <c r="C31" s="263">
        <v>1</v>
      </c>
      <c r="D31" s="71"/>
      <c r="E31" s="147">
        <v>1</v>
      </c>
      <c r="F31" s="541">
        <v>1</v>
      </c>
      <c r="G31" s="552">
        <v>0</v>
      </c>
      <c r="H31" s="569">
        <f t="shared" si="0"/>
        <v>0</v>
      </c>
      <c r="I31" s="569">
        <f t="shared" si="1"/>
        <v>1</v>
      </c>
      <c r="J31" s="147">
        <v>1</v>
      </c>
      <c r="K31" s="147"/>
      <c r="L31" s="269">
        <v>0</v>
      </c>
      <c r="M31" s="62"/>
      <c r="N31" s="62"/>
      <c r="O31" s="545"/>
      <c r="P31" s="166"/>
      <c r="Q31" s="166"/>
      <c r="R31" s="166"/>
      <c r="S31" s="166"/>
      <c r="T31" s="166"/>
      <c r="U31" s="166"/>
      <c r="V31" s="166"/>
      <c r="W31" s="166"/>
      <c r="X31" s="166"/>
      <c r="Y31" s="166"/>
      <c r="Z31" s="166"/>
      <c r="AA31" s="166"/>
      <c r="AB31" s="166"/>
      <c r="AC31" s="166"/>
      <c r="AF31" s="188"/>
      <c r="AG31" s="188"/>
      <c r="AH31" s="188"/>
      <c r="AI31" s="188"/>
    </row>
    <row r="32" spans="1:35" ht="15.75" customHeight="1">
      <c r="A32" s="4"/>
      <c r="B32" s="142" t="s">
        <v>32</v>
      </c>
      <c r="C32" s="273">
        <v>1</v>
      </c>
      <c r="D32" s="262"/>
      <c r="E32" s="276">
        <v>0</v>
      </c>
      <c r="F32" s="536">
        <v>1</v>
      </c>
      <c r="G32" s="549">
        <v>1</v>
      </c>
      <c r="H32" s="568">
        <f t="shared" si="0"/>
        <v>0</v>
      </c>
      <c r="I32" s="568">
        <f t="shared" si="1"/>
        <v>0</v>
      </c>
      <c r="J32" s="276">
        <v>1</v>
      </c>
      <c r="K32" s="276"/>
      <c r="L32" s="270">
        <v>0</v>
      </c>
      <c r="M32" s="62"/>
      <c r="N32" s="62"/>
      <c r="O32" s="62"/>
      <c r="P32" s="62"/>
      <c r="Q32" s="62"/>
      <c r="R32" s="62"/>
      <c r="S32" s="62"/>
      <c r="T32" s="62"/>
      <c r="U32" s="62"/>
      <c r="V32" s="62"/>
      <c r="W32" s="62"/>
      <c r="X32" s="62"/>
      <c r="Y32" s="62"/>
      <c r="Z32" s="62"/>
      <c r="AA32" s="62"/>
      <c r="AB32" s="62"/>
      <c r="AC32" s="62"/>
      <c r="AF32" s="188"/>
      <c r="AG32" s="188"/>
      <c r="AH32" s="188"/>
      <c r="AI32" s="188"/>
    </row>
    <row r="33" spans="1:35" ht="15.75" customHeight="1">
      <c r="A33" s="4"/>
      <c r="B33" s="210" t="s">
        <v>2940</v>
      </c>
      <c r="L33" s="71"/>
      <c r="M33" s="62"/>
      <c r="N33" s="523"/>
      <c r="O33" s="62"/>
      <c r="P33" s="62"/>
      <c r="Q33" s="62"/>
      <c r="R33" s="62"/>
      <c r="S33" s="62"/>
      <c r="T33" s="62"/>
      <c r="U33" s="62"/>
      <c r="V33" s="62"/>
      <c r="W33" s="62"/>
      <c r="X33" s="62"/>
      <c r="Y33" s="62"/>
      <c r="Z33" s="62"/>
      <c r="AA33" s="62"/>
      <c r="AB33" s="62"/>
      <c r="AC33" s="62"/>
      <c r="AF33" s="188"/>
      <c r="AG33" s="188"/>
      <c r="AH33" s="188"/>
      <c r="AI33" s="188"/>
    </row>
    <row r="34" spans="1:35" ht="15.75" customHeight="1">
      <c r="A34" s="4"/>
      <c r="M34" s="62"/>
      <c r="N34" s="96"/>
      <c r="O34" s="96"/>
      <c r="P34" s="96"/>
      <c r="Q34" s="96"/>
      <c r="R34" s="96"/>
      <c r="S34" s="96"/>
      <c r="T34" s="96"/>
      <c r="U34" s="96"/>
      <c r="V34" s="96"/>
      <c r="W34" s="96"/>
      <c r="X34" s="96"/>
      <c r="Y34" s="96"/>
      <c r="Z34" s="96"/>
      <c r="AA34" s="96"/>
      <c r="AB34" s="96"/>
      <c r="AC34" s="96"/>
      <c r="AF34" s="188"/>
      <c r="AG34" s="188"/>
      <c r="AH34" s="188"/>
      <c r="AI34" s="188"/>
    </row>
    <row r="35" spans="1:35" ht="15.6" customHeight="1">
      <c r="B35" s="166"/>
      <c r="J35" s="151"/>
      <c r="K35" s="151"/>
      <c r="M35" s="166"/>
      <c r="N35" s="98"/>
      <c r="O35" s="98"/>
      <c r="P35" s="98"/>
      <c r="Q35" s="98"/>
      <c r="R35" s="98"/>
      <c r="S35" s="98"/>
      <c r="T35" s="98"/>
      <c r="U35" s="98"/>
      <c r="V35" s="98"/>
      <c r="W35" s="98"/>
      <c r="X35" s="98"/>
      <c r="Y35" s="98"/>
      <c r="Z35" s="98"/>
      <c r="AA35" s="98"/>
      <c r="AB35" s="98"/>
      <c r="AC35" s="98"/>
      <c r="AE35" s="96"/>
      <c r="AF35" s="188"/>
      <c r="AG35" s="188"/>
      <c r="AH35" s="188"/>
      <c r="AI35" s="188"/>
    </row>
    <row r="36" spans="1:35" s="241" customFormat="1" ht="15.75" customHeight="1">
      <c r="B36" s="166"/>
      <c r="J36" s="151"/>
      <c r="K36" s="151"/>
      <c r="M36" s="166"/>
      <c r="N36" s="98"/>
      <c r="O36" s="98"/>
      <c r="P36" s="98"/>
      <c r="Q36" s="98"/>
      <c r="R36" s="98"/>
      <c r="S36" s="98"/>
      <c r="T36" s="98"/>
      <c r="U36" s="98"/>
      <c r="V36" s="98"/>
      <c r="W36" s="98"/>
      <c r="X36" s="98"/>
      <c r="Y36" s="98"/>
      <c r="Z36" s="98"/>
      <c r="AA36" s="98"/>
      <c r="AB36" s="98"/>
      <c r="AC36" s="98"/>
      <c r="AE36" s="96"/>
      <c r="AF36" s="188"/>
      <c r="AG36" s="188"/>
      <c r="AH36" s="188"/>
      <c r="AI36" s="188"/>
    </row>
    <row r="37" spans="1:35" s="241" customFormat="1" ht="15.75" customHeight="1">
      <c r="B37" s="166"/>
      <c r="J37" s="151"/>
      <c r="K37" s="151"/>
      <c r="M37" s="166"/>
      <c r="N37" s="98"/>
      <c r="O37" s="98"/>
      <c r="P37" s="98"/>
      <c r="Q37" s="98"/>
      <c r="R37" s="98"/>
      <c r="S37" s="98"/>
      <c r="T37" s="98"/>
      <c r="U37" s="98"/>
      <c r="V37" s="98"/>
      <c r="W37" s="98"/>
      <c r="X37" s="98"/>
      <c r="Y37" s="98"/>
      <c r="Z37" s="98"/>
      <c r="AA37" s="98"/>
      <c r="AB37" s="98"/>
      <c r="AC37" s="98"/>
      <c r="AE37" s="96"/>
      <c r="AF37" s="296"/>
      <c r="AG37" s="296"/>
      <c r="AH37" s="296"/>
      <c r="AI37" s="296"/>
    </row>
    <row r="38" spans="1:35" s="241" customFormat="1" ht="41.45" customHeight="1">
      <c r="F38" s="193"/>
      <c r="G38" s="340"/>
      <c r="H38" s="340"/>
      <c r="I38" s="340"/>
      <c r="J38" s="193"/>
      <c r="K38" s="193"/>
      <c r="M38" s="166"/>
      <c r="N38" s="98"/>
      <c r="O38" s="98"/>
      <c r="P38" s="98"/>
      <c r="Q38" s="98"/>
      <c r="R38" s="98"/>
      <c r="S38" s="98"/>
      <c r="T38" s="98"/>
      <c r="U38" s="98"/>
      <c r="V38" s="98"/>
      <c r="W38" s="98"/>
      <c r="X38" s="98"/>
      <c r="Y38" s="98"/>
      <c r="Z38" s="98"/>
      <c r="AA38" s="98"/>
      <c r="AB38" s="98"/>
      <c r="AC38" s="98"/>
      <c r="AE38" s="96"/>
      <c r="AF38" s="296"/>
      <c r="AG38" s="296"/>
      <c r="AH38" s="296"/>
      <c r="AI38" s="296"/>
    </row>
    <row r="39" spans="1:35" s="241" customFormat="1" ht="15.75" customHeight="1">
      <c r="F39" s="193"/>
      <c r="G39" s="340"/>
      <c r="H39" s="340"/>
      <c r="I39" s="340"/>
      <c r="J39" s="71"/>
      <c r="K39" s="71"/>
      <c r="M39" s="166"/>
      <c r="N39" s="98"/>
      <c r="O39" s="98"/>
      <c r="P39" s="98"/>
      <c r="Q39" s="98"/>
      <c r="R39" s="98"/>
      <c r="S39" s="98"/>
      <c r="T39" s="98"/>
      <c r="U39" s="98"/>
      <c r="V39" s="98"/>
      <c r="W39" s="98"/>
      <c r="X39" s="98"/>
      <c r="Y39" s="98"/>
      <c r="Z39" s="98"/>
      <c r="AA39" s="98"/>
      <c r="AB39" s="98"/>
      <c r="AC39" s="98"/>
      <c r="AE39" s="96"/>
      <c r="AF39" s="296"/>
      <c r="AG39" s="296"/>
      <c r="AH39" s="296"/>
      <c r="AI39" s="296"/>
    </row>
    <row r="40" spans="1:35" s="241" customFormat="1" ht="15.75" customHeight="1">
      <c r="F40" s="223"/>
      <c r="G40" s="223"/>
      <c r="H40" s="223"/>
      <c r="I40" s="223"/>
      <c r="J40" s="223"/>
      <c r="K40" s="223"/>
      <c r="M40" s="166"/>
      <c r="N40" s="98"/>
      <c r="O40" s="98"/>
      <c r="P40" s="98"/>
      <c r="Q40" s="98"/>
      <c r="R40" s="98"/>
      <c r="S40" s="98"/>
      <c r="T40" s="98"/>
      <c r="U40" s="98"/>
      <c r="V40" s="98"/>
      <c r="W40" s="98"/>
      <c r="X40" s="98"/>
      <c r="Y40" s="98"/>
      <c r="Z40" s="98"/>
      <c r="AA40" s="98"/>
      <c r="AB40" s="98"/>
      <c r="AC40" s="98"/>
      <c r="AE40" s="96"/>
      <c r="AF40" s="296"/>
      <c r="AG40" s="296"/>
      <c r="AH40" s="296"/>
      <c r="AI40" s="296"/>
    </row>
    <row r="41" spans="1:35" s="241" customFormat="1" ht="15.75" customHeight="1">
      <c r="F41" s="223"/>
      <c r="G41" s="223"/>
      <c r="H41" s="223"/>
      <c r="I41" s="223"/>
      <c r="J41" s="223"/>
      <c r="K41" s="223"/>
      <c r="M41" s="166"/>
      <c r="N41" s="98"/>
      <c r="O41" s="98"/>
      <c r="P41" s="98"/>
      <c r="Q41" s="98"/>
      <c r="R41" s="98"/>
      <c r="S41" s="98"/>
      <c r="T41" s="98"/>
      <c r="U41" s="98"/>
      <c r="V41" s="98"/>
      <c r="W41" s="98"/>
      <c r="X41" s="98"/>
      <c r="Y41" s="98"/>
      <c r="Z41" s="98"/>
      <c r="AA41" s="98"/>
      <c r="AB41" s="98"/>
      <c r="AC41" s="98"/>
      <c r="AE41" s="96"/>
      <c r="AF41" s="296"/>
      <c r="AG41" s="296"/>
      <c r="AH41" s="296"/>
      <c r="AI41" s="296"/>
    </row>
    <row r="42" spans="1:35" s="241" customFormat="1" ht="15.75" customHeight="1">
      <c r="F42" s="223"/>
      <c r="G42" s="223"/>
      <c r="H42" s="223"/>
      <c r="I42" s="223"/>
      <c r="J42" s="223"/>
      <c r="K42" s="223"/>
      <c r="M42" s="166"/>
      <c r="N42" s="98"/>
      <c r="O42" s="98"/>
      <c r="P42" s="98"/>
      <c r="Q42" s="98"/>
      <c r="R42" s="98"/>
      <c r="S42" s="98"/>
      <c r="T42" s="98"/>
      <c r="U42" s="98"/>
      <c r="V42" s="98"/>
      <c r="W42" s="98"/>
      <c r="X42" s="98"/>
      <c r="Y42" s="98"/>
      <c r="Z42" s="98"/>
      <c r="AA42" s="98"/>
      <c r="AB42" s="98"/>
      <c r="AC42" s="98"/>
      <c r="AE42" s="96"/>
      <c r="AF42" s="296"/>
      <c r="AG42" s="296"/>
      <c r="AH42" s="296"/>
      <c r="AI42" s="296"/>
    </row>
    <row r="43" spans="1:35" s="241" customFormat="1" ht="15.75" customHeight="1">
      <c r="F43" s="223"/>
      <c r="G43" s="223"/>
      <c r="H43" s="223"/>
      <c r="I43" s="223"/>
      <c r="J43" s="223"/>
      <c r="K43" s="223"/>
      <c r="M43" s="166"/>
      <c r="N43" s="98"/>
      <c r="O43" s="98"/>
      <c r="P43" s="98"/>
      <c r="Q43" s="98"/>
      <c r="R43" s="98"/>
      <c r="S43" s="98"/>
      <c r="T43" s="98"/>
      <c r="U43" s="98"/>
      <c r="V43" s="98"/>
      <c r="W43" s="98"/>
      <c r="X43" s="98"/>
      <c r="Y43" s="98"/>
      <c r="Z43" s="98"/>
      <c r="AA43" s="98"/>
      <c r="AB43" s="98"/>
      <c r="AC43" s="98"/>
      <c r="AE43" s="96"/>
      <c r="AF43" s="296"/>
      <c r="AG43" s="296"/>
      <c r="AH43" s="296"/>
      <c r="AI43" s="296"/>
    </row>
    <row r="44" spans="1:35" s="241" customFormat="1" ht="15.75" customHeight="1">
      <c r="F44" s="223"/>
      <c r="G44" s="223"/>
      <c r="H44" s="223"/>
      <c r="I44" s="223"/>
      <c r="J44" s="223"/>
      <c r="K44" s="223"/>
      <c r="M44" s="166"/>
      <c r="N44" s="98"/>
      <c r="O44" s="98"/>
      <c r="P44" s="98"/>
      <c r="Q44" s="98"/>
      <c r="R44" s="98"/>
      <c r="S44" s="98"/>
      <c r="T44" s="98"/>
      <c r="U44" s="98"/>
      <c r="V44" s="98"/>
      <c r="W44" s="98"/>
      <c r="X44" s="98"/>
      <c r="Y44" s="98"/>
      <c r="Z44" s="98"/>
      <c r="AA44" s="98"/>
      <c r="AB44" s="98"/>
      <c r="AC44" s="98"/>
      <c r="AE44" s="96"/>
      <c r="AF44" s="296"/>
      <c r="AG44" s="296"/>
      <c r="AH44" s="296"/>
      <c r="AI44" s="296"/>
    </row>
    <row r="45" spans="1:35" s="241" customFormat="1" ht="15.75" customHeight="1">
      <c r="F45" s="223"/>
      <c r="G45" s="223"/>
      <c r="H45" s="223"/>
      <c r="I45" s="223"/>
      <c r="J45" s="223"/>
      <c r="K45" s="223"/>
      <c r="M45" s="166"/>
      <c r="N45" s="98"/>
      <c r="O45" s="98"/>
      <c r="P45" s="98"/>
      <c r="Q45" s="98"/>
      <c r="R45" s="98"/>
      <c r="S45" s="98"/>
      <c r="T45" s="98"/>
      <c r="U45" s="98"/>
      <c r="V45" s="98"/>
      <c r="W45" s="98"/>
      <c r="X45" s="98"/>
      <c r="Y45" s="98"/>
      <c r="Z45" s="98"/>
      <c r="AA45" s="98"/>
      <c r="AB45" s="98"/>
      <c r="AC45" s="98"/>
      <c r="AE45" s="96"/>
      <c r="AF45" s="296"/>
      <c r="AG45" s="296"/>
      <c r="AH45" s="296"/>
      <c r="AI45" s="296"/>
    </row>
    <row r="46" spans="1:35" s="241" customFormat="1" ht="15.75" customHeight="1">
      <c r="F46" s="223"/>
      <c r="G46" s="223"/>
      <c r="H46" s="223"/>
      <c r="I46" s="223"/>
      <c r="J46" s="223"/>
      <c r="K46" s="223"/>
      <c r="M46" s="166"/>
      <c r="N46" s="98"/>
      <c r="O46" s="98"/>
      <c r="P46" s="98"/>
      <c r="Q46" s="98"/>
      <c r="R46" s="98"/>
      <c r="S46" s="98"/>
      <c r="T46" s="98"/>
      <c r="U46" s="98"/>
      <c r="V46" s="98"/>
      <c r="W46" s="98"/>
      <c r="X46" s="98"/>
      <c r="Y46" s="98"/>
      <c r="Z46" s="98"/>
      <c r="AA46" s="98"/>
      <c r="AB46" s="98"/>
      <c r="AC46" s="98"/>
      <c r="AE46" s="96"/>
      <c r="AF46" s="296"/>
      <c r="AG46" s="296"/>
      <c r="AH46" s="296"/>
      <c r="AI46" s="296"/>
    </row>
    <row r="47" spans="1:35" s="241" customFormat="1" ht="15.75" customHeight="1">
      <c r="F47" s="223"/>
      <c r="G47" s="223"/>
      <c r="H47" s="223"/>
      <c r="I47" s="223"/>
      <c r="J47" s="223"/>
      <c r="K47" s="223"/>
      <c r="M47" s="166"/>
      <c r="N47" s="98"/>
      <c r="O47" s="98"/>
      <c r="P47" s="98"/>
      <c r="Q47" s="98"/>
      <c r="R47" s="98"/>
      <c r="S47" s="98"/>
      <c r="T47" s="98"/>
      <c r="U47" s="98"/>
      <c r="V47" s="98"/>
      <c r="W47" s="98"/>
      <c r="X47" s="98"/>
      <c r="Y47" s="98"/>
      <c r="Z47" s="98"/>
      <c r="AA47" s="98"/>
      <c r="AB47" s="98"/>
      <c r="AC47" s="98"/>
      <c r="AE47" s="96"/>
      <c r="AF47" s="296"/>
      <c r="AG47" s="296"/>
      <c r="AH47" s="296"/>
      <c r="AI47" s="296"/>
    </row>
    <row r="48" spans="1:35" s="241" customFormat="1" ht="15.75" customHeight="1">
      <c r="F48" s="223"/>
      <c r="G48" s="223"/>
      <c r="H48" s="223"/>
      <c r="I48" s="223"/>
      <c r="J48" s="223"/>
      <c r="K48" s="223"/>
      <c r="M48" s="166"/>
      <c r="N48" s="98"/>
      <c r="O48" s="98"/>
      <c r="P48" s="98"/>
      <c r="Q48" s="98"/>
      <c r="R48" s="98"/>
      <c r="S48" s="98"/>
      <c r="T48" s="98"/>
      <c r="U48" s="98"/>
      <c r="V48" s="98"/>
      <c r="W48" s="98"/>
      <c r="X48" s="98"/>
      <c r="Y48" s="98"/>
      <c r="Z48" s="98"/>
      <c r="AA48" s="98"/>
      <c r="AB48" s="98"/>
      <c r="AC48" s="98"/>
      <c r="AE48" s="96"/>
      <c r="AF48" s="296"/>
      <c r="AG48" s="296"/>
      <c r="AH48" s="296"/>
      <c r="AI48" s="296"/>
    </row>
    <row r="49" spans="1:35" s="241" customFormat="1" ht="15.75" customHeight="1">
      <c r="F49" s="223"/>
      <c r="G49" s="223"/>
      <c r="H49" s="223"/>
      <c r="I49" s="223"/>
      <c r="J49" s="223"/>
      <c r="K49" s="223"/>
      <c r="M49" s="166"/>
      <c r="N49" s="98"/>
      <c r="O49" s="98"/>
      <c r="P49" s="98"/>
      <c r="Q49" s="98"/>
      <c r="R49" s="98"/>
      <c r="S49" s="98"/>
      <c r="T49" s="98"/>
      <c r="U49" s="98"/>
      <c r="V49" s="98"/>
      <c r="W49" s="98"/>
      <c r="X49" s="98"/>
      <c r="Y49" s="98"/>
      <c r="Z49" s="98"/>
      <c r="AA49" s="98"/>
      <c r="AB49" s="98"/>
      <c r="AC49" s="98"/>
      <c r="AE49" s="96"/>
      <c r="AF49" s="296"/>
      <c r="AG49" s="296"/>
      <c r="AH49" s="296"/>
      <c r="AI49" s="296"/>
    </row>
    <row r="50" spans="1:35" s="241" customFormat="1" ht="15.75" customHeight="1">
      <c r="F50" s="223"/>
      <c r="G50" s="223"/>
      <c r="H50" s="223"/>
      <c r="I50" s="223"/>
      <c r="J50" s="223"/>
      <c r="K50" s="223"/>
      <c r="M50" s="166"/>
      <c r="N50" s="98"/>
      <c r="O50" s="98"/>
      <c r="P50" s="98"/>
      <c r="Q50" s="98"/>
      <c r="R50" s="98"/>
      <c r="S50" s="98"/>
      <c r="T50" s="98"/>
      <c r="U50" s="98"/>
      <c r="V50" s="98"/>
      <c r="W50" s="98"/>
      <c r="X50" s="98"/>
      <c r="Y50" s="98"/>
      <c r="Z50" s="98"/>
      <c r="AA50" s="98"/>
      <c r="AB50" s="98"/>
      <c r="AC50" s="98"/>
      <c r="AE50" s="96"/>
      <c r="AF50" s="296"/>
      <c r="AG50" s="296"/>
      <c r="AH50" s="296"/>
      <c r="AI50" s="296"/>
    </row>
    <row r="51" spans="1:35" s="241" customFormat="1" ht="15.75" customHeight="1">
      <c r="F51" s="223"/>
      <c r="G51" s="223"/>
      <c r="H51" s="223"/>
      <c r="I51" s="223"/>
      <c r="J51" s="223"/>
      <c r="K51" s="223"/>
      <c r="M51" s="166"/>
      <c r="N51" s="98"/>
      <c r="O51" s="98"/>
      <c r="P51" s="98"/>
      <c r="Q51" s="98"/>
      <c r="R51" s="98"/>
      <c r="S51" s="98"/>
      <c r="T51" s="98"/>
      <c r="U51" s="98"/>
      <c r="V51" s="98"/>
      <c r="W51" s="98"/>
      <c r="X51" s="98"/>
      <c r="Y51" s="98"/>
      <c r="Z51" s="98"/>
      <c r="AA51" s="98"/>
      <c r="AB51" s="98"/>
      <c r="AC51" s="98"/>
      <c r="AE51" s="96"/>
      <c r="AF51" s="296"/>
      <c r="AG51" s="296"/>
      <c r="AH51" s="296"/>
      <c r="AI51" s="296"/>
    </row>
    <row r="52" spans="1:35" s="241" customFormat="1" ht="15.75" customHeight="1">
      <c r="F52" s="223"/>
      <c r="G52" s="223"/>
      <c r="H52" s="223"/>
      <c r="I52" s="223"/>
      <c r="J52" s="223"/>
      <c r="K52" s="223"/>
      <c r="M52" s="166"/>
      <c r="N52" s="98"/>
      <c r="O52" s="98"/>
      <c r="P52" s="98"/>
      <c r="Q52" s="98"/>
      <c r="R52" s="98"/>
      <c r="S52" s="98"/>
      <c r="T52" s="98"/>
      <c r="U52" s="98"/>
      <c r="V52" s="98"/>
      <c r="W52" s="98"/>
      <c r="X52" s="98"/>
      <c r="Y52" s="98"/>
      <c r="Z52" s="98"/>
      <c r="AA52" s="98"/>
      <c r="AB52" s="98"/>
      <c r="AC52" s="98"/>
      <c r="AE52" s="96"/>
      <c r="AF52" s="296"/>
      <c r="AG52" s="296"/>
      <c r="AH52" s="296"/>
      <c r="AI52" s="296"/>
    </row>
    <row r="53" spans="1:35" ht="15.75" customHeight="1">
      <c r="A53" s="1"/>
      <c r="B53" s="198" t="s">
        <v>3021</v>
      </c>
      <c r="F53" s="223"/>
      <c r="G53" s="223"/>
      <c r="H53" s="223"/>
      <c r="I53" s="223"/>
      <c r="J53" s="223"/>
      <c r="K53" s="223"/>
      <c r="M53" s="166"/>
      <c r="N53" s="98"/>
      <c r="O53" s="98"/>
      <c r="P53" s="98"/>
      <c r="Q53" s="98"/>
      <c r="R53" s="98"/>
      <c r="S53" s="98"/>
      <c r="T53" s="98"/>
      <c r="U53" s="98"/>
      <c r="V53" s="98"/>
      <c r="W53" s="98"/>
      <c r="X53" s="98"/>
      <c r="Y53" s="98"/>
      <c r="Z53" s="98"/>
      <c r="AA53" s="98"/>
      <c r="AB53" s="98"/>
      <c r="AC53" s="98"/>
    </row>
    <row r="54" spans="1:35" ht="15.75" customHeight="1">
      <c r="F54" s="223"/>
      <c r="G54" s="223"/>
      <c r="H54" s="223"/>
      <c r="I54" s="223"/>
      <c r="J54" s="223"/>
      <c r="K54" s="223"/>
      <c r="M54" s="166"/>
      <c r="N54" s="98"/>
      <c r="O54" s="98"/>
      <c r="P54" s="98"/>
      <c r="Q54" s="98"/>
      <c r="R54" s="98"/>
      <c r="S54" s="98"/>
      <c r="T54" s="98"/>
      <c r="U54" s="98"/>
      <c r="V54" s="98"/>
      <c r="W54" s="98"/>
      <c r="X54" s="98"/>
      <c r="Y54" s="98"/>
      <c r="Z54" s="98"/>
      <c r="AA54" s="98"/>
      <c r="AB54" s="98"/>
      <c r="AC54" s="98"/>
    </row>
    <row r="55" spans="1:35" ht="15.75" customHeight="1">
      <c r="F55" s="223"/>
      <c r="G55" s="223"/>
      <c r="H55" s="223"/>
      <c r="I55" s="223"/>
      <c r="J55" s="223"/>
      <c r="K55" s="223"/>
      <c r="M55" s="166"/>
      <c r="N55" s="98"/>
      <c r="O55" s="98"/>
      <c r="P55" s="98"/>
      <c r="Q55" s="98"/>
      <c r="R55" s="98"/>
      <c r="S55" s="98"/>
      <c r="T55" s="98"/>
      <c r="U55" s="98"/>
      <c r="V55" s="98"/>
      <c r="W55" s="98"/>
      <c r="X55" s="98"/>
      <c r="Y55" s="98"/>
      <c r="Z55" s="98"/>
      <c r="AA55" s="98"/>
      <c r="AB55" s="98"/>
      <c r="AC55" s="98"/>
    </row>
    <row r="56" spans="1:35" ht="15.75" customHeight="1">
      <c r="F56" s="223"/>
      <c r="G56" s="223"/>
      <c r="H56" s="223"/>
      <c r="I56" s="223"/>
      <c r="J56" s="223"/>
      <c r="K56" s="223"/>
    </row>
    <row r="57" spans="1:35" ht="15.75" customHeight="1">
      <c r="N57" s="108"/>
      <c r="O57" s="108"/>
      <c r="P57" s="108"/>
      <c r="Q57" s="108"/>
      <c r="R57" s="108"/>
      <c r="S57" s="108"/>
      <c r="T57" s="71"/>
    </row>
    <row r="58" spans="1:35" s="241" customFormat="1" ht="15.75" customHeight="1">
      <c r="N58" s="226"/>
      <c r="O58" s="226"/>
      <c r="P58" s="226"/>
      <c r="Q58" s="226"/>
      <c r="R58" s="226"/>
      <c r="S58" s="226"/>
      <c r="T58" s="71"/>
    </row>
    <row r="59" spans="1:35" s="241" customFormat="1" ht="15.75" customHeight="1">
      <c r="N59" s="226"/>
      <c r="O59" s="226"/>
      <c r="P59" s="226"/>
      <c r="Q59" s="226"/>
      <c r="R59" s="226"/>
      <c r="S59" s="226"/>
      <c r="T59" s="71"/>
    </row>
    <row r="60" spans="1:35" s="241" customFormat="1" ht="15.75" customHeight="1">
      <c r="N60" s="226"/>
      <c r="O60" s="226"/>
      <c r="P60" s="226"/>
      <c r="Q60" s="226"/>
      <c r="R60" s="226"/>
      <c r="S60" s="226"/>
      <c r="T60" s="71"/>
    </row>
    <row r="61" spans="1:35" s="241" customFormat="1" ht="15.75" customHeight="1">
      <c r="N61" s="226"/>
      <c r="O61" s="226"/>
      <c r="P61" s="226"/>
      <c r="Q61" s="226"/>
      <c r="R61" s="226"/>
      <c r="S61" s="226"/>
      <c r="T61" s="71"/>
    </row>
    <row r="62" spans="1:35" s="241" customFormat="1" ht="15.75" customHeight="1">
      <c r="N62" s="226"/>
      <c r="O62" s="226"/>
      <c r="P62" s="226"/>
      <c r="Q62" s="226"/>
      <c r="R62" s="226"/>
      <c r="S62" s="226"/>
      <c r="T62" s="71"/>
    </row>
    <row r="63" spans="1:35" s="241" customFormat="1" ht="15.75" customHeight="1">
      <c r="N63" s="226"/>
      <c r="O63" s="226"/>
      <c r="P63" s="226"/>
      <c r="Q63" s="226"/>
      <c r="R63" s="226"/>
      <c r="S63" s="226"/>
      <c r="T63" s="71"/>
    </row>
    <row r="64" spans="1:35" s="241" customFormat="1" ht="15.75" customHeight="1">
      <c r="N64" s="226"/>
      <c r="O64" s="226"/>
      <c r="P64" s="226"/>
      <c r="Q64" s="226"/>
      <c r="R64" s="226"/>
      <c r="S64" s="226"/>
      <c r="T64" s="71"/>
    </row>
    <row r="65" spans="1:20" s="241" customFormat="1" ht="15.75" customHeight="1">
      <c r="N65" s="226"/>
      <c r="O65" s="226"/>
      <c r="P65" s="226"/>
      <c r="Q65" s="226"/>
      <c r="R65" s="226"/>
      <c r="S65" s="226"/>
      <c r="T65" s="71"/>
    </row>
    <row r="66" spans="1:20" s="241" customFormat="1" ht="15.75" customHeight="1">
      <c r="N66" s="226"/>
      <c r="O66" s="226"/>
      <c r="P66" s="226"/>
      <c r="Q66" s="226"/>
      <c r="R66" s="226"/>
      <c r="S66" s="226"/>
      <c r="T66" s="71"/>
    </row>
    <row r="67" spans="1:20" s="241" customFormat="1" ht="15.75" customHeight="1">
      <c r="N67" s="226"/>
      <c r="O67" s="226"/>
      <c r="P67" s="226"/>
      <c r="Q67" s="226"/>
      <c r="R67" s="226"/>
      <c r="S67" s="226"/>
      <c r="T67" s="71"/>
    </row>
    <row r="68" spans="1:20" s="241" customFormat="1" ht="15.75" customHeight="1">
      <c r="N68" s="226"/>
      <c r="O68" s="226"/>
      <c r="P68" s="226"/>
      <c r="Q68" s="226"/>
      <c r="R68" s="226"/>
      <c r="S68" s="226"/>
      <c r="T68" s="71"/>
    </row>
    <row r="69" spans="1:20" s="241" customFormat="1" ht="15.75" customHeight="1">
      <c r="N69" s="226"/>
      <c r="O69" s="226"/>
      <c r="P69" s="226"/>
      <c r="Q69" s="226"/>
      <c r="R69" s="226"/>
      <c r="S69" s="226"/>
      <c r="T69" s="71"/>
    </row>
    <row r="70" spans="1:20" s="241" customFormat="1" ht="15.75" customHeight="1">
      <c r="N70" s="226"/>
      <c r="O70" s="226"/>
      <c r="P70" s="226"/>
      <c r="Q70" s="226"/>
      <c r="R70" s="226"/>
      <c r="S70" s="226"/>
      <c r="T70" s="71"/>
    </row>
    <row r="71" spans="1:20" s="241" customFormat="1" ht="15.75" customHeight="1">
      <c r="N71" s="226"/>
      <c r="O71" s="226"/>
      <c r="P71" s="226"/>
      <c r="Q71" s="226"/>
      <c r="R71" s="226"/>
      <c r="S71" s="226"/>
      <c r="T71" s="71"/>
    </row>
    <row r="72" spans="1:20" s="241" customFormat="1" ht="15.75" customHeight="1">
      <c r="A72" s="62"/>
      <c r="B72" s="62"/>
      <c r="C72" s="62"/>
      <c r="D72" s="62"/>
      <c r="E72" s="62"/>
      <c r="N72" s="226"/>
      <c r="O72" s="226"/>
      <c r="P72" s="226"/>
      <c r="Q72" s="226"/>
      <c r="R72" s="226"/>
      <c r="S72" s="226"/>
      <c r="T72" s="71"/>
    </row>
    <row r="73" spans="1:20" s="241" customFormat="1" ht="15.75" customHeight="1">
      <c r="A73" s="62"/>
      <c r="B73" s="62"/>
      <c r="C73" s="62"/>
      <c r="D73" s="62"/>
      <c r="E73" s="62"/>
      <c r="N73" s="226"/>
      <c r="O73" s="226"/>
      <c r="P73" s="226"/>
      <c r="Q73" s="226"/>
      <c r="R73" s="226"/>
      <c r="S73" s="226"/>
      <c r="T73" s="71"/>
    </row>
    <row r="74" spans="1:20" s="241" customFormat="1" ht="15.75" customHeight="1">
      <c r="A74" s="62"/>
      <c r="B74" s="62"/>
      <c r="C74" s="62"/>
      <c r="D74" s="62"/>
      <c r="E74" s="62"/>
      <c r="N74" s="226"/>
      <c r="O74" s="226"/>
      <c r="P74" s="226"/>
      <c r="Q74" s="226"/>
      <c r="R74" s="226"/>
      <c r="S74" s="226"/>
      <c r="T74" s="71"/>
    </row>
    <row r="75" spans="1:20" s="241" customFormat="1" ht="15.75" customHeight="1">
      <c r="A75" s="62"/>
      <c r="B75" s="62"/>
      <c r="C75" s="62"/>
      <c r="D75" s="62"/>
      <c r="E75" s="62"/>
      <c r="N75" s="226"/>
      <c r="O75" s="226"/>
      <c r="P75" s="226"/>
      <c r="Q75" s="226"/>
      <c r="R75" s="226"/>
      <c r="S75" s="226"/>
      <c r="T75" s="71"/>
    </row>
    <row r="76" spans="1:20" s="241" customFormat="1" ht="15.75" customHeight="1">
      <c r="A76" s="62"/>
      <c r="B76" s="62"/>
      <c r="C76" s="62"/>
      <c r="D76" s="62"/>
      <c r="E76" s="62"/>
      <c r="N76" s="226"/>
      <c r="O76" s="226"/>
      <c r="P76" s="226"/>
      <c r="Q76" s="226"/>
      <c r="R76" s="226"/>
      <c r="S76" s="226"/>
      <c r="T76" s="71"/>
    </row>
    <row r="77" spans="1:20" s="241" customFormat="1" ht="15.75" customHeight="1">
      <c r="A77" s="62"/>
      <c r="B77" s="62"/>
      <c r="C77" s="62"/>
      <c r="D77" s="62"/>
      <c r="E77" s="62"/>
      <c r="N77" s="226"/>
      <c r="O77" s="226"/>
      <c r="P77" s="226"/>
      <c r="Q77" s="226"/>
      <c r="R77" s="226"/>
      <c r="S77" s="226"/>
      <c r="T77" s="71"/>
    </row>
    <row r="78" spans="1:20" ht="30" customHeight="1">
      <c r="A78" s="63"/>
      <c r="B78" s="185"/>
      <c r="C78" s="185"/>
      <c r="D78" s="185"/>
      <c r="E78" s="63"/>
      <c r="F78" s="1"/>
      <c r="G78" s="4"/>
      <c r="H78" s="4"/>
      <c r="I78" s="4"/>
      <c r="N78" s="108"/>
      <c r="O78" s="89"/>
      <c r="P78" s="89"/>
      <c r="Q78" s="89"/>
      <c r="R78" s="89"/>
      <c r="S78" s="89"/>
      <c r="T78" s="71"/>
    </row>
    <row r="79" spans="1:20" ht="15.75" customHeight="1">
      <c r="A79" s="63"/>
      <c r="B79" s="63"/>
      <c r="C79" s="98"/>
      <c r="D79" s="309"/>
      <c r="E79" s="118"/>
      <c r="N79" s="108"/>
      <c r="O79" s="89"/>
      <c r="P79" s="89"/>
      <c r="Q79" s="89"/>
      <c r="R79" s="89"/>
      <c r="S79" s="89"/>
      <c r="T79" s="71"/>
    </row>
    <row r="80" spans="1:20" ht="15.75" customHeight="1">
      <c r="A80" s="63"/>
      <c r="B80" s="63"/>
      <c r="C80" s="98"/>
      <c r="D80" s="309"/>
      <c r="E80" s="118"/>
      <c r="N80" s="108"/>
      <c r="O80" s="89"/>
      <c r="P80" s="89"/>
      <c r="Q80" s="89"/>
      <c r="R80" s="89"/>
      <c r="S80" s="89"/>
      <c r="T80" s="71"/>
    </row>
    <row r="81" spans="1:20" ht="15.75" customHeight="1">
      <c r="A81" s="63"/>
      <c r="B81" s="63"/>
      <c r="C81" s="98"/>
      <c r="D81" s="309"/>
      <c r="E81" s="118"/>
      <c r="J81" s="1"/>
      <c r="K81" s="4"/>
      <c r="N81" s="108"/>
      <c r="O81" s="89"/>
      <c r="P81" s="89"/>
      <c r="Q81" s="89"/>
      <c r="R81" s="89"/>
      <c r="S81" s="89"/>
      <c r="T81" s="71"/>
    </row>
    <row r="82" spans="1:20" ht="15.75" customHeight="1">
      <c r="A82" s="63"/>
      <c r="B82" s="63"/>
      <c r="C82" s="98"/>
      <c r="D82" s="309"/>
      <c r="E82" s="118"/>
      <c r="J82" s="1"/>
      <c r="K82" s="4"/>
      <c r="N82" s="108"/>
      <c r="O82" s="89"/>
      <c r="P82" s="89"/>
      <c r="Q82" s="89"/>
      <c r="R82" s="89"/>
      <c r="S82" s="89"/>
      <c r="T82" s="71"/>
    </row>
    <row r="83" spans="1:20" ht="15.75" customHeight="1">
      <c r="A83" s="63"/>
      <c r="B83" s="63"/>
      <c r="C83" s="98"/>
      <c r="D83" s="309"/>
      <c r="E83" s="118"/>
      <c r="J83" s="1"/>
      <c r="K83" s="4"/>
      <c r="N83" s="108"/>
      <c r="O83" s="89"/>
      <c r="P83" s="89"/>
      <c r="Q83" s="89"/>
      <c r="R83" s="89"/>
      <c r="S83" s="89"/>
      <c r="T83" s="71"/>
    </row>
    <row r="84" spans="1:20" ht="15.75" customHeight="1">
      <c r="A84" s="63"/>
      <c r="B84" s="63"/>
      <c r="C84" s="98"/>
      <c r="D84" s="309"/>
      <c r="E84" s="118"/>
      <c r="J84" s="1"/>
      <c r="K84" s="4"/>
      <c r="N84" s="108"/>
      <c r="O84" s="89"/>
      <c r="P84" s="89"/>
      <c r="Q84" s="89"/>
      <c r="R84" s="89"/>
      <c r="S84" s="89"/>
      <c r="T84" s="71"/>
    </row>
    <row r="85" spans="1:20" ht="15.75" customHeight="1">
      <c r="A85" s="63"/>
      <c r="B85" s="63"/>
      <c r="C85" s="98"/>
      <c r="D85" s="309"/>
      <c r="E85" s="118"/>
      <c r="J85" s="1"/>
      <c r="K85" s="4"/>
      <c r="N85" s="108"/>
      <c r="O85" s="89"/>
      <c r="P85" s="89"/>
      <c r="Q85" s="89"/>
      <c r="R85" s="89"/>
      <c r="S85" s="89"/>
      <c r="T85" s="71"/>
    </row>
    <row r="86" spans="1:20" ht="15.75" customHeight="1">
      <c r="A86" s="63"/>
      <c r="B86" s="63"/>
      <c r="C86" s="98"/>
      <c r="D86" s="309"/>
      <c r="E86" s="118"/>
      <c r="J86" s="1"/>
      <c r="K86" s="4"/>
      <c r="N86" s="108"/>
      <c r="O86" s="89"/>
      <c r="P86" s="89"/>
      <c r="Q86" s="89"/>
      <c r="R86" s="89"/>
      <c r="S86" s="89"/>
      <c r="T86" s="71"/>
    </row>
    <row r="87" spans="1:20" ht="15.75" customHeight="1">
      <c r="A87" s="63"/>
      <c r="B87" s="63"/>
      <c r="C87" s="98"/>
      <c r="D87" s="309"/>
      <c r="E87" s="118"/>
      <c r="J87" s="1"/>
      <c r="K87" s="4"/>
      <c r="N87" s="108"/>
      <c r="O87" s="89"/>
      <c r="P87" s="89"/>
      <c r="Q87" s="89"/>
      <c r="R87" s="89"/>
      <c r="S87" s="89"/>
      <c r="T87" s="71"/>
    </row>
    <row r="88" spans="1:20" ht="15.75" customHeight="1">
      <c r="A88" s="63"/>
      <c r="B88" s="63"/>
      <c r="C88" s="98"/>
      <c r="D88" s="309"/>
      <c r="E88" s="118"/>
      <c r="J88" s="1"/>
      <c r="K88" s="4"/>
      <c r="N88" s="108"/>
      <c r="O88" s="89"/>
      <c r="P88" s="89"/>
      <c r="Q88" s="89"/>
      <c r="R88" s="89"/>
      <c r="S88" s="89"/>
      <c r="T88" s="71"/>
    </row>
    <row r="89" spans="1:20" ht="15.75" customHeight="1">
      <c r="A89" s="63"/>
      <c r="B89" s="63"/>
      <c r="C89" s="98"/>
      <c r="D89" s="309"/>
      <c r="E89" s="118"/>
      <c r="J89" s="1"/>
      <c r="K89" s="4"/>
      <c r="N89" s="108"/>
      <c r="O89" s="89"/>
      <c r="P89" s="89"/>
      <c r="Q89" s="89"/>
      <c r="R89" s="89"/>
      <c r="S89" s="89"/>
      <c r="T89" s="71"/>
    </row>
    <row r="90" spans="1:20" ht="15.75" customHeight="1">
      <c r="A90" s="63"/>
      <c r="B90" s="63"/>
      <c r="C90" s="98"/>
      <c r="D90" s="309"/>
      <c r="E90" s="118"/>
      <c r="J90" s="1"/>
      <c r="K90" s="4"/>
      <c r="N90" s="108"/>
      <c r="O90" s="89"/>
      <c r="P90" s="89"/>
      <c r="Q90" s="89"/>
      <c r="R90" s="89"/>
      <c r="S90" s="89"/>
      <c r="T90" s="71"/>
    </row>
    <row r="91" spans="1:20" ht="15.75" customHeight="1">
      <c r="A91" s="63"/>
      <c r="B91" s="63"/>
      <c r="C91" s="98"/>
      <c r="D91" s="309"/>
      <c r="E91" s="118"/>
      <c r="J91" s="1"/>
      <c r="K91" s="4"/>
      <c r="N91" s="108"/>
      <c r="O91" s="89"/>
      <c r="P91" s="89"/>
      <c r="Q91" s="89"/>
      <c r="R91" s="89"/>
      <c r="S91" s="89"/>
      <c r="T91" s="71"/>
    </row>
    <row r="92" spans="1:20" ht="15.75" customHeight="1">
      <c r="A92" s="63"/>
      <c r="B92" s="63"/>
      <c r="C92" s="98"/>
      <c r="D92" s="309"/>
      <c r="E92" s="118"/>
      <c r="J92" s="1"/>
      <c r="K92" s="4"/>
      <c r="N92" s="108"/>
      <c r="O92" s="89"/>
      <c r="P92" s="89"/>
      <c r="Q92" s="89"/>
      <c r="R92" s="89"/>
      <c r="S92" s="89"/>
      <c r="T92" s="71"/>
    </row>
    <row r="93" spans="1:20" ht="15.75" customHeight="1">
      <c r="A93" s="63"/>
      <c r="B93" s="63"/>
      <c r="C93" s="98"/>
      <c r="D93" s="309"/>
      <c r="E93" s="118"/>
      <c r="J93" s="1"/>
      <c r="K93" s="4"/>
    </row>
    <row r="94" spans="1:20" ht="15.75" customHeight="1">
      <c r="A94" s="62"/>
      <c r="B94" s="63"/>
      <c r="C94" s="98"/>
      <c r="D94" s="309"/>
      <c r="E94" s="118"/>
    </row>
    <row r="95" spans="1:20" ht="15.75" customHeight="1">
      <c r="A95" s="62"/>
      <c r="B95" s="63"/>
      <c r="C95" s="98"/>
      <c r="D95" s="309"/>
      <c r="E95" s="118"/>
    </row>
    <row r="96" spans="1:20" ht="15.75" customHeight="1">
      <c r="A96" s="62"/>
      <c r="B96" s="62"/>
      <c r="C96" s="62"/>
      <c r="D96" s="62"/>
      <c r="E96" s="62"/>
    </row>
    <row r="97" spans="1:5" ht="30.75" customHeight="1">
      <c r="A97" s="62"/>
      <c r="B97" s="185"/>
      <c r="C97" s="63"/>
      <c r="D97" s="62"/>
      <c r="E97" s="62"/>
    </row>
    <row r="98" spans="1:5" ht="26.25" customHeight="1">
      <c r="A98" s="62"/>
      <c r="B98" s="185"/>
      <c r="C98" s="63"/>
      <c r="D98" s="62"/>
      <c r="E98" s="62"/>
    </row>
    <row r="99" spans="1:5" ht="15.75" customHeight="1">
      <c r="A99" s="62"/>
      <c r="B99" s="185"/>
      <c r="C99" s="62"/>
      <c r="D99" s="62"/>
      <c r="E99" s="62"/>
    </row>
    <row r="100" spans="1:5" ht="15.75" customHeight="1">
      <c r="A100" s="62"/>
      <c r="B100" s="62"/>
      <c r="C100" s="62"/>
      <c r="D100" s="62"/>
      <c r="E100" s="62"/>
    </row>
    <row r="101" spans="1:5" ht="15.75" customHeight="1">
      <c r="A101" s="62"/>
      <c r="B101" s="62"/>
      <c r="C101" s="62"/>
      <c r="D101" s="62"/>
      <c r="E101" s="62"/>
    </row>
    <row r="102" spans="1:5" ht="15.75" customHeight="1">
      <c r="A102" s="71"/>
      <c r="B102" s="71"/>
      <c r="C102" s="71"/>
      <c r="D102" s="71"/>
      <c r="E102" s="71"/>
    </row>
    <row r="103" spans="1:5" ht="15.75" customHeight="1">
      <c r="A103" s="71"/>
    </row>
    <row r="104" spans="1:5" ht="15.75" customHeight="1">
      <c r="A104" s="71"/>
    </row>
    <row r="105" spans="1:5" ht="15.75" customHeight="1">
      <c r="A105" s="71"/>
    </row>
    <row r="122" ht="43.5" customHeight="1"/>
    <row r="125" ht="40.5" customHeight="1"/>
    <row r="162" spans="2:12" ht="15.75" customHeight="1">
      <c r="L162" s="54"/>
    </row>
    <row r="169" spans="2:12" ht="15.75" customHeight="1">
      <c r="B169" s="51"/>
    </row>
    <row r="172" spans="2:12" ht="35.25" customHeight="1"/>
    <row r="174" spans="2:12" ht="15.75" customHeight="1">
      <c r="J174" s="54"/>
      <c r="K174" s="54"/>
      <c r="L174" s="54"/>
    </row>
    <row r="175" spans="2:12" ht="15.75" customHeight="1">
      <c r="J175" s="54"/>
      <c r="K175" s="54"/>
      <c r="L175" s="54"/>
    </row>
    <row r="176" spans="2:12" ht="15.75" customHeight="1">
      <c r="J176" s="54"/>
      <c r="K176" s="54"/>
      <c r="L176" s="54"/>
    </row>
    <row r="177" spans="6:13" ht="15.75" customHeight="1">
      <c r="J177" s="54"/>
      <c r="K177" s="54"/>
      <c r="L177" s="54"/>
    </row>
    <row r="178" spans="6:13" ht="15.75" customHeight="1">
      <c r="J178" s="54"/>
      <c r="K178" s="54"/>
      <c r="L178" s="54"/>
    </row>
    <row r="179" spans="6:13" ht="15.75" customHeight="1">
      <c r="J179" s="54"/>
      <c r="K179" s="54"/>
      <c r="L179" s="54"/>
    </row>
    <row r="180" spans="6:13" ht="15.75" customHeight="1">
      <c r="J180" s="54"/>
      <c r="K180" s="54"/>
      <c r="L180" s="54"/>
    </row>
    <row r="181" spans="6:13" ht="15.75" customHeight="1">
      <c r="F181" s="113"/>
      <c r="G181" s="113"/>
      <c r="H181" s="113"/>
      <c r="I181" s="113"/>
      <c r="J181" s="119"/>
      <c r="K181" s="119"/>
      <c r="L181" s="119"/>
      <c r="M181" s="113"/>
    </row>
    <row r="182" spans="6:13" ht="15.75" customHeight="1">
      <c r="F182" s="113"/>
      <c r="G182" s="113"/>
      <c r="H182" s="113"/>
      <c r="I182" s="113"/>
      <c r="J182" s="119"/>
      <c r="K182" s="119"/>
      <c r="L182" s="119"/>
      <c r="M182" s="113"/>
    </row>
    <row r="183" spans="6:13" ht="15.75" customHeight="1">
      <c r="J183" s="54"/>
      <c r="K183" s="54"/>
      <c r="L183" s="54"/>
    </row>
    <row r="184" spans="6:13" ht="15.75" customHeight="1">
      <c r="J184" s="54"/>
      <c r="K184" s="54"/>
      <c r="L184" s="54"/>
    </row>
    <row r="185" spans="6:13" ht="15.75" customHeight="1">
      <c r="J185" s="54"/>
      <c r="K185" s="54"/>
      <c r="L185" s="54"/>
    </row>
    <row r="186" spans="6:13" ht="15.75" customHeight="1">
      <c r="J186" s="54"/>
      <c r="K186" s="54"/>
      <c r="L186" s="54"/>
    </row>
    <row r="187" spans="6:13" ht="15.75" customHeight="1">
      <c r="J187" s="54"/>
      <c r="K187" s="54"/>
      <c r="L187" s="54"/>
    </row>
    <row r="188" spans="6:13" ht="15.75" customHeight="1">
      <c r="J188" s="54"/>
      <c r="K188" s="54"/>
      <c r="L188" s="54"/>
    </row>
    <row r="204" spans="12:13" ht="15.75" customHeight="1">
      <c r="L204" s="54"/>
      <c r="M204" s="54"/>
    </row>
    <row r="205" spans="12:13" ht="15.75" customHeight="1">
      <c r="L205" s="54"/>
      <c r="M205" s="54"/>
    </row>
  </sheetData>
  <sortState ref="B12:I26">
    <sortCondition descending="1" ref="C12:C26"/>
  </sortState>
  <mergeCells count="9">
    <mergeCell ref="B2:N2"/>
    <mergeCell ref="B3:N3"/>
    <mergeCell ref="B5:N5"/>
    <mergeCell ref="B13:B14"/>
    <mergeCell ref="B11:L11"/>
    <mergeCell ref="B12:L12"/>
    <mergeCell ref="C13:C14"/>
    <mergeCell ref="E13:J13"/>
    <mergeCell ref="L13:L14"/>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opLeftCell="A19" zoomScale="70" zoomScaleNormal="70" workbookViewId="0">
      <selection activeCell="H27" sqref="H27"/>
    </sheetView>
  </sheetViews>
  <sheetFormatPr baseColWidth="10" defaultColWidth="14.42578125" defaultRowHeight="15.75" customHeight="1"/>
  <cols>
    <col min="1" max="1" width="3.7109375" customWidth="1"/>
    <col min="2" max="2" width="17.5703125" customWidth="1"/>
    <col min="3" max="3" width="18.85546875" customWidth="1"/>
    <col min="4" max="4" width="36.85546875" style="250" customWidth="1"/>
    <col min="5" max="5" width="50.5703125" customWidth="1"/>
    <col min="6" max="6" width="34.28515625" customWidth="1"/>
    <col min="7" max="7" width="38" customWidth="1"/>
    <col min="8" max="8" width="28" customWidth="1"/>
  </cols>
  <sheetData>
    <row r="1" spans="1:13" s="241" customFormat="1" ht="15.75" customHeight="1">
      <c r="D1" s="447"/>
    </row>
    <row r="2" spans="1:13" s="241" customFormat="1" ht="15.75" customHeight="1">
      <c r="B2" s="573" t="s">
        <v>3093</v>
      </c>
      <c r="C2" s="573"/>
      <c r="D2" s="573"/>
      <c r="E2" s="573"/>
      <c r="F2" s="573"/>
      <c r="G2" s="573"/>
      <c r="H2" s="573"/>
      <c r="I2" s="442"/>
      <c r="J2" s="442"/>
      <c r="K2" s="442"/>
    </row>
    <row r="3" spans="1:13" s="241" customFormat="1" ht="15.75" customHeight="1">
      <c r="B3" s="573" t="s">
        <v>3096</v>
      </c>
      <c r="C3" s="573"/>
      <c r="D3" s="573"/>
      <c r="E3" s="573"/>
      <c r="F3" s="573"/>
      <c r="G3" s="573"/>
      <c r="H3" s="573"/>
      <c r="I3" s="442"/>
      <c r="J3" s="442"/>
      <c r="K3" s="442"/>
    </row>
    <row r="4" spans="1:13" s="241" customFormat="1" ht="15.75" customHeight="1">
      <c r="C4" s="49"/>
      <c r="D4" s="474"/>
    </row>
    <row r="5" spans="1:13" s="241" customFormat="1" ht="15.75" customHeight="1">
      <c r="B5" s="573" t="s">
        <v>3094</v>
      </c>
      <c r="C5" s="573"/>
      <c r="D5" s="573"/>
      <c r="E5" s="573"/>
      <c r="F5" s="573"/>
      <c r="G5" s="573"/>
      <c r="H5" s="573"/>
      <c r="I5" s="442"/>
      <c r="J5" s="442"/>
      <c r="K5" s="442"/>
    </row>
    <row r="6" spans="1:13" s="241" customFormat="1" ht="15.75" customHeight="1">
      <c r="B6" s="515"/>
      <c r="C6" s="515"/>
      <c r="D6" s="515"/>
      <c r="E6" s="515"/>
      <c r="F6" s="515"/>
      <c r="G6" s="515"/>
      <c r="H6" s="515"/>
      <c r="I6" s="4"/>
      <c r="J6" s="4"/>
      <c r="K6" s="4"/>
      <c r="L6" s="71"/>
      <c r="M6" s="71"/>
    </row>
    <row r="7" spans="1:13" s="241" customFormat="1" ht="15.75" customHeight="1">
      <c r="D7" s="447"/>
    </row>
    <row r="8" spans="1:13" s="107" customFormat="1" ht="15.75" customHeight="1">
      <c r="A8" s="4"/>
      <c r="B8" s="467" t="s">
        <v>3019</v>
      </c>
      <c r="C8" s="4"/>
      <c r="D8" s="249"/>
      <c r="E8" s="4"/>
      <c r="F8" s="4"/>
      <c r="G8" s="4"/>
      <c r="H8" s="4"/>
    </row>
    <row r="9" spans="1:13" s="241" customFormat="1" ht="15.75" customHeight="1">
      <c r="A9" s="4"/>
      <c r="B9" s="4"/>
      <c r="C9" s="4"/>
      <c r="D9" s="249"/>
      <c r="E9" s="4"/>
      <c r="F9" s="4"/>
      <c r="G9" s="4"/>
      <c r="H9" s="4"/>
    </row>
    <row r="10" spans="1:13" s="241" customFormat="1" ht="15.75" customHeight="1">
      <c r="A10" s="4"/>
      <c r="B10" s="614" t="s">
        <v>3022</v>
      </c>
      <c r="C10" s="614"/>
      <c r="D10" s="614"/>
      <c r="E10" s="614"/>
      <c r="F10" s="614"/>
      <c r="G10" s="614"/>
      <c r="H10" s="614"/>
    </row>
    <row r="11" spans="1:13" s="107" customFormat="1" ht="15.75" customHeight="1">
      <c r="A11" s="4"/>
      <c r="B11" s="639">
        <v>2014</v>
      </c>
      <c r="C11" s="639"/>
      <c r="D11" s="639"/>
      <c r="E11" s="639"/>
      <c r="F11" s="639"/>
      <c r="G11" s="639"/>
      <c r="H11" s="614"/>
    </row>
    <row r="12" spans="1:13" s="61" customFormat="1" ht="49.5" customHeight="1">
      <c r="A12" s="14"/>
      <c r="B12" s="84" t="s">
        <v>50</v>
      </c>
      <c r="C12" s="84" t="s">
        <v>140</v>
      </c>
      <c r="D12" s="84" t="s">
        <v>141</v>
      </c>
      <c r="E12" s="84" t="s">
        <v>142</v>
      </c>
      <c r="F12" s="84" t="s">
        <v>143</v>
      </c>
      <c r="G12" s="454" t="s">
        <v>144</v>
      </c>
      <c r="H12" s="453"/>
    </row>
    <row r="13" spans="1:13" ht="74.25" customHeight="1">
      <c r="A13" s="1"/>
      <c r="B13" s="542" t="s">
        <v>27</v>
      </c>
      <c r="C13" s="542" t="s">
        <v>145</v>
      </c>
      <c r="D13" s="542" t="s">
        <v>147</v>
      </c>
      <c r="E13" s="542" t="s">
        <v>148</v>
      </c>
      <c r="F13" s="542" t="s">
        <v>149</v>
      </c>
      <c r="G13" s="542"/>
    </row>
    <row r="14" spans="1:13" ht="27.75" customHeight="1">
      <c r="A14" s="1"/>
      <c r="B14" s="542" t="s">
        <v>28</v>
      </c>
      <c r="C14" s="542" t="s">
        <v>150</v>
      </c>
      <c r="D14" s="542" t="s">
        <v>151</v>
      </c>
      <c r="E14" s="542" t="s">
        <v>2214</v>
      </c>
      <c r="F14" s="542" t="s">
        <v>152</v>
      </c>
      <c r="G14" s="542" t="s">
        <v>153</v>
      </c>
    </row>
    <row r="15" spans="1:13" ht="41.25" customHeight="1">
      <c r="A15" s="1"/>
      <c r="B15" s="542" t="s">
        <v>18</v>
      </c>
      <c r="C15" s="542" t="s">
        <v>154</v>
      </c>
      <c r="D15" s="542" t="s">
        <v>156</v>
      </c>
      <c r="E15" s="542" t="s">
        <v>157</v>
      </c>
      <c r="F15" s="542" t="s">
        <v>158</v>
      </c>
      <c r="G15" s="542" t="s">
        <v>159</v>
      </c>
    </row>
    <row r="16" spans="1:13" ht="42.75" customHeight="1">
      <c r="A16" s="1"/>
      <c r="B16" s="542" t="s">
        <v>18</v>
      </c>
      <c r="C16" s="542" t="s">
        <v>1128</v>
      </c>
      <c r="D16" s="542" t="s">
        <v>160</v>
      </c>
      <c r="E16" s="542" t="s">
        <v>161</v>
      </c>
      <c r="F16" s="542" t="s">
        <v>162</v>
      </c>
      <c r="G16" s="542" t="s">
        <v>163</v>
      </c>
    </row>
    <row r="17" spans="1:7" ht="17.25" customHeight="1">
      <c r="A17" s="1"/>
      <c r="B17" s="542" t="s">
        <v>18</v>
      </c>
      <c r="C17" s="542" t="s">
        <v>164</v>
      </c>
      <c r="D17" s="542" t="s">
        <v>165</v>
      </c>
      <c r="E17" s="542" t="s">
        <v>166</v>
      </c>
      <c r="F17" s="542" t="s">
        <v>167</v>
      </c>
      <c r="G17" s="542" t="s">
        <v>168</v>
      </c>
    </row>
    <row r="18" spans="1:7" ht="14.25" customHeight="1">
      <c r="A18" s="1"/>
      <c r="B18" s="542" t="s">
        <v>18</v>
      </c>
      <c r="C18" s="542" t="s">
        <v>169</v>
      </c>
      <c r="D18" s="542" t="s">
        <v>170</v>
      </c>
      <c r="E18" s="542"/>
      <c r="F18" s="542" t="s">
        <v>171</v>
      </c>
      <c r="G18" s="542" t="s">
        <v>172</v>
      </c>
    </row>
    <row r="19" spans="1:7" ht="38.25" customHeight="1">
      <c r="A19" s="1"/>
      <c r="B19" s="542" t="s">
        <v>30</v>
      </c>
      <c r="C19" s="542" t="s">
        <v>173</v>
      </c>
      <c r="D19" s="542" t="s">
        <v>174</v>
      </c>
      <c r="E19" s="542" t="s">
        <v>175</v>
      </c>
      <c r="F19" s="542" t="s">
        <v>176</v>
      </c>
      <c r="G19" s="542" t="s">
        <v>177</v>
      </c>
    </row>
    <row r="20" spans="1:7" ht="18.75" customHeight="1">
      <c r="A20" s="1"/>
      <c r="B20" s="542" t="s">
        <v>30</v>
      </c>
      <c r="C20" s="542" t="s">
        <v>178</v>
      </c>
      <c r="D20" s="542" t="s">
        <v>179</v>
      </c>
      <c r="E20" s="542"/>
      <c r="F20" s="542" t="s">
        <v>180</v>
      </c>
      <c r="G20" s="542" t="s">
        <v>177</v>
      </c>
    </row>
    <row r="21" spans="1:7" ht="72" customHeight="1">
      <c r="A21" s="1"/>
      <c r="B21" s="542" t="s">
        <v>19</v>
      </c>
      <c r="C21" s="542" t="s">
        <v>181</v>
      </c>
      <c r="D21" s="542" t="s">
        <v>182</v>
      </c>
      <c r="E21" s="542" t="s">
        <v>2215</v>
      </c>
      <c r="F21" s="542" t="s">
        <v>183</v>
      </c>
      <c r="G21" s="542" t="s">
        <v>184</v>
      </c>
    </row>
    <row r="22" spans="1:7" ht="45" customHeight="1">
      <c r="A22" s="1"/>
      <c r="B22" s="542" t="s">
        <v>19</v>
      </c>
      <c r="C22" s="542" t="s">
        <v>185</v>
      </c>
      <c r="D22" s="542" t="s">
        <v>186</v>
      </c>
      <c r="E22" s="542" t="s">
        <v>187</v>
      </c>
      <c r="F22" s="542" t="s">
        <v>188</v>
      </c>
      <c r="G22" s="542" t="s">
        <v>189</v>
      </c>
    </row>
    <row r="23" spans="1:7" ht="27" customHeight="1">
      <c r="A23" s="1"/>
      <c r="B23" s="542" t="s">
        <v>20</v>
      </c>
      <c r="C23" s="542" t="s">
        <v>190</v>
      </c>
      <c r="D23" s="542" t="s">
        <v>191</v>
      </c>
      <c r="E23" s="542" t="s">
        <v>192</v>
      </c>
      <c r="F23" s="542" t="s">
        <v>193</v>
      </c>
      <c r="G23" s="542" t="s">
        <v>194</v>
      </c>
    </row>
    <row r="24" spans="1:7" ht="28.5" customHeight="1">
      <c r="A24" s="1"/>
      <c r="B24" s="542" t="s">
        <v>20</v>
      </c>
      <c r="C24" s="542" t="s">
        <v>1921</v>
      </c>
      <c r="D24" s="542" t="s">
        <v>2216</v>
      </c>
      <c r="E24" s="542" t="s">
        <v>2217</v>
      </c>
      <c r="F24" s="542" t="s">
        <v>2218</v>
      </c>
      <c r="G24" s="542" t="s">
        <v>194</v>
      </c>
    </row>
    <row r="25" spans="1:7" ht="53.25" customHeight="1">
      <c r="A25" s="1"/>
      <c r="B25" s="542" t="s">
        <v>20</v>
      </c>
      <c r="C25" s="542" t="s">
        <v>1939</v>
      </c>
      <c r="D25" s="542" t="s">
        <v>2219</v>
      </c>
      <c r="E25" s="542" t="s">
        <v>2220</v>
      </c>
      <c r="F25" s="542" t="s">
        <v>193</v>
      </c>
      <c r="G25" s="542" t="s">
        <v>194</v>
      </c>
    </row>
    <row r="26" spans="1:7" ht="43.5" customHeight="1">
      <c r="A26" s="1"/>
      <c r="B26" s="542" t="s">
        <v>20</v>
      </c>
      <c r="C26" s="542" t="s">
        <v>1945</v>
      </c>
      <c r="D26" s="542" t="s">
        <v>2221</v>
      </c>
      <c r="E26" s="542" t="s">
        <v>2222</v>
      </c>
      <c r="F26" s="542" t="s">
        <v>2218</v>
      </c>
      <c r="G26" s="542" t="s">
        <v>194</v>
      </c>
    </row>
    <row r="27" spans="1:7" ht="65.25" customHeight="1">
      <c r="A27" s="1"/>
      <c r="B27" s="542" t="s">
        <v>31</v>
      </c>
      <c r="C27" s="542" t="s">
        <v>195</v>
      </c>
      <c r="D27" s="542" t="s">
        <v>165</v>
      </c>
      <c r="E27" s="542"/>
      <c r="F27" s="542" t="s">
        <v>196</v>
      </c>
      <c r="G27" s="542" t="s">
        <v>197</v>
      </c>
    </row>
    <row r="28" spans="1:7" ht="69" customHeight="1">
      <c r="A28" s="1"/>
      <c r="B28" s="542" t="s">
        <v>32</v>
      </c>
      <c r="C28" s="542" t="s">
        <v>198</v>
      </c>
      <c r="D28" s="542" t="s">
        <v>199</v>
      </c>
      <c r="E28" s="542" t="s">
        <v>200</v>
      </c>
      <c r="F28" s="542" t="s">
        <v>201</v>
      </c>
      <c r="G28" s="542" t="s">
        <v>202</v>
      </c>
    </row>
    <row r="29" spans="1:7" ht="27.75" customHeight="1">
      <c r="A29" s="1"/>
      <c r="B29" s="542" t="s">
        <v>21</v>
      </c>
      <c r="C29" s="542" t="s">
        <v>203</v>
      </c>
      <c r="D29" s="542" t="s">
        <v>204</v>
      </c>
      <c r="E29" s="542" t="s">
        <v>205</v>
      </c>
      <c r="F29" s="542" t="s">
        <v>206</v>
      </c>
      <c r="G29" s="542" t="s">
        <v>207</v>
      </c>
    </row>
    <row r="30" spans="1:7" ht="44.25" customHeight="1">
      <c r="A30" s="1"/>
      <c r="B30" s="542" t="s">
        <v>21</v>
      </c>
      <c r="C30" s="542" t="s">
        <v>208</v>
      </c>
      <c r="D30" s="542" t="s">
        <v>209</v>
      </c>
      <c r="E30" s="542" t="s">
        <v>210</v>
      </c>
      <c r="F30" s="542" t="s">
        <v>211</v>
      </c>
      <c r="G30" s="542" t="s">
        <v>212</v>
      </c>
    </row>
    <row r="31" spans="1:7" ht="15.75" customHeight="1">
      <c r="A31" s="1"/>
      <c r="B31" s="542" t="s">
        <v>21</v>
      </c>
      <c r="C31" s="542" t="s">
        <v>213</v>
      </c>
      <c r="D31" s="542" t="s">
        <v>214</v>
      </c>
      <c r="E31" s="542"/>
      <c r="F31" s="542" t="s">
        <v>215</v>
      </c>
      <c r="G31" s="542"/>
    </row>
    <row r="32" spans="1:7" ht="15.75" customHeight="1">
      <c r="A32" s="1"/>
      <c r="B32" s="542" t="s">
        <v>22</v>
      </c>
      <c r="C32" s="542" t="s">
        <v>216</v>
      </c>
      <c r="D32" s="542" t="s">
        <v>217</v>
      </c>
      <c r="E32" s="542" t="s">
        <v>218</v>
      </c>
      <c r="F32" s="542" t="s">
        <v>219</v>
      </c>
      <c r="G32" s="542" t="s">
        <v>220</v>
      </c>
    </row>
    <row r="33" spans="1:7" ht="15.75" customHeight="1">
      <c r="A33" s="1"/>
      <c r="B33" s="542" t="s">
        <v>22</v>
      </c>
      <c r="C33" s="542" t="s">
        <v>221</v>
      </c>
      <c r="D33" s="542" t="s">
        <v>222</v>
      </c>
      <c r="E33" s="542"/>
      <c r="F33" s="542" t="s">
        <v>223</v>
      </c>
      <c r="G33" s="542" t="s">
        <v>224</v>
      </c>
    </row>
    <row r="34" spans="1:7" ht="84" customHeight="1">
      <c r="A34" s="1"/>
      <c r="B34" s="542" t="s">
        <v>22</v>
      </c>
      <c r="C34" s="542" t="s">
        <v>225</v>
      </c>
      <c r="D34" s="542" t="s">
        <v>2223</v>
      </c>
      <c r="E34" s="542" t="s">
        <v>226</v>
      </c>
      <c r="F34" s="542" t="s">
        <v>227</v>
      </c>
      <c r="G34" s="542" t="s">
        <v>228</v>
      </c>
    </row>
    <row r="35" spans="1:7" ht="15.75" customHeight="1">
      <c r="A35" s="1"/>
      <c r="B35" s="542" t="s">
        <v>22</v>
      </c>
      <c r="C35" s="542" t="s">
        <v>229</v>
      </c>
      <c r="D35" s="542" t="s">
        <v>230</v>
      </c>
      <c r="E35" s="542"/>
      <c r="F35" s="542" t="s">
        <v>231</v>
      </c>
      <c r="G35" s="542" t="s">
        <v>232</v>
      </c>
    </row>
    <row r="36" spans="1:7" ht="18.75" customHeight="1">
      <c r="A36" s="1"/>
      <c r="B36" s="542" t="s">
        <v>22</v>
      </c>
      <c r="C36" s="542" t="s">
        <v>233</v>
      </c>
      <c r="D36" s="542" t="s">
        <v>234</v>
      </c>
      <c r="E36" s="542" t="s">
        <v>235</v>
      </c>
      <c r="F36" s="542" t="s">
        <v>236</v>
      </c>
      <c r="G36" s="542" t="s">
        <v>237</v>
      </c>
    </row>
    <row r="37" spans="1:7" ht="29.25" customHeight="1">
      <c r="A37" s="1"/>
      <c r="B37" s="542" t="s">
        <v>22</v>
      </c>
      <c r="C37" s="542" t="s">
        <v>238</v>
      </c>
      <c r="D37" s="542" t="s">
        <v>239</v>
      </c>
      <c r="E37" s="542" t="s">
        <v>240</v>
      </c>
      <c r="F37" s="542" t="s">
        <v>241</v>
      </c>
      <c r="G37" s="542" t="s">
        <v>242</v>
      </c>
    </row>
    <row r="38" spans="1:7" ht="53.25" customHeight="1">
      <c r="A38" s="1"/>
      <c r="B38" s="542" t="s">
        <v>22</v>
      </c>
      <c r="C38" s="542" t="s">
        <v>243</v>
      </c>
      <c r="D38" s="542" t="s">
        <v>244</v>
      </c>
      <c r="E38" s="542"/>
      <c r="F38" s="542" t="s">
        <v>245</v>
      </c>
      <c r="G38" s="542" t="s">
        <v>246</v>
      </c>
    </row>
    <row r="39" spans="1:7" ht="31.5" customHeight="1">
      <c r="A39" s="1"/>
      <c r="B39" s="542" t="s">
        <v>22</v>
      </c>
      <c r="C39" s="542" t="s">
        <v>247</v>
      </c>
      <c r="D39" s="542" t="s">
        <v>248</v>
      </c>
      <c r="E39" s="542" t="s">
        <v>249</v>
      </c>
      <c r="F39" s="542" t="s">
        <v>250</v>
      </c>
      <c r="G39" s="542" t="s">
        <v>251</v>
      </c>
    </row>
    <row r="40" spans="1:7" ht="39.75" customHeight="1">
      <c r="A40" s="1"/>
      <c r="B40" s="542" t="s">
        <v>22</v>
      </c>
      <c r="C40" s="542" t="s">
        <v>252</v>
      </c>
      <c r="D40" s="542" t="s">
        <v>253</v>
      </c>
      <c r="E40" s="542" t="s">
        <v>254</v>
      </c>
      <c r="F40" s="542" t="s">
        <v>255</v>
      </c>
      <c r="G40" s="542" t="s">
        <v>242</v>
      </c>
    </row>
    <row r="41" spans="1:7" ht="35.25" customHeight="1">
      <c r="B41" s="542" t="s">
        <v>22</v>
      </c>
      <c r="C41" s="542" t="s">
        <v>256</v>
      </c>
      <c r="D41" s="542" t="s">
        <v>257</v>
      </c>
      <c r="E41" s="542" t="s">
        <v>258</v>
      </c>
      <c r="F41" s="542" t="s">
        <v>259</v>
      </c>
      <c r="G41" s="542" t="s">
        <v>260</v>
      </c>
    </row>
    <row r="42" spans="1:7" ht="15.75" customHeight="1">
      <c r="B42" s="542" t="s">
        <v>22</v>
      </c>
      <c r="C42" s="542" t="s">
        <v>261</v>
      </c>
      <c r="D42" s="542" t="s">
        <v>262</v>
      </c>
      <c r="E42" s="542"/>
      <c r="F42" s="542" t="s">
        <v>263</v>
      </c>
      <c r="G42" s="542" t="s">
        <v>264</v>
      </c>
    </row>
    <row r="43" spans="1:7" ht="30.75" customHeight="1">
      <c r="B43" s="542" t="s">
        <v>22</v>
      </c>
      <c r="C43" s="542" t="s">
        <v>265</v>
      </c>
      <c r="D43" s="542" t="s">
        <v>266</v>
      </c>
      <c r="E43" s="542" t="s">
        <v>267</v>
      </c>
      <c r="F43" s="542" t="s">
        <v>268</v>
      </c>
      <c r="G43" s="542" t="s">
        <v>269</v>
      </c>
    </row>
    <row r="44" spans="1:7" ht="33" customHeight="1">
      <c r="B44" s="542" t="s">
        <v>22</v>
      </c>
      <c r="C44" s="542" t="s">
        <v>270</v>
      </c>
      <c r="D44" s="542" t="s">
        <v>271</v>
      </c>
      <c r="E44" s="542" t="s">
        <v>272</v>
      </c>
      <c r="F44" s="542" t="s">
        <v>273</v>
      </c>
      <c r="G44" s="542" t="s">
        <v>274</v>
      </c>
    </row>
    <row r="45" spans="1:7" ht="42.75" customHeight="1">
      <c r="B45" s="542" t="s">
        <v>33</v>
      </c>
      <c r="C45" s="542" t="s">
        <v>275</v>
      </c>
      <c r="D45" s="542" t="s">
        <v>276</v>
      </c>
      <c r="E45" s="542" t="s">
        <v>277</v>
      </c>
      <c r="F45" s="542" t="s">
        <v>278</v>
      </c>
      <c r="G45" s="542"/>
    </row>
    <row r="48" spans="1:7" ht="25.5" customHeight="1"/>
  </sheetData>
  <mergeCells count="5">
    <mergeCell ref="B10:H10"/>
    <mergeCell ref="B11:H11"/>
    <mergeCell ref="B2:H2"/>
    <mergeCell ref="B3:H3"/>
    <mergeCell ref="B5:H5"/>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zoomScale="90" zoomScaleNormal="90" workbookViewId="0">
      <selection activeCell="G26" sqref="G26"/>
    </sheetView>
  </sheetViews>
  <sheetFormatPr baseColWidth="10" defaultRowHeight="12.75"/>
  <cols>
    <col min="2" max="2" width="15.28515625" customWidth="1"/>
    <col min="4" max="4" width="3" style="241" customWidth="1"/>
    <col min="5" max="5" width="16.140625" customWidth="1"/>
    <col min="6" max="6" width="12.28515625" customWidth="1"/>
    <col min="9" max="9" width="21.140625" customWidth="1"/>
  </cols>
  <sheetData>
    <row r="1" spans="2:12" s="241" customFormat="1"/>
    <row r="2" spans="2:12" s="241" customFormat="1" ht="15.75">
      <c r="B2" s="573" t="s">
        <v>3093</v>
      </c>
      <c r="C2" s="573"/>
      <c r="D2" s="573"/>
      <c r="E2" s="573"/>
      <c r="F2" s="573"/>
      <c r="G2" s="573"/>
      <c r="H2" s="573"/>
      <c r="I2" s="573"/>
      <c r="J2" s="573"/>
    </row>
    <row r="3" spans="2:12" s="241" customFormat="1" ht="15.75">
      <c r="B3" s="573" t="s">
        <v>3096</v>
      </c>
      <c r="C3" s="573"/>
      <c r="D3" s="573"/>
      <c r="E3" s="573"/>
      <c r="F3" s="573"/>
      <c r="G3" s="573"/>
      <c r="H3" s="573"/>
      <c r="I3" s="573"/>
      <c r="J3" s="573"/>
    </row>
    <row r="4" spans="2:12" s="241" customFormat="1" ht="15">
      <c r="C4" s="49"/>
      <c r="D4" s="474"/>
    </row>
    <row r="5" spans="2:12" s="241" customFormat="1" ht="15.75">
      <c r="B5" s="573" t="s">
        <v>3094</v>
      </c>
      <c r="C5" s="573"/>
      <c r="D5" s="573"/>
      <c r="E5" s="573"/>
      <c r="F5" s="573"/>
      <c r="G5" s="573"/>
      <c r="H5" s="573"/>
      <c r="I5" s="573"/>
      <c r="J5" s="573"/>
    </row>
    <row r="6" spans="2:12" s="241" customFormat="1">
      <c r="B6" s="515"/>
      <c r="C6" s="515"/>
      <c r="D6" s="515"/>
      <c r="E6" s="515"/>
      <c r="F6" s="515"/>
      <c r="G6" s="515"/>
      <c r="H6" s="515"/>
      <c r="I6" s="515"/>
      <c r="J6" s="515"/>
    </row>
    <row r="8" spans="2:12" ht="15">
      <c r="B8" s="467" t="s">
        <v>281</v>
      </c>
    </row>
    <row r="9" spans="2:12" ht="15">
      <c r="B9" s="467"/>
    </row>
    <row r="10" spans="2:12" ht="14.25">
      <c r="B10" s="485"/>
    </row>
    <row r="11" spans="2:12" ht="14.25">
      <c r="B11" s="615" t="s">
        <v>3223</v>
      </c>
      <c r="C11" s="615"/>
      <c r="D11" s="615"/>
      <c r="E11" s="615"/>
      <c r="F11" s="615"/>
    </row>
    <row r="12" spans="2:12" ht="14.25">
      <c r="B12" s="657">
        <v>2014</v>
      </c>
      <c r="C12" s="657"/>
      <c r="D12" s="658"/>
      <c r="E12" s="657"/>
      <c r="F12" s="657"/>
    </row>
    <row r="13" spans="2:12" ht="30" customHeight="1">
      <c r="B13" s="610" t="s">
        <v>50</v>
      </c>
      <c r="C13" s="610" t="s">
        <v>2964</v>
      </c>
      <c r="D13" s="655"/>
      <c r="E13" s="622" t="s">
        <v>3224</v>
      </c>
      <c r="F13" s="623"/>
    </row>
    <row r="14" spans="2:12">
      <c r="B14" s="611"/>
      <c r="C14" s="611"/>
      <c r="D14" s="656"/>
      <c r="E14" s="532" t="s">
        <v>155</v>
      </c>
      <c r="F14" s="532" t="s">
        <v>2242</v>
      </c>
      <c r="I14" s="529"/>
      <c r="J14" s="529"/>
      <c r="K14" s="529"/>
      <c r="L14" s="529"/>
    </row>
    <row r="15" spans="2:12">
      <c r="B15" s="311"/>
      <c r="C15" s="311"/>
      <c r="D15" s="340"/>
      <c r="E15" s="311"/>
      <c r="F15" s="204"/>
      <c r="I15" s="529"/>
      <c r="J15" s="529"/>
      <c r="K15" s="529"/>
      <c r="L15" s="529"/>
    </row>
    <row r="16" spans="2:12">
      <c r="B16" s="63" t="s">
        <v>2953</v>
      </c>
      <c r="C16" s="535">
        <v>106</v>
      </c>
      <c r="D16" s="535"/>
      <c r="E16" s="535">
        <v>106</v>
      </c>
      <c r="F16" s="161">
        <v>100</v>
      </c>
      <c r="I16" s="63"/>
      <c r="J16" s="535"/>
      <c r="K16" s="529"/>
      <c r="L16" s="529"/>
    </row>
    <row r="17" spans="2:12">
      <c r="B17" s="340"/>
      <c r="C17" s="535"/>
      <c r="D17" s="340"/>
      <c r="E17" s="340"/>
      <c r="F17" s="161"/>
      <c r="I17" s="340"/>
      <c r="J17" s="340"/>
      <c r="K17" s="529"/>
      <c r="L17" s="529"/>
    </row>
    <row r="18" spans="2:12">
      <c r="B18" s="63" t="s">
        <v>27</v>
      </c>
      <c r="C18" s="535">
        <v>5</v>
      </c>
      <c r="D18" s="534"/>
      <c r="E18" s="534">
        <v>5</v>
      </c>
      <c r="F18" s="161">
        <v>100</v>
      </c>
      <c r="I18" s="63"/>
      <c r="J18" s="534"/>
      <c r="K18" s="529"/>
      <c r="L18" s="529"/>
    </row>
    <row r="19" spans="2:12">
      <c r="B19" s="63" t="s">
        <v>28</v>
      </c>
      <c r="C19" s="535">
        <v>1</v>
      </c>
      <c r="D19" s="534"/>
      <c r="E19" s="534">
        <v>1</v>
      </c>
      <c r="F19" s="161">
        <v>100</v>
      </c>
      <c r="I19" s="63"/>
      <c r="J19" s="534"/>
      <c r="K19" s="529"/>
      <c r="L19" s="529"/>
    </row>
    <row r="20" spans="2:12">
      <c r="B20" s="63" t="s">
        <v>29</v>
      </c>
      <c r="C20" s="535">
        <v>0</v>
      </c>
      <c r="D20" s="534"/>
      <c r="E20" s="534">
        <v>0</v>
      </c>
      <c r="F20" s="553" t="s">
        <v>3039</v>
      </c>
      <c r="I20" s="63"/>
      <c r="J20" s="534"/>
      <c r="K20" s="529"/>
      <c r="L20" s="529"/>
    </row>
    <row r="21" spans="2:12">
      <c r="B21" s="63" t="s">
        <v>16</v>
      </c>
      <c r="C21" s="535">
        <v>3</v>
      </c>
      <c r="D21" s="534"/>
      <c r="E21" s="534">
        <v>3</v>
      </c>
      <c r="F21" s="161">
        <v>100</v>
      </c>
      <c r="I21" s="63"/>
      <c r="J21" s="534"/>
      <c r="K21" s="529"/>
      <c r="L21" s="529"/>
    </row>
    <row r="22" spans="2:12">
      <c r="B22" s="63" t="s">
        <v>17</v>
      </c>
      <c r="C22" s="535">
        <v>17</v>
      </c>
      <c r="D22" s="534"/>
      <c r="E22" s="534">
        <v>17</v>
      </c>
      <c r="F22" s="161">
        <v>100</v>
      </c>
      <c r="I22" s="63"/>
      <c r="J22" s="534"/>
      <c r="K22" s="529"/>
      <c r="L22" s="529"/>
    </row>
    <row r="23" spans="2:12">
      <c r="B23" s="63" t="s">
        <v>18</v>
      </c>
      <c r="C23" s="535">
        <v>11</v>
      </c>
      <c r="D23" s="534"/>
      <c r="E23" s="534">
        <v>11</v>
      </c>
      <c r="F23" s="161">
        <v>100</v>
      </c>
      <c r="I23" s="63"/>
      <c r="J23" s="534"/>
      <c r="K23" s="529"/>
      <c r="L23" s="529"/>
    </row>
    <row r="24" spans="2:12">
      <c r="B24" s="63" t="s">
        <v>30</v>
      </c>
      <c r="C24" s="535">
        <v>5</v>
      </c>
      <c r="D24" s="534"/>
      <c r="E24" s="534">
        <v>5</v>
      </c>
      <c r="F24" s="161">
        <v>100</v>
      </c>
      <c r="I24" s="63"/>
      <c r="J24" s="534"/>
      <c r="K24" s="529"/>
      <c r="L24" s="529"/>
    </row>
    <row r="25" spans="2:12">
      <c r="B25" s="63" t="s">
        <v>19</v>
      </c>
      <c r="C25" s="535">
        <v>8</v>
      </c>
      <c r="D25" s="534"/>
      <c r="E25" s="534">
        <v>8</v>
      </c>
      <c r="F25" s="161">
        <v>100</v>
      </c>
      <c r="I25" s="63"/>
      <c r="J25" s="534"/>
      <c r="K25" s="529"/>
      <c r="L25" s="529"/>
    </row>
    <row r="26" spans="2:12">
      <c r="B26" s="63" t="s">
        <v>20</v>
      </c>
      <c r="C26" s="535">
        <v>9</v>
      </c>
      <c r="D26" s="534"/>
      <c r="E26" s="534">
        <v>9</v>
      </c>
      <c r="F26" s="161">
        <v>100</v>
      </c>
      <c r="I26" s="63"/>
      <c r="J26" s="534"/>
      <c r="K26" s="529"/>
      <c r="L26" s="529"/>
    </row>
    <row r="27" spans="2:12">
      <c r="B27" s="63" t="s">
        <v>31</v>
      </c>
      <c r="C27" s="535">
        <v>1</v>
      </c>
      <c r="D27" s="534"/>
      <c r="E27" s="534">
        <v>1</v>
      </c>
      <c r="F27" s="161">
        <v>100</v>
      </c>
      <c r="I27" s="63"/>
      <c r="J27" s="534"/>
      <c r="K27" s="529"/>
      <c r="L27" s="529"/>
    </row>
    <row r="28" spans="2:12">
      <c r="B28" s="63" t="s">
        <v>32</v>
      </c>
      <c r="C28" s="535">
        <v>1</v>
      </c>
      <c r="D28" s="534"/>
      <c r="E28" s="534">
        <v>1</v>
      </c>
      <c r="F28" s="161">
        <v>100</v>
      </c>
      <c r="I28" s="63"/>
      <c r="J28" s="534"/>
      <c r="K28" s="529"/>
      <c r="L28" s="529"/>
    </row>
    <row r="29" spans="2:12">
      <c r="B29" s="63" t="s">
        <v>21</v>
      </c>
      <c r="C29" s="535">
        <v>12</v>
      </c>
      <c r="D29" s="534"/>
      <c r="E29" s="534">
        <v>12</v>
      </c>
      <c r="F29" s="161">
        <v>100</v>
      </c>
      <c r="I29" s="63"/>
      <c r="J29" s="534"/>
      <c r="K29" s="529"/>
      <c r="L29" s="529"/>
    </row>
    <row r="30" spans="2:12">
      <c r="B30" s="63" t="s">
        <v>22</v>
      </c>
      <c r="C30" s="535">
        <v>21</v>
      </c>
      <c r="D30" s="534"/>
      <c r="E30" s="534">
        <v>21</v>
      </c>
      <c r="F30" s="161">
        <v>100</v>
      </c>
      <c r="I30" s="63"/>
      <c r="J30" s="534"/>
      <c r="K30" s="529"/>
      <c r="L30" s="529"/>
    </row>
    <row r="31" spans="2:12">
      <c r="B31" s="63" t="s">
        <v>33</v>
      </c>
      <c r="C31" s="535">
        <v>5</v>
      </c>
      <c r="D31" s="534"/>
      <c r="E31" s="534">
        <v>5</v>
      </c>
      <c r="F31" s="161">
        <v>100</v>
      </c>
      <c r="I31" s="63"/>
      <c r="J31" s="534"/>
      <c r="K31" s="529"/>
      <c r="L31" s="529"/>
    </row>
    <row r="32" spans="2:12">
      <c r="B32" s="142" t="s">
        <v>23</v>
      </c>
      <c r="C32" s="533">
        <v>7</v>
      </c>
      <c r="D32" s="530"/>
      <c r="E32" s="530">
        <v>7</v>
      </c>
      <c r="F32" s="372">
        <v>100</v>
      </c>
      <c r="I32" s="63"/>
      <c r="J32" s="534"/>
      <c r="K32" s="529"/>
      <c r="L32" s="529"/>
    </row>
    <row r="33" spans="2:12">
      <c r="B33" s="210" t="s">
        <v>2940</v>
      </c>
      <c r="C33" s="241"/>
      <c r="E33" s="241"/>
      <c r="F33" s="241"/>
      <c r="I33" s="529"/>
      <c r="J33" s="529"/>
      <c r="K33" s="529"/>
      <c r="L33" s="529"/>
    </row>
    <row r="34" spans="2:12">
      <c r="I34" s="529"/>
      <c r="J34" s="529"/>
      <c r="K34" s="529"/>
      <c r="L34" s="529"/>
    </row>
    <row r="35" spans="2:12">
      <c r="I35" s="529"/>
      <c r="J35" s="529"/>
      <c r="K35" s="529"/>
      <c r="L35" s="529"/>
    </row>
    <row r="36" spans="2:12">
      <c r="I36" s="529"/>
      <c r="J36" s="529"/>
      <c r="K36" s="529"/>
      <c r="L36" s="529"/>
    </row>
    <row r="37" spans="2:12">
      <c r="I37" s="529"/>
      <c r="J37" s="529"/>
      <c r="K37" s="529"/>
      <c r="L37" s="529"/>
    </row>
    <row r="38" spans="2:12">
      <c r="I38" s="529"/>
      <c r="J38" s="529"/>
      <c r="K38" s="529"/>
      <c r="L38" s="529"/>
    </row>
  </sheetData>
  <mergeCells count="9">
    <mergeCell ref="B13:B14"/>
    <mergeCell ref="C13:C14"/>
    <mergeCell ref="D13:D14"/>
    <mergeCell ref="E13:F13"/>
    <mergeCell ref="B2:J2"/>
    <mergeCell ref="B3:J3"/>
    <mergeCell ref="B5:J5"/>
    <mergeCell ref="B11:F11"/>
    <mergeCell ref="B12:F12"/>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4"/>
  <sheetViews>
    <sheetView showGridLines="0" zoomScale="90" zoomScaleNormal="90" workbookViewId="0"/>
  </sheetViews>
  <sheetFormatPr baseColWidth="10" defaultRowHeight="12.75"/>
  <cols>
    <col min="1" max="1" width="11.42578125" style="241"/>
    <col min="2" max="2" width="15.28515625" style="241" customWidth="1"/>
    <col min="3" max="3" width="11.42578125" style="241"/>
    <col min="4" max="4" width="3" style="241" customWidth="1"/>
    <col min="5" max="5" width="11.42578125" style="241"/>
    <col min="6" max="6" width="12.85546875" style="241" customWidth="1"/>
    <col min="7" max="8" width="11.42578125" style="241"/>
    <col min="9" max="9" width="21.140625" style="241" customWidth="1"/>
    <col min="10" max="16384" width="11.42578125" style="241"/>
  </cols>
  <sheetData>
    <row r="2" spans="2:10" ht="15.75">
      <c r="B2" s="573" t="s">
        <v>3093</v>
      </c>
      <c r="C2" s="573"/>
      <c r="D2" s="573"/>
      <c r="E2" s="573"/>
      <c r="F2" s="573"/>
      <c r="G2" s="573"/>
      <c r="H2" s="573"/>
      <c r="I2" s="573"/>
      <c r="J2" s="573"/>
    </row>
    <row r="3" spans="2:10" ht="15.75">
      <c r="B3" s="573" t="s">
        <v>3096</v>
      </c>
      <c r="C3" s="573"/>
      <c r="D3" s="573"/>
      <c r="E3" s="573"/>
      <c r="F3" s="573"/>
      <c r="G3" s="573"/>
      <c r="H3" s="573"/>
      <c r="I3" s="573"/>
      <c r="J3" s="573"/>
    </row>
    <row r="4" spans="2:10" ht="15">
      <c r="C4" s="49"/>
      <c r="D4" s="474"/>
    </row>
    <row r="5" spans="2:10" ht="15.75">
      <c r="B5" s="573" t="s">
        <v>3094</v>
      </c>
      <c r="C5" s="573"/>
      <c r="D5" s="573"/>
      <c r="E5" s="573"/>
      <c r="F5" s="573"/>
      <c r="G5" s="573"/>
      <c r="H5" s="573"/>
      <c r="I5" s="573"/>
      <c r="J5" s="573"/>
    </row>
    <row r="6" spans="2:10">
      <c r="B6" s="515"/>
      <c r="C6" s="515"/>
      <c r="D6" s="515"/>
      <c r="E6" s="515"/>
      <c r="F6" s="515"/>
      <c r="G6" s="515"/>
      <c r="H6" s="515"/>
      <c r="I6" s="515"/>
      <c r="J6" s="515"/>
    </row>
    <row r="8" spans="2:10" ht="15">
      <c r="B8" s="467" t="s">
        <v>282</v>
      </c>
    </row>
    <row r="10" spans="2:10" ht="14.25">
      <c r="B10" s="485"/>
    </row>
    <row r="11" spans="2:10" ht="14.25">
      <c r="B11" s="615" t="s">
        <v>3221</v>
      </c>
      <c r="C11" s="615"/>
      <c r="D11" s="615"/>
      <c r="E11" s="615"/>
      <c r="F11" s="615"/>
    </row>
    <row r="12" spans="2:10" ht="14.25">
      <c r="B12" s="657">
        <v>2014</v>
      </c>
      <c r="C12" s="657"/>
      <c r="D12" s="658"/>
      <c r="E12" s="657"/>
      <c r="F12" s="657"/>
    </row>
    <row r="13" spans="2:10" ht="23.25" customHeight="1">
      <c r="B13" s="610" t="s">
        <v>50</v>
      </c>
      <c r="C13" s="610" t="s">
        <v>2964</v>
      </c>
      <c r="D13" s="655"/>
      <c r="E13" s="622" t="s">
        <v>3222</v>
      </c>
      <c r="F13" s="623"/>
    </row>
    <row r="14" spans="2:10">
      <c r="B14" s="611"/>
      <c r="C14" s="611"/>
      <c r="D14" s="656"/>
      <c r="E14" s="532" t="s">
        <v>155</v>
      </c>
      <c r="F14" s="532" t="s">
        <v>2242</v>
      </c>
    </row>
    <row r="15" spans="2:10">
      <c r="B15" s="311"/>
      <c r="C15" s="311"/>
      <c r="D15" s="340"/>
      <c r="E15" s="311"/>
      <c r="F15" s="204"/>
    </row>
    <row r="16" spans="2:10">
      <c r="B16" s="63" t="s">
        <v>2953</v>
      </c>
      <c r="C16" s="535">
        <f>+SUM(C18:C32)</f>
        <v>111</v>
      </c>
      <c r="D16" s="535"/>
      <c r="E16" s="535">
        <f>SUM(E18:E32)</f>
        <v>103</v>
      </c>
      <c r="F16" s="161">
        <f>+(E16/C16)*100</f>
        <v>92.792792792792795</v>
      </c>
    </row>
    <row r="17" spans="2:6">
      <c r="B17" s="340"/>
      <c r="C17" s="340"/>
      <c r="D17" s="340"/>
      <c r="E17" s="340"/>
      <c r="F17" s="161"/>
    </row>
    <row r="18" spans="2:6">
      <c r="B18" s="63" t="s">
        <v>27</v>
      </c>
      <c r="C18" s="534">
        <v>5</v>
      </c>
      <c r="D18" s="534"/>
      <c r="E18" s="534">
        <v>4</v>
      </c>
      <c r="F18" s="161">
        <f t="shared" ref="F18:F32" si="0">+(E18/C18)*100</f>
        <v>80</v>
      </c>
    </row>
    <row r="19" spans="2:6">
      <c r="B19" s="63" t="s">
        <v>28</v>
      </c>
      <c r="C19" s="534">
        <v>1</v>
      </c>
      <c r="D19" s="534"/>
      <c r="E19" s="534">
        <v>1</v>
      </c>
      <c r="F19" s="161">
        <f t="shared" si="0"/>
        <v>100</v>
      </c>
    </row>
    <row r="20" spans="2:6">
      <c r="B20" s="63" t="s">
        <v>29</v>
      </c>
      <c r="C20" s="534">
        <v>1</v>
      </c>
      <c r="D20" s="534"/>
      <c r="E20" s="534">
        <v>1</v>
      </c>
      <c r="F20" s="161">
        <f t="shared" si="0"/>
        <v>100</v>
      </c>
    </row>
    <row r="21" spans="2:6">
      <c r="B21" s="63" t="s">
        <v>16</v>
      </c>
      <c r="C21" s="534">
        <v>3</v>
      </c>
      <c r="D21" s="534"/>
      <c r="E21" s="534">
        <v>3</v>
      </c>
      <c r="F21" s="161">
        <f t="shared" si="0"/>
        <v>100</v>
      </c>
    </row>
    <row r="22" spans="2:6">
      <c r="B22" s="63" t="s">
        <v>17</v>
      </c>
      <c r="C22" s="534">
        <v>19</v>
      </c>
      <c r="D22" s="534"/>
      <c r="E22" s="534">
        <v>17</v>
      </c>
      <c r="F22" s="161">
        <f t="shared" si="0"/>
        <v>89.473684210526315</v>
      </c>
    </row>
    <row r="23" spans="2:6">
      <c r="B23" s="63" t="s">
        <v>18</v>
      </c>
      <c r="C23" s="534">
        <v>11</v>
      </c>
      <c r="D23" s="534"/>
      <c r="E23" s="534">
        <v>10</v>
      </c>
      <c r="F23" s="161">
        <f t="shared" si="0"/>
        <v>90.909090909090907</v>
      </c>
    </row>
    <row r="24" spans="2:6">
      <c r="B24" s="63" t="s">
        <v>30</v>
      </c>
      <c r="C24" s="534">
        <v>5</v>
      </c>
      <c r="D24" s="534"/>
      <c r="E24" s="534">
        <v>5</v>
      </c>
      <c r="F24" s="161">
        <f t="shared" si="0"/>
        <v>100</v>
      </c>
    </row>
    <row r="25" spans="2:6">
      <c r="B25" s="63" t="s">
        <v>19</v>
      </c>
      <c r="C25" s="534">
        <v>8</v>
      </c>
      <c r="D25" s="534"/>
      <c r="E25" s="534">
        <v>8</v>
      </c>
      <c r="F25" s="161">
        <f t="shared" si="0"/>
        <v>100</v>
      </c>
    </row>
    <row r="26" spans="2:6">
      <c r="B26" s="63" t="s">
        <v>20</v>
      </c>
      <c r="C26" s="534">
        <v>9</v>
      </c>
      <c r="D26" s="534"/>
      <c r="E26" s="534">
        <v>8</v>
      </c>
      <c r="F26" s="161">
        <f t="shared" si="0"/>
        <v>88.888888888888886</v>
      </c>
    </row>
    <row r="27" spans="2:6">
      <c r="B27" s="63" t="s">
        <v>31</v>
      </c>
      <c r="C27" s="534">
        <v>1</v>
      </c>
      <c r="D27" s="534"/>
      <c r="E27" s="534">
        <v>1</v>
      </c>
      <c r="F27" s="161">
        <f t="shared" si="0"/>
        <v>100</v>
      </c>
    </row>
    <row r="28" spans="2:6">
      <c r="B28" s="63" t="s">
        <v>32</v>
      </c>
      <c r="C28" s="534">
        <v>1</v>
      </c>
      <c r="D28" s="534"/>
      <c r="E28" s="534">
        <v>1</v>
      </c>
      <c r="F28" s="161">
        <f t="shared" si="0"/>
        <v>100</v>
      </c>
    </row>
    <row r="29" spans="2:6">
      <c r="B29" s="63" t="s">
        <v>21</v>
      </c>
      <c r="C29" s="534">
        <v>12</v>
      </c>
      <c r="D29" s="534"/>
      <c r="E29" s="534">
        <v>11</v>
      </c>
      <c r="F29" s="161">
        <f t="shared" si="0"/>
        <v>91.666666666666657</v>
      </c>
    </row>
    <row r="30" spans="2:6">
      <c r="B30" s="63" t="s">
        <v>22</v>
      </c>
      <c r="C30" s="534">
        <v>22</v>
      </c>
      <c r="D30" s="534"/>
      <c r="E30" s="534">
        <v>20</v>
      </c>
      <c r="F30" s="161">
        <f t="shared" si="0"/>
        <v>90.909090909090907</v>
      </c>
    </row>
    <row r="31" spans="2:6">
      <c r="B31" s="63" t="s">
        <v>33</v>
      </c>
      <c r="C31" s="534">
        <v>6</v>
      </c>
      <c r="D31" s="534"/>
      <c r="E31" s="534">
        <v>6</v>
      </c>
      <c r="F31" s="161">
        <f t="shared" si="0"/>
        <v>100</v>
      </c>
    </row>
    <row r="32" spans="2:6">
      <c r="B32" s="142" t="s">
        <v>23</v>
      </c>
      <c r="C32" s="530">
        <v>7</v>
      </c>
      <c r="D32" s="530"/>
      <c r="E32" s="530">
        <v>7</v>
      </c>
      <c r="F32" s="372">
        <f t="shared" si="0"/>
        <v>100</v>
      </c>
    </row>
    <row r="33" spans="2:11">
      <c r="B33" s="210" t="s">
        <v>2940</v>
      </c>
    </row>
    <row r="36" spans="2:11">
      <c r="B36" s="659"/>
      <c r="C36" s="659"/>
      <c r="D36" s="660"/>
      <c r="E36" s="660"/>
      <c r="F36" s="660"/>
      <c r="G36" s="62"/>
      <c r="H36" s="62"/>
      <c r="I36" s="62"/>
      <c r="J36" s="62"/>
      <c r="K36" s="62"/>
    </row>
    <row r="37" spans="2:11">
      <c r="B37" s="659"/>
      <c r="C37" s="659"/>
      <c r="D37" s="660"/>
      <c r="E37" s="534"/>
      <c r="F37" s="534"/>
      <c r="G37" s="62"/>
      <c r="H37" s="62"/>
      <c r="I37" s="62"/>
      <c r="J37" s="62"/>
      <c r="K37" s="62"/>
    </row>
    <row r="38" spans="2:11">
      <c r="B38" s="340"/>
      <c r="C38" s="340"/>
      <c r="D38" s="340"/>
      <c r="E38" s="340"/>
      <c r="F38" s="62"/>
      <c r="G38" s="62"/>
      <c r="H38" s="62"/>
      <c r="I38" s="62"/>
      <c r="J38" s="62"/>
      <c r="K38" s="62"/>
    </row>
    <row r="39" spans="2:11">
      <c r="B39" s="63"/>
      <c r="C39" s="535"/>
      <c r="D39" s="535"/>
      <c r="E39" s="535"/>
      <c r="F39" s="161"/>
      <c r="G39" s="62"/>
      <c r="H39" s="62"/>
      <c r="I39" s="63"/>
      <c r="J39" s="535"/>
      <c r="K39" s="62"/>
    </row>
    <row r="40" spans="2:11">
      <c r="B40" s="340"/>
      <c r="C40" s="535"/>
      <c r="D40" s="340"/>
      <c r="E40" s="340"/>
      <c r="F40" s="161"/>
      <c r="G40" s="62"/>
      <c r="H40" s="62"/>
      <c r="I40" s="340"/>
      <c r="J40" s="340"/>
      <c r="K40" s="62"/>
    </row>
    <row r="41" spans="2:11">
      <c r="B41" s="63"/>
      <c r="C41" s="535"/>
      <c r="D41" s="534"/>
      <c r="E41" s="534"/>
      <c r="F41" s="161"/>
      <c r="G41" s="62"/>
      <c r="H41" s="62"/>
      <c r="I41" s="63"/>
      <c r="J41" s="534"/>
      <c r="K41" s="62"/>
    </row>
    <row r="42" spans="2:11">
      <c r="B42" s="63"/>
      <c r="C42" s="535"/>
      <c r="D42" s="534"/>
      <c r="E42" s="534"/>
      <c r="F42" s="161"/>
      <c r="G42" s="62"/>
      <c r="H42" s="62"/>
      <c r="I42" s="63"/>
      <c r="J42" s="534"/>
      <c r="K42" s="62"/>
    </row>
    <row r="43" spans="2:11">
      <c r="B43" s="63"/>
      <c r="C43" s="535"/>
      <c r="D43" s="534"/>
      <c r="E43" s="534"/>
      <c r="F43" s="161"/>
      <c r="G43" s="62"/>
      <c r="H43" s="62"/>
      <c r="I43" s="63"/>
      <c r="J43" s="534"/>
      <c r="K43" s="62"/>
    </row>
    <row r="44" spans="2:11">
      <c r="B44" s="63"/>
      <c r="C44" s="535"/>
      <c r="D44" s="534"/>
      <c r="E44" s="534"/>
      <c r="F44" s="161"/>
      <c r="G44" s="62"/>
      <c r="H44" s="62"/>
      <c r="I44" s="63"/>
      <c r="J44" s="534"/>
      <c r="K44" s="62"/>
    </row>
    <row r="45" spans="2:11">
      <c r="B45" s="63"/>
      <c r="C45" s="535"/>
      <c r="D45" s="534"/>
      <c r="E45" s="534"/>
      <c r="F45" s="161"/>
      <c r="G45" s="62"/>
      <c r="H45" s="62"/>
      <c r="I45" s="63"/>
      <c r="J45" s="534"/>
      <c r="K45" s="62"/>
    </row>
    <row r="46" spans="2:11">
      <c r="B46" s="63"/>
      <c r="C46" s="535"/>
      <c r="D46" s="534"/>
      <c r="E46" s="534"/>
      <c r="F46" s="161"/>
      <c r="G46" s="62"/>
      <c r="H46" s="62"/>
      <c r="I46" s="63"/>
      <c r="J46" s="534"/>
      <c r="K46" s="62"/>
    </row>
    <row r="47" spans="2:11">
      <c r="B47" s="63"/>
      <c r="C47" s="535"/>
      <c r="D47" s="534"/>
      <c r="E47" s="534"/>
      <c r="F47" s="161"/>
      <c r="G47" s="62"/>
      <c r="H47" s="62"/>
      <c r="I47" s="63"/>
      <c r="J47" s="534"/>
      <c r="K47" s="62"/>
    </row>
    <row r="48" spans="2:11">
      <c r="B48" s="63"/>
      <c r="C48" s="535"/>
      <c r="D48" s="534"/>
      <c r="E48" s="534"/>
      <c r="F48" s="161"/>
      <c r="G48" s="62"/>
      <c r="H48" s="62"/>
      <c r="I48" s="63"/>
      <c r="J48" s="534"/>
      <c r="K48" s="62"/>
    </row>
    <row r="49" spans="2:11">
      <c r="B49" s="63"/>
      <c r="C49" s="535"/>
      <c r="D49" s="534"/>
      <c r="E49" s="534"/>
      <c r="F49" s="161"/>
      <c r="G49" s="62"/>
      <c r="H49" s="62"/>
      <c r="I49" s="63"/>
      <c r="J49" s="534"/>
      <c r="K49" s="62"/>
    </row>
    <row r="50" spans="2:11">
      <c r="B50" s="63"/>
      <c r="C50" s="535"/>
      <c r="D50" s="534"/>
      <c r="E50" s="534"/>
      <c r="F50" s="161"/>
      <c r="G50" s="62"/>
      <c r="H50" s="62"/>
      <c r="I50" s="63"/>
      <c r="J50" s="534"/>
      <c r="K50" s="62"/>
    </row>
    <row r="51" spans="2:11">
      <c r="B51" s="63"/>
      <c r="C51" s="535"/>
      <c r="D51" s="534"/>
      <c r="E51" s="534"/>
      <c r="F51" s="161"/>
      <c r="G51" s="62"/>
      <c r="H51" s="62"/>
      <c r="I51" s="63"/>
      <c r="J51" s="534"/>
      <c r="K51" s="62"/>
    </row>
    <row r="52" spans="2:11">
      <c r="B52" s="63"/>
      <c r="C52" s="535"/>
      <c r="D52" s="534"/>
      <c r="E52" s="534"/>
      <c r="F52" s="161"/>
      <c r="G52" s="62"/>
      <c r="H52" s="62"/>
      <c r="I52" s="63"/>
      <c r="J52" s="534"/>
      <c r="K52" s="62"/>
    </row>
    <row r="53" spans="2:11">
      <c r="B53" s="63"/>
      <c r="C53" s="535"/>
      <c r="D53" s="534"/>
      <c r="E53" s="534"/>
      <c r="F53" s="161"/>
      <c r="G53" s="62"/>
      <c r="H53" s="62"/>
      <c r="I53" s="63"/>
      <c r="J53" s="534"/>
      <c r="K53" s="62"/>
    </row>
    <row r="54" spans="2:11">
      <c r="B54" s="63"/>
      <c r="C54" s="535"/>
      <c r="D54" s="534"/>
      <c r="E54" s="534"/>
      <c r="F54" s="460"/>
      <c r="G54" s="62"/>
      <c r="H54" s="62"/>
      <c r="I54" s="63"/>
      <c r="J54" s="534"/>
      <c r="K54" s="62"/>
    </row>
    <row r="55" spans="2:11">
      <c r="B55" s="63"/>
      <c r="C55" s="535"/>
      <c r="D55" s="534"/>
      <c r="E55" s="534"/>
      <c r="F55" s="161"/>
      <c r="G55" s="62"/>
      <c r="H55" s="62"/>
      <c r="I55" s="63"/>
      <c r="J55" s="534"/>
      <c r="K55" s="62"/>
    </row>
    <row r="56" spans="2:11">
      <c r="B56" s="205"/>
      <c r="C56" s="62"/>
      <c r="D56" s="62"/>
      <c r="E56" s="62"/>
      <c r="F56" s="62"/>
      <c r="G56" s="62"/>
      <c r="H56" s="62"/>
      <c r="I56" s="62"/>
      <c r="J56" s="62"/>
      <c r="K56" s="62"/>
    </row>
    <row r="57" spans="2:11">
      <c r="B57" s="62"/>
      <c r="C57" s="62"/>
      <c r="D57" s="62"/>
      <c r="E57" s="62"/>
      <c r="F57" s="62"/>
      <c r="G57" s="62"/>
      <c r="H57" s="62"/>
      <c r="I57" s="62"/>
      <c r="J57" s="62"/>
      <c r="K57" s="62"/>
    </row>
    <row r="58" spans="2:11">
      <c r="B58" s="62"/>
      <c r="C58" s="62"/>
      <c r="D58" s="62"/>
      <c r="E58" s="62"/>
      <c r="F58" s="62"/>
      <c r="G58" s="62"/>
      <c r="H58" s="62"/>
      <c r="I58" s="62"/>
      <c r="J58" s="62"/>
      <c r="K58" s="62"/>
    </row>
    <row r="59" spans="2:11">
      <c r="B59" s="62"/>
      <c r="C59" s="62"/>
      <c r="D59" s="62"/>
      <c r="E59" s="62"/>
      <c r="F59" s="62"/>
      <c r="G59" s="62"/>
      <c r="H59" s="62"/>
      <c r="I59" s="62"/>
      <c r="J59" s="62"/>
      <c r="K59" s="62"/>
    </row>
    <row r="60" spans="2:11">
      <c r="B60" s="62"/>
      <c r="C60" s="62"/>
      <c r="D60" s="62"/>
      <c r="E60" s="62"/>
      <c r="F60" s="62"/>
      <c r="G60" s="62"/>
      <c r="H60" s="62"/>
      <c r="I60" s="62"/>
      <c r="J60" s="62"/>
      <c r="K60" s="62"/>
    </row>
    <row r="61" spans="2:11">
      <c r="B61" s="62"/>
      <c r="C61" s="62"/>
      <c r="D61" s="62"/>
      <c r="E61" s="62"/>
      <c r="F61" s="62"/>
      <c r="G61" s="62"/>
      <c r="H61" s="62"/>
      <c r="I61" s="62"/>
      <c r="J61" s="62"/>
      <c r="K61" s="62"/>
    </row>
    <row r="62" spans="2:11">
      <c r="B62" s="62"/>
      <c r="C62" s="62"/>
      <c r="D62" s="62"/>
      <c r="E62" s="62"/>
      <c r="F62" s="62"/>
      <c r="G62" s="62"/>
      <c r="H62" s="62"/>
      <c r="I62" s="62"/>
      <c r="J62" s="62"/>
      <c r="K62" s="62"/>
    </row>
    <row r="63" spans="2:11">
      <c r="B63" s="62"/>
      <c r="C63" s="62"/>
      <c r="D63" s="62"/>
      <c r="E63" s="62"/>
      <c r="F63" s="62"/>
      <c r="G63" s="62"/>
      <c r="H63" s="62"/>
      <c r="I63" s="62"/>
      <c r="J63" s="62"/>
      <c r="K63" s="62"/>
    </row>
    <row r="64" spans="2:11">
      <c r="B64" s="62"/>
      <c r="C64" s="62"/>
      <c r="D64" s="62"/>
      <c r="E64" s="62"/>
      <c r="F64" s="62"/>
      <c r="G64" s="62"/>
      <c r="H64" s="62"/>
      <c r="I64" s="62"/>
      <c r="J64" s="62"/>
      <c r="K64" s="62"/>
    </row>
  </sheetData>
  <mergeCells count="13">
    <mergeCell ref="B36:B37"/>
    <mergeCell ref="C36:C37"/>
    <mergeCell ref="D36:D37"/>
    <mergeCell ref="E36:F36"/>
    <mergeCell ref="B2:J2"/>
    <mergeCell ref="B3:J3"/>
    <mergeCell ref="B5:J5"/>
    <mergeCell ref="B11:F11"/>
    <mergeCell ref="B12:F12"/>
    <mergeCell ref="B13:B14"/>
    <mergeCell ref="C13:C14"/>
    <mergeCell ref="D13:D14"/>
    <mergeCell ref="E13:F13"/>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election activeCell="Q18" sqref="Q18"/>
    </sheetView>
  </sheetViews>
  <sheetFormatPr baseColWidth="10" defaultRowHeight="12.75"/>
  <cols>
    <col min="1" max="1" width="11.42578125" style="241"/>
    <col min="2" max="2" width="16.7109375" customWidth="1"/>
    <col min="3" max="3" width="12.42578125" style="241" customWidth="1"/>
    <col min="4" max="4" width="3.140625" style="241" customWidth="1"/>
    <col min="5" max="5" width="12.5703125" customWidth="1"/>
    <col min="6" max="6" width="4.42578125" style="241" customWidth="1"/>
    <col min="7" max="7" width="2.140625" style="241" customWidth="1"/>
    <col min="8" max="8" width="10.85546875" customWidth="1"/>
    <col min="9" max="9" width="4.28515625" style="241" customWidth="1"/>
    <col min="10" max="10" width="2.85546875" style="241" customWidth="1"/>
    <col min="11" max="11" width="7.85546875" customWidth="1"/>
    <col min="12" max="12" width="4.42578125" style="241" customWidth="1"/>
    <col min="13" max="13" width="2.7109375" style="241" customWidth="1"/>
    <col min="14" max="14" width="10" customWidth="1"/>
    <col min="15" max="15" width="4.140625" customWidth="1"/>
    <col min="16" max="16" width="11.5703125" customWidth="1"/>
    <col min="17" max="17" width="10.140625" customWidth="1"/>
    <col min="18" max="18" width="11.5703125" bestFit="1" customWidth="1"/>
  </cols>
  <sheetData>
    <row r="1" spans="2:17" s="241" customFormat="1"/>
    <row r="2" spans="2:17" s="241" customFormat="1" ht="15.75">
      <c r="B2" s="573" t="s">
        <v>3093</v>
      </c>
      <c r="C2" s="573"/>
      <c r="D2" s="573"/>
      <c r="E2" s="573"/>
      <c r="F2" s="573"/>
      <c r="G2" s="573"/>
      <c r="H2" s="573"/>
      <c r="I2" s="573"/>
      <c r="J2" s="573"/>
      <c r="K2" s="573"/>
      <c r="L2" s="573"/>
      <c r="M2" s="573"/>
      <c r="N2" s="573"/>
      <c r="O2" s="573"/>
      <c r="P2" s="573"/>
      <c r="Q2" s="573"/>
    </row>
    <row r="3" spans="2:17" s="241" customFormat="1" ht="15.75">
      <c r="B3" s="573" t="s">
        <v>3096</v>
      </c>
      <c r="C3" s="573"/>
      <c r="D3" s="573"/>
      <c r="E3" s="573"/>
      <c r="F3" s="573"/>
      <c r="G3" s="573"/>
      <c r="H3" s="573"/>
      <c r="I3" s="573"/>
      <c r="J3" s="573"/>
      <c r="K3" s="573"/>
      <c r="L3" s="573"/>
      <c r="M3" s="573"/>
      <c r="N3" s="573"/>
      <c r="O3" s="573"/>
      <c r="P3" s="573"/>
      <c r="Q3" s="573"/>
    </row>
    <row r="4" spans="2:17" s="241" customFormat="1" ht="15">
      <c r="C4" s="49"/>
      <c r="D4" s="474"/>
    </row>
    <row r="5" spans="2:17" s="241" customFormat="1" ht="15.75">
      <c r="B5" s="573" t="s">
        <v>3094</v>
      </c>
      <c r="C5" s="573"/>
      <c r="D5" s="573"/>
      <c r="E5" s="573"/>
      <c r="F5" s="573"/>
      <c r="G5" s="573"/>
      <c r="H5" s="573"/>
      <c r="I5" s="573"/>
      <c r="J5" s="573"/>
      <c r="K5" s="573"/>
      <c r="L5" s="573"/>
      <c r="M5" s="573"/>
      <c r="N5" s="573"/>
      <c r="O5" s="573"/>
      <c r="P5" s="573"/>
      <c r="Q5" s="573"/>
    </row>
    <row r="6" spans="2:17" s="241" customFormat="1">
      <c r="B6" s="515"/>
      <c r="C6" s="515"/>
      <c r="D6" s="515"/>
      <c r="E6" s="515"/>
      <c r="F6" s="515"/>
      <c r="G6" s="515"/>
      <c r="H6" s="515"/>
      <c r="I6" s="515"/>
      <c r="J6" s="515"/>
      <c r="K6" s="515"/>
      <c r="L6" s="515"/>
      <c r="M6" s="515"/>
      <c r="N6" s="515"/>
      <c r="O6" s="515"/>
      <c r="P6" s="515"/>
      <c r="Q6" s="515"/>
    </row>
    <row r="7" spans="2:17" s="241" customFormat="1"/>
    <row r="8" spans="2:17" s="241" customFormat="1"/>
    <row r="9" spans="2:17" s="241" customFormat="1"/>
    <row r="10" spans="2:17" s="241" customFormat="1" ht="15">
      <c r="B10" s="467" t="s">
        <v>2261</v>
      </c>
    </row>
    <row r="11" spans="2:17" s="241" customFormat="1"/>
    <row r="12" spans="2:17" s="241" customFormat="1" ht="14.25">
      <c r="B12" s="485"/>
    </row>
    <row r="13" spans="2:17" s="241" customFormat="1" ht="14.25">
      <c r="B13" s="615" t="s">
        <v>3221</v>
      </c>
      <c r="C13" s="615"/>
      <c r="D13" s="615"/>
      <c r="E13" s="615"/>
      <c r="F13" s="615"/>
      <c r="G13" s="615"/>
      <c r="H13" s="615"/>
      <c r="I13" s="615"/>
      <c r="J13" s="615"/>
      <c r="K13" s="615"/>
      <c r="L13" s="615"/>
      <c r="M13" s="615"/>
      <c r="N13" s="615"/>
      <c r="O13" s="615"/>
    </row>
    <row r="14" spans="2:17" ht="14.25">
      <c r="B14" s="657">
        <v>2014</v>
      </c>
      <c r="C14" s="657"/>
      <c r="D14" s="657"/>
      <c r="E14" s="657"/>
      <c r="F14" s="657"/>
      <c r="G14" s="657"/>
      <c r="H14" s="657"/>
      <c r="I14" s="657"/>
      <c r="J14" s="657"/>
      <c r="K14" s="657"/>
      <c r="L14" s="657"/>
      <c r="M14" s="657"/>
      <c r="N14" s="657"/>
      <c r="O14" s="657"/>
    </row>
    <row r="15" spans="2:17">
      <c r="B15" s="627" t="s">
        <v>50</v>
      </c>
      <c r="C15" s="625" t="s">
        <v>4702</v>
      </c>
      <c r="D15" s="563"/>
      <c r="E15" s="637" t="s">
        <v>4703</v>
      </c>
      <c r="F15" s="637"/>
      <c r="G15" s="637"/>
      <c r="H15" s="637"/>
      <c r="I15" s="637"/>
      <c r="J15" s="637"/>
      <c r="K15" s="637"/>
      <c r="L15" s="637"/>
      <c r="M15" s="637"/>
      <c r="N15" s="637"/>
      <c r="O15" s="637"/>
    </row>
    <row r="16" spans="2:17" ht="38.25">
      <c r="B16" s="656"/>
      <c r="C16" s="626"/>
      <c r="D16" s="564"/>
      <c r="E16" s="564" t="s">
        <v>4699</v>
      </c>
      <c r="F16" s="564" t="s">
        <v>2242</v>
      </c>
      <c r="G16" s="564"/>
      <c r="H16" s="564" t="s">
        <v>1029</v>
      </c>
      <c r="I16" s="564" t="s">
        <v>2242</v>
      </c>
      <c r="J16" s="564"/>
      <c r="K16" s="564" t="s">
        <v>4700</v>
      </c>
      <c r="L16" s="564" t="s">
        <v>2242</v>
      </c>
      <c r="M16" s="564"/>
      <c r="N16" s="564" t="s">
        <v>4701</v>
      </c>
      <c r="O16" s="564" t="s">
        <v>2242</v>
      </c>
    </row>
    <row r="17" spans="2:15">
      <c r="B17" s="204"/>
      <c r="C17" s="204"/>
      <c r="D17" s="546"/>
      <c r="E17" s="204"/>
      <c r="F17" s="204"/>
      <c r="G17" s="546"/>
      <c r="H17" s="204"/>
      <c r="I17" s="204"/>
      <c r="J17" s="546"/>
      <c r="K17" s="204"/>
      <c r="L17" s="204"/>
      <c r="M17" s="546"/>
      <c r="N17" s="204"/>
      <c r="O17" s="204"/>
    </row>
    <row r="18" spans="2:15">
      <c r="B18" s="562" t="s">
        <v>2953</v>
      </c>
      <c r="C18" s="565">
        <v>103</v>
      </c>
      <c r="D18" s="565"/>
      <c r="E18" s="565">
        <v>77</v>
      </c>
      <c r="F18" s="255">
        <f>+(E18/$C18)*100</f>
        <v>74.757281553398059</v>
      </c>
      <c r="G18" s="565"/>
      <c r="H18" s="565">
        <v>71</v>
      </c>
      <c r="I18" s="255">
        <f>+(H18/$C18)*100</f>
        <v>68.932038834951456</v>
      </c>
      <c r="J18" s="565"/>
      <c r="K18" s="565">
        <v>25</v>
      </c>
      <c r="L18" s="255">
        <f>+(K18/$C18)*100</f>
        <v>24.271844660194176</v>
      </c>
      <c r="M18" s="565"/>
      <c r="N18" s="565">
        <v>25</v>
      </c>
      <c r="O18" s="255">
        <f>+(N18/$C18)*100</f>
        <v>24.271844660194176</v>
      </c>
    </row>
    <row r="19" spans="2:15">
      <c r="B19" s="546"/>
      <c r="C19" s="546"/>
      <c r="D19" s="546"/>
      <c r="E19" s="546"/>
      <c r="F19" s="546"/>
      <c r="G19" s="546"/>
      <c r="H19" s="546"/>
      <c r="I19" s="546"/>
      <c r="J19" s="546"/>
      <c r="K19" s="546"/>
      <c r="L19" s="546"/>
      <c r="M19" s="546"/>
      <c r="N19" s="546"/>
      <c r="O19" s="546"/>
    </row>
    <row r="20" spans="2:15">
      <c r="B20" s="546" t="s">
        <v>27</v>
      </c>
      <c r="C20" s="565">
        <v>4</v>
      </c>
      <c r="D20" s="565"/>
      <c r="E20" s="565">
        <v>4</v>
      </c>
      <c r="F20" s="255">
        <f t="shared" ref="F20:F34" si="0">+(E20/$C20)*100</f>
        <v>100</v>
      </c>
      <c r="G20" s="565"/>
      <c r="H20" s="565">
        <v>0</v>
      </c>
      <c r="I20" s="255">
        <f t="shared" ref="I20:I34" si="1">+(H20/$C20)*100</f>
        <v>0</v>
      </c>
      <c r="J20" s="565"/>
      <c r="K20" s="565">
        <v>0</v>
      </c>
      <c r="L20" s="255">
        <f t="shared" ref="L20:L34" si="2">+(K20/$C20)*100</f>
        <v>0</v>
      </c>
      <c r="M20" s="565"/>
      <c r="N20" s="565">
        <v>0</v>
      </c>
      <c r="O20" s="255">
        <f t="shared" ref="O20:O34" si="3">+(N20/$C20)*100</f>
        <v>0</v>
      </c>
    </row>
    <row r="21" spans="2:15">
      <c r="B21" s="546" t="s">
        <v>28</v>
      </c>
      <c r="C21" s="565">
        <v>1</v>
      </c>
      <c r="D21" s="565"/>
      <c r="E21" s="565">
        <v>1</v>
      </c>
      <c r="F21" s="255">
        <f t="shared" si="0"/>
        <v>100</v>
      </c>
      <c r="G21" s="565"/>
      <c r="H21" s="565">
        <v>0</v>
      </c>
      <c r="I21" s="255">
        <f t="shared" si="1"/>
        <v>0</v>
      </c>
      <c r="J21" s="565"/>
      <c r="K21" s="565">
        <v>0</v>
      </c>
      <c r="L21" s="255">
        <f t="shared" si="2"/>
        <v>0</v>
      </c>
      <c r="M21" s="565"/>
      <c r="N21" s="565">
        <v>0</v>
      </c>
      <c r="O21" s="255">
        <f t="shared" si="3"/>
        <v>0</v>
      </c>
    </row>
    <row r="22" spans="2:15">
      <c r="B22" s="546" t="s">
        <v>29</v>
      </c>
      <c r="C22" s="565">
        <v>1</v>
      </c>
      <c r="D22" s="565"/>
      <c r="E22" s="565">
        <v>1</v>
      </c>
      <c r="F22" s="255">
        <f t="shared" si="0"/>
        <v>100</v>
      </c>
      <c r="G22" s="565"/>
      <c r="H22" s="565">
        <v>1</v>
      </c>
      <c r="I22" s="255">
        <f t="shared" si="1"/>
        <v>100</v>
      </c>
      <c r="J22" s="565"/>
      <c r="K22" s="565">
        <v>0</v>
      </c>
      <c r="L22" s="255">
        <f t="shared" si="2"/>
        <v>0</v>
      </c>
      <c r="M22" s="565"/>
      <c r="N22" s="565">
        <v>0</v>
      </c>
      <c r="O22" s="255">
        <f t="shared" si="3"/>
        <v>0</v>
      </c>
    </row>
    <row r="23" spans="2:15">
      <c r="B23" s="546" t="s">
        <v>16</v>
      </c>
      <c r="C23" s="565">
        <v>3</v>
      </c>
      <c r="D23" s="565"/>
      <c r="E23" s="565">
        <v>3</v>
      </c>
      <c r="F23" s="255">
        <f t="shared" si="0"/>
        <v>100</v>
      </c>
      <c r="G23" s="565"/>
      <c r="H23" s="565">
        <v>1</v>
      </c>
      <c r="I23" s="255">
        <f t="shared" si="1"/>
        <v>33.333333333333329</v>
      </c>
      <c r="J23" s="565"/>
      <c r="K23" s="565">
        <v>1</v>
      </c>
      <c r="L23" s="255">
        <f t="shared" si="2"/>
        <v>33.333333333333329</v>
      </c>
      <c r="M23" s="565"/>
      <c r="N23" s="565">
        <v>1</v>
      </c>
      <c r="O23" s="255">
        <f t="shared" si="3"/>
        <v>33.333333333333329</v>
      </c>
    </row>
    <row r="24" spans="2:15">
      <c r="B24" s="546" t="s">
        <v>17</v>
      </c>
      <c r="C24" s="565">
        <v>17</v>
      </c>
      <c r="D24" s="565"/>
      <c r="E24" s="565">
        <v>10</v>
      </c>
      <c r="F24" s="255">
        <f t="shared" si="0"/>
        <v>58.82352941176471</v>
      </c>
      <c r="G24" s="565"/>
      <c r="H24" s="565">
        <v>13</v>
      </c>
      <c r="I24" s="255">
        <f t="shared" si="1"/>
        <v>76.470588235294116</v>
      </c>
      <c r="J24" s="565"/>
      <c r="K24" s="565">
        <v>4</v>
      </c>
      <c r="L24" s="255">
        <f t="shared" si="2"/>
        <v>23.52941176470588</v>
      </c>
      <c r="M24" s="565"/>
      <c r="N24" s="565">
        <v>4</v>
      </c>
      <c r="O24" s="255">
        <f t="shared" si="3"/>
        <v>23.52941176470588</v>
      </c>
    </row>
    <row r="25" spans="2:15">
      <c r="B25" s="546" t="s">
        <v>18</v>
      </c>
      <c r="C25" s="565">
        <v>10</v>
      </c>
      <c r="D25" s="565"/>
      <c r="E25" s="565">
        <v>8</v>
      </c>
      <c r="F25" s="255">
        <f t="shared" si="0"/>
        <v>80</v>
      </c>
      <c r="G25" s="565"/>
      <c r="H25" s="565">
        <v>8</v>
      </c>
      <c r="I25" s="255">
        <f t="shared" si="1"/>
        <v>80</v>
      </c>
      <c r="J25" s="565"/>
      <c r="K25" s="565">
        <v>1</v>
      </c>
      <c r="L25" s="255">
        <f t="shared" si="2"/>
        <v>10</v>
      </c>
      <c r="M25" s="565"/>
      <c r="N25" s="565">
        <v>1</v>
      </c>
      <c r="O25" s="255">
        <f t="shared" si="3"/>
        <v>10</v>
      </c>
    </row>
    <row r="26" spans="2:15">
      <c r="B26" s="546" t="s">
        <v>30</v>
      </c>
      <c r="C26" s="565">
        <v>5</v>
      </c>
      <c r="D26" s="565"/>
      <c r="E26" s="565">
        <v>5</v>
      </c>
      <c r="F26" s="255">
        <f t="shared" si="0"/>
        <v>100</v>
      </c>
      <c r="G26" s="565"/>
      <c r="H26" s="565">
        <v>2</v>
      </c>
      <c r="I26" s="255">
        <f t="shared" si="1"/>
        <v>40</v>
      </c>
      <c r="J26" s="565"/>
      <c r="K26" s="565">
        <v>0</v>
      </c>
      <c r="L26" s="255">
        <f t="shared" si="2"/>
        <v>0</v>
      </c>
      <c r="M26" s="565"/>
      <c r="N26" s="565">
        <v>0</v>
      </c>
      <c r="O26" s="255">
        <f t="shared" si="3"/>
        <v>0</v>
      </c>
    </row>
    <row r="27" spans="2:15">
      <c r="B27" s="546" t="s">
        <v>19</v>
      </c>
      <c r="C27" s="565">
        <v>8</v>
      </c>
      <c r="D27" s="565"/>
      <c r="E27" s="565">
        <v>8</v>
      </c>
      <c r="F27" s="255">
        <f t="shared" si="0"/>
        <v>100</v>
      </c>
      <c r="G27" s="565"/>
      <c r="H27" s="565">
        <v>5</v>
      </c>
      <c r="I27" s="255">
        <f t="shared" si="1"/>
        <v>62.5</v>
      </c>
      <c r="J27" s="565"/>
      <c r="K27" s="565">
        <v>4</v>
      </c>
      <c r="L27" s="255">
        <f t="shared" si="2"/>
        <v>50</v>
      </c>
      <c r="M27" s="565"/>
      <c r="N27" s="565">
        <v>4</v>
      </c>
      <c r="O27" s="255">
        <f t="shared" si="3"/>
        <v>50</v>
      </c>
    </row>
    <row r="28" spans="2:15">
      <c r="B28" s="546" t="s">
        <v>20</v>
      </c>
      <c r="C28" s="565">
        <v>8</v>
      </c>
      <c r="D28" s="565"/>
      <c r="E28" s="565">
        <v>5</v>
      </c>
      <c r="F28" s="255">
        <f t="shared" si="0"/>
        <v>62.5</v>
      </c>
      <c r="G28" s="565"/>
      <c r="H28" s="565">
        <v>7</v>
      </c>
      <c r="I28" s="255">
        <f t="shared" si="1"/>
        <v>87.5</v>
      </c>
      <c r="J28" s="565"/>
      <c r="K28" s="565">
        <v>5</v>
      </c>
      <c r="L28" s="255">
        <f t="shared" si="2"/>
        <v>62.5</v>
      </c>
      <c r="M28" s="565"/>
      <c r="N28" s="565">
        <v>5</v>
      </c>
      <c r="O28" s="255">
        <f t="shared" si="3"/>
        <v>62.5</v>
      </c>
    </row>
    <row r="29" spans="2:15">
      <c r="B29" s="546" t="s">
        <v>31</v>
      </c>
      <c r="C29" s="565">
        <v>1</v>
      </c>
      <c r="D29" s="565"/>
      <c r="E29" s="565">
        <v>0</v>
      </c>
      <c r="F29" s="255">
        <f t="shared" si="0"/>
        <v>0</v>
      </c>
      <c r="G29" s="565"/>
      <c r="H29" s="565">
        <v>1</v>
      </c>
      <c r="I29" s="255">
        <f t="shared" si="1"/>
        <v>100</v>
      </c>
      <c r="J29" s="565"/>
      <c r="K29" s="565">
        <v>0</v>
      </c>
      <c r="L29" s="255">
        <f t="shared" si="2"/>
        <v>0</v>
      </c>
      <c r="M29" s="565"/>
      <c r="N29" s="565">
        <v>0</v>
      </c>
      <c r="O29" s="255">
        <f t="shared" si="3"/>
        <v>0</v>
      </c>
    </row>
    <row r="30" spans="2:15">
      <c r="B30" s="546" t="s">
        <v>32</v>
      </c>
      <c r="C30" s="565">
        <v>1</v>
      </c>
      <c r="D30" s="565"/>
      <c r="E30" s="565">
        <v>1</v>
      </c>
      <c r="F30" s="255">
        <f t="shared" si="0"/>
        <v>100</v>
      </c>
      <c r="G30" s="565"/>
      <c r="H30" s="565">
        <v>1</v>
      </c>
      <c r="I30" s="255">
        <f t="shared" si="1"/>
        <v>100</v>
      </c>
      <c r="J30" s="565"/>
      <c r="K30" s="565">
        <v>0</v>
      </c>
      <c r="L30" s="255">
        <f t="shared" si="2"/>
        <v>0</v>
      </c>
      <c r="M30" s="565"/>
      <c r="N30" s="565">
        <v>0</v>
      </c>
      <c r="O30" s="255">
        <f t="shared" si="3"/>
        <v>0</v>
      </c>
    </row>
    <row r="31" spans="2:15">
      <c r="B31" s="546" t="s">
        <v>21</v>
      </c>
      <c r="C31" s="565">
        <v>10</v>
      </c>
      <c r="D31" s="565"/>
      <c r="E31" s="565">
        <v>4</v>
      </c>
      <c r="F31" s="255">
        <f t="shared" si="0"/>
        <v>40</v>
      </c>
      <c r="G31" s="565"/>
      <c r="H31" s="565">
        <v>4</v>
      </c>
      <c r="I31" s="255">
        <f t="shared" si="1"/>
        <v>40</v>
      </c>
      <c r="J31" s="565"/>
      <c r="K31" s="565">
        <v>1</v>
      </c>
      <c r="L31" s="255">
        <f t="shared" si="2"/>
        <v>10</v>
      </c>
      <c r="M31" s="565"/>
      <c r="N31" s="565">
        <v>1</v>
      </c>
      <c r="O31" s="255">
        <f t="shared" si="3"/>
        <v>10</v>
      </c>
    </row>
    <row r="32" spans="2:15" ht="12.75" customHeight="1">
      <c r="B32" s="546" t="s">
        <v>22</v>
      </c>
      <c r="C32" s="565">
        <v>21</v>
      </c>
      <c r="D32" s="565"/>
      <c r="E32" s="565">
        <v>20</v>
      </c>
      <c r="F32" s="255">
        <f t="shared" si="0"/>
        <v>95.238095238095227</v>
      </c>
      <c r="G32" s="565"/>
      <c r="H32" s="565">
        <v>16</v>
      </c>
      <c r="I32" s="255">
        <f t="shared" si="1"/>
        <v>76.19047619047619</v>
      </c>
      <c r="J32" s="565"/>
      <c r="K32" s="565">
        <v>6</v>
      </c>
      <c r="L32" s="255">
        <f t="shared" si="2"/>
        <v>28.571428571428569</v>
      </c>
      <c r="M32" s="565"/>
      <c r="N32" s="565">
        <v>6</v>
      </c>
      <c r="O32" s="255">
        <f t="shared" si="3"/>
        <v>28.571428571428569</v>
      </c>
    </row>
    <row r="33" spans="2:15">
      <c r="B33" s="546" t="s">
        <v>33</v>
      </c>
      <c r="C33" s="565">
        <v>6</v>
      </c>
      <c r="D33" s="565"/>
      <c r="E33" s="565">
        <v>4</v>
      </c>
      <c r="F33" s="255">
        <f t="shared" si="0"/>
        <v>66.666666666666657</v>
      </c>
      <c r="G33" s="565"/>
      <c r="H33" s="565">
        <v>5</v>
      </c>
      <c r="I33" s="255">
        <f t="shared" si="1"/>
        <v>83.333333333333343</v>
      </c>
      <c r="J33" s="565"/>
      <c r="K33" s="565">
        <v>1</v>
      </c>
      <c r="L33" s="255">
        <f t="shared" si="2"/>
        <v>16.666666666666664</v>
      </c>
      <c r="M33" s="565"/>
      <c r="N33" s="565">
        <v>1</v>
      </c>
      <c r="O33" s="255">
        <f t="shared" si="3"/>
        <v>16.666666666666664</v>
      </c>
    </row>
    <row r="34" spans="2:15">
      <c r="B34" s="262" t="s">
        <v>23</v>
      </c>
      <c r="C34" s="452">
        <v>7</v>
      </c>
      <c r="D34" s="452"/>
      <c r="E34" s="452">
        <v>3</v>
      </c>
      <c r="F34" s="257">
        <f t="shared" si="0"/>
        <v>42.857142857142854</v>
      </c>
      <c r="G34" s="452"/>
      <c r="H34" s="452">
        <v>7</v>
      </c>
      <c r="I34" s="257">
        <f t="shared" si="1"/>
        <v>100</v>
      </c>
      <c r="J34" s="452"/>
      <c r="K34" s="452">
        <v>2</v>
      </c>
      <c r="L34" s="257">
        <f t="shared" si="2"/>
        <v>28.571428571428569</v>
      </c>
      <c r="M34" s="452"/>
      <c r="N34" s="452">
        <v>2</v>
      </c>
      <c r="O34" s="257">
        <f t="shared" si="3"/>
        <v>28.571428571428569</v>
      </c>
    </row>
    <row r="35" spans="2:15">
      <c r="B35" s="210" t="s">
        <v>2940</v>
      </c>
    </row>
  </sheetData>
  <mergeCells count="8">
    <mergeCell ref="B2:Q2"/>
    <mergeCell ref="B13:O13"/>
    <mergeCell ref="B14:O14"/>
    <mergeCell ref="C15:C16"/>
    <mergeCell ref="E15:O15"/>
    <mergeCell ref="B15:B16"/>
    <mergeCell ref="B5:Q5"/>
    <mergeCell ref="B3:Q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5"/>
  <sheetViews>
    <sheetView showGridLines="0" zoomScale="90" zoomScaleNormal="90" workbookViewId="0">
      <selection activeCell="E17" sqref="E17"/>
    </sheetView>
  </sheetViews>
  <sheetFormatPr baseColWidth="10" defaultColWidth="14.42578125" defaultRowHeight="15.75" customHeight="1"/>
  <cols>
    <col min="1" max="1" width="7" customWidth="1"/>
    <col min="2" max="2" width="19.85546875" customWidth="1"/>
    <col min="3" max="3" width="12.85546875" customWidth="1"/>
    <col min="6" max="6" width="17" customWidth="1"/>
    <col min="7" max="7" width="12.85546875" customWidth="1"/>
    <col min="8" max="8" width="8" customWidth="1"/>
    <col min="10" max="10" width="44.85546875" customWidth="1"/>
    <col min="11" max="26" width="14.42578125" customWidth="1"/>
  </cols>
  <sheetData>
    <row r="1" spans="1:30" s="241" customFormat="1" ht="15.75" customHeight="1"/>
    <row r="2" spans="1:30" s="241" customFormat="1" ht="15.75" customHeight="1">
      <c r="B2" s="573" t="s">
        <v>3093</v>
      </c>
      <c r="C2" s="573"/>
      <c r="D2" s="573"/>
      <c r="E2" s="573"/>
      <c r="F2" s="573"/>
      <c r="G2" s="573"/>
      <c r="H2" s="573"/>
      <c r="I2" s="573"/>
      <c r="J2" s="573"/>
      <c r="K2" s="573"/>
      <c r="L2" s="573"/>
    </row>
    <row r="3" spans="1:30" s="241" customFormat="1" ht="15.75" customHeight="1">
      <c r="B3" s="573" t="s">
        <v>3096</v>
      </c>
      <c r="C3" s="573"/>
      <c r="D3" s="573"/>
      <c r="E3" s="573"/>
      <c r="F3" s="573"/>
      <c r="G3" s="573"/>
      <c r="H3" s="573"/>
      <c r="I3" s="573"/>
      <c r="J3" s="573"/>
      <c r="K3" s="573"/>
      <c r="L3" s="573"/>
    </row>
    <row r="4" spans="1:30" s="241" customFormat="1" ht="15.75" customHeight="1">
      <c r="C4" s="49"/>
      <c r="D4" s="474"/>
    </row>
    <row r="5" spans="1:30" s="241" customFormat="1" ht="15.75" customHeight="1">
      <c r="B5" s="573" t="s">
        <v>3094</v>
      </c>
      <c r="C5" s="573"/>
      <c r="D5" s="573"/>
      <c r="E5" s="573"/>
      <c r="F5" s="573"/>
      <c r="G5" s="573"/>
      <c r="H5" s="573"/>
      <c r="I5" s="573"/>
      <c r="J5" s="573"/>
      <c r="K5" s="573"/>
      <c r="L5" s="573"/>
    </row>
    <row r="6" spans="1:30" s="241" customFormat="1" ht="15.75" customHeight="1">
      <c r="B6" s="515"/>
      <c r="C6" s="515"/>
      <c r="D6" s="515"/>
      <c r="E6" s="515"/>
      <c r="F6" s="515"/>
      <c r="G6" s="515"/>
      <c r="H6" s="515"/>
      <c r="I6" s="515"/>
      <c r="J6" s="515"/>
      <c r="K6" s="515"/>
      <c r="L6" s="515"/>
    </row>
    <row r="7" spans="1:30" ht="15.75" customHeight="1">
      <c r="A7" s="5"/>
      <c r="B7" s="5"/>
      <c r="C7" s="5"/>
      <c r="D7" s="5"/>
      <c r="E7" s="5"/>
      <c r="F7" s="5"/>
      <c r="G7" s="5"/>
      <c r="H7" s="1"/>
      <c r="I7" s="1"/>
      <c r="J7" s="1"/>
      <c r="K7" s="1"/>
      <c r="L7" s="1"/>
      <c r="M7" s="1"/>
      <c r="N7" s="1"/>
      <c r="O7" s="1"/>
      <c r="P7" s="1"/>
      <c r="Q7" s="1"/>
      <c r="R7" s="1"/>
      <c r="S7" s="1"/>
      <c r="T7" s="1"/>
      <c r="U7" s="1"/>
      <c r="V7" s="1"/>
      <c r="W7" s="1"/>
      <c r="X7" s="1"/>
      <c r="Y7" s="1"/>
      <c r="Z7" s="1"/>
      <c r="AA7" s="1"/>
      <c r="AB7" s="1"/>
      <c r="AC7" s="1"/>
      <c r="AD7" s="1"/>
    </row>
    <row r="8" spans="1:30" ht="15.75" customHeight="1">
      <c r="A8" s="5"/>
      <c r="B8" s="467" t="s">
        <v>134</v>
      </c>
      <c r="C8" s="15"/>
      <c r="D8" s="5"/>
      <c r="E8" s="5"/>
      <c r="F8" s="5"/>
      <c r="G8" s="5"/>
      <c r="H8" s="1"/>
      <c r="I8" s="1"/>
      <c r="J8" s="1"/>
      <c r="K8" s="1"/>
      <c r="L8" s="1"/>
      <c r="M8" s="1"/>
      <c r="N8" s="1"/>
      <c r="O8" s="1"/>
      <c r="P8" s="1"/>
      <c r="Q8" s="1"/>
      <c r="R8" s="1"/>
      <c r="S8" s="1"/>
      <c r="T8" s="1"/>
      <c r="U8" s="1"/>
      <c r="V8" s="1"/>
      <c r="W8" s="1"/>
      <c r="X8" s="1"/>
      <c r="Y8" s="1"/>
      <c r="Z8" s="1"/>
      <c r="AA8" s="1"/>
      <c r="AB8" s="1"/>
      <c r="AC8" s="1"/>
      <c r="AD8" s="1"/>
    </row>
    <row r="9" spans="1:30" ht="15.75" customHeight="1">
      <c r="A9" s="5"/>
      <c r="B9" s="19" t="s">
        <v>135</v>
      </c>
      <c r="D9" s="5"/>
      <c r="E9" s="5"/>
      <c r="F9" s="5"/>
      <c r="G9" s="5"/>
      <c r="H9" s="1"/>
      <c r="I9" s="1"/>
      <c r="J9" s="1"/>
      <c r="K9" s="1"/>
      <c r="L9" s="15"/>
      <c r="M9" s="1"/>
      <c r="N9" s="1"/>
      <c r="O9" s="1"/>
      <c r="P9" s="1"/>
      <c r="Q9" s="1"/>
      <c r="R9" s="1"/>
      <c r="S9" s="1"/>
      <c r="T9" s="1"/>
      <c r="U9" s="1"/>
      <c r="V9" s="1"/>
      <c r="W9" s="1"/>
      <c r="X9" s="1"/>
      <c r="Y9" s="1"/>
      <c r="Z9" s="1"/>
      <c r="AA9" s="1"/>
      <c r="AB9" s="1"/>
      <c r="AC9" s="1"/>
      <c r="AD9" s="1"/>
    </row>
    <row r="10" spans="1:30" ht="15.75" customHeight="1">
      <c r="A10" s="5"/>
      <c r="B10" s="5"/>
      <c r="C10" s="5"/>
      <c r="D10" s="5"/>
      <c r="E10" s="5"/>
      <c r="F10" s="5"/>
      <c r="G10" s="5"/>
      <c r="H10" s="1"/>
      <c r="I10" s="1"/>
      <c r="J10" s="1"/>
      <c r="K10" s="1"/>
      <c r="L10" s="15"/>
      <c r="M10" s="1"/>
      <c r="N10" s="1"/>
      <c r="O10" s="1"/>
      <c r="P10" s="1"/>
      <c r="Q10" s="1"/>
      <c r="R10" s="1"/>
      <c r="S10" s="1"/>
      <c r="T10" s="1"/>
      <c r="U10" s="1"/>
      <c r="V10" s="1"/>
      <c r="W10" s="1"/>
      <c r="X10" s="1"/>
      <c r="Y10" s="1"/>
      <c r="Z10" s="1"/>
      <c r="AA10" s="1"/>
      <c r="AB10" s="1"/>
      <c r="AC10" s="1"/>
      <c r="AD10" s="1"/>
    </row>
    <row r="11" spans="1:30" ht="15.75" customHeight="1">
      <c r="A11" s="5"/>
      <c r="B11" s="617" t="s">
        <v>3023</v>
      </c>
      <c r="C11" s="617"/>
      <c r="D11" s="617"/>
      <c r="E11" s="617"/>
      <c r="F11" s="617"/>
      <c r="G11" s="617"/>
      <c r="H11" s="617"/>
      <c r="I11" s="1"/>
      <c r="J11" s="1"/>
      <c r="K11" s="1"/>
      <c r="L11" s="15"/>
      <c r="M11" s="1"/>
      <c r="N11" s="1"/>
      <c r="O11" s="1"/>
      <c r="P11" s="1"/>
      <c r="Q11" s="1"/>
      <c r="R11" s="1"/>
      <c r="S11" s="1"/>
      <c r="T11" s="1"/>
      <c r="U11" s="1"/>
      <c r="V11" s="1"/>
      <c r="W11" s="1"/>
      <c r="X11" s="1"/>
      <c r="Y11" s="1"/>
      <c r="Z11" s="1"/>
      <c r="AA11" s="1"/>
      <c r="AB11" s="1"/>
      <c r="AC11" s="1"/>
      <c r="AD11" s="1"/>
    </row>
    <row r="12" spans="1:30" ht="15.75" customHeight="1">
      <c r="A12" s="5"/>
      <c r="B12" s="639">
        <v>2014</v>
      </c>
      <c r="C12" s="639"/>
      <c r="D12" s="639"/>
      <c r="E12" s="639"/>
      <c r="F12" s="639"/>
      <c r="G12" s="639"/>
      <c r="H12" s="639"/>
      <c r="I12" s="1"/>
      <c r="J12" s="1"/>
      <c r="K12" s="1"/>
      <c r="L12" s="15"/>
      <c r="M12" s="1"/>
      <c r="N12" s="1"/>
      <c r="O12" s="1"/>
      <c r="P12" s="1"/>
      <c r="Q12" s="1"/>
      <c r="R12" s="1"/>
      <c r="S12" s="1"/>
      <c r="T12" s="1"/>
      <c r="U12" s="1"/>
      <c r="V12" s="1"/>
      <c r="W12" s="1"/>
      <c r="X12" s="1"/>
      <c r="Y12" s="1"/>
      <c r="Z12" s="1"/>
      <c r="AA12" s="1"/>
      <c r="AB12" s="1"/>
      <c r="AC12" s="1"/>
      <c r="AD12" s="1"/>
    </row>
    <row r="13" spans="1:30" ht="61.5" customHeight="1">
      <c r="A13" s="1"/>
      <c r="B13" s="370" t="s">
        <v>50</v>
      </c>
      <c r="C13" s="370" t="s">
        <v>2964</v>
      </c>
      <c r="D13" s="227" t="s">
        <v>136</v>
      </c>
      <c r="E13" s="227" t="s">
        <v>137</v>
      </c>
      <c r="F13" s="227" t="s">
        <v>138</v>
      </c>
      <c r="G13" s="227" t="s">
        <v>139</v>
      </c>
      <c r="H13" s="227" t="s">
        <v>48</v>
      </c>
      <c r="I13" s="1"/>
      <c r="J13" s="63"/>
      <c r="K13" s="63"/>
      <c r="L13" s="328"/>
      <c r="M13" s="63"/>
      <c r="N13" s="63"/>
      <c r="O13" s="63"/>
      <c r="P13" s="63"/>
      <c r="Q13" s="63"/>
      <c r="R13" s="63"/>
      <c r="S13" s="63"/>
      <c r="T13" s="63"/>
      <c r="U13" s="63"/>
      <c r="V13" s="63"/>
      <c r="W13" s="63"/>
      <c r="X13" s="63"/>
      <c r="Y13" s="63"/>
      <c r="Z13" s="63"/>
      <c r="AA13" s="1"/>
      <c r="AB13" s="1"/>
      <c r="AC13" s="1"/>
      <c r="AD13" s="1"/>
    </row>
    <row r="14" spans="1:30" ht="15.75" customHeight="1">
      <c r="A14" s="1"/>
      <c r="B14" s="327"/>
      <c r="C14" s="204"/>
      <c r="D14" s="204"/>
      <c r="E14" s="204"/>
      <c r="F14" s="204"/>
      <c r="G14" s="204"/>
      <c r="H14" s="204"/>
      <c r="I14" s="1"/>
      <c r="J14" s="63"/>
      <c r="K14" s="195"/>
      <c r="L14" s="147"/>
      <c r="M14" s="147"/>
      <c r="N14" s="147"/>
      <c r="O14" s="147"/>
      <c r="P14" s="147"/>
      <c r="Q14" s="147"/>
      <c r="R14" s="147"/>
      <c r="S14" s="147"/>
      <c r="T14" s="147"/>
      <c r="U14" s="147"/>
      <c r="V14" s="147"/>
      <c r="W14" s="147"/>
      <c r="X14" s="147"/>
      <c r="Y14" s="147"/>
      <c r="Z14" s="147"/>
      <c r="AA14" s="1"/>
      <c r="AB14" s="1"/>
      <c r="AC14" s="1"/>
      <c r="AD14" s="1"/>
    </row>
    <row r="15" spans="1:30" ht="15.75" customHeight="1">
      <c r="A15" s="1"/>
      <c r="B15" s="197" t="s">
        <v>2953</v>
      </c>
      <c r="C15" s="151">
        <f t="shared" ref="C15:H15" si="0">SUM(C17:C31)</f>
        <v>111</v>
      </c>
      <c r="D15" s="151">
        <f t="shared" si="0"/>
        <v>59</v>
      </c>
      <c r="E15" s="151">
        <f t="shared" si="0"/>
        <v>60</v>
      </c>
      <c r="F15" s="151">
        <f t="shared" si="0"/>
        <v>48</v>
      </c>
      <c r="G15" s="151">
        <f t="shared" si="0"/>
        <v>22</v>
      </c>
      <c r="H15" s="151">
        <f t="shared" si="0"/>
        <v>14</v>
      </c>
      <c r="I15" s="15"/>
      <c r="J15" s="328"/>
      <c r="K15" s="151"/>
      <c r="L15" s="147"/>
      <c r="M15" s="147"/>
      <c r="N15" s="147"/>
      <c r="O15" s="147"/>
      <c r="P15" s="147"/>
      <c r="Q15" s="147"/>
      <c r="R15" s="147"/>
      <c r="S15" s="147"/>
      <c r="T15" s="147"/>
      <c r="U15" s="147"/>
      <c r="V15" s="147"/>
      <c r="W15" s="147"/>
      <c r="X15" s="147"/>
      <c r="Y15" s="147"/>
      <c r="Z15" s="147"/>
      <c r="AA15" s="1"/>
      <c r="AB15" s="1"/>
      <c r="AC15" s="1"/>
      <c r="AD15" s="1"/>
    </row>
    <row r="16" spans="1:30" ht="15.75" customHeight="1">
      <c r="A16" s="1"/>
      <c r="B16" s="34"/>
      <c r="C16" s="2"/>
      <c r="D16" s="2"/>
      <c r="E16" s="2"/>
      <c r="F16" s="2"/>
      <c r="G16" s="2"/>
      <c r="H16" s="2"/>
      <c r="I16" s="15"/>
      <c r="J16" s="328"/>
      <c r="K16" s="151"/>
      <c r="L16" s="147"/>
      <c r="M16" s="147"/>
      <c r="N16" s="147"/>
      <c r="O16" s="147"/>
      <c r="P16" s="147"/>
      <c r="Q16" s="147"/>
      <c r="R16" s="147"/>
      <c r="S16" s="147"/>
      <c r="T16" s="147"/>
      <c r="U16" s="147"/>
      <c r="V16" s="147"/>
      <c r="W16" s="147"/>
      <c r="X16" s="147"/>
      <c r="Y16" s="147"/>
      <c r="Z16" s="147"/>
      <c r="AA16" s="1"/>
      <c r="AB16" s="1"/>
      <c r="AC16" s="1"/>
      <c r="AD16" s="1"/>
    </row>
    <row r="17" spans="1:30" ht="15.75" customHeight="1">
      <c r="A17" s="1"/>
      <c r="B17" s="214" t="s">
        <v>22</v>
      </c>
      <c r="C17" s="147">
        <v>22</v>
      </c>
      <c r="D17" s="147">
        <v>12</v>
      </c>
      <c r="E17" s="147">
        <v>12</v>
      </c>
      <c r="F17" s="147">
        <v>11</v>
      </c>
      <c r="G17" s="147">
        <v>6</v>
      </c>
      <c r="H17" s="147">
        <v>5</v>
      </c>
      <c r="I17" s="15"/>
      <c r="J17" s="328"/>
      <c r="K17" s="151"/>
      <c r="L17" s="147"/>
      <c r="M17" s="147"/>
      <c r="N17" s="147"/>
      <c r="O17" s="147"/>
      <c r="P17" s="147"/>
      <c r="Q17" s="147"/>
      <c r="R17" s="147"/>
      <c r="S17" s="147"/>
      <c r="T17" s="147"/>
      <c r="U17" s="147"/>
      <c r="V17" s="147"/>
      <c r="W17" s="147"/>
      <c r="X17" s="147"/>
      <c r="Y17" s="147"/>
      <c r="Z17" s="147"/>
      <c r="AA17" s="1"/>
      <c r="AB17" s="1"/>
      <c r="AC17" s="1"/>
      <c r="AD17" s="1"/>
    </row>
    <row r="18" spans="1:30" ht="15.75" customHeight="1">
      <c r="A18" s="1"/>
      <c r="B18" s="214" t="s">
        <v>17</v>
      </c>
      <c r="C18" s="147">
        <v>19</v>
      </c>
      <c r="D18" s="147">
        <v>17</v>
      </c>
      <c r="E18" s="147">
        <v>12</v>
      </c>
      <c r="F18" s="147">
        <v>5</v>
      </c>
      <c r="G18" s="147">
        <v>1</v>
      </c>
      <c r="H18" s="147">
        <v>0</v>
      </c>
      <c r="I18" s="15"/>
      <c r="J18" s="328"/>
      <c r="K18" s="151"/>
      <c r="L18" s="147"/>
      <c r="M18" s="147"/>
      <c r="N18" s="147"/>
      <c r="O18" s="147"/>
      <c r="P18" s="147"/>
      <c r="Q18" s="147"/>
      <c r="R18" s="147"/>
      <c r="S18" s="147"/>
      <c r="T18" s="147"/>
      <c r="U18" s="147"/>
      <c r="V18" s="147"/>
      <c r="W18" s="147"/>
      <c r="X18" s="147"/>
      <c r="Y18" s="147"/>
      <c r="Z18" s="147"/>
      <c r="AA18" s="1"/>
      <c r="AB18" s="1"/>
      <c r="AC18" s="1"/>
      <c r="AD18" s="1"/>
    </row>
    <row r="19" spans="1:30" ht="15.75" customHeight="1">
      <c r="A19" s="1"/>
      <c r="B19" s="214" t="s">
        <v>21</v>
      </c>
      <c r="C19" s="147">
        <v>12</v>
      </c>
      <c r="D19" s="147">
        <v>8</v>
      </c>
      <c r="E19" s="147">
        <v>8</v>
      </c>
      <c r="F19" s="147">
        <v>2</v>
      </c>
      <c r="G19" s="147">
        <v>1</v>
      </c>
      <c r="H19" s="147">
        <v>0</v>
      </c>
      <c r="I19" s="15"/>
      <c r="J19" s="328"/>
      <c r="K19" s="151"/>
      <c r="L19" s="147"/>
      <c r="M19" s="147"/>
      <c r="N19" s="147"/>
      <c r="O19" s="147"/>
      <c r="P19" s="147"/>
      <c r="Q19" s="147"/>
      <c r="R19" s="147"/>
      <c r="S19" s="147"/>
      <c r="T19" s="147"/>
      <c r="U19" s="147"/>
      <c r="V19" s="147"/>
      <c r="W19" s="147"/>
      <c r="X19" s="147"/>
      <c r="Y19" s="147"/>
      <c r="Z19" s="147"/>
      <c r="AA19" s="1"/>
      <c r="AB19" s="1"/>
      <c r="AC19" s="1"/>
      <c r="AD19" s="1"/>
    </row>
    <row r="20" spans="1:30" ht="15.75" customHeight="1">
      <c r="A20" s="1"/>
      <c r="B20" s="214" t="s">
        <v>18</v>
      </c>
      <c r="C20" s="147">
        <v>11</v>
      </c>
      <c r="D20" s="147">
        <v>2</v>
      </c>
      <c r="E20" s="147">
        <v>4</v>
      </c>
      <c r="F20" s="147">
        <v>4</v>
      </c>
      <c r="G20" s="147">
        <v>4</v>
      </c>
      <c r="H20" s="147">
        <v>1</v>
      </c>
      <c r="I20" s="1"/>
      <c r="J20" s="63"/>
      <c r="K20" s="151"/>
      <c r="L20" s="147"/>
      <c r="M20" s="147"/>
      <c r="N20" s="147"/>
      <c r="O20" s="147"/>
      <c r="P20" s="147"/>
      <c r="Q20" s="147"/>
      <c r="R20" s="147"/>
      <c r="S20" s="147"/>
      <c r="T20" s="147"/>
      <c r="U20" s="147"/>
      <c r="V20" s="147"/>
      <c r="W20" s="147"/>
      <c r="X20" s="147"/>
      <c r="Y20" s="147"/>
      <c r="Z20" s="147"/>
      <c r="AA20" s="1"/>
      <c r="AB20" s="1"/>
      <c r="AC20" s="1"/>
      <c r="AD20" s="1"/>
    </row>
    <row r="21" spans="1:30" ht="15.75" customHeight="1">
      <c r="A21" s="1"/>
      <c r="B21" s="214" t="s">
        <v>20</v>
      </c>
      <c r="C21" s="147">
        <v>9</v>
      </c>
      <c r="D21" s="147">
        <v>8</v>
      </c>
      <c r="E21" s="147">
        <v>7</v>
      </c>
      <c r="F21" s="147">
        <v>6</v>
      </c>
      <c r="G21" s="147">
        <v>3</v>
      </c>
      <c r="H21" s="147">
        <v>2</v>
      </c>
      <c r="I21" s="1"/>
      <c r="J21" s="1"/>
      <c r="K21" s="14"/>
      <c r="L21" s="14"/>
      <c r="M21" s="14"/>
      <c r="N21" s="14"/>
      <c r="O21" s="14"/>
      <c r="P21" s="14"/>
      <c r="Q21" s="14"/>
      <c r="R21" s="14"/>
      <c r="S21" s="14"/>
      <c r="T21" s="14"/>
      <c r="U21" s="14"/>
      <c r="V21" s="14"/>
      <c r="W21" s="14"/>
      <c r="X21" s="14"/>
      <c r="Y21" s="14"/>
      <c r="Z21" s="14"/>
      <c r="AA21" s="1"/>
      <c r="AB21" s="1"/>
      <c r="AC21" s="1"/>
      <c r="AD21" s="1"/>
    </row>
    <row r="22" spans="1:30" ht="15.75" customHeight="1">
      <c r="A22" s="1"/>
      <c r="B22" s="214" t="s">
        <v>19</v>
      </c>
      <c r="C22" s="147">
        <v>8</v>
      </c>
      <c r="D22" s="147">
        <v>3</v>
      </c>
      <c r="E22" s="147">
        <v>2</v>
      </c>
      <c r="F22" s="147">
        <v>5</v>
      </c>
      <c r="G22" s="147">
        <v>1</v>
      </c>
      <c r="H22" s="147">
        <v>1</v>
      </c>
      <c r="I22" s="1"/>
      <c r="J22" s="1"/>
      <c r="K22" s="14"/>
      <c r="L22" s="14"/>
      <c r="M22" s="14"/>
      <c r="N22" s="14"/>
      <c r="O22" s="14"/>
      <c r="P22" s="14"/>
      <c r="Q22" s="14"/>
      <c r="R22" s="14"/>
      <c r="S22" s="14"/>
      <c r="T22" s="14"/>
      <c r="U22" s="14"/>
      <c r="V22" s="14"/>
      <c r="W22" s="14"/>
      <c r="X22" s="14"/>
      <c r="Y22" s="14"/>
      <c r="Z22" s="14"/>
      <c r="AA22" s="1"/>
      <c r="AB22" s="1"/>
      <c r="AC22" s="1"/>
      <c r="AD22" s="1"/>
    </row>
    <row r="23" spans="1:30" ht="15.75" customHeight="1">
      <c r="A23" s="1"/>
      <c r="B23" s="214" t="s">
        <v>23</v>
      </c>
      <c r="C23" s="147">
        <v>7</v>
      </c>
      <c r="D23" s="147">
        <v>1</v>
      </c>
      <c r="E23" s="147">
        <v>6</v>
      </c>
      <c r="F23" s="147">
        <v>1</v>
      </c>
      <c r="G23" s="147">
        <v>0</v>
      </c>
      <c r="H23" s="147">
        <v>0</v>
      </c>
      <c r="I23" s="63"/>
      <c r="J23" s="63"/>
      <c r="K23" s="151"/>
      <c r="L23" s="151"/>
      <c r="M23" s="151"/>
      <c r="N23" s="151"/>
      <c r="O23" s="151"/>
      <c r="P23" s="151"/>
      <c r="Q23" s="151"/>
      <c r="R23" s="151"/>
      <c r="S23" s="151"/>
      <c r="T23" s="151"/>
      <c r="U23" s="151"/>
      <c r="V23" s="151"/>
      <c r="W23" s="151"/>
      <c r="X23" s="151"/>
      <c r="Y23" s="151"/>
      <c r="Z23" s="151"/>
      <c r="AA23" s="63"/>
      <c r="AB23" s="1"/>
      <c r="AC23" s="1"/>
      <c r="AD23" s="1"/>
    </row>
    <row r="24" spans="1:30" ht="15.75" customHeight="1">
      <c r="A24" s="1"/>
      <c r="B24" s="214" t="s">
        <v>33</v>
      </c>
      <c r="C24" s="147">
        <v>6</v>
      </c>
      <c r="D24" s="147">
        <v>3</v>
      </c>
      <c r="E24" s="147">
        <v>2</v>
      </c>
      <c r="F24" s="147">
        <v>4</v>
      </c>
      <c r="G24" s="147">
        <v>4</v>
      </c>
      <c r="H24" s="147">
        <v>2</v>
      </c>
      <c r="I24" s="63"/>
      <c r="J24" s="63"/>
      <c r="K24" s="195"/>
      <c r="L24" s="147"/>
      <c r="M24" s="147"/>
      <c r="N24" s="147"/>
      <c r="O24" s="147"/>
      <c r="P24" s="147"/>
      <c r="Q24" s="147"/>
      <c r="R24" s="147"/>
      <c r="S24" s="147"/>
      <c r="T24" s="147"/>
      <c r="U24" s="147"/>
      <c r="V24" s="147"/>
      <c r="W24" s="147"/>
      <c r="X24" s="147"/>
      <c r="Y24" s="147"/>
      <c r="Z24" s="147"/>
      <c r="AA24" s="63"/>
      <c r="AB24" s="1"/>
      <c r="AC24" s="1"/>
      <c r="AD24" s="1"/>
    </row>
    <row r="25" spans="1:30" ht="15.75" customHeight="1">
      <c r="A25" s="1"/>
      <c r="B25" s="214" t="s">
        <v>30</v>
      </c>
      <c r="C25" s="147">
        <v>5</v>
      </c>
      <c r="D25" s="147">
        <v>2</v>
      </c>
      <c r="E25" s="147">
        <v>2</v>
      </c>
      <c r="F25" s="147">
        <v>4</v>
      </c>
      <c r="G25" s="147">
        <v>1</v>
      </c>
      <c r="H25" s="147">
        <v>1</v>
      </c>
      <c r="I25" s="63"/>
      <c r="J25" s="328"/>
      <c r="K25" s="188"/>
      <c r="L25" s="188"/>
      <c r="M25" s="188"/>
      <c r="N25" s="188"/>
      <c r="O25" s="188"/>
      <c r="P25" s="188"/>
      <c r="Q25" s="188"/>
      <c r="R25" s="188"/>
      <c r="S25" s="188"/>
      <c r="T25" s="188"/>
      <c r="U25" s="188"/>
      <c r="V25" s="188"/>
      <c r="W25" s="188"/>
      <c r="X25" s="188"/>
      <c r="Y25" s="188"/>
      <c r="Z25" s="188"/>
      <c r="AA25" s="309"/>
      <c r="AB25" s="20"/>
      <c r="AC25" s="20"/>
      <c r="AD25" s="20"/>
    </row>
    <row r="26" spans="1:30" ht="15.75" customHeight="1">
      <c r="A26" s="1"/>
      <c r="B26" s="214" t="s">
        <v>27</v>
      </c>
      <c r="C26" s="147">
        <v>5</v>
      </c>
      <c r="D26" s="147">
        <v>1</v>
      </c>
      <c r="E26" s="147">
        <v>2</v>
      </c>
      <c r="F26" s="147">
        <v>2</v>
      </c>
      <c r="G26" s="147">
        <v>0</v>
      </c>
      <c r="H26" s="147">
        <v>2</v>
      </c>
      <c r="I26" s="63"/>
      <c r="J26" s="328"/>
      <c r="K26" s="188"/>
      <c r="L26" s="188"/>
      <c r="M26" s="188"/>
      <c r="N26" s="188"/>
      <c r="O26" s="188"/>
      <c r="P26" s="188"/>
      <c r="Q26" s="188"/>
      <c r="R26" s="188"/>
      <c r="S26" s="188"/>
      <c r="T26" s="188"/>
      <c r="U26" s="188"/>
      <c r="V26" s="188"/>
      <c r="W26" s="188"/>
      <c r="X26" s="188"/>
      <c r="Y26" s="188"/>
      <c r="Z26" s="188"/>
      <c r="AA26" s="309"/>
      <c r="AB26" s="20"/>
      <c r="AC26" s="20"/>
      <c r="AD26" s="20"/>
    </row>
    <row r="27" spans="1:30" ht="15.75" customHeight="1">
      <c r="A27" s="1"/>
      <c r="B27" s="214" t="s">
        <v>16</v>
      </c>
      <c r="C27" s="147">
        <v>3</v>
      </c>
      <c r="D27" s="147">
        <v>1</v>
      </c>
      <c r="E27" s="147">
        <v>2</v>
      </c>
      <c r="F27" s="147">
        <v>2</v>
      </c>
      <c r="G27" s="147">
        <v>1</v>
      </c>
      <c r="H27" s="147">
        <v>0</v>
      </c>
      <c r="I27" s="63"/>
      <c r="J27" s="328"/>
      <c r="K27" s="188"/>
      <c r="L27" s="188"/>
      <c r="M27" s="188"/>
      <c r="N27" s="188"/>
      <c r="O27" s="188"/>
      <c r="P27" s="188"/>
      <c r="Q27" s="188"/>
      <c r="R27" s="188"/>
      <c r="S27" s="188"/>
      <c r="T27" s="188"/>
      <c r="U27" s="188"/>
      <c r="V27" s="188"/>
      <c r="W27" s="188"/>
      <c r="X27" s="188"/>
      <c r="Y27" s="188"/>
      <c r="Z27" s="188"/>
      <c r="AA27" s="309"/>
      <c r="AB27" s="20"/>
      <c r="AC27" s="20"/>
      <c r="AD27" s="20"/>
    </row>
    <row r="28" spans="1:30" ht="15.75" customHeight="1">
      <c r="A28" s="1"/>
      <c r="B28" s="214" t="s">
        <v>32</v>
      </c>
      <c r="C28" s="147">
        <v>1</v>
      </c>
      <c r="D28" s="147">
        <v>1</v>
      </c>
      <c r="E28" s="147">
        <v>1</v>
      </c>
      <c r="F28" s="147">
        <v>0</v>
      </c>
      <c r="G28" s="147">
        <v>0</v>
      </c>
      <c r="H28" s="147">
        <v>0</v>
      </c>
      <c r="I28" s="63"/>
      <c r="J28" s="328"/>
      <c r="K28" s="188"/>
      <c r="L28" s="188"/>
      <c r="M28" s="188"/>
      <c r="N28" s="188"/>
      <c r="O28" s="188"/>
      <c r="P28" s="188"/>
      <c r="Q28" s="188"/>
      <c r="R28" s="188"/>
      <c r="S28" s="188"/>
      <c r="T28" s="188"/>
      <c r="U28" s="188"/>
      <c r="V28" s="188"/>
      <c r="W28" s="188"/>
      <c r="X28" s="188"/>
      <c r="Y28" s="188"/>
      <c r="Z28" s="188"/>
      <c r="AA28" s="309"/>
      <c r="AB28" s="20"/>
      <c r="AC28" s="20"/>
      <c r="AD28" s="20"/>
    </row>
    <row r="29" spans="1:30" ht="15.75" customHeight="1">
      <c r="A29" s="1"/>
      <c r="B29" s="214" t="s">
        <v>29</v>
      </c>
      <c r="C29" s="147">
        <v>1</v>
      </c>
      <c r="D29" s="147">
        <v>0</v>
      </c>
      <c r="E29" s="147">
        <v>0</v>
      </c>
      <c r="F29" s="147">
        <v>1</v>
      </c>
      <c r="G29" s="147">
        <v>0</v>
      </c>
      <c r="H29" s="147">
        <v>0</v>
      </c>
      <c r="I29" s="63"/>
      <c r="J29" s="328"/>
      <c r="K29" s="188"/>
      <c r="L29" s="188"/>
      <c r="M29" s="188"/>
      <c r="N29" s="188"/>
      <c r="O29" s="188"/>
      <c r="P29" s="188"/>
      <c r="Q29" s="188"/>
      <c r="R29" s="188"/>
      <c r="S29" s="188"/>
      <c r="T29" s="188"/>
      <c r="U29" s="188"/>
      <c r="V29" s="188"/>
      <c r="W29" s="188"/>
      <c r="X29" s="188"/>
      <c r="Y29" s="188"/>
      <c r="Z29" s="188"/>
      <c r="AA29" s="309"/>
      <c r="AB29" s="20"/>
      <c r="AC29" s="20"/>
      <c r="AD29" s="20"/>
    </row>
    <row r="30" spans="1:30" ht="15.75" customHeight="1">
      <c r="A30" s="1"/>
      <c r="B30" s="214" t="s">
        <v>31</v>
      </c>
      <c r="C30" s="147">
        <v>1</v>
      </c>
      <c r="D30" s="147">
        <v>0</v>
      </c>
      <c r="E30" s="147">
        <v>0</v>
      </c>
      <c r="F30" s="147">
        <v>1</v>
      </c>
      <c r="G30" s="147">
        <v>0</v>
      </c>
      <c r="H30" s="147">
        <v>0</v>
      </c>
      <c r="I30" s="63"/>
      <c r="J30" s="63"/>
      <c r="K30" s="151"/>
      <c r="L30" s="151"/>
      <c r="M30" s="151"/>
      <c r="N30" s="151"/>
      <c r="O30" s="151"/>
      <c r="P30" s="151"/>
      <c r="Q30" s="151"/>
      <c r="R30" s="151"/>
      <c r="S30" s="151"/>
      <c r="T30" s="151"/>
      <c r="U30" s="151"/>
      <c r="V30" s="151"/>
      <c r="W30" s="151"/>
      <c r="X30" s="151"/>
      <c r="Y30" s="151"/>
      <c r="Z30" s="151"/>
      <c r="AA30" s="63"/>
      <c r="AB30" s="1"/>
      <c r="AC30" s="1"/>
      <c r="AD30" s="1"/>
    </row>
    <row r="31" spans="1:30" ht="15.75" customHeight="1">
      <c r="A31" s="1"/>
      <c r="B31" s="217" t="s">
        <v>28</v>
      </c>
      <c r="C31" s="316">
        <v>1</v>
      </c>
      <c r="D31" s="316">
        <v>0</v>
      </c>
      <c r="E31" s="316">
        <v>0</v>
      </c>
      <c r="F31" s="316">
        <v>0</v>
      </c>
      <c r="G31" s="316">
        <v>0</v>
      </c>
      <c r="H31" s="316">
        <v>0</v>
      </c>
      <c r="I31" s="63"/>
      <c r="J31" s="63"/>
      <c r="K31" s="151"/>
      <c r="L31" s="151"/>
      <c r="M31" s="151"/>
      <c r="N31" s="151"/>
      <c r="O31" s="151"/>
      <c r="P31" s="151"/>
      <c r="Q31" s="151"/>
      <c r="R31" s="151"/>
      <c r="S31" s="151"/>
      <c r="T31" s="151"/>
      <c r="U31" s="151"/>
      <c r="V31" s="151"/>
      <c r="W31" s="151"/>
      <c r="X31" s="151"/>
      <c r="Y31" s="151"/>
      <c r="Z31" s="151"/>
      <c r="AA31" s="63"/>
      <c r="AB31" s="1"/>
      <c r="AC31" s="1"/>
      <c r="AD31" s="1"/>
    </row>
    <row r="32" spans="1:30" ht="15.75" customHeight="1">
      <c r="A32" s="4"/>
      <c r="B32" s="210" t="s">
        <v>2940</v>
      </c>
      <c r="C32" s="326"/>
      <c r="D32" s="326"/>
      <c r="E32" s="326"/>
      <c r="G32" s="326"/>
      <c r="H32" s="151"/>
      <c r="I32" s="63"/>
      <c r="J32" s="229" t="s">
        <v>3024</v>
      </c>
      <c r="K32" s="151"/>
      <c r="L32" s="151"/>
      <c r="M32" s="151"/>
      <c r="N32" s="151"/>
      <c r="O32" s="151"/>
      <c r="P32" s="151"/>
      <c r="Q32" s="151"/>
      <c r="R32" s="151"/>
      <c r="S32" s="151"/>
      <c r="T32" s="151"/>
      <c r="U32" s="151"/>
      <c r="V32" s="151"/>
      <c r="W32" s="151"/>
      <c r="X32" s="151"/>
      <c r="Y32" s="151"/>
      <c r="Z32" s="151"/>
      <c r="AA32" s="63"/>
      <c r="AB32" s="1"/>
      <c r="AC32" s="1"/>
      <c r="AD32" s="1"/>
    </row>
    <row r="33" spans="1:30" ht="15.75" customHeight="1">
      <c r="A33" s="4"/>
      <c r="H33" s="71"/>
      <c r="I33" s="63"/>
      <c r="J33" s="63"/>
      <c r="K33" s="195"/>
      <c r="L33" s="147"/>
      <c r="M33" s="147"/>
      <c r="N33" s="147"/>
      <c r="O33" s="147"/>
      <c r="P33" s="147"/>
      <c r="Q33" s="147"/>
      <c r="R33" s="147"/>
      <c r="S33" s="147"/>
      <c r="T33" s="147"/>
      <c r="U33" s="147"/>
      <c r="V33" s="147"/>
      <c r="W33" s="147"/>
      <c r="X33" s="147"/>
      <c r="Y33" s="147"/>
      <c r="Z33" s="147"/>
      <c r="AA33" s="63"/>
      <c r="AB33" s="1"/>
      <c r="AC33" s="1"/>
      <c r="AD33" s="1"/>
    </row>
    <row r="34" spans="1:30" ht="30" customHeight="1">
      <c r="A34" s="1"/>
      <c r="B34" s="617" t="s">
        <v>3046</v>
      </c>
      <c r="C34" s="617"/>
      <c r="D34" s="617"/>
      <c r="E34" s="617"/>
      <c r="F34" s="617"/>
      <c r="G34" s="617"/>
      <c r="H34" s="490"/>
      <c r="I34" s="63"/>
      <c r="J34" s="77"/>
      <c r="K34" s="220"/>
      <c r="L34" s="220"/>
      <c r="M34" s="220"/>
      <c r="N34" s="220"/>
      <c r="O34" s="220"/>
      <c r="P34" s="220"/>
      <c r="Q34" s="220"/>
      <c r="R34" s="220"/>
      <c r="S34" s="220"/>
      <c r="T34" s="220"/>
      <c r="U34" s="220"/>
      <c r="V34" s="220"/>
      <c r="W34" s="220"/>
      <c r="X34" s="220"/>
      <c r="Y34" s="220"/>
      <c r="Z34" s="220"/>
      <c r="AA34" s="63"/>
      <c r="AB34" s="1"/>
      <c r="AC34" s="1"/>
      <c r="AD34" s="1"/>
    </row>
    <row r="35" spans="1:30" ht="15.75" customHeight="1">
      <c r="A35" s="1"/>
      <c r="B35" s="614">
        <v>2014</v>
      </c>
      <c r="C35" s="614"/>
      <c r="D35" s="614"/>
      <c r="E35" s="614"/>
      <c r="F35" s="614"/>
      <c r="G35" s="614"/>
      <c r="H35" s="614"/>
      <c r="I35" s="63"/>
      <c r="J35" s="77"/>
      <c r="K35" s="220"/>
      <c r="L35" s="220"/>
      <c r="M35" s="220"/>
      <c r="N35" s="220"/>
      <c r="O35" s="220"/>
      <c r="P35" s="220"/>
      <c r="Q35" s="220"/>
      <c r="R35" s="220"/>
      <c r="S35" s="220"/>
      <c r="T35" s="220"/>
      <c r="U35" s="220"/>
      <c r="V35" s="220"/>
      <c r="W35" s="220"/>
      <c r="X35" s="220"/>
      <c r="Y35" s="220"/>
      <c r="Z35" s="220"/>
      <c r="AA35" s="63"/>
      <c r="AB35" s="1"/>
      <c r="AC35" s="1"/>
      <c r="AD35" s="1"/>
    </row>
    <row r="36" spans="1:30" ht="15.75" customHeight="1">
      <c r="A36" s="1"/>
      <c r="B36" s="71"/>
      <c r="C36" s="71"/>
      <c r="D36" s="71"/>
      <c r="E36" s="71"/>
      <c r="G36" s="277" t="s">
        <v>2942</v>
      </c>
      <c r="I36" s="63"/>
      <c r="J36" s="77"/>
      <c r="K36" s="220"/>
      <c r="L36" s="220"/>
      <c r="M36" s="220"/>
      <c r="N36" s="220"/>
      <c r="O36" s="220"/>
      <c r="P36" s="220"/>
      <c r="Q36" s="220"/>
      <c r="R36" s="220"/>
      <c r="S36" s="220"/>
      <c r="T36" s="220"/>
      <c r="U36" s="220"/>
      <c r="V36" s="220"/>
      <c r="W36" s="220"/>
      <c r="X36" s="220"/>
      <c r="Y36" s="220"/>
      <c r="Z36" s="220"/>
      <c r="AA36" s="63"/>
      <c r="AB36" s="1"/>
      <c r="AC36" s="1"/>
      <c r="AD36" s="1"/>
    </row>
    <row r="37" spans="1:30" ht="54" customHeight="1">
      <c r="A37" s="1"/>
      <c r="B37" s="370" t="s">
        <v>50</v>
      </c>
      <c r="C37" s="227" t="s">
        <v>136</v>
      </c>
      <c r="D37" s="227" t="s">
        <v>137</v>
      </c>
      <c r="E37" s="227" t="s">
        <v>138</v>
      </c>
      <c r="F37" s="227" t="s">
        <v>139</v>
      </c>
      <c r="G37" s="227" t="s">
        <v>48</v>
      </c>
      <c r="I37" s="63"/>
      <c r="J37" s="77"/>
      <c r="K37" s="220"/>
      <c r="L37" s="220"/>
      <c r="M37" s="220"/>
      <c r="N37" s="220"/>
      <c r="O37" s="220"/>
      <c r="P37" s="220"/>
      <c r="Q37" s="220"/>
      <c r="R37" s="220"/>
      <c r="S37" s="220"/>
      <c r="T37" s="220"/>
      <c r="U37" s="220"/>
      <c r="V37" s="220"/>
      <c r="W37" s="220"/>
      <c r="X37" s="220"/>
      <c r="Y37" s="220"/>
      <c r="Z37" s="220"/>
      <c r="AA37" s="63"/>
      <c r="AB37" s="1"/>
      <c r="AC37" s="1"/>
      <c r="AD37" s="1"/>
    </row>
    <row r="38" spans="1:30" ht="15.75" customHeight="1">
      <c r="A38" s="1"/>
      <c r="B38" s="327"/>
      <c r="C38" s="204"/>
      <c r="D38" s="204"/>
      <c r="E38" s="204"/>
      <c r="F38" s="204"/>
      <c r="G38" s="204"/>
      <c r="I38" s="1"/>
      <c r="J38" s="1"/>
      <c r="K38" s="1"/>
      <c r="L38" s="1"/>
      <c r="M38" s="1"/>
      <c r="N38" s="1"/>
      <c r="O38" s="1"/>
      <c r="P38" s="1"/>
      <c r="Q38" s="1"/>
      <c r="R38" s="1"/>
      <c r="S38" s="1"/>
      <c r="T38" s="1"/>
      <c r="U38" s="1"/>
      <c r="V38" s="1"/>
      <c r="W38" s="1"/>
      <c r="X38" s="1"/>
      <c r="Y38" s="1"/>
      <c r="Z38" s="1"/>
      <c r="AA38" s="1"/>
      <c r="AB38" s="1"/>
      <c r="AC38" s="1"/>
      <c r="AD38" s="1"/>
    </row>
    <row r="39" spans="1:30" ht="15.75" customHeight="1">
      <c r="A39" s="1"/>
      <c r="B39" s="197" t="s">
        <v>2953</v>
      </c>
      <c r="C39" s="223">
        <f>+(D15/$C15)*100</f>
        <v>53.153153153153156</v>
      </c>
      <c r="D39" s="223">
        <f>+(E15/$C15)*100</f>
        <v>54.054054054054056</v>
      </c>
      <c r="E39" s="223">
        <f>+(F15/$C15)*100</f>
        <v>43.243243243243242</v>
      </c>
      <c r="F39" s="223">
        <f>+(G15/$C15)*100</f>
        <v>19.81981981981982</v>
      </c>
      <c r="G39" s="223">
        <f>+(H15/$C15)*100</f>
        <v>12.612612612612612</v>
      </c>
      <c r="I39" s="1"/>
      <c r="J39" s="1"/>
      <c r="K39" s="1"/>
      <c r="L39" s="1"/>
      <c r="M39" s="1"/>
      <c r="N39" s="1"/>
      <c r="O39" s="1"/>
      <c r="P39" s="1"/>
      <c r="Q39" s="1"/>
      <c r="R39" s="1"/>
      <c r="S39" s="1"/>
      <c r="T39" s="1"/>
      <c r="U39" s="1"/>
      <c r="V39" s="1"/>
      <c r="W39" s="1"/>
      <c r="X39" s="1"/>
      <c r="Y39" s="1"/>
      <c r="Z39" s="1"/>
      <c r="AA39" s="1"/>
      <c r="AB39" s="1"/>
      <c r="AC39" s="1"/>
      <c r="AD39" s="1"/>
    </row>
    <row r="40" spans="1:30" ht="15.75" customHeight="1">
      <c r="A40" s="1"/>
      <c r="B40" s="34"/>
      <c r="C40" s="223"/>
      <c r="D40" s="223"/>
      <c r="E40" s="223"/>
      <c r="F40" s="223"/>
      <c r="G40" s="223"/>
      <c r="I40" s="1"/>
      <c r="J40" s="1"/>
      <c r="K40" s="1"/>
      <c r="L40" s="1"/>
      <c r="M40" s="1"/>
      <c r="N40" s="1"/>
      <c r="O40" s="1"/>
      <c r="P40" s="1"/>
      <c r="Q40" s="1"/>
      <c r="R40" s="1"/>
      <c r="S40" s="1"/>
      <c r="T40" s="1"/>
      <c r="U40" s="1"/>
      <c r="V40" s="1"/>
      <c r="W40" s="1"/>
      <c r="X40" s="1"/>
      <c r="Y40" s="1"/>
      <c r="Z40" s="1"/>
      <c r="AA40" s="1"/>
      <c r="AB40" s="1"/>
      <c r="AC40" s="1"/>
      <c r="AD40" s="1"/>
    </row>
    <row r="41" spans="1:30" ht="15.75" customHeight="1">
      <c r="A41" s="1"/>
      <c r="B41" s="214" t="s">
        <v>22</v>
      </c>
      <c r="C41" s="223">
        <f t="shared" ref="C41:G55" si="1">+(D17/$C17)*100</f>
        <v>54.54545454545454</v>
      </c>
      <c r="D41" s="223">
        <f t="shared" si="1"/>
        <v>54.54545454545454</v>
      </c>
      <c r="E41" s="223">
        <f t="shared" si="1"/>
        <v>50</v>
      </c>
      <c r="F41" s="223">
        <f t="shared" si="1"/>
        <v>27.27272727272727</v>
      </c>
      <c r="G41" s="223">
        <f t="shared" si="1"/>
        <v>22.727272727272727</v>
      </c>
      <c r="I41" s="1"/>
      <c r="J41" s="1"/>
      <c r="K41" s="1"/>
      <c r="L41" s="1"/>
      <c r="M41" s="1"/>
      <c r="N41" s="1"/>
      <c r="O41" s="1"/>
      <c r="P41" s="1"/>
      <c r="Q41" s="1"/>
      <c r="R41" s="1"/>
      <c r="S41" s="1"/>
      <c r="T41" s="1"/>
      <c r="U41" s="1"/>
      <c r="V41" s="1"/>
      <c r="W41" s="1"/>
      <c r="X41" s="1"/>
      <c r="Y41" s="1"/>
      <c r="Z41" s="1"/>
      <c r="AA41" s="1"/>
      <c r="AB41" s="1"/>
      <c r="AC41" s="1"/>
      <c r="AD41" s="1"/>
    </row>
    <row r="42" spans="1:30" ht="15.75" customHeight="1">
      <c r="A42" s="1"/>
      <c r="B42" s="214" t="s">
        <v>17</v>
      </c>
      <c r="C42" s="223">
        <f t="shared" si="1"/>
        <v>89.473684210526315</v>
      </c>
      <c r="D42" s="223">
        <f t="shared" si="1"/>
        <v>63.157894736842103</v>
      </c>
      <c r="E42" s="223">
        <f t="shared" si="1"/>
        <v>26.315789473684209</v>
      </c>
      <c r="F42" s="223">
        <f t="shared" si="1"/>
        <v>5.2631578947368416</v>
      </c>
      <c r="G42" s="223">
        <f t="shared" si="1"/>
        <v>0</v>
      </c>
      <c r="I42" s="1"/>
      <c r="J42" s="1"/>
      <c r="K42" s="1"/>
      <c r="L42" s="1"/>
      <c r="M42" s="1"/>
      <c r="N42" s="1"/>
      <c r="O42" s="1"/>
      <c r="P42" s="1"/>
      <c r="Q42" s="1"/>
      <c r="R42" s="1"/>
      <c r="S42" s="1"/>
      <c r="T42" s="1"/>
      <c r="U42" s="1"/>
      <c r="V42" s="1"/>
      <c r="W42" s="1"/>
      <c r="X42" s="1"/>
      <c r="Y42" s="1"/>
      <c r="Z42" s="1"/>
      <c r="AA42" s="1"/>
      <c r="AB42" s="1"/>
      <c r="AC42" s="1"/>
      <c r="AD42" s="1"/>
    </row>
    <row r="43" spans="1:30" ht="15.75" customHeight="1">
      <c r="A43" s="1"/>
      <c r="B43" s="214" t="s">
        <v>21</v>
      </c>
      <c r="C43" s="223">
        <f t="shared" si="1"/>
        <v>66.666666666666657</v>
      </c>
      <c r="D43" s="223">
        <f t="shared" si="1"/>
        <v>66.666666666666657</v>
      </c>
      <c r="E43" s="223">
        <f t="shared" si="1"/>
        <v>16.666666666666664</v>
      </c>
      <c r="F43" s="223">
        <f t="shared" si="1"/>
        <v>8.3333333333333321</v>
      </c>
      <c r="G43" s="223">
        <f t="shared" si="1"/>
        <v>0</v>
      </c>
      <c r="I43" s="1"/>
      <c r="J43" s="1"/>
      <c r="K43" s="1"/>
      <c r="L43" s="1"/>
      <c r="M43" s="1"/>
      <c r="N43" s="1"/>
      <c r="O43" s="1"/>
      <c r="P43" s="1"/>
      <c r="Q43" s="1"/>
      <c r="R43" s="1"/>
      <c r="S43" s="1"/>
      <c r="T43" s="1"/>
      <c r="U43" s="1"/>
      <c r="V43" s="1"/>
      <c r="W43" s="1"/>
      <c r="X43" s="1"/>
      <c r="Y43" s="1"/>
      <c r="Z43" s="1"/>
      <c r="AA43" s="1"/>
      <c r="AB43" s="1"/>
      <c r="AC43" s="1"/>
      <c r="AD43" s="1"/>
    </row>
    <row r="44" spans="1:30" ht="15.75" customHeight="1">
      <c r="A44" s="1"/>
      <c r="B44" s="214" t="s">
        <v>18</v>
      </c>
      <c r="C44" s="223">
        <f t="shared" si="1"/>
        <v>18.181818181818183</v>
      </c>
      <c r="D44" s="223">
        <f t="shared" si="1"/>
        <v>36.363636363636367</v>
      </c>
      <c r="E44" s="223">
        <f t="shared" si="1"/>
        <v>36.363636363636367</v>
      </c>
      <c r="F44" s="223">
        <f t="shared" si="1"/>
        <v>36.363636363636367</v>
      </c>
      <c r="G44" s="223">
        <f t="shared" si="1"/>
        <v>9.0909090909090917</v>
      </c>
      <c r="I44" s="1"/>
      <c r="J44" s="1"/>
      <c r="K44" s="1"/>
      <c r="L44" s="1"/>
      <c r="M44" s="1"/>
      <c r="N44" s="1"/>
      <c r="O44" s="1"/>
      <c r="P44" s="1"/>
      <c r="Q44" s="1"/>
      <c r="R44" s="1"/>
      <c r="S44" s="1"/>
      <c r="T44" s="1"/>
      <c r="U44" s="1"/>
      <c r="V44" s="1"/>
      <c r="W44" s="1"/>
      <c r="X44" s="1"/>
      <c r="Y44" s="1"/>
      <c r="Z44" s="1"/>
      <c r="AA44" s="1"/>
      <c r="AB44" s="1"/>
      <c r="AC44" s="1"/>
      <c r="AD44" s="1"/>
    </row>
    <row r="45" spans="1:30" ht="15.75" customHeight="1">
      <c r="A45" s="1"/>
      <c r="B45" s="214" t="s">
        <v>20</v>
      </c>
      <c r="C45" s="223">
        <f t="shared" si="1"/>
        <v>88.888888888888886</v>
      </c>
      <c r="D45" s="223">
        <f t="shared" si="1"/>
        <v>77.777777777777786</v>
      </c>
      <c r="E45" s="223">
        <f t="shared" si="1"/>
        <v>66.666666666666657</v>
      </c>
      <c r="F45" s="223">
        <f t="shared" si="1"/>
        <v>33.333333333333329</v>
      </c>
      <c r="G45" s="223">
        <f t="shared" si="1"/>
        <v>22.222222222222221</v>
      </c>
      <c r="I45" s="1"/>
      <c r="J45" s="1"/>
      <c r="K45" s="1"/>
      <c r="L45" s="1"/>
      <c r="M45" s="1"/>
      <c r="N45" s="1"/>
      <c r="O45" s="1"/>
      <c r="P45" s="1"/>
      <c r="Q45" s="1"/>
      <c r="R45" s="1"/>
      <c r="S45" s="1"/>
      <c r="T45" s="1"/>
      <c r="U45" s="1"/>
      <c r="V45" s="1"/>
      <c r="W45" s="1"/>
      <c r="X45" s="1"/>
      <c r="Y45" s="1"/>
      <c r="Z45" s="1"/>
      <c r="AA45" s="1"/>
      <c r="AB45" s="1"/>
      <c r="AC45" s="1"/>
      <c r="AD45" s="1"/>
    </row>
    <row r="46" spans="1:30" ht="15.75" customHeight="1">
      <c r="A46" s="1"/>
      <c r="B46" s="214" t="s">
        <v>19</v>
      </c>
      <c r="C46" s="223">
        <f t="shared" si="1"/>
        <v>37.5</v>
      </c>
      <c r="D46" s="223">
        <f t="shared" si="1"/>
        <v>25</v>
      </c>
      <c r="E46" s="223">
        <f t="shared" si="1"/>
        <v>62.5</v>
      </c>
      <c r="F46" s="223">
        <f t="shared" si="1"/>
        <v>12.5</v>
      </c>
      <c r="G46" s="223">
        <f t="shared" si="1"/>
        <v>12.5</v>
      </c>
      <c r="I46" s="1"/>
      <c r="J46" s="1"/>
      <c r="K46" s="1"/>
      <c r="L46" s="1"/>
      <c r="M46" s="1"/>
      <c r="N46" s="1"/>
      <c r="O46" s="1"/>
      <c r="P46" s="1"/>
      <c r="Q46" s="1"/>
      <c r="R46" s="1"/>
      <c r="S46" s="1"/>
      <c r="T46" s="1"/>
      <c r="U46" s="1"/>
      <c r="V46" s="1"/>
      <c r="W46" s="1"/>
      <c r="X46" s="1"/>
      <c r="Y46" s="1"/>
      <c r="Z46" s="1"/>
      <c r="AA46" s="1"/>
      <c r="AB46" s="1"/>
      <c r="AC46" s="1"/>
      <c r="AD46" s="1"/>
    </row>
    <row r="47" spans="1:30" ht="15.75" customHeight="1">
      <c r="A47" s="1"/>
      <c r="B47" s="214" t="s">
        <v>23</v>
      </c>
      <c r="C47" s="223">
        <f t="shared" si="1"/>
        <v>14.285714285714285</v>
      </c>
      <c r="D47" s="223">
        <f t="shared" si="1"/>
        <v>85.714285714285708</v>
      </c>
      <c r="E47" s="223">
        <f t="shared" si="1"/>
        <v>14.285714285714285</v>
      </c>
      <c r="F47" s="223">
        <f t="shared" si="1"/>
        <v>0</v>
      </c>
      <c r="G47" s="223">
        <f t="shared" si="1"/>
        <v>0</v>
      </c>
      <c r="I47" s="1"/>
      <c r="J47" s="1"/>
      <c r="K47" s="1"/>
      <c r="L47" s="1"/>
      <c r="M47" s="1"/>
      <c r="N47" s="1"/>
      <c r="O47" s="1"/>
      <c r="P47" s="1"/>
      <c r="Q47" s="1"/>
      <c r="R47" s="1"/>
      <c r="S47" s="1"/>
      <c r="T47" s="1"/>
      <c r="U47" s="1"/>
      <c r="V47" s="1"/>
      <c r="W47" s="1"/>
      <c r="X47" s="1"/>
      <c r="Y47" s="1"/>
      <c r="Z47" s="1"/>
      <c r="AA47" s="1"/>
      <c r="AB47" s="1"/>
      <c r="AC47" s="1"/>
      <c r="AD47" s="1"/>
    </row>
    <row r="48" spans="1:30" ht="15.75" customHeight="1">
      <c r="A48" s="1"/>
      <c r="B48" s="214" t="s">
        <v>33</v>
      </c>
      <c r="C48" s="223">
        <f t="shared" si="1"/>
        <v>50</v>
      </c>
      <c r="D48" s="223">
        <f t="shared" si="1"/>
        <v>33.333333333333329</v>
      </c>
      <c r="E48" s="223">
        <f t="shared" si="1"/>
        <v>66.666666666666657</v>
      </c>
      <c r="F48" s="223">
        <f t="shared" si="1"/>
        <v>66.666666666666657</v>
      </c>
      <c r="G48" s="223">
        <f t="shared" si="1"/>
        <v>33.333333333333329</v>
      </c>
      <c r="I48" s="1"/>
      <c r="J48" s="1"/>
      <c r="K48" s="1"/>
      <c r="L48" s="1"/>
      <c r="M48" s="1"/>
      <c r="N48" s="1"/>
      <c r="O48" s="1"/>
      <c r="P48" s="1"/>
      <c r="Q48" s="1"/>
      <c r="R48" s="1"/>
      <c r="S48" s="1"/>
      <c r="T48" s="1"/>
      <c r="U48" s="1"/>
      <c r="V48" s="1"/>
      <c r="W48" s="1"/>
      <c r="X48" s="1"/>
      <c r="Y48" s="1"/>
      <c r="Z48" s="1"/>
      <c r="AA48" s="1"/>
      <c r="AB48" s="1"/>
      <c r="AC48" s="1"/>
      <c r="AD48" s="1"/>
    </row>
    <row r="49" spans="1:30" ht="15.75" customHeight="1">
      <c r="A49" s="1"/>
      <c r="B49" s="214" t="s">
        <v>30</v>
      </c>
      <c r="C49" s="223">
        <f t="shared" si="1"/>
        <v>40</v>
      </c>
      <c r="D49" s="223">
        <f t="shared" si="1"/>
        <v>40</v>
      </c>
      <c r="E49" s="223">
        <f t="shared" si="1"/>
        <v>80</v>
      </c>
      <c r="F49" s="223">
        <f t="shared" si="1"/>
        <v>20</v>
      </c>
      <c r="G49" s="223">
        <f t="shared" si="1"/>
        <v>20</v>
      </c>
      <c r="I49" s="1"/>
      <c r="J49" s="1"/>
      <c r="K49" s="1"/>
      <c r="L49" s="1"/>
      <c r="M49" s="1"/>
      <c r="N49" s="1"/>
      <c r="O49" s="1"/>
      <c r="P49" s="1"/>
      <c r="Q49" s="1"/>
      <c r="R49" s="1"/>
      <c r="S49" s="1"/>
      <c r="T49" s="1"/>
      <c r="U49" s="1"/>
      <c r="V49" s="1"/>
      <c r="W49" s="1"/>
      <c r="X49" s="1"/>
      <c r="Y49" s="1"/>
      <c r="Z49" s="1"/>
      <c r="AA49" s="1"/>
      <c r="AB49" s="1"/>
      <c r="AC49" s="1"/>
      <c r="AD49" s="1"/>
    </row>
    <row r="50" spans="1:30" ht="14.25" customHeight="1">
      <c r="A50" s="1"/>
      <c r="B50" s="214" t="s">
        <v>27</v>
      </c>
      <c r="C50" s="223">
        <f t="shared" si="1"/>
        <v>20</v>
      </c>
      <c r="D50" s="223">
        <f t="shared" si="1"/>
        <v>40</v>
      </c>
      <c r="E50" s="223">
        <f t="shared" si="1"/>
        <v>40</v>
      </c>
      <c r="F50" s="223">
        <f t="shared" si="1"/>
        <v>0</v>
      </c>
      <c r="G50" s="223">
        <f t="shared" si="1"/>
        <v>40</v>
      </c>
      <c r="I50" s="1"/>
      <c r="J50" s="1"/>
      <c r="K50" s="1"/>
      <c r="L50" s="1"/>
      <c r="M50" s="1"/>
      <c r="N50" s="1"/>
      <c r="O50" s="1"/>
      <c r="P50" s="1"/>
      <c r="Q50" s="1"/>
      <c r="R50" s="1"/>
      <c r="S50" s="1"/>
      <c r="T50" s="1"/>
      <c r="U50" s="1"/>
      <c r="V50" s="1"/>
      <c r="W50" s="1"/>
      <c r="X50" s="1"/>
      <c r="Y50" s="1"/>
      <c r="Z50" s="1"/>
      <c r="AA50" s="1"/>
      <c r="AB50" s="1"/>
      <c r="AC50" s="1"/>
      <c r="AD50" s="1"/>
    </row>
    <row r="51" spans="1:30" ht="15.75" customHeight="1">
      <c r="A51" s="1"/>
      <c r="B51" s="214" t="s">
        <v>16</v>
      </c>
      <c r="C51" s="223">
        <f t="shared" si="1"/>
        <v>33.333333333333329</v>
      </c>
      <c r="D51" s="223">
        <f t="shared" si="1"/>
        <v>66.666666666666657</v>
      </c>
      <c r="E51" s="223">
        <f t="shared" si="1"/>
        <v>66.666666666666657</v>
      </c>
      <c r="F51" s="223">
        <f t="shared" si="1"/>
        <v>33.333333333333329</v>
      </c>
      <c r="G51" s="223">
        <f t="shared" si="1"/>
        <v>0</v>
      </c>
      <c r="I51" s="1"/>
      <c r="J51" s="1"/>
      <c r="K51" s="1"/>
      <c r="L51" s="1"/>
      <c r="M51" s="1"/>
      <c r="N51" s="1"/>
      <c r="O51" s="1"/>
      <c r="P51" s="1"/>
      <c r="Q51" s="1"/>
      <c r="R51" s="1"/>
      <c r="S51" s="1"/>
      <c r="T51" s="1"/>
      <c r="U51" s="1"/>
      <c r="V51" s="1"/>
      <c r="W51" s="1"/>
      <c r="X51" s="1"/>
      <c r="Y51" s="1"/>
      <c r="Z51" s="1"/>
      <c r="AA51" s="1"/>
      <c r="AB51" s="1"/>
      <c r="AC51" s="1"/>
      <c r="AD51" s="1"/>
    </row>
    <row r="52" spans="1:30" ht="15.75" customHeight="1">
      <c r="A52" s="1"/>
      <c r="B52" s="214" t="s">
        <v>32</v>
      </c>
      <c r="C52" s="223">
        <f t="shared" si="1"/>
        <v>100</v>
      </c>
      <c r="D52" s="223">
        <f t="shared" si="1"/>
        <v>100</v>
      </c>
      <c r="E52" s="223">
        <f t="shared" si="1"/>
        <v>0</v>
      </c>
      <c r="F52" s="223">
        <f t="shared" si="1"/>
        <v>0</v>
      </c>
      <c r="G52" s="223">
        <f t="shared" si="1"/>
        <v>0</v>
      </c>
      <c r="H52" s="151"/>
      <c r="I52" s="1"/>
      <c r="J52" s="1"/>
      <c r="K52" s="1"/>
      <c r="L52" s="1"/>
      <c r="M52" s="1"/>
      <c r="N52" s="1"/>
      <c r="O52" s="1"/>
      <c r="P52" s="1"/>
      <c r="Q52" s="1"/>
      <c r="R52" s="1"/>
      <c r="S52" s="1"/>
      <c r="T52" s="1"/>
      <c r="U52" s="1"/>
      <c r="V52" s="1"/>
      <c r="W52" s="1"/>
      <c r="X52" s="1"/>
      <c r="Y52" s="1"/>
      <c r="Z52" s="1"/>
      <c r="AA52" s="1"/>
      <c r="AB52" s="1"/>
      <c r="AC52" s="1"/>
      <c r="AD52" s="1"/>
    </row>
    <row r="53" spans="1:30" ht="14.25" customHeight="1">
      <c r="A53" s="1"/>
      <c r="B53" s="214" t="s">
        <v>29</v>
      </c>
      <c r="C53" s="223">
        <f t="shared" si="1"/>
        <v>0</v>
      </c>
      <c r="D53" s="223">
        <f t="shared" si="1"/>
        <v>0</v>
      </c>
      <c r="E53" s="223">
        <f t="shared" si="1"/>
        <v>100</v>
      </c>
      <c r="F53" s="223">
        <f t="shared" si="1"/>
        <v>0</v>
      </c>
      <c r="G53" s="223">
        <f t="shared" si="1"/>
        <v>0</v>
      </c>
      <c r="H53" s="1"/>
      <c r="I53" s="1"/>
      <c r="J53" s="1"/>
      <c r="K53" s="1"/>
      <c r="L53" s="1"/>
      <c r="M53" s="1"/>
      <c r="N53" s="1"/>
      <c r="O53" s="1"/>
      <c r="P53" s="1"/>
      <c r="Q53" s="1"/>
      <c r="R53" s="1"/>
      <c r="S53" s="1"/>
      <c r="T53" s="1"/>
      <c r="U53" s="1"/>
      <c r="V53" s="1"/>
      <c r="W53" s="1"/>
      <c r="X53" s="1"/>
      <c r="Y53" s="1"/>
      <c r="Z53" s="1"/>
      <c r="AA53" s="1"/>
      <c r="AB53" s="1"/>
      <c r="AC53" s="1"/>
      <c r="AD53" s="1"/>
    </row>
    <row r="54" spans="1:30" ht="15.75" customHeight="1">
      <c r="A54" s="1"/>
      <c r="B54" s="214" t="s">
        <v>31</v>
      </c>
      <c r="C54" s="223">
        <f t="shared" si="1"/>
        <v>0</v>
      </c>
      <c r="D54" s="223">
        <f t="shared" si="1"/>
        <v>0</v>
      </c>
      <c r="E54" s="223">
        <f t="shared" si="1"/>
        <v>100</v>
      </c>
      <c r="F54" s="223">
        <f t="shared" si="1"/>
        <v>0</v>
      </c>
      <c r="G54" s="223">
        <f t="shared" si="1"/>
        <v>0</v>
      </c>
      <c r="H54" s="1"/>
      <c r="I54" s="1"/>
      <c r="J54" s="1"/>
      <c r="K54" s="1"/>
      <c r="L54" s="1"/>
      <c r="M54" s="1"/>
      <c r="N54" s="1"/>
      <c r="O54" s="1"/>
      <c r="P54" s="1"/>
      <c r="Q54" s="1"/>
      <c r="R54" s="1"/>
      <c r="S54" s="1"/>
      <c r="T54" s="1"/>
      <c r="U54" s="1"/>
      <c r="V54" s="1"/>
      <c r="W54" s="1"/>
      <c r="X54" s="1"/>
      <c r="Y54" s="1"/>
      <c r="Z54" s="1"/>
      <c r="AA54" s="1"/>
      <c r="AB54" s="1"/>
      <c r="AC54" s="1"/>
      <c r="AD54" s="1"/>
    </row>
    <row r="55" spans="1:30" ht="14.25" customHeight="1">
      <c r="A55" s="1"/>
      <c r="B55" s="217" t="s">
        <v>28</v>
      </c>
      <c r="C55" s="240">
        <f t="shared" si="1"/>
        <v>0</v>
      </c>
      <c r="D55" s="240">
        <f t="shared" si="1"/>
        <v>0</v>
      </c>
      <c r="E55" s="240">
        <f t="shared" si="1"/>
        <v>0</v>
      </c>
      <c r="F55" s="240">
        <f t="shared" si="1"/>
        <v>0</v>
      </c>
      <c r="G55" s="240">
        <f t="shared" si="1"/>
        <v>0</v>
      </c>
      <c r="H55" s="1"/>
      <c r="I55" s="1"/>
      <c r="J55" s="1"/>
      <c r="K55" s="1"/>
      <c r="L55" s="1"/>
      <c r="M55" s="1"/>
      <c r="N55" s="1"/>
      <c r="O55" s="1"/>
      <c r="P55" s="1"/>
      <c r="Q55" s="1"/>
      <c r="R55" s="1"/>
      <c r="S55" s="1"/>
      <c r="T55" s="1"/>
      <c r="U55" s="1"/>
      <c r="V55" s="1"/>
      <c r="W55" s="1"/>
      <c r="X55" s="1"/>
      <c r="Y55" s="1"/>
      <c r="Z55" s="1"/>
      <c r="AA55" s="1"/>
      <c r="AB55" s="1"/>
      <c r="AC55" s="1"/>
      <c r="AD55" s="1"/>
    </row>
    <row r="56" spans="1:30" ht="15.75" customHeight="1">
      <c r="A56" s="1"/>
      <c r="B56" s="210" t="s">
        <v>2940</v>
      </c>
      <c r="C56" s="326"/>
      <c r="D56" s="326"/>
      <c r="E56" s="326"/>
      <c r="F56" s="241"/>
      <c r="G56" s="326"/>
      <c r="H56" s="1"/>
      <c r="I56" s="1"/>
      <c r="J56" s="1"/>
      <c r="K56" s="1"/>
      <c r="L56" s="1"/>
      <c r="M56" s="1"/>
      <c r="N56" s="1"/>
      <c r="O56" s="1"/>
      <c r="P56" s="1"/>
      <c r="Q56" s="1"/>
      <c r="R56" s="1"/>
      <c r="S56" s="1"/>
      <c r="T56" s="1"/>
      <c r="U56" s="1"/>
      <c r="V56" s="1"/>
      <c r="W56" s="1"/>
      <c r="X56" s="1"/>
      <c r="Y56" s="1"/>
      <c r="Z56" s="1"/>
      <c r="AA56" s="1"/>
      <c r="AB56" s="1"/>
      <c r="AC56" s="1"/>
      <c r="AD56" s="1"/>
    </row>
    <row r="57" spans="1:30" ht="15.75" customHeight="1">
      <c r="A57" s="1"/>
      <c r="B57" s="63"/>
      <c r="C57" s="220"/>
      <c r="D57" s="220"/>
      <c r="E57" s="220"/>
      <c r="F57" s="220"/>
      <c r="G57" s="220"/>
      <c r="H57" s="1"/>
      <c r="I57" s="1"/>
      <c r="J57" s="1"/>
      <c r="K57" s="1"/>
      <c r="L57" s="1"/>
      <c r="M57" s="1"/>
      <c r="N57" s="1"/>
      <c r="O57" s="1"/>
      <c r="P57" s="1"/>
      <c r="Q57" s="1"/>
      <c r="R57" s="1"/>
      <c r="S57" s="1"/>
      <c r="T57" s="1"/>
      <c r="U57" s="1"/>
      <c r="V57" s="1"/>
      <c r="W57" s="1"/>
      <c r="X57" s="1"/>
      <c r="Y57" s="1"/>
      <c r="Z57" s="1"/>
      <c r="AA57" s="1"/>
      <c r="AB57" s="1"/>
      <c r="AC57" s="1"/>
      <c r="AD57" s="1"/>
    </row>
    <row r="58" spans="1:30" ht="15.75" customHeight="1">
      <c r="A58" s="1"/>
      <c r="B58" s="63"/>
      <c r="C58" s="220"/>
      <c r="D58" s="220"/>
      <c r="E58" s="220"/>
      <c r="F58" s="220"/>
      <c r="G58" s="220"/>
      <c r="H58" s="1"/>
      <c r="I58" s="1"/>
      <c r="J58" s="1"/>
      <c r="K58" s="1"/>
      <c r="L58" s="1"/>
      <c r="M58" s="1"/>
      <c r="N58" s="1"/>
      <c r="O58" s="1"/>
      <c r="P58" s="1"/>
      <c r="Q58" s="1"/>
      <c r="R58" s="1"/>
      <c r="S58" s="1"/>
      <c r="T58" s="1"/>
      <c r="U58" s="1"/>
      <c r="V58" s="1"/>
      <c r="W58" s="1"/>
      <c r="X58" s="1"/>
      <c r="Y58" s="1"/>
      <c r="Z58" s="1"/>
      <c r="AA58" s="1"/>
      <c r="AB58" s="1"/>
      <c r="AC58" s="1"/>
      <c r="AD58" s="1"/>
    </row>
    <row r="59" spans="1:30" ht="15.75" customHeight="1">
      <c r="A59" s="1"/>
      <c r="B59" s="63"/>
      <c r="C59" s="220"/>
      <c r="D59" s="220"/>
      <c r="E59" s="220"/>
      <c r="F59" s="220"/>
      <c r="G59" s="220"/>
      <c r="H59" s="1"/>
      <c r="I59" s="1"/>
      <c r="J59" s="1"/>
      <c r="K59" s="1"/>
      <c r="L59" s="1"/>
      <c r="M59" s="1"/>
      <c r="N59" s="1"/>
      <c r="O59" s="1"/>
      <c r="P59" s="1"/>
      <c r="Q59" s="1"/>
      <c r="R59" s="1"/>
      <c r="S59" s="1"/>
      <c r="T59" s="1"/>
      <c r="U59" s="1"/>
      <c r="V59" s="1"/>
      <c r="W59" s="1"/>
      <c r="X59" s="1"/>
      <c r="Y59" s="1"/>
      <c r="Z59" s="1"/>
      <c r="AA59" s="1"/>
      <c r="AB59" s="1"/>
      <c r="AC59" s="1"/>
      <c r="AD59" s="1"/>
    </row>
    <row r="60" spans="1:30" ht="15.75" customHeight="1">
      <c r="A60" s="1"/>
      <c r="B60" s="63"/>
      <c r="C60" s="220"/>
      <c r="D60" s="220"/>
      <c r="E60" s="220"/>
      <c r="F60" s="220"/>
      <c r="G60" s="220"/>
      <c r="H60" s="1"/>
      <c r="I60" s="1"/>
      <c r="J60" s="1"/>
      <c r="K60" s="1"/>
      <c r="L60" s="1"/>
      <c r="M60" s="1"/>
      <c r="N60" s="1"/>
      <c r="O60" s="1"/>
      <c r="P60" s="1"/>
      <c r="Q60" s="1"/>
      <c r="R60" s="1"/>
      <c r="S60" s="1"/>
      <c r="T60" s="1"/>
      <c r="U60" s="1"/>
      <c r="V60" s="1"/>
      <c r="W60" s="1"/>
      <c r="X60" s="1"/>
      <c r="Y60" s="1"/>
      <c r="Z60" s="1"/>
      <c r="AA60" s="1"/>
      <c r="AB60" s="1"/>
      <c r="AC60" s="1"/>
      <c r="AD60" s="1"/>
    </row>
    <row r="61" spans="1:30" ht="38.25" customHeight="1">
      <c r="A61" s="1"/>
      <c r="B61" s="63"/>
      <c r="C61" s="220"/>
      <c r="D61" s="220"/>
      <c r="E61" s="220"/>
      <c r="F61" s="220"/>
      <c r="G61" s="220"/>
      <c r="H61" s="1"/>
      <c r="I61" s="1"/>
      <c r="J61" s="1"/>
      <c r="K61" s="1"/>
      <c r="L61" s="1"/>
      <c r="M61" s="1"/>
      <c r="N61" s="1"/>
      <c r="O61" s="1"/>
      <c r="P61" s="1"/>
      <c r="Q61" s="1"/>
      <c r="R61" s="1"/>
      <c r="S61" s="1"/>
      <c r="T61" s="1"/>
      <c r="U61" s="1"/>
      <c r="V61" s="1"/>
      <c r="W61" s="1"/>
      <c r="X61" s="1"/>
      <c r="Y61" s="1"/>
      <c r="Z61" s="1"/>
      <c r="AA61" s="1"/>
      <c r="AB61" s="1"/>
      <c r="AC61" s="1"/>
      <c r="AD61" s="1"/>
    </row>
    <row r="62" spans="1:30" ht="15.75" customHeight="1">
      <c r="A62" s="1"/>
      <c r="B62" s="63"/>
      <c r="C62" s="220"/>
      <c r="D62" s="220"/>
      <c r="E62" s="220"/>
      <c r="F62" s="220"/>
      <c r="G62" s="220"/>
      <c r="H62" s="1"/>
      <c r="I62" s="1"/>
      <c r="J62" s="1"/>
      <c r="K62" s="1"/>
      <c r="L62" s="1"/>
      <c r="M62" s="1"/>
      <c r="N62" s="1"/>
      <c r="O62" s="1"/>
      <c r="P62" s="1"/>
      <c r="Q62" s="1"/>
      <c r="R62" s="1"/>
      <c r="S62" s="1"/>
      <c r="T62" s="1"/>
      <c r="U62" s="1"/>
      <c r="V62" s="1"/>
      <c r="W62" s="1"/>
      <c r="X62" s="1"/>
      <c r="Y62" s="1"/>
      <c r="Z62" s="1"/>
      <c r="AA62" s="1"/>
      <c r="AB62" s="1"/>
      <c r="AC62" s="1"/>
      <c r="AD62" s="1"/>
    </row>
    <row r="63" spans="1:30" ht="15.75" customHeight="1">
      <c r="A63" s="1"/>
      <c r="B63" s="63"/>
      <c r="C63" s="220"/>
      <c r="D63" s="220"/>
      <c r="E63" s="220"/>
      <c r="F63" s="220"/>
      <c r="G63" s="220"/>
      <c r="H63" s="1"/>
      <c r="I63" s="1"/>
      <c r="J63" s="1"/>
      <c r="K63" s="1"/>
      <c r="L63" s="1"/>
      <c r="M63" s="1"/>
      <c r="N63" s="1"/>
      <c r="O63" s="1"/>
      <c r="P63" s="1"/>
      <c r="Q63" s="1"/>
      <c r="R63" s="1"/>
      <c r="S63" s="1"/>
      <c r="T63" s="1"/>
      <c r="U63" s="1"/>
      <c r="V63" s="1"/>
      <c r="W63" s="1"/>
      <c r="X63" s="1"/>
      <c r="Y63" s="1"/>
      <c r="Z63" s="1"/>
      <c r="AA63" s="1"/>
      <c r="AB63" s="1"/>
      <c r="AC63" s="1"/>
      <c r="AD63" s="1"/>
    </row>
    <row r="64" spans="1:30" ht="15.75" customHeight="1">
      <c r="A64" s="1"/>
      <c r="B64" s="63"/>
      <c r="C64" s="220"/>
      <c r="D64" s="220"/>
      <c r="E64" s="220"/>
      <c r="F64" s="220"/>
      <c r="G64" s="220"/>
      <c r="H64" s="1"/>
      <c r="I64" s="1"/>
      <c r="J64" s="1"/>
      <c r="K64" s="1"/>
      <c r="L64" s="1"/>
      <c r="M64" s="1"/>
      <c r="N64" s="1"/>
      <c r="O64" s="1"/>
      <c r="P64" s="1"/>
      <c r="Q64" s="1"/>
      <c r="R64" s="1"/>
      <c r="S64" s="1"/>
      <c r="T64" s="1"/>
      <c r="U64" s="1"/>
      <c r="V64" s="1"/>
      <c r="W64" s="1"/>
      <c r="X64" s="1"/>
      <c r="Y64" s="1"/>
      <c r="Z64" s="1"/>
      <c r="AA64" s="1"/>
      <c r="AB64" s="1"/>
      <c r="AC64" s="1"/>
      <c r="AD64" s="1"/>
    </row>
    <row r="65" spans="2:30" ht="12.75" customHeight="1">
      <c r="B65" s="63"/>
      <c r="C65" s="220"/>
      <c r="D65" s="220"/>
      <c r="E65" s="220"/>
      <c r="F65" s="220"/>
      <c r="G65" s="220"/>
      <c r="H65" s="1"/>
      <c r="I65" s="1"/>
      <c r="J65" s="1"/>
      <c r="K65" s="1"/>
      <c r="L65" s="1"/>
      <c r="M65" s="1"/>
      <c r="N65" s="1"/>
      <c r="O65" s="1"/>
      <c r="P65" s="1"/>
      <c r="Q65" s="1"/>
      <c r="R65" s="1"/>
      <c r="S65" s="1"/>
      <c r="T65" s="1"/>
      <c r="U65" s="1"/>
      <c r="V65" s="1"/>
      <c r="W65" s="1"/>
      <c r="X65" s="1"/>
      <c r="Y65" s="1"/>
      <c r="Z65" s="1"/>
      <c r="AA65" s="1"/>
      <c r="AB65" s="1"/>
      <c r="AC65" s="1"/>
      <c r="AD65" s="1"/>
    </row>
    <row r="66" spans="2:30" ht="15.75" customHeight="1">
      <c r="B66" s="63"/>
      <c r="C66" s="220"/>
      <c r="D66" s="220"/>
      <c r="E66" s="220"/>
      <c r="F66" s="220"/>
      <c r="G66" s="220"/>
      <c r="H66" s="1"/>
      <c r="I66" s="1"/>
      <c r="J66" s="1"/>
      <c r="K66" s="1"/>
      <c r="L66" s="1"/>
      <c r="M66" s="1"/>
      <c r="N66" s="1"/>
      <c r="O66" s="1"/>
      <c r="P66" s="1"/>
      <c r="Q66" s="1"/>
      <c r="R66" s="1"/>
      <c r="S66" s="1"/>
      <c r="T66" s="1"/>
      <c r="U66" s="1"/>
      <c r="V66" s="1"/>
      <c r="W66" s="1"/>
      <c r="X66" s="1"/>
      <c r="Y66" s="1"/>
      <c r="Z66" s="1"/>
      <c r="AA66" s="1"/>
      <c r="AB66" s="1"/>
      <c r="AC66" s="1"/>
      <c r="AD66" s="1"/>
    </row>
    <row r="67" spans="2:30" ht="15.75" customHeight="1">
      <c r="B67" s="63"/>
      <c r="C67" s="220"/>
      <c r="D67" s="220"/>
      <c r="E67" s="220"/>
      <c r="F67" s="220"/>
      <c r="G67" s="220"/>
      <c r="H67" s="1"/>
      <c r="I67" s="1"/>
      <c r="J67" s="1"/>
      <c r="K67" s="1"/>
      <c r="L67" s="1"/>
      <c r="M67" s="1"/>
      <c r="N67" s="1"/>
      <c r="O67" s="1"/>
      <c r="P67" s="1"/>
      <c r="Q67" s="1"/>
      <c r="R67" s="1"/>
      <c r="S67" s="1"/>
      <c r="T67" s="1"/>
      <c r="U67" s="1"/>
      <c r="V67" s="1"/>
      <c r="W67" s="1"/>
      <c r="X67" s="1"/>
      <c r="Y67" s="1"/>
      <c r="Z67" s="1"/>
      <c r="AA67" s="1"/>
      <c r="AB67" s="1"/>
      <c r="AC67" s="1"/>
      <c r="AD67" s="1"/>
    </row>
    <row r="68" spans="2:30" ht="15.75" customHeight="1">
      <c r="B68" s="63"/>
      <c r="C68" s="220"/>
      <c r="D68" s="220"/>
      <c r="E68" s="220"/>
      <c r="F68" s="220"/>
      <c r="G68" s="220"/>
      <c r="H68" s="1"/>
      <c r="I68" s="1"/>
      <c r="J68" s="1"/>
      <c r="K68" s="1"/>
      <c r="L68" s="1"/>
      <c r="M68" s="1"/>
      <c r="N68" s="1"/>
      <c r="O68" s="1"/>
      <c r="P68" s="1"/>
      <c r="Q68" s="1"/>
      <c r="R68" s="1"/>
      <c r="S68" s="1"/>
      <c r="T68" s="1"/>
      <c r="U68" s="1"/>
      <c r="V68" s="1"/>
      <c r="W68" s="1"/>
      <c r="X68" s="1"/>
      <c r="Y68" s="1"/>
      <c r="Z68" s="1"/>
      <c r="AA68" s="1"/>
      <c r="AB68" s="1"/>
      <c r="AC68" s="1"/>
      <c r="AD68" s="1"/>
    </row>
    <row r="69" spans="2:30" ht="15.75" customHeight="1">
      <c r="B69" s="63"/>
      <c r="C69" s="220"/>
      <c r="D69" s="220"/>
      <c r="E69" s="220"/>
      <c r="F69" s="220"/>
      <c r="G69" s="220"/>
      <c r="H69" s="1"/>
      <c r="I69" s="1"/>
      <c r="J69" s="1"/>
      <c r="K69" s="1"/>
      <c r="L69" s="1"/>
      <c r="M69" s="1"/>
      <c r="N69" s="1"/>
      <c r="O69" s="1"/>
      <c r="P69" s="1"/>
      <c r="Q69" s="1"/>
      <c r="R69" s="1"/>
      <c r="S69" s="1"/>
      <c r="T69" s="1"/>
      <c r="U69" s="1"/>
      <c r="V69" s="1"/>
      <c r="W69" s="1"/>
      <c r="X69" s="1"/>
      <c r="Y69" s="1"/>
      <c r="Z69" s="1"/>
      <c r="AA69" s="1"/>
      <c r="AB69" s="1"/>
      <c r="AC69" s="1"/>
      <c r="AD69" s="1"/>
    </row>
    <row r="70" spans="2:30" ht="15.75" customHeight="1">
      <c r="B70" s="63"/>
      <c r="C70" s="220"/>
      <c r="D70" s="220"/>
      <c r="E70" s="220"/>
      <c r="F70" s="220"/>
      <c r="G70" s="220"/>
      <c r="H70" s="1"/>
      <c r="I70" s="1"/>
      <c r="J70" s="1"/>
      <c r="K70" s="1"/>
      <c r="L70" s="1"/>
      <c r="M70" s="1"/>
      <c r="N70" s="1"/>
      <c r="O70" s="1"/>
      <c r="P70" s="1"/>
      <c r="Q70" s="1"/>
      <c r="R70" s="1"/>
      <c r="S70" s="1"/>
      <c r="T70" s="1"/>
      <c r="U70" s="1"/>
      <c r="V70" s="1"/>
      <c r="W70" s="1"/>
      <c r="X70" s="1"/>
      <c r="Y70" s="1"/>
      <c r="Z70" s="1"/>
      <c r="AA70" s="1"/>
      <c r="AB70" s="1"/>
      <c r="AC70" s="1"/>
      <c r="AD70" s="1"/>
    </row>
    <row r="71" spans="2:30" ht="15.75" customHeight="1">
      <c r="B71" s="63"/>
      <c r="C71" s="220"/>
      <c r="D71" s="220"/>
      <c r="E71" s="220"/>
      <c r="F71" s="220"/>
      <c r="G71" s="220"/>
      <c r="H71" s="1"/>
      <c r="I71" s="1"/>
      <c r="J71" s="1"/>
      <c r="K71" s="1"/>
      <c r="L71" s="1"/>
      <c r="M71" s="1"/>
      <c r="N71" s="1"/>
      <c r="O71" s="1"/>
      <c r="P71" s="1"/>
      <c r="Q71" s="1"/>
      <c r="R71" s="1"/>
      <c r="S71" s="1"/>
      <c r="T71" s="1"/>
      <c r="U71" s="1"/>
      <c r="V71" s="1"/>
      <c r="W71" s="1"/>
      <c r="X71" s="1"/>
      <c r="Y71" s="1"/>
      <c r="Z71" s="1"/>
      <c r="AA71" s="1"/>
      <c r="AB71" s="1"/>
      <c r="AC71" s="1"/>
      <c r="AD71" s="1"/>
    </row>
    <row r="72" spans="2:30" ht="15.75" customHeight="1">
      <c r="H72" s="1"/>
      <c r="I72" s="1"/>
      <c r="J72" s="1"/>
      <c r="K72" s="1"/>
      <c r="L72" s="1"/>
      <c r="M72" s="1"/>
      <c r="N72" s="1"/>
      <c r="O72" s="1"/>
      <c r="P72" s="1"/>
      <c r="Q72" s="1"/>
      <c r="R72" s="1"/>
      <c r="S72" s="1"/>
      <c r="T72" s="1"/>
      <c r="U72" s="1"/>
      <c r="V72" s="1"/>
      <c r="W72" s="1"/>
      <c r="X72" s="1"/>
      <c r="Y72" s="1"/>
      <c r="Z72" s="1"/>
      <c r="AA72" s="1"/>
      <c r="AB72" s="1"/>
      <c r="AC72" s="1"/>
      <c r="AD72" s="1"/>
    </row>
    <row r="73" spans="2:30" ht="15.75" customHeight="1">
      <c r="H73" s="1"/>
      <c r="I73" s="1"/>
      <c r="J73" s="1"/>
      <c r="K73" s="1"/>
      <c r="L73" s="1"/>
      <c r="M73" s="1"/>
      <c r="N73" s="1"/>
      <c r="O73" s="1"/>
      <c r="P73" s="1"/>
      <c r="Q73" s="1"/>
      <c r="R73" s="1"/>
      <c r="S73" s="1"/>
      <c r="T73" s="1"/>
      <c r="U73" s="1"/>
      <c r="V73" s="1"/>
      <c r="W73" s="1"/>
      <c r="X73" s="1"/>
      <c r="Y73" s="1"/>
      <c r="Z73" s="1"/>
      <c r="AA73" s="1"/>
      <c r="AB73" s="1"/>
      <c r="AC73" s="1"/>
      <c r="AD73" s="1"/>
    </row>
    <row r="74" spans="2:30" ht="15.75" customHeight="1">
      <c r="H74" s="1"/>
      <c r="I74" s="1"/>
      <c r="J74" s="1"/>
      <c r="K74" s="1"/>
      <c r="L74" s="1"/>
      <c r="M74" s="1"/>
      <c r="N74" s="1"/>
      <c r="O74" s="1"/>
      <c r="P74" s="1"/>
      <c r="Q74" s="1"/>
      <c r="R74" s="1"/>
      <c r="S74" s="1"/>
      <c r="T74" s="1"/>
      <c r="U74" s="1"/>
      <c r="V74" s="1"/>
      <c r="W74" s="1"/>
      <c r="X74" s="1"/>
      <c r="Y74" s="1"/>
      <c r="Z74" s="1"/>
      <c r="AA74" s="1"/>
      <c r="AB74" s="1"/>
      <c r="AC74" s="1"/>
      <c r="AD74" s="1"/>
    </row>
    <row r="75" spans="2:30" ht="15.75" customHeight="1">
      <c r="H75" s="1"/>
      <c r="I75" s="1"/>
      <c r="J75" s="1"/>
      <c r="K75" s="1"/>
      <c r="L75" s="1"/>
      <c r="M75" s="1"/>
      <c r="N75" s="1"/>
      <c r="O75" s="1"/>
      <c r="P75" s="1"/>
      <c r="Q75" s="1"/>
      <c r="R75" s="1"/>
      <c r="S75" s="1"/>
      <c r="T75" s="1"/>
      <c r="U75" s="1"/>
      <c r="V75" s="1"/>
      <c r="W75" s="1"/>
      <c r="X75" s="1"/>
      <c r="Y75" s="1"/>
      <c r="Z75" s="1"/>
      <c r="AA75" s="1"/>
      <c r="AB75" s="1"/>
      <c r="AC75" s="1"/>
      <c r="AD75" s="1"/>
    </row>
    <row r="76" spans="2:30" ht="15.75" customHeight="1">
      <c r="H76" s="1"/>
      <c r="I76" s="1"/>
      <c r="J76" s="1"/>
      <c r="K76" s="1"/>
      <c r="L76" s="1"/>
      <c r="M76" s="1"/>
      <c r="N76" s="1"/>
      <c r="O76" s="1"/>
      <c r="P76" s="1"/>
      <c r="Q76" s="1"/>
      <c r="R76" s="1"/>
      <c r="S76" s="1"/>
      <c r="T76" s="1"/>
      <c r="U76" s="1"/>
      <c r="V76" s="1"/>
      <c r="W76" s="1"/>
      <c r="X76" s="1"/>
      <c r="Y76" s="1"/>
      <c r="Z76" s="1"/>
      <c r="AA76" s="1"/>
      <c r="AB76" s="1"/>
      <c r="AC76" s="1"/>
      <c r="AD76" s="1"/>
    </row>
    <row r="77" spans="2:30" ht="15.75" customHeight="1">
      <c r="H77" s="1"/>
      <c r="I77" s="1"/>
      <c r="J77" s="1"/>
      <c r="K77" s="1"/>
      <c r="L77" s="1"/>
      <c r="M77" s="1"/>
      <c r="N77" s="1"/>
      <c r="O77" s="1"/>
      <c r="P77" s="1"/>
      <c r="Q77" s="1"/>
      <c r="R77" s="1"/>
      <c r="S77" s="1"/>
      <c r="T77" s="1"/>
      <c r="U77" s="1"/>
      <c r="V77" s="1"/>
      <c r="W77" s="1"/>
      <c r="X77" s="1"/>
      <c r="Y77" s="1"/>
      <c r="Z77" s="1"/>
      <c r="AA77" s="1"/>
      <c r="AB77" s="1"/>
      <c r="AC77" s="1"/>
      <c r="AD77" s="1"/>
    </row>
    <row r="78" spans="2:30" ht="15.75" customHeight="1">
      <c r="G78" s="1"/>
      <c r="H78" s="1"/>
      <c r="I78" s="1"/>
      <c r="J78" s="1"/>
      <c r="K78" s="1"/>
      <c r="L78" s="1"/>
      <c r="M78" s="1"/>
      <c r="N78" s="1"/>
      <c r="O78" s="1"/>
      <c r="P78" s="1"/>
      <c r="Q78" s="1"/>
      <c r="R78" s="1"/>
      <c r="S78" s="1"/>
      <c r="T78" s="1"/>
      <c r="U78" s="1"/>
      <c r="V78" s="1"/>
      <c r="W78" s="1"/>
      <c r="X78" s="1"/>
      <c r="Y78" s="1"/>
      <c r="Z78" s="1"/>
      <c r="AA78" s="1"/>
      <c r="AB78" s="1"/>
      <c r="AC78" s="1"/>
      <c r="AD78" s="1"/>
    </row>
    <row r="79" spans="2:30" ht="15.75" customHeight="1">
      <c r="G79" s="1"/>
      <c r="H79" s="1"/>
      <c r="I79" s="1"/>
      <c r="J79" s="1"/>
      <c r="K79" s="1"/>
      <c r="L79" s="1"/>
      <c r="M79" s="1"/>
      <c r="N79" s="1"/>
      <c r="O79" s="1"/>
      <c r="P79" s="1"/>
      <c r="Q79" s="1"/>
      <c r="R79" s="1"/>
      <c r="S79" s="1"/>
      <c r="T79" s="1"/>
      <c r="U79" s="1"/>
      <c r="V79" s="1"/>
      <c r="W79" s="1"/>
      <c r="X79" s="1"/>
      <c r="Y79" s="1"/>
      <c r="Z79" s="1"/>
      <c r="AA79" s="1"/>
      <c r="AB79" s="1"/>
      <c r="AC79" s="1"/>
      <c r="AD79" s="1"/>
    </row>
    <row r="80" spans="2:30" ht="15.75" customHeight="1">
      <c r="G80" s="1"/>
      <c r="H80" s="1"/>
      <c r="I80" s="1"/>
      <c r="J80" s="1"/>
      <c r="K80" s="1"/>
      <c r="L80" s="1"/>
      <c r="M80" s="1"/>
      <c r="N80" s="1"/>
      <c r="O80" s="1"/>
      <c r="P80" s="1"/>
      <c r="Q80" s="1"/>
      <c r="R80" s="1"/>
      <c r="S80" s="1"/>
      <c r="T80" s="1"/>
      <c r="U80" s="1"/>
      <c r="V80" s="1"/>
      <c r="W80" s="1"/>
      <c r="X80" s="1"/>
      <c r="Y80" s="1"/>
      <c r="Z80" s="1"/>
      <c r="AA80" s="1"/>
      <c r="AB80" s="1"/>
      <c r="AC80" s="1"/>
      <c r="AD80" s="1"/>
    </row>
    <row r="81" spans="1:30" ht="15.75" customHeight="1">
      <c r="G81" s="1"/>
      <c r="H81" s="1"/>
      <c r="I81" s="1"/>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ht="15.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ht="15.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ht="15.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ht="15.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ht="15.7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ht="15.7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ht="15.7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ht="15.7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ht="15.7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ht="15.7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ht="15.7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ht="15.75" customHeight="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ht="15.75" customHeight="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ht="15.75" customHeight="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ht="15.75" customHeight="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row>
    <row r="1028" spans="1:30" ht="15.75" customHeight="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row>
    <row r="1029" spans="1:30" ht="15.75" customHeight="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row>
    <row r="1030" spans="1:30" ht="15.75" customHeight="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row>
    <row r="1031" spans="1:30" ht="15.75" customHeight="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row>
    <row r="1032" spans="1:30" ht="15.75" customHeight="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row>
    <row r="1033" spans="1:30" ht="15.75" customHeight="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row>
    <row r="1034" spans="1:30" ht="15.75" customHeight="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row>
    <row r="1035" spans="1:30" ht="15.75" customHeight="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row>
    <row r="1036" spans="1:30" ht="15.75" customHeight="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row>
    <row r="1037" spans="1:30" ht="15.75" customHeight="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row>
    <row r="1038" spans="1:30" ht="15.75" customHeight="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row>
    <row r="1039" spans="1:30" ht="15.75" customHeight="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row>
    <row r="1040" spans="1:30" ht="15.75" customHeight="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row>
    <row r="1041" spans="1:30" ht="15.75" customHeight="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row>
    <row r="1042" spans="1:30" ht="15.75" customHeight="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row>
    <row r="1043" spans="1:30" ht="15.75" customHeight="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row>
    <row r="1044" spans="1:30" ht="15.75" customHeight="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row>
    <row r="1045" spans="1:30" ht="15.75" customHeight="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row>
  </sheetData>
  <sortState ref="B11:H25">
    <sortCondition descending="1" ref="C11:C25"/>
  </sortState>
  <mergeCells count="7">
    <mergeCell ref="B12:H12"/>
    <mergeCell ref="B11:H11"/>
    <mergeCell ref="B35:H35"/>
    <mergeCell ref="B34:G34"/>
    <mergeCell ref="B2:L2"/>
    <mergeCell ref="B3:L3"/>
    <mergeCell ref="B5:L5"/>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zoomScale="90" zoomScaleNormal="90" workbookViewId="0">
      <selection activeCell="M33" sqref="M33"/>
    </sheetView>
  </sheetViews>
  <sheetFormatPr baseColWidth="10" defaultColWidth="14.42578125" defaultRowHeight="15.75" customHeight="1"/>
  <cols>
    <col min="1" max="1" width="8.140625" customWidth="1"/>
    <col min="2" max="2" width="16.85546875" customWidth="1"/>
    <col min="3" max="3" width="8.140625" customWidth="1"/>
    <col min="4" max="4" width="5.140625" style="241" customWidth="1"/>
    <col min="5" max="5" width="5.42578125" customWidth="1"/>
    <col min="6" max="6" width="2.28515625" style="241" customWidth="1"/>
    <col min="7" max="7" width="6.140625" style="241" customWidth="1"/>
    <col min="8" max="8" width="5.85546875" customWidth="1"/>
  </cols>
  <sheetData>
    <row r="1" spans="1:36" s="241" customFormat="1" ht="15.75" customHeight="1"/>
    <row r="2" spans="1:36" s="241" customFormat="1" ht="15.75" customHeight="1">
      <c r="B2" s="573" t="s">
        <v>3093</v>
      </c>
      <c r="C2" s="573"/>
      <c r="D2" s="573"/>
      <c r="E2" s="573"/>
      <c r="F2" s="573"/>
      <c r="G2" s="573"/>
      <c r="H2" s="573"/>
      <c r="I2" s="573"/>
      <c r="J2" s="573"/>
      <c r="K2" s="573"/>
      <c r="L2" s="573"/>
      <c r="M2" s="573"/>
      <c r="N2" s="573"/>
      <c r="O2" s="573"/>
    </row>
    <row r="3" spans="1:36" s="241" customFormat="1" ht="15.75" customHeight="1">
      <c r="B3" s="573" t="s">
        <v>3096</v>
      </c>
      <c r="C3" s="573"/>
      <c r="D3" s="573"/>
      <c r="E3" s="573"/>
      <c r="F3" s="573"/>
      <c r="G3" s="573"/>
      <c r="H3" s="573"/>
      <c r="I3" s="573"/>
      <c r="J3" s="573"/>
      <c r="K3" s="573"/>
      <c r="L3" s="573"/>
      <c r="M3" s="573"/>
      <c r="N3" s="573"/>
      <c r="O3" s="573"/>
    </row>
    <row r="4" spans="1:36" ht="15.75" customHeight="1">
      <c r="A4" s="1"/>
      <c r="B4" s="241"/>
      <c r="C4" s="49"/>
      <c r="D4" s="474"/>
      <c r="E4" s="241"/>
      <c r="H4" s="241"/>
      <c r="I4" s="241"/>
      <c r="J4" s="241"/>
      <c r="K4" s="241"/>
      <c r="L4" s="241"/>
    </row>
    <row r="5" spans="1:36" ht="15.75" customHeight="1">
      <c r="A5" s="1"/>
      <c r="B5" s="573" t="s">
        <v>3094</v>
      </c>
      <c r="C5" s="573"/>
      <c r="D5" s="573"/>
      <c r="E5" s="573"/>
      <c r="F5" s="573"/>
      <c r="G5" s="573"/>
      <c r="H5" s="573"/>
      <c r="I5" s="573"/>
      <c r="J5" s="573"/>
      <c r="K5" s="573"/>
      <c r="L5" s="573"/>
      <c r="M5" s="573"/>
      <c r="N5" s="573"/>
      <c r="O5" s="573"/>
    </row>
    <row r="6" spans="1:36" ht="15.75" customHeight="1">
      <c r="A6" s="1"/>
      <c r="B6" s="515"/>
      <c r="C6" s="515"/>
      <c r="D6" s="515"/>
      <c r="E6" s="515"/>
      <c r="F6" s="515"/>
      <c r="G6" s="515"/>
      <c r="H6" s="515"/>
      <c r="I6" s="515"/>
      <c r="J6" s="515"/>
      <c r="K6" s="515"/>
      <c r="L6" s="515"/>
      <c r="M6" s="515"/>
      <c r="N6" s="515"/>
      <c r="O6" s="515"/>
    </row>
    <row r="7" spans="1:36" s="241" customFormat="1" ht="15.75" customHeight="1">
      <c r="A7" s="4"/>
      <c r="B7" s="4"/>
      <c r="C7" s="4"/>
      <c r="D7" s="4"/>
      <c r="E7" s="4"/>
      <c r="F7" s="4"/>
      <c r="G7" s="4"/>
      <c r="H7" s="4"/>
      <c r="I7" s="4"/>
      <c r="J7" s="4"/>
      <c r="K7" s="4"/>
      <c r="L7" s="4"/>
      <c r="M7" s="4"/>
      <c r="N7" s="4"/>
      <c r="O7" s="4"/>
    </row>
    <row r="8" spans="1:36" ht="15.75" customHeight="1">
      <c r="A8" s="15"/>
      <c r="B8" s="467" t="s">
        <v>133</v>
      </c>
      <c r="C8" s="8"/>
      <c r="D8" s="12"/>
      <c r="E8" s="8"/>
      <c r="F8" s="12"/>
      <c r="G8" s="12"/>
      <c r="H8" s="1"/>
    </row>
    <row r="9" spans="1:36" ht="15.75" customHeight="1">
      <c r="A9" s="1"/>
      <c r="B9" s="1"/>
      <c r="C9" s="8"/>
      <c r="D9" s="12"/>
      <c r="E9" s="8"/>
      <c r="F9" s="12"/>
      <c r="G9" s="12"/>
      <c r="H9" s="1"/>
    </row>
    <row r="10" spans="1:36" s="241" customFormat="1" ht="30" customHeight="1">
      <c r="A10" s="4"/>
      <c r="B10" s="617" t="s">
        <v>3026</v>
      </c>
      <c r="C10" s="617"/>
      <c r="D10" s="617"/>
      <c r="E10" s="617"/>
      <c r="F10" s="617"/>
      <c r="G10" s="617"/>
      <c r="H10" s="617"/>
    </row>
    <row r="11" spans="1:36" ht="15.75" customHeight="1">
      <c r="A11" s="1"/>
      <c r="B11" s="639">
        <v>2014</v>
      </c>
      <c r="C11" s="639"/>
      <c r="D11" s="639"/>
      <c r="E11" s="639"/>
      <c r="F11" s="639"/>
      <c r="G11" s="639"/>
      <c r="H11" s="639"/>
    </row>
    <row r="12" spans="1:36" ht="15.75" customHeight="1">
      <c r="A12" s="1"/>
      <c r="B12" s="610" t="s">
        <v>50</v>
      </c>
      <c r="C12" s="610" t="s">
        <v>2964</v>
      </c>
      <c r="D12" s="612" t="s">
        <v>3025</v>
      </c>
      <c r="E12" s="612"/>
      <c r="F12" s="661"/>
      <c r="G12" s="612"/>
      <c r="H12" s="612"/>
    </row>
    <row r="13" spans="1:36" ht="29.25" customHeight="1">
      <c r="A13" s="1"/>
      <c r="B13" s="659"/>
      <c r="C13" s="659"/>
      <c r="D13" s="147" t="s">
        <v>155</v>
      </c>
      <c r="E13" s="147" t="s">
        <v>2242</v>
      </c>
      <c r="F13" s="345"/>
      <c r="G13" s="147" t="s">
        <v>146</v>
      </c>
      <c r="H13" s="345" t="s">
        <v>2242</v>
      </c>
    </row>
    <row r="14" spans="1:36" ht="15.75" customHeight="1">
      <c r="A14" s="1"/>
      <c r="B14" s="204"/>
      <c r="C14" s="204"/>
      <c r="D14" s="204"/>
      <c r="E14" s="204"/>
      <c r="F14" s="71"/>
      <c r="G14" s="204"/>
      <c r="H14" s="204"/>
    </row>
    <row r="15" spans="1:36" ht="15.75" customHeight="1">
      <c r="A15" s="1"/>
      <c r="B15" s="151" t="s">
        <v>2953</v>
      </c>
      <c r="C15" s="151">
        <f>SUM(C17:C31)</f>
        <v>111</v>
      </c>
      <c r="D15" s="151">
        <f>SUM(D17:D31)</f>
        <v>57</v>
      </c>
      <c r="E15" s="223">
        <f>+(D15/$C15)*100</f>
        <v>51.351351351351347</v>
      </c>
      <c r="F15" s="151"/>
      <c r="G15" s="151">
        <f>SUM(G17:G31)</f>
        <v>54</v>
      </c>
      <c r="H15" s="223">
        <f>+(G15/$C15)*100</f>
        <v>48.648648648648653</v>
      </c>
      <c r="P15" s="62"/>
      <c r="Q15" s="62"/>
      <c r="R15" s="63"/>
      <c r="S15" s="63"/>
      <c r="T15" s="62"/>
      <c r="U15" s="62"/>
      <c r="V15" s="62"/>
      <c r="W15" s="62"/>
      <c r="X15" s="62"/>
      <c r="Y15" s="62"/>
      <c r="Z15" s="62"/>
      <c r="AA15" s="62"/>
      <c r="AB15" s="62"/>
      <c r="AC15" s="62"/>
      <c r="AD15" s="62"/>
      <c r="AE15" s="62"/>
      <c r="AF15" s="62"/>
      <c r="AG15" s="62"/>
      <c r="AH15" s="62"/>
      <c r="AI15" s="62"/>
      <c r="AJ15" s="62"/>
    </row>
    <row r="16" spans="1:36" ht="15.75" customHeight="1">
      <c r="A16" s="1"/>
      <c r="B16" s="71"/>
      <c r="C16" s="71"/>
      <c r="D16" s="71"/>
      <c r="E16" s="223"/>
      <c r="F16" s="71"/>
      <c r="G16" s="71"/>
      <c r="H16" s="223"/>
      <c r="P16" s="62"/>
      <c r="Q16" s="63"/>
      <c r="R16" s="62"/>
      <c r="S16" s="62"/>
      <c r="T16" s="62"/>
      <c r="U16" s="62"/>
      <c r="V16" s="62"/>
      <c r="W16" s="62"/>
      <c r="X16" s="62"/>
      <c r="Y16" s="62"/>
      <c r="Z16" s="62"/>
      <c r="AA16" s="62"/>
      <c r="AB16" s="62"/>
      <c r="AC16" s="62"/>
      <c r="AD16" s="62"/>
      <c r="AE16" s="62"/>
      <c r="AF16" s="62"/>
      <c r="AG16" s="62"/>
      <c r="AH16" s="62"/>
      <c r="AI16" s="62"/>
      <c r="AJ16" s="62"/>
    </row>
    <row r="17" spans="1:36" ht="15.75" customHeight="1">
      <c r="A17" s="1"/>
      <c r="B17" s="77" t="s">
        <v>22</v>
      </c>
      <c r="C17" s="147">
        <v>22</v>
      </c>
      <c r="D17" s="147">
        <v>14</v>
      </c>
      <c r="E17" s="223">
        <f t="shared" ref="E17:E31" si="0">+(D17/$C17)*100</f>
        <v>63.636363636363633</v>
      </c>
      <c r="F17" s="147"/>
      <c r="G17" s="147">
        <v>8</v>
      </c>
      <c r="H17" s="223">
        <f t="shared" ref="H17:H31" si="1">+(G17/$C17)*100</f>
        <v>36.363636363636367</v>
      </c>
      <c r="P17" s="62"/>
      <c r="Q17" s="62"/>
      <c r="R17" s="62"/>
      <c r="S17" s="62"/>
      <c r="T17" s="62"/>
      <c r="U17" s="62"/>
      <c r="V17" s="62"/>
      <c r="W17" s="62"/>
      <c r="X17" s="62"/>
      <c r="Y17" s="62"/>
      <c r="Z17" s="62"/>
      <c r="AA17" s="62"/>
      <c r="AB17" s="62"/>
      <c r="AC17" s="62"/>
      <c r="AD17" s="62"/>
      <c r="AE17" s="62"/>
      <c r="AF17" s="62"/>
      <c r="AG17" s="62"/>
      <c r="AH17" s="62"/>
      <c r="AI17" s="62"/>
      <c r="AJ17" s="62"/>
    </row>
    <row r="18" spans="1:36" ht="15.75" customHeight="1">
      <c r="A18" s="1"/>
      <c r="B18" s="77" t="s">
        <v>21</v>
      </c>
      <c r="C18" s="147">
        <v>12</v>
      </c>
      <c r="D18" s="147">
        <v>8</v>
      </c>
      <c r="E18" s="223">
        <f t="shared" si="0"/>
        <v>66.666666666666657</v>
      </c>
      <c r="F18" s="147"/>
      <c r="G18" s="147">
        <v>4</v>
      </c>
      <c r="H18" s="223">
        <f t="shared" si="1"/>
        <v>33.333333333333329</v>
      </c>
      <c r="P18" s="62"/>
      <c r="Q18" s="166"/>
      <c r="R18" s="63"/>
      <c r="S18" s="62"/>
      <c r="T18" s="62"/>
      <c r="U18" s="62"/>
      <c r="V18" s="62"/>
      <c r="W18" s="62"/>
      <c r="X18" s="62"/>
      <c r="Y18" s="62"/>
      <c r="Z18" s="62"/>
      <c r="AA18" s="62"/>
      <c r="AB18" s="62"/>
      <c r="AC18" s="62"/>
      <c r="AD18" s="62"/>
      <c r="AE18" s="62"/>
      <c r="AF18" s="62"/>
      <c r="AG18" s="62"/>
      <c r="AH18" s="62"/>
      <c r="AI18" s="62"/>
      <c r="AJ18" s="62"/>
    </row>
    <row r="19" spans="1:36" ht="15.75" customHeight="1">
      <c r="A19" s="1"/>
      <c r="B19" s="77" t="s">
        <v>18</v>
      </c>
      <c r="C19" s="147">
        <v>11</v>
      </c>
      <c r="D19" s="147">
        <v>7</v>
      </c>
      <c r="E19" s="223">
        <f t="shared" si="0"/>
        <v>63.636363636363633</v>
      </c>
      <c r="F19" s="147"/>
      <c r="G19" s="147">
        <v>4</v>
      </c>
      <c r="H19" s="223">
        <f t="shared" si="1"/>
        <v>36.363636363636367</v>
      </c>
      <c r="P19" s="62"/>
      <c r="Q19" s="96"/>
      <c r="R19" s="63"/>
      <c r="S19" s="62"/>
      <c r="T19" s="62"/>
      <c r="U19" s="62"/>
      <c r="V19" s="62"/>
      <c r="W19" s="62"/>
      <c r="X19" s="62"/>
      <c r="Y19" s="62"/>
      <c r="Z19" s="62"/>
      <c r="AA19" s="62"/>
      <c r="AB19" s="62"/>
      <c r="AC19" s="62"/>
      <c r="AD19" s="62"/>
      <c r="AE19" s="62"/>
      <c r="AF19" s="62"/>
      <c r="AG19" s="62"/>
      <c r="AH19" s="62"/>
      <c r="AI19" s="62"/>
      <c r="AJ19" s="62"/>
    </row>
    <row r="20" spans="1:36" ht="15.75" customHeight="1">
      <c r="A20" s="1"/>
      <c r="B20" s="77" t="s">
        <v>20</v>
      </c>
      <c r="C20" s="147">
        <v>9</v>
      </c>
      <c r="D20" s="147">
        <v>6</v>
      </c>
      <c r="E20" s="223">
        <f t="shared" si="0"/>
        <v>66.666666666666657</v>
      </c>
      <c r="F20" s="147"/>
      <c r="G20" s="147">
        <v>3</v>
      </c>
      <c r="H20" s="223">
        <f t="shared" si="1"/>
        <v>33.333333333333329</v>
      </c>
      <c r="P20" s="62"/>
      <c r="Q20" s="96"/>
      <c r="R20" s="166"/>
      <c r="S20" s="62"/>
      <c r="T20" s="62"/>
      <c r="U20" s="62"/>
      <c r="V20" s="62"/>
      <c r="W20" s="62"/>
      <c r="X20" s="62"/>
      <c r="Y20" s="62"/>
      <c r="Z20" s="62"/>
      <c r="AA20" s="62"/>
      <c r="AB20" s="62"/>
      <c r="AC20" s="62"/>
      <c r="AD20" s="62"/>
      <c r="AE20" s="62"/>
      <c r="AF20" s="62"/>
      <c r="AG20" s="62"/>
      <c r="AH20" s="62"/>
      <c r="AI20" s="62"/>
      <c r="AJ20" s="62"/>
    </row>
    <row r="21" spans="1:36" ht="15.75" customHeight="1">
      <c r="A21" s="1"/>
      <c r="B21" s="77" t="s">
        <v>23</v>
      </c>
      <c r="C21" s="147">
        <v>7</v>
      </c>
      <c r="D21" s="147">
        <v>5</v>
      </c>
      <c r="E21" s="223">
        <f t="shared" si="0"/>
        <v>71.428571428571431</v>
      </c>
      <c r="F21" s="147"/>
      <c r="G21" s="147">
        <v>2</v>
      </c>
      <c r="H21" s="223">
        <f t="shared" si="1"/>
        <v>28.571428571428569</v>
      </c>
      <c r="P21" s="62"/>
      <c r="Q21" s="62"/>
      <c r="R21" s="62"/>
      <c r="S21" s="62"/>
      <c r="T21" s="62"/>
      <c r="U21" s="62"/>
      <c r="V21" s="62"/>
      <c r="W21" s="62"/>
      <c r="X21" s="62"/>
      <c r="Y21" s="62"/>
      <c r="Z21" s="62"/>
      <c r="AA21" s="62"/>
      <c r="AB21" s="62"/>
      <c r="AC21" s="62"/>
      <c r="AD21" s="62"/>
      <c r="AE21" s="62"/>
      <c r="AF21" s="62"/>
      <c r="AG21" s="62"/>
      <c r="AH21" s="62"/>
      <c r="AI21" s="62"/>
      <c r="AJ21" s="62"/>
    </row>
    <row r="22" spans="1:36" ht="15.75" customHeight="1">
      <c r="A22" s="1"/>
      <c r="B22" s="77" t="s">
        <v>17</v>
      </c>
      <c r="C22" s="147">
        <v>19</v>
      </c>
      <c r="D22" s="147">
        <v>3</v>
      </c>
      <c r="E22" s="223">
        <f t="shared" si="0"/>
        <v>15.789473684210526</v>
      </c>
      <c r="F22" s="147"/>
      <c r="G22" s="147">
        <v>16</v>
      </c>
      <c r="H22" s="223">
        <f t="shared" si="1"/>
        <v>84.210526315789465</v>
      </c>
      <c r="P22" s="62"/>
      <c r="Q22" s="62"/>
      <c r="R22" s="62"/>
      <c r="S22" s="62"/>
      <c r="T22" s="62"/>
      <c r="U22" s="62"/>
      <c r="V22" s="62"/>
      <c r="W22" s="62"/>
      <c r="X22" s="62"/>
      <c r="Y22" s="62"/>
      <c r="Z22" s="62"/>
      <c r="AA22" s="62"/>
      <c r="AB22" s="62"/>
      <c r="AC22" s="62"/>
      <c r="AD22" s="62"/>
      <c r="AE22" s="62"/>
      <c r="AF22" s="62"/>
      <c r="AG22" s="62"/>
      <c r="AH22" s="62"/>
      <c r="AI22" s="62"/>
      <c r="AJ22" s="62"/>
    </row>
    <row r="23" spans="1:36" ht="15.75" customHeight="1">
      <c r="A23" s="1"/>
      <c r="B23" s="77" t="s">
        <v>30</v>
      </c>
      <c r="C23" s="147">
        <v>5</v>
      </c>
      <c r="D23" s="147">
        <v>3</v>
      </c>
      <c r="E23" s="223">
        <f t="shared" si="0"/>
        <v>60</v>
      </c>
      <c r="F23" s="147"/>
      <c r="G23" s="147">
        <v>2</v>
      </c>
      <c r="H23" s="223">
        <f t="shared" si="1"/>
        <v>40</v>
      </c>
      <c r="P23" s="62"/>
      <c r="Q23" s="62"/>
      <c r="R23" s="62"/>
      <c r="S23" s="62"/>
      <c r="T23" s="62"/>
      <c r="U23" s="62"/>
      <c r="V23" s="62"/>
      <c r="W23" s="62"/>
      <c r="X23" s="62"/>
      <c r="Y23" s="62"/>
      <c r="Z23" s="62"/>
      <c r="AA23" s="62"/>
      <c r="AB23" s="62"/>
      <c r="AC23" s="62"/>
      <c r="AD23" s="62"/>
      <c r="AE23" s="62"/>
      <c r="AF23" s="62"/>
      <c r="AG23" s="62"/>
      <c r="AH23" s="62"/>
      <c r="AI23" s="62"/>
      <c r="AJ23" s="62"/>
    </row>
    <row r="24" spans="1:36" ht="15.75" customHeight="1">
      <c r="A24" s="1"/>
      <c r="B24" s="77" t="s">
        <v>19</v>
      </c>
      <c r="C24" s="147">
        <v>8</v>
      </c>
      <c r="D24" s="147">
        <v>3</v>
      </c>
      <c r="E24" s="223">
        <f t="shared" si="0"/>
        <v>37.5</v>
      </c>
      <c r="F24" s="147"/>
      <c r="G24" s="147">
        <v>5</v>
      </c>
      <c r="H24" s="223">
        <f t="shared" si="1"/>
        <v>62.5</v>
      </c>
      <c r="P24" s="62"/>
      <c r="Q24" s="97"/>
      <c r="R24" s="96"/>
      <c r="S24" s="523"/>
      <c r="T24" s="523"/>
      <c r="U24" s="523"/>
      <c r="V24" s="523"/>
      <c r="W24" s="523"/>
      <c r="X24" s="523"/>
      <c r="Y24" s="523"/>
      <c r="Z24" s="523"/>
      <c r="AA24" s="523"/>
      <c r="AB24" s="523"/>
      <c r="AC24" s="523"/>
      <c r="AD24" s="523"/>
      <c r="AE24" s="523"/>
      <c r="AF24" s="523"/>
      <c r="AG24" s="523"/>
      <c r="AH24" s="96"/>
      <c r="AI24" s="96"/>
      <c r="AJ24" s="62"/>
    </row>
    <row r="25" spans="1:36" ht="15.75" customHeight="1">
      <c r="A25" s="1"/>
      <c r="B25" s="77" t="s">
        <v>33</v>
      </c>
      <c r="C25" s="147">
        <v>6</v>
      </c>
      <c r="D25" s="147">
        <v>2</v>
      </c>
      <c r="E25" s="223">
        <f t="shared" si="0"/>
        <v>33.333333333333329</v>
      </c>
      <c r="F25" s="147"/>
      <c r="G25" s="147">
        <v>4</v>
      </c>
      <c r="H25" s="223">
        <f t="shared" si="1"/>
        <v>66.666666666666657</v>
      </c>
      <c r="P25" s="62"/>
      <c r="Q25" s="524"/>
      <c r="R25" s="525"/>
      <c r="S25" s="523"/>
      <c r="T25" s="523"/>
      <c r="U25" s="523"/>
      <c r="V25" s="523"/>
      <c r="W25" s="523"/>
      <c r="X25" s="523"/>
      <c r="Y25" s="523"/>
      <c r="Z25" s="523"/>
      <c r="AA25" s="523"/>
      <c r="AB25" s="523"/>
      <c r="AC25" s="523"/>
      <c r="AD25" s="523"/>
      <c r="AE25" s="523"/>
      <c r="AF25" s="523"/>
      <c r="AG25" s="523"/>
      <c r="AH25" s="98"/>
      <c r="AI25" s="98"/>
      <c r="AJ25" s="62"/>
    </row>
    <row r="26" spans="1:36" ht="15.75" customHeight="1">
      <c r="A26" s="1"/>
      <c r="B26" s="77" t="s">
        <v>27</v>
      </c>
      <c r="C26" s="147">
        <v>5</v>
      </c>
      <c r="D26" s="147">
        <v>2</v>
      </c>
      <c r="E26" s="223">
        <f t="shared" si="0"/>
        <v>40</v>
      </c>
      <c r="F26" s="147"/>
      <c r="G26" s="147">
        <v>3</v>
      </c>
      <c r="H26" s="223">
        <f t="shared" si="1"/>
        <v>60</v>
      </c>
      <c r="P26" s="62"/>
      <c r="Q26" s="524"/>
      <c r="R26" s="435"/>
      <c r="S26" s="523"/>
      <c r="T26" s="523"/>
      <c r="U26" s="523"/>
      <c r="V26" s="523"/>
      <c r="W26" s="523"/>
      <c r="X26" s="523"/>
      <c r="Y26" s="523"/>
      <c r="Z26" s="523"/>
      <c r="AA26" s="523"/>
      <c r="AB26" s="523"/>
      <c r="AC26" s="523"/>
      <c r="AD26" s="523"/>
      <c r="AE26" s="523"/>
      <c r="AF26" s="523"/>
      <c r="AG26" s="523"/>
      <c r="AH26" s="98"/>
      <c r="AI26" s="98"/>
      <c r="AJ26" s="62"/>
    </row>
    <row r="27" spans="1:36" ht="15.75" customHeight="1">
      <c r="A27" s="1"/>
      <c r="B27" s="77" t="s">
        <v>29</v>
      </c>
      <c r="C27" s="147">
        <v>1</v>
      </c>
      <c r="D27" s="147">
        <v>1</v>
      </c>
      <c r="E27" s="223">
        <f t="shared" si="0"/>
        <v>100</v>
      </c>
      <c r="F27" s="147"/>
      <c r="G27" s="147">
        <v>0</v>
      </c>
      <c r="H27" s="223">
        <f t="shared" si="1"/>
        <v>0</v>
      </c>
      <c r="P27" s="62"/>
      <c r="Q27" s="62"/>
      <c r="R27" s="62"/>
      <c r="S27" s="62"/>
      <c r="T27" s="62"/>
      <c r="U27" s="62"/>
      <c r="V27" s="62"/>
      <c r="W27" s="62"/>
      <c r="X27" s="62"/>
      <c r="Y27" s="62"/>
      <c r="Z27" s="62"/>
      <c r="AA27" s="62"/>
      <c r="AB27" s="62"/>
      <c r="AC27" s="62"/>
      <c r="AD27" s="62"/>
      <c r="AE27" s="62"/>
      <c r="AF27" s="62"/>
      <c r="AG27" s="62"/>
      <c r="AH27" s="62"/>
      <c r="AI27" s="62"/>
      <c r="AJ27" s="62"/>
    </row>
    <row r="28" spans="1:36" ht="15.75" customHeight="1">
      <c r="A28" s="1"/>
      <c r="B28" s="77" t="s">
        <v>16</v>
      </c>
      <c r="C28" s="147">
        <v>3</v>
      </c>
      <c r="D28" s="147">
        <v>1</v>
      </c>
      <c r="E28" s="223">
        <f t="shared" si="0"/>
        <v>33.333333333333329</v>
      </c>
      <c r="F28" s="147"/>
      <c r="G28" s="147">
        <v>2</v>
      </c>
      <c r="H28" s="223">
        <f t="shared" si="1"/>
        <v>66.666666666666657</v>
      </c>
      <c r="P28" s="62"/>
      <c r="Q28" s="62"/>
      <c r="R28" s="62"/>
      <c r="S28" s="62"/>
      <c r="T28" s="62"/>
      <c r="U28" s="62"/>
      <c r="V28" s="62"/>
      <c r="W28" s="62"/>
      <c r="X28" s="62"/>
      <c r="Y28" s="62"/>
      <c r="Z28" s="62"/>
      <c r="AA28" s="62"/>
      <c r="AB28" s="62"/>
      <c r="AC28" s="62"/>
      <c r="AD28" s="62"/>
      <c r="AE28" s="62"/>
      <c r="AF28" s="62"/>
      <c r="AG28" s="62"/>
      <c r="AH28" s="62"/>
      <c r="AI28" s="62"/>
      <c r="AJ28" s="166"/>
    </row>
    <row r="29" spans="1:36" ht="15.75" customHeight="1">
      <c r="B29" s="77" t="s">
        <v>28</v>
      </c>
      <c r="C29" s="147">
        <v>1</v>
      </c>
      <c r="D29" s="147">
        <v>1</v>
      </c>
      <c r="E29" s="223">
        <f t="shared" si="0"/>
        <v>100</v>
      </c>
      <c r="F29" s="147"/>
      <c r="G29" s="147">
        <v>0</v>
      </c>
      <c r="H29" s="223">
        <f t="shared" si="1"/>
        <v>0</v>
      </c>
      <c r="P29" s="62"/>
      <c r="Q29" s="62"/>
      <c r="R29" s="62"/>
      <c r="S29" s="62"/>
      <c r="T29" s="62"/>
      <c r="U29" s="62"/>
      <c r="V29" s="62"/>
      <c r="W29" s="62"/>
      <c r="X29" s="62"/>
      <c r="Y29" s="62"/>
      <c r="Z29" s="62"/>
      <c r="AA29" s="62"/>
      <c r="AB29" s="62"/>
      <c r="AC29" s="62"/>
      <c r="AD29" s="62"/>
      <c r="AE29" s="62"/>
      <c r="AF29" s="62"/>
      <c r="AG29" s="62"/>
      <c r="AH29" s="62"/>
      <c r="AI29" s="62"/>
      <c r="AJ29" s="62"/>
    </row>
    <row r="30" spans="1:36" ht="15.75" customHeight="1">
      <c r="A30" s="1"/>
      <c r="B30" s="77" t="s">
        <v>32</v>
      </c>
      <c r="C30" s="147">
        <v>1</v>
      </c>
      <c r="D30" s="147">
        <v>1</v>
      </c>
      <c r="E30" s="223">
        <f t="shared" si="0"/>
        <v>100</v>
      </c>
      <c r="F30" s="147"/>
      <c r="G30" s="147">
        <v>0</v>
      </c>
      <c r="H30" s="223">
        <f t="shared" si="1"/>
        <v>0</v>
      </c>
      <c r="P30" s="62"/>
      <c r="Q30" s="62"/>
      <c r="R30" s="62"/>
      <c r="S30" s="62"/>
      <c r="T30" s="62"/>
      <c r="U30" s="62"/>
      <c r="V30" s="62"/>
      <c r="W30" s="62"/>
      <c r="X30" s="62"/>
      <c r="Y30" s="62"/>
      <c r="Z30" s="62"/>
      <c r="AA30" s="62"/>
      <c r="AB30" s="62"/>
      <c r="AC30" s="62"/>
      <c r="AD30" s="62"/>
      <c r="AE30" s="62"/>
      <c r="AF30" s="62"/>
      <c r="AG30" s="62"/>
      <c r="AH30" s="62"/>
      <c r="AI30" s="62"/>
      <c r="AJ30" s="62"/>
    </row>
    <row r="31" spans="1:36" ht="15.75" customHeight="1">
      <c r="B31" s="219" t="s">
        <v>31</v>
      </c>
      <c r="C31" s="316">
        <v>1</v>
      </c>
      <c r="D31" s="316">
        <v>0</v>
      </c>
      <c r="E31" s="240">
        <f t="shared" si="0"/>
        <v>0</v>
      </c>
      <c r="F31" s="316"/>
      <c r="G31" s="316">
        <v>1</v>
      </c>
      <c r="H31" s="240">
        <f t="shared" si="1"/>
        <v>100</v>
      </c>
      <c r="P31" s="62"/>
      <c r="Q31" s="62"/>
      <c r="R31" s="62"/>
      <c r="S31" s="62"/>
      <c r="T31" s="62"/>
      <c r="U31" s="62"/>
      <c r="V31" s="62"/>
      <c r="W31" s="62"/>
      <c r="X31" s="62"/>
      <c r="Y31" s="62"/>
      <c r="Z31" s="62"/>
      <c r="AA31" s="62"/>
      <c r="AB31" s="62"/>
      <c r="AC31" s="62"/>
      <c r="AD31" s="62"/>
      <c r="AE31" s="62"/>
      <c r="AF31" s="62"/>
      <c r="AG31" s="62"/>
      <c r="AH31" s="62"/>
      <c r="AI31" s="62"/>
      <c r="AJ31" s="62"/>
    </row>
    <row r="32" spans="1:36" ht="18" customHeight="1">
      <c r="A32" s="1"/>
      <c r="B32" s="210" t="s">
        <v>2940</v>
      </c>
      <c r="K32" s="51" t="s">
        <v>3027</v>
      </c>
      <c r="P32" s="62"/>
      <c r="Q32" s="62"/>
      <c r="R32" s="62"/>
      <c r="S32" s="62"/>
      <c r="T32" s="62"/>
      <c r="U32" s="62"/>
      <c r="V32" s="62"/>
      <c r="W32" s="62"/>
      <c r="X32" s="62"/>
      <c r="Y32" s="62"/>
      <c r="Z32" s="62"/>
      <c r="AA32" s="62"/>
      <c r="AB32" s="62"/>
      <c r="AC32" s="62"/>
      <c r="AD32" s="62"/>
      <c r="AE32" s="62"/>
      <c r="AF32" s="62"/>
      <c r="AG32" s="62"/>
      <c r="AH32" s="62"/>
      <c r="AI32" s="62"/>
      <c r="AJ32" s="62"/>
    </row>
    <row r="33" spans="1:36" ht="15.75" customHeight="1">
      <c r="A33" s="1"/>
      <c r="P33" s="62"/>
      <c r="Q33" s="62"/>
      <c r="R33" s="62"/>
      <c r="S33" s="62"/>
      <c r="T33" s="62"/>
      <c r="U33" s="62"/>
      <c r="V33" s="62"/>
      <c r="W33" s="62"/>
      <c r="X33" s="62"/>
      <c r="Y33" s="62"/>
      <c r="Z33" s="62"/>
      <c r="AA33" s="62"/>
      <c r="AB33" s="62"/>
      <c r="AC33" s="62"/>
      <c r="AD33" s="62"/>
      <c r="AE33" s="62"/>
      <c r="AF33" s="62"/>
      <c r="AG33" s="62"/>
      <c r="AH33" s="62"/>
      <c r="AI33" s="62"/>
      <c r="AJ33" s="62"/>
    </row>
    <row r="34" spans="1:36" ht="15.75" customHeight="1">
      <c r="A34" s="1"/>
    </row>
    <row r="35" spans="1:36" ht="15.75" customHeight="1">
      <c r="A35" s="1"/>
    </row>
    <row r="36" spans="1:36" ht="15.75" customHeight="1">
      <c r="A36" s="1"/>
    </row>
    <row r="37" spans="1:36" ht="15.75" customHeight="1">
      <c r="A37" s="1"/>
      <c r="B37" s="62"/>
      <c r="C37" s="62"/>
      <c r="D37" s="62"/>
      <c r="E37" s="62"/>
      <c r="F37" s="62"/>
      <c r="G37" s="62"/>
      <c r="H37" s="62"/>
    </row>
    <row r="38" spans="1:36" ht="15.75" customHeight="1">
      <c r="A38" s="1"/>
      <c r="B38" s="62"/>
      <c r="C38" s="62"/>
      <c r="D38" s="62"/>
      <c r="E38" s="62"/>
      <c r="F38" s="62"/>
      <c r="G38" s="62"/>
      <c r="H38" s="62"/>
    </row>
    <row r="39" spans="1:36" ht="15.75" customHeight="1">
      <c r="A39" s="1"/>
      <c r="B39" s="62"/>
      <c r="C39" s="62"/>
      <c r="D39" s="62"/>
      <c r="E39" s="62"/>
      <c r="F39" s="62"/>
      <c r="G39" s="62"/>
      <c r="H39" s="62"/>
    </row>
    <row r="40" spans="1:36" ht="15.75" customHeight="1">
      <c r="A40" s="1"/>
      <c r="B40" s="96"/>
      <c r="C40" s="96"/>
      <c r="D40" s="96"/>
      <c r="E40" s="96"/>
      <c r="F40" s="96"/>
      <c r="G40" s="96"/>
      <c r="H40" s="62"/>
    </row>
    <row r="41" spans="1:36" ht="15.75" customHeight="1">
      <c r="A41" s="1"/>
      <c r="B41" s="77"/>
      <c r="C41" s="188"/>
      <c r="D41" s="188"/>
      <c r="E41" s="188"/>
      <c r="F41" s="188"/>
      <c r="G41" s="188"/>
      <c r="H41" s="62"/>
    </row>
    <row r="42" spans="1:36" ht="15.75" customHeight="1">
      <c r="A42" s="1"/>
      <c r="B42" s="77"/>
      <c r="C42" s="188"/>
      <c r="D42" s="188"/>
      <c r="E42" s="188"/>
      <c r="F42" s="188"/>
      <c r="G42" s="188"/>
      <c r="H42" s="62"/>
    </row>
    <row r="43" spans="1:36" ht="15.75" customHeight="1">
      <c r="A43" s="1"/>
      <c r="B43" s="77"/>
      <c r="C43" s="188"/>
      <c r="D43" s="188"/>
      <c r="E43" s="188"/>
      <c r="F43" s="188"/>
      <c r="G43" s="188"/>
      <c r="H43" s="62"/>
    </row>
    <row r="44" spans="1:36" ht="15.75" customHeight="1">
      <c r="A44" s="1"/>
      <c r="B44" s="77"/>
      <c r="C44" s="188"/>
      <c r="D44" s="188"/>
      <c r="E44" s="188"/>
      <c r="F44" s="188"/>
      <c r="G44" s="188"/>
      <c r="H44" s="62"/>
    </row>
    <row r="45" spans="1:36" ht="15.75" customHeight="1">
      <c r="A45" s="1"/>
      <c r="B45" s="77"/>
      <c r="C45" s="188"/>
      <c r="D45" s="188"/>
      <c r="E45" s="188"/>
      <c r="F45" s="188"/>
      <c r="G45" s="188"/>
      <c r="H45" s="62"/>
    </row>
    <row r="46" spans="1:36" ht="15.75" customHeight="1">
      <c r="A46" s="1"/>
      <c r="B46" s="77"/>
      <c r="C46" s="188"/>
      <c r="D46" s="188"/>
      <c r="E46" s="188"/>
      <c r="F46" s="188"/>
      <c r="G46" s="188"/>
      <c r="H46" s="62"/>
    </row>
    <row r="47" spans="1:36" ht="15.75" customHeight="1">
      <c r="A47" s="1"/>
      <c r="B47" s="77"/>
      <c r="C47" s="188"/>
      <c r="D47" s="188"/>
      <c r="E47" s="188"/>
      <c r="F47" s="188"/>
      <c r="G47" s="188"/>
      <c r="H47" s="62"/>
    </row>
    <row r="48" spans="1:36" ht="15.75" customHeight="1">
      <c r="B48" s="77"/>
      <c r="C48" s="188"/>
      <c r="D48" s="188"/>
      <c r="E48" s="188"/>
      <c r="F48" s="188"/>
      <c r="G48" s="188"/>
      <c r="H48" s="62"/>
    </row>
    <row r="49" spans="2:18" ht="15.75" customHeight="1">
      <c r="B49" s="77"/>
      <c r="C49" s="188"/>
      <c r="D49" s="188"/>
      <c r="E49" s="188"/>
      <c r="F49" s="188"/>
      <c r="G49" s="188"/>
      <c r="H49" s="62"/>
    </row>
    <row r="50" spans="2:18" ht="15.75" customHeight="1">
      <c r="B50" s="77"/>
      <c r="C50" s="188"/>
      <c r="D50" s="188"/>
      <c r="E50" s="188"/>
      <c r="F50" s="188"/>
      <c r="G50" s="188"/>
      <c r="H50" s="62"/>
    </row>
    <row r="51" spans="2:18" ht="15.75" customHeight="1">
      <c r="B51" s="77"/>
      <c r="C51" s="188"/>
      <c r="D51" s="188"/>
      <c r="E51" s="188"/>
      <c r="F51" s="188"/>
      <c r="G51" s="188"/>
      <c r="H51" s="62"/>
      <c r="Q51" s="4"/>
    </row>
    <row r="52" spans="2:18" ht="15.75" customHeight="1">
      <c r="B52" s="77"/>
      <c r="C52" s="188"/>
      <c r="D52" s="188"/>
      <c r="E52" s="188"/>
      <c r="F52" s="188"/>
      <c r="G52" s="188"/>
      <c r="H52" s="62"/>
      <c r="Q52" s="4"/>
    </row>
    <row r="53" spans="2:18" ht="15.75" customHeight="1">
      <c r="B53" s="77"/>
      <c r="C53" s="188"/>
      <c r="D53" s="188"/>
      <c r="E53" s="188"/>
      <c r="F53" s="188"/>
      <c r="G53" s="188"/>
      <c r="H53" s="62"/>
      <c r="Q53" s="4"/>
    </row>
    <row r="54" spans="2:18" ht="15.75" customHeight="1">
      <c r="B54" s="77"/>
      <c r="C54" s="188"/>
      <c r="D54" s="188"/>
      <c r="E54" s="188"/>
      <c r="F54" s="188"/>
      <c r="G54" s="188"/>
      <c r="H54" s="62"/>
      <c r="Q54" s="4"/>
    </row>
    <row r="55" spans="2:18" ht="15.75" customHeight="1">
      <c r="B55" s="77"/>
      <c r="C55" s="188"/>
      <c r="D55" s="188"/>
      <c r="E55" s="188"/>
      <c r="F55" s="188"/>
      <c r="G55" s="188"/>
      <c r="H55" s="62"/>
      <c r="Q55" s="4"/>
      <c r="R55" s="4"/>
    </row>
    <row r="56" spans="2:18" ht="15.75" customHeight="1">
      <c r="B56" s="62"/>
      <c r="C56" s="188"/>
      <c r="D56" s="188"/>
      <c r="E56" s="188"/>
      <c r="F56" s="188"/>
      <c r="G56" s="188"/>
      <c r="H56" s="62"/>
      <c r="Q56" s="4"/>
      <c r="R56" s="4"/>
    </row>
    <row r="57" spans="2:18" ht="15.75" customHeight="1">
      <c r="B57" s="198" t="s">
        <v>3027</v>
      </c>
      <c r="C57" s="188"/>
      <c r="D57" s="188"/>
      <c r="E57" s="188"/>
      <c r="F57" s="188"/>
      <c r="G57" s="188"/>
      <c r="H57" s="62"/>
      <c r="Q57" s="4"/>
      <c r="R57" s="4"/>
    </row>
    <row r="58" spans="2:18" ht="15.75" customHeight="1">
      <c r="B58" s="62"/>
      <c r="C58" s="62"/>
      <c r="D58" s="62"/>
      <c r="E58" s="62"/>
      <c r="F58" s="62"/>
      <c r="G58" s="62"/>
      <c r="H58" s="62"/>
      <c r="Q58" s="4"/>
      <c r="R58" s="4"/>
    </row>
    <row r="59" spans="2:18" ht="15.75" customHeight="1">
      <c r="B59" s="62"/>
      <c r="C59" s="62"/>
      <c r="D59" s="62"/>
      <c r="E59" s="62"/>
      <c r="F59" s="62"/>
      <c r="G59" s="62"/>
      <c r="H59" s="62"/>
      <c r="Q59" s="4"/>
      <c r="R59" s="4"/>
    </row>
    <row r="60" spans="2:18" ht="15.75" customHeight="1">
      <c r="B60" s="62"/>
      <c r="C60" s="62"/>
      <c r="D60" s="62"/>
      <c r="E60" s="62"/>
      <c r="F60" s="62"/>
      <c r="G60" s="62"/>
      <c r="H60" s="62"/>
      <c r="Q60" s="4"/>
      <c r="R60" s="4"/>
    </row>
    <row r="61" spans="2:18" ht="15.75" customHeight="1">
      <c r="B61" s="62"/>
      <c r="C61" s="62"/>
      <c r="D61" s="62"/>
      <c r="E61" s="62"/>
      <c r="F61" s="62"/>
      <c r="G61" s="62"/>
      <c r="H61" s="62"/>
      <c r="Q61" s="4"/>
      <c r="R61" s="4"/>
    </row>
    <row r="62" spans="2:18" ht="15.75" customHeight="1">
      <c r="Q62" s="4"/>
      <c r="R62" s="4"/>
    </row>
    <row r="63" spans="2:18" ht="15.75" customHeight="1">
      <c r="Q63" s="4"/>
      <c r="R63" s="4"/>
    </row>
    <row r="64" spans="2:18" ht="15.75" customHeight="1">
      <c r="Q64" s="4"/>
      <c r="R64" s="4"/>
    </row>
    <row r="65" spans="17:18" ht="15.75" customHeight="1">
      <c r="Q65" s="4"/>
      <c r="R65" s="4"/>
    </row>
    <row r="66" spans="17:18" ht="15.75" customHeight="1">
      <c r="R66" s="4"/>
    </row>
    <row r="67" spans="17:18" ht="15.75" customHeight="1">
      <c r="R67" s="4"/>
    </row>
    <row r="68" spans="17:18" ht="15.75" customHeight="1">
      <c r="R68" s="4"/>
    </row>
    <row r="69" spans="17:18" ht="15.75" customHeight="1">
      <c r="R69" s="4"/>
    </row>
  </sheetData>
  <sortState ref="B12:E26">
    <sortCondition descending="1" ref="C9:C23"/>
  </sortState>
  <mergeCells count="8">
    <mergeCell ref="B2:O2"/>
    <mergeCell ref="B3:O3"/>
    <mergeCell ref="B5:O5"/>
    <mergeCell ref="B12:B13"/>
    <mergeCell ref="C12:C13"/>
    <mergeCell ref="D12:H12"/>
    <mergeCell ref="B10:H10"/>
    <mergeCell ref="B11:H11"/>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workbookViewId="0">
      <selection activeCell="P47" sqref="P47"/>
    </sheetView>
  </sheetViews>
  <sheetFormatPr baseColWidth="10" defaultColWidth="14.42578125" defaultRowHeight="15.75" customHeight="1"/>
  <cols>
    <col min="1" max="1" width="11.140625" customWidth="1"/>
    <col min="2" max="2" width="19" customWidth="1"/>
    <col min="3" max="3" width="9" customWidth="1"/>
    <col min="4" max="4" width="8.140625" customWidth="1"/>
    <col min="5" max="5" width="4.5703125" style="241" customWidth="1"/>
    <col min="6" max="6" width="2.28515625" style="241" customWidth="1"/>
    <col min="7" max="7" width="6.28515625" customWidth="1"/>
    <col min="8" max="8" width="5.42578125" style="241" customWidth="1"/>
    <col min="9" max="9" width="2.140625" style="241" customWidth="1"/>
    <col min="10" max="10" width="9.85546875" customWidth="1"/>
    <col min="11" max="11" width="3.85546875" style="241" customWidth="1"/>
    <col min="12" max="12" width="2.5703125" style="241" customWidth="1"/>
    <col min="13" max="13" width="5" customWidth="1"/>
    <col min="14" max="14" width="5.42578125" customWidth="1"/>
    <col min="15" max="16" width="14.42578125" style="107"/>
  </cols>
  <sheetData>
    <row r="1" spans="1:20" s="241" customFormat="1" ht="15.75" customHeight="1"/>
    <row r="2" spans="1:20" s="241" customFormat="1" ht="15.75" customHeight="1">
      <c r="B2" s="573" t="s">
        <v>3093</v>
      </c>
      <c r="C2" s="573"/>
      <c r="D2" s="573"/>
      <c r="E2" s="573"/>
      <c r="F2" s="573"/>
      <c r="G2" s="573"/>
      <c r="H2" s="573"/>
      <c r="I2" s="573"/>
      <c r="J2" s="573"/>
      <c r="K2" s="573"/>
      <c r="L2" s="573"/>
      <c r="M2" s="573"/>
      <c r="N2" s="573"/>
      <c r="O2" s="573"/>
      <c r="P2" s="573"/>
      <c r="Q2" s="573"/>
      <c r="R2" s="573"/>
    </row>
    <row r="3" spans="1:20" s="241" customFormat="1" ht="15.75" customHeight="1">
      <c r="B3" s="573" t="s">
        <v>3096</v>
      </c>
      <c r="C3" s="573"/>
      <c r="D3" s="573"/>
      <c r="E3" s="573"/>
      <c r="F3" s="573"/>
      <c r="G3" s="573"/>
      <c r="H3" s="573"/>
      <c r="I3" s="573"/>
      <c r="J3" s="573"/>
      <c r="K3" s="573"/>
      <c r="L3" s="573"/>
      <c r="M3" s="573"/>
      <c r="N3" s="573"/>
      <c r="O3" s="573"/>
      <c r="P3" s="573"/>
      <c r="Q3" s="573"/>
      <c r="R3" s="573"/>
    </row>
    <row r="4" spans="1:20" s="241" customFormat="1" ht="15.75" customHeight="1">
      <c r="C4" s="49"/>
      <c r="D4" s="474"/>
    </row>
    <row r="5" spans="1:20" s="241" customFormat="1" ht="15.75" customHeight="1">
      <c r="B5" s="573" t="s">
        <v>3094</v>
      </c>
      <c r="C5" s="573"/>
      <c r="D5" s="573"/>
      <c r="E5" s="573"/>
      <c r="F5" s="573"/>
      <c r="G5" s="573"/>
      <c r="H5" s="573"/>
      <c r="I5" s="573"/>
      <c r="J5" s="573"/>
      <c r="K5" s="573"/>
      <c r="L5" s="573"/>
      <c r="M5" s="573"/>
      <c r="N5" s="573"/>
      <c r="O5" s="573"/>
      <c r="P5" s="573"/>
      <c r="Q5" s="573"/>
      <c r="R5" s="573"/>
    </row>
    <row r="6" spans="1:20" ht="15.75" customHeight="1">
      <c r="A6" s="1"/>
      <c r="B6" s="515"/>
      <c r="C6" s="515"/>
      <c r="D6" s="515"/>
      <c r="E6" s="515"/>
      <c r="F6" s="515"/>
      <c r="G6" s="515"/>
      <c r="H6" s="515"/>
      <c r="I6" s="515"/>
      <c r="J6" s="515"/>
      <c r="K6" s="515"/>
      <c r="L6" s="515"/>
      <c r="M6" s="515"/>
      <c r="N6" s="515"/>
      <c r="O6" s="515"/>
      <c r="P6" s="515"/>
      <c r="Q6" s="515"/>
      <c r="R6" s="515"/>
    </row>
    <row r="7" spans="1:20" ht="15.75" customHeight="1">
      <c r="A7" s="1"/>
      <c r="B7" s="467" t="s">
        <v>116</v>
      </c>
      <c r="C7" s="1"/>
      <c r="D7" s="1"/>
      <c r="E7" s="4"/>
      <c r="F7" s="4"/>
      <c r="G7" s="1"/>
      <c r="H7" s="4"/>
      <c r="I7" s="4"/>
      <c r="J7" s="1"/>
      <c r="K7" s="4"/>
      <c r="L7" s="4"/>
      <c r="M7" s="1"/>
      <c r="N7" s="1"/>
      <c r="O7" s="4"/>
      <c r="P7" s="4"/>
    </row>
    <row r="8" spans="1:20" ht="15.75" customHeight="1">
      <c r="A8" s="1"/>
      <c r="B8" s="1"/>
      <c r="C8" s="1"/>
      <c r="D8" s="1"/>
      <c r="E8" s="4"/>
      <c r="F8" s="4"/>
      <c r="G8" s="1"/>
      <c r="H8" s="4"/>
      <c r="I8" s="4"/>
      <c r="J8" s="1"/>
      <c r="K8" s="4"/>
      <c r="L8" s="4"/>
      <c r="M8" s="1"/>
      <c r="N8" s="1"/>
      <c r="O8" s="4"/>
      <c r="P8" s="4"/>
    </row>
    <row r="9" spans="1:20" s="241" customFormat="1" ht="15.75" customHeight="1">
      <c r="A9" s="4"/>
      <c r="B9" s="614" t="s">
        <v>3048</v>
      </c>
      <c r="C9" s="614"/>
      <c r="D9" s="614"/>
      <c r="E9" s="614"/>
      <c r="F9" s="614"/>
      <c r="G9" s="614"/>
      <c r="H9" s="614"/>
      <c r="I9" s="614"/>
      <c r="J9" s="614"/>
      <c r="K9" s="614"/>
      <c r="L9" s="614"/>
      <c r="M9" s="614"/>
      <c r="N9" s="614"/>
      <c r="O9" s="4"/>
      <c r="P9" s="4"/>
    </row>
    <row r="10" spans="1:20" s="241" customFormat="1" ht="15.75" customHeight="1">
      <c r="A10" s="4"/>
      <c r="B10" s="639">
        <v>2014</v>
      </c>
      <c r="C10" s="639"/>
      <c r="D10" s="639"/>
      <c r="E10" s="639"/>
      <c r="F10" s="639"/>
      <c r="G10" s="639"/>
      <c r="H10" s="639"/>
      <c r="I10" s="639"/>
      <c r="J10" s="639"/>
      <c r="K10" s="639"/>
      <c r="L10" s="639"/>
      <c r="M10" s="639"/>
      <c r="N10" s="639"/>
      <c r="O10" s="4"/>
      <c r="P10" s="4"/>
    </row>
    <row r="11" spans="1:20" ht="15.75" customHeight="1">
      <c r="A11" s="1"/>
      <c r="B11" s="662" t="s">
        <v>50</v>
      </c>
      <c r="C11" s="659" t="s">
        <v>3030</v>
      </c>
      <c r="D11" s="618" t="s">
        <v>3038</v>
      </c>
      <c r="E11" s="618"/>
      <c r="F11" s="618"/>
      <c r="G11" s="618"/>
      <c r="H11" s="618"/>
      <c r="I11" s="618"/>
      <c r="J11" s="618"/>
      <c r="K11" s="618"/>
      <c r="L11" s="618"/>
      <c r="M11" s="618"/>
      <c r="N11" s="618"/>
      <c r="O11" s="4"/>
      <c r="P11" s="4"/>
    </row>
    <row r="12" spans="1:20" ht="44.25" customHeight="1">
      <c r="A12" s="1"/>
      <c r="B12" s="641"/>
      <c r="C12" s="611"/>
      <c r="D12" s="434" t="s">
        <v>3028</v>
      </c>
      <c r="E12" s="434" t="s">
        <v>2242</v>
      </c>
      <c r="F12" s="350"/>
      <c r="G12" s="434" t="s">
        <v>3029</v>
      </c>
      <c r="H12" s="434" t="s">
        <v>2242</v>
      </c>
      <c r="I12" s="350"/>
      <c r="J12" s="434" t="s">
        <v>132</v>
      </c>
      <c r="K12" s="434" t="s">
        <v>2242</v>
      </c>
      <c r="L12" s="350"/>
      <c r="M12" s="434" t="s">
        <v>101</v>
      </c>
      <c r="N12" s="434" t="s">
        <v>2242</v>
      </c>
      <c r="P12"/>
    </row>
    <row r="13" spans="1:20" ht="15.75" customHeight="1">
      <c r="A13" s="1"/>
      <c r="B13" s="71"/>
      <c r="C13" s="71"/>
      <c r="D13" s="71"/>
      <c r="E13" s="71"/>
      <c r="F13" s="71"/>
      <c r="G13" s="71"/>
      <c r="H13" s="71"/>
      <c r="I13" s="71"/>
      <c r="J13" s="71"/>
      <c r="K13" s="71"/>
      <c r="L13" s="71"/>
      <c r="M13" s="71"/>
      <c r="N13" s="151"/>
      <c r="P13"/>
      <c r="Q13" s="4"/>
      <c r="R13" s="4"/>
      <c r="S13" s="4"/>
      <c r="T13" s="4"/>
    </row>
    <row r="14" spans="1:20" ht="15.75" customHeight="1">
      <c r="A14" s="1"/>
      <c r="B14" s="63" t="s">
        <v>2953</v>
      </c>
      <c r="C14" s="151">
        <f>SUM(C16:C30)</f>
        <v>57</v>
      </c>
      <c r="D14" s="151">
        <f>SUM(D16:D30)</f>
        <v>38</v>
      </c>
      <c r="E14" s="223">
        <f>+(D14/$C14)*100</f>
        <v>66.666666666666657</v>
      </c>
      <c r="F14" s="151"/>
      <c r="G14" s="151">
        <f>SUM(G16:G30)</f>
        <v>25</v>
      </c>
      <c r="H14" s="223">
        <f>+(G14/$C14)*100</f>
        <v>43.859649122807014</v>
      </c>
      <c r="I14" s="151"/>
      <c r="J14" s="151">
        <f>SUM(J16:J30)</f>
        <v>20</v>
      </c>
      <c r="K14" s="223">
        <f>+(J14/$C14)*100</f>
        <v>35.087719298245609</v>
      </c>
      <c r="L14" s="151"/>
      <c r="M14" s="151">
        <f>SUM(M16:M30)</f>
        <v>19</v>
      </c>
      <c r="N14" s="223">
        <f>+(M14/$C14)*100</f>
        <v>33.333333333333329</v>
      </c>
      <c r="P14" s="4"/>
    </row>
    <row r="15" spans="1:20" ht="15.75" customHeight="1">
      <c r="A15" s="1"/>
      <c r="B15" s="71"/>
      <c r="C15" s="71"/>
      <c r="D15" s="71"/>
      <c r="E15" s="223"/>
      <c r="F15" s="71"/>
      <c r="G15" s="71"/>
      <c r="H15" s="223"/>
      <c r="I15" s="71"/>
      <c r="J15" s="71"/>
      <c r="K15" s="223"/>
      <c r="L15" s="71"/>
      <c r="M15" s="71"/>
      <c r="N15" s="223"/>
      <c r="P15"/>
    </row>
    <row r="16" spans="1:20" ht="15.75" customHeight="1">
      <c r="A16" s="1"/>
      <c r="B16" s="63" t="s">
        <v>117</v>
      </c>
      <c r="C16" s="330">
        <v>14</v>
      </c>
      <c r="D16" s="330">
        <v>9</v>
      </c>
      <c r="E16" s="223">
        <f t="shared" ref="E16:E29" si="0">+(D16/$C16)*100</f>
        <v>64.285714285714292</v>
      </c>
      <c r="F16" s="330"/>
      <c r="G16" s="330">
        <v>5</v>
      </c>
      <c r="H16" s="223">
        <f t="shared" ref="H16:H29" si="1">+(G16/$C16)*100</f>
        <v>35.714285714285715</v>
      </c>
      <c r="I16" s="330"/>
      <c r="J16" s="330">
        <v>3</v>
      </c>
      <c r="K16" s="223">
        <f t="shared" ref="K16:K29" si="2">+(J16/$C16)*100</f>
        <v>21.428571428571427</v>
      </c>
      <c r="L16" s="330"/>
      <c r="M16" s="330">
        <v>6</v>
      </c>
      <c r="N16" s="223">
        <f t="shared" ref="N16:N29" si="3">+(M16/$C16)*100</f>
        <v>42.857142857142854</v>
      </c>
      <c r="P16" s="62"/>
      <c r="Q16" s="62"/>
    </row>
    <row r="17" spans="1:31" ht="15.75" customHeight="1">
      <c r="A17" s="1"/>
      <c r="B17" s="63" t="s">
        <v>118</v>
      </c>
      <c r="C17" s="330">
        <v>7</v>
      </c>
      <c r="D17" s="330">
        <v>5</v>
      </c>
      <c r="E17" s="223">
        <f t="shared" si="0"/>
        <v>71.428571428571431</v>
      </c>
      <c r="F17" s="330"/>
      <c r="G17" s="330">
        <v>2</v>
      </c>
      <c r="H17" s="223">
        <f t="shared" si="1"/>
        <v>28.571428571428569</v>
      </c>
      <c r="I17" s="330"/>
      <c r="J17" s="330">
        <v>2</v>
      </c>
      <c r="K17" s="223">
        <f t="shared" si="2"/>
        <v>28.571428571428569</v>
      </c>
      <c r="L17" s="330"/>
      <c r="M17" s="330">
        <v>2</v>
      </c>
      <c r="N17" s="223">
        <f t="shared" si="3"/>
        <v>28.571428571428569</v>
      </c>
      <c r="P17" s="62"/>
      <c r="Q17" s="96"/>
    </row>
    <row r="18" spans="1:31" ht="15.75" customHeight="1">
      <c r="A18" s="1"/>
      <c r="B18" s="63" t="s">
        <v>119</v>
      </c>
      <c r="C18" s="330">
        <v>5</v>
      </c>
      <c r="D18" s="330">
        <v>1</v>
      </c>
      <c r="E18" s="223">
        <f t="shared" si="0"/>
        <v>20</v>
      </c>
      <c r="F18" s="330"/>
      <c r="G18" s="330">
        <v>1</v>
      </c>
      <c r="H18" s="223">
        <f t="shared" si="1"/>
        <v>20</v>
      </c>
      <c r="I18" s="330"/>
      <c r="J18" s="330">
        <v>5</v>
      </c>
      <c r="K18" s="223">
        <f t="shared" si="2"/>
        <v>100</v>
      </c>
      <c r="L18" s="330"/>
      <c r="M18" s="330">
        <v>0</v>
      </c>
      <c r="N18" s="223">
        <f t="shared" si="3"/>
        <v>0</v>
      </c>
      <c r="P18" s="63"/>
      <c r="Q18" s="98"/>
    </row>
    <row r="19" spans="1:31" ht="15.75" customHeight="1">
      <c r="A19" s="1"/>
      <c r="B19" s="63" t="s">
        <v>120</v>
      </c>
      <c r="C19" s="330">
        <v>8</v>
      </c>
      <c r="D19" s="330">
        <v>4</v>
      </c>
      <c r="E19" s="223">
        <f t="shared" si="0"/>
        <v>50</v>
      </c>
      <c r="F19" s="330"/>
      <c r="G19" s="330">
        <v>5</v>
      </c>
      <c r="H19" s="223">
        <f t="shared" si="1"/>
        <v>62.5</v>
      </c>
      <c r="I19" s="330"/>
      <c r="J19" s="330">
        <v>2</v>
      </c>
      <c r="K19" s="223">
        <f t="shared" si="2"/>
        <v>25</v>
      </c>
      <c r="L19" s="330"/>
      <c r="M19" s="330">
        <v>4</v>
      </c>
      <c r="N19" s="223">
        <f t="shared" si="3"/>
        <v>50</v>
      </c>
      <c r="P19" s="63"/>
      <c r="Q19" s="98"/>
      <c r="R19" s="16"/>
      <c r="S19" s="16"/>
      <c r="T19" s="16"/>
      <c r="U19" s="16"/>
      <c r="V19" s="16"/>
      <c r="W19" s="16"/>
      <c r="X19" s="16"/>
      <c r="Y19" s="16"/>
      <c r="Z19" s="16"/>
      <c r="AA19" s="16"/>
      <c r="AB19" s="16"/>
      <c r="AC19" s="16"/>
      <c r="AD19" s="16"/>
      <c r="AE19" s="16"/>
    </row>
    <row r="20" spans="1:31" ht="15.75" customHeight="1">
      <c r="A20" s="1"/>
      <c r="B20" s="63" t="s">
        <v>121</v>
      </c>
      <c r="C20" s="330">
        <v>3</v>
      </c>
      <c r="D20" s="330">
        <v>3</v>
      </c>
      <c r="E20" s="223">
        <f t="shared" si="0"/>
        <v>100</v>
      </c>
      <c r="F20" s="330"/>
      <c r="G20" s="330">
        <v>1</v>
      </c>
      <c r="H20" s="223">
        <f t="shared" si="1"/>
        <v>33.333333333333329</v>
      </c>
      <c r="I20" s="330"/>
      <c r="J20" s="330">
        <v>1</v>
      </c>
      <c r="K20" s="223">
        <f t="shared" si="2"/>
        <v>33.333333333333329</v>
      </c>
      <c r="L20" s="330"/>
      <c r="M20" s="330">
        <v>0</v>
      </c>
      <c r="N20" s="223">
        <f t="shared" si="3"/>
        <v>0</v>
      </c>
      <c r="P20" s="63"/>
      <c r="Q20" s="98"/>
    </row>
    <row r="21" spans="1:31" ht="15.75" customHeight="1">
      <c r="A21" s="1"/>
      <c r="B21" s="63" t="s">
        <v>122</v>
      </c>
      <c r="C21" s="330">
        <v>3</v>
      </c>
      <c r="D21" s="330">
        <v>3</v>
      </c>
      <c r="E21" s="223">
        <f t="shared" si="0"/>
        <v>100</v>
      </c>
      <c r="F21" s="330"/>
      <c r="G21" s="330">
        <v>1</v>
      </c>
      <c r="H21" s="223">
        <f t="shared" si="1"/>
        <v>33.333333333333329</v>
      </c>
      <c r="I21" s="330"/>
      <c r="J21" s="330">
        <v>1</v>
      </c>
      <c r="K21" s="223">
        <f t="shared" si="2"/>
        <v>33.333333333333329</v>
      </c>
      <c r="L21" s="330"/>
      <c r="M21" s="330">
        <v>1</v>
      </c>
      <c r="N21" s="223">
        <f t="shared" si="3"/>
        <v>33.333333333333329</v>
      </c>
      <c r="P21" s="63"/>
      <c r="Q21" s="98"/>
    </row>
    <row r="22" spans="1:31" ht="15.75" customHeight="1">
      <c r="A22" s="1"/>
      <c r="B22" s="63" t="s">
        <v>123</v>
      </c>
      <c r="C22" s="330">
        <v>2</v>
      </c>
      <c r="D22" s="330">
        <v>2</v>
      </c>
      <c r="E22" s="223">
        <f t="shared" si="0"/>
        <v>100</v>
      </c>
      <c r="F22" s="330"/>
      <c r="G22" s="330">
        <v>1</v>
      </c>
      <c r="H22" s="223">
        <f t="shared" si="1"/>
        <v>50</v>
      </c>
      <c r="I22" s="330"/>
      <c r="J22" s="330">
        <v>1</v>
      </c>
      <c r="K22" s="223">
        <f t="shared" si="2"/>
        <v>50</v>
      </c>
      <c r="L22" s="330"/>
      <c r="M22" s="330">
        <v>0</v>
      </c>
      <c r="N22" s="223">
        <f t="shared" si="3"/>
        <v>0</v>
      </c>
      <c r="P22" s="62"/>
      <c r="Q22" s="62"/>
    </row>
    <row r="23" spans="1:31" ht="15.75" customHeight="1">
      <c r="A23" s="1"/>
      <c r="B23" s="63" t="s">
        <v>124</v>
      </c>
      <c r="C23" s="330">
        <v>2</v>
      </c>
      <c r="D23" s="330">
        <v>1</v>
      </c>
      <c r="E23" s="223">
        <f t="shared" si="0"/>
        <v>50</v>
      </c>
      <c r="F23" s="330"/>
      <c r="G23" s="330">
        <v>0</v>
      </c>
      <c r="H23" s="223">
        <f t="shared" si="1"/>
        <v>0</v>
      </c>
      <c r="I23" s="330"/>
      <c r="J23" s="330">
        <v>0</v>
      </c>
      <c r="K23" s="223">
        <f t="shared" si="2"/>
        <v>0</v>
      </c>
      <c r="L23" s="330"/>
      <c r="M23" s="330">
        <v>1</v>
      </c>
      <c r="N23" s="223">
        <f t="shared" si="3"/>
        <v>50</v>
      </c>
      <c r="P23"/>
    </row>
    <row r="24" spans="1:31" ht="15.75" customHeight="1">
      <c r="A24" s="1"/>
      <c r="B24" s="63" t="s">
        <v>125</v>
      </c>
      <c r="C24" s="330">
        <v>1</v>
      </c>
      <c r="D24" s="330">
        <v>1</v>
      </c>
      <c r="E24" s="223">
        <f t="shared" si="0"/>
        <v>100</v>
      </c>
      <c r="F24" s="330"/>
      <c r="G24" s="330">
        <v>0</v>
      </c>
      <c r="H24" s="223">
        <f t="shared" si="1"/>
        <v>0</v>
      </c>
      <c r="I24" s="330"/>
      <c r="J24" s="330">
        <v>0</v>
      </c>
      <c r="K24" s="223">
        <f t="shared" si="2"/>
        <v>0</v>
      </c>
      <c r="L24" s="330"/>
      <c r="M24" s="330">
        <v>0</v>
      </c>
      <c r="N24" s="223">
        <f t="shared" si="3"/>
        <v>0</v>
      </c>
      <c r="P24"/>
      <c r="Q24" s="16"/>
    </row>
    <row r="25" spans="1:31" ht="15.75" customHeight="1">
      <c r="A25" s="1"/>
      <c r="B25" s="63" t="s">
        <v>126</v>
      </c>
      <c r="C25" s="330">
        <v>3</v>
      </c>
      <c r="D25" s="330">
        <v>3</v>
      </c>
      <c r="E25" s="223">
        <f t="shared" si="0"/>
        <v>100</v>
      </c>
      <c r="F25" s="330"/>
      <c r="G25" s="330">
        <v>3</v>
      </c>
      <c r="H25" s="223">
        <f t="shared" si="1"/>
        <v>100</v>
      </c>
      <c r="I25" s="330"/>
      <c r="J25" s="330">
        <v>2</v>
      </c>
      <c r="K25" s="223">
        <f t="shared" si="2"/>
        <v>66.666666666666657</v>
      </c>
      <c r="L25" s="330"/>
      <c r="M25" s="330">
        <v>2</v>
      </c>
      <c r="N25" s="223">
        <f t="shared" si="3"/>
        <v>66.666666666666657</v>
      </c>
      <c r="P25" s="4"/>
      <c r="R25" s="4"/>
    </row>
    <row r="26" spans="1:31" ht="15.75" customHeight="1">
      <c r="A26" s="1"/>
      <c r="B26" s="63" t="s">
        <v>127</v>
      </c>
      <c r="C26" s="330">
        <v>1</v>
      </c>
      <c r="D26" s="330">
        <v>1</v>
      </c>
      <c r="E26" s="223">
        <f t="shared" si="0"/>
        <v>100</v>
      </c>
      <c r="F26" s="330"/>
      <c r="G26" s="330">
        <v>0</v>
      </c>
      <c r="H26" s="223">
        <f t="shared" si="1"/>
        <v>0</v>
      </c>
      <c r="I26" s="330"/>
      <c r="J26" s="330">
        <v>0</v>
      </c>
      <c r="K26" s="223">
        <f t="shared" si="2"/>
        <v>0</v>
      </c>
      <c r="L26" s="330"/>
      <c r="M26" s="330">
        <v>0</v>
      </c>
      <c r="N26" s="223">
        <f t="shared" si="3"/>
        <v>0</v>
      </c>
      <c r="P26" s="4"/>
      <c r="R26" s="4"/>
    </row>
    <row r="27" spans="1:31" ht="15.75" customHeight="1">
      <c r="A27" s="1"/>
      <c r="B27" s="63" t="s">
        <v>128</v>
      </c>
      <c r="C27" s="330">
        <v>6</v>
      </c>
      <c r="D27" s="330">
        <v>4</v>
      </c>
      <c r="E27" s="223">
        <f t="shared" si="0"/>
        <v>66.666666666666657</v>
      </c>
      <c r="F27" s="330"/>
      <c r="G27" s="330">
        <v>6</v>
      </c>
      <c r="H27" s="223">
        <f t="shared" si="1"/>
        <v>100</v>
      </c>
      <c r="I27" s="330"/>
      <c r="J27" s="330">
        <v>3</v>
      </c>
      <c r="K27" s="223">
        <f t="shared" si="2"/>
        <v>50</v>
      </c>
      <c r="L27" s="330"/>
      <c r="M27" s="330">
        <v>2</v>
      </c>
      <c r="N27" s="223">
        <f t="shared" si="3"/>
        <v>33.333333333333329</v>
      </c>
      <c r="P27" s="4"/>
      <c r="R27" s="4"/>
    </row>
    <row r="28" spans="1:31" ht="15.75" customHeight="1">
      <c r="B28" s="63" t="s">
        <v>129</v>
      </c>
      <c r="C28" s="330">
        <v>1</v>
      </c>
      <c r="D28" s="330">
        <v>1</v>
      </c>
      <c r="E28" s="223">
        <f t="shared" si="0"/>
        <v>100</v>
      </c>
      <c r="F28" s="330"/>
      <c r="G28" s="330">
        <v>0</v>
      </c>
      <c r="H28" s="223">
        <f t="shared" si="1"/>
        <v>0</v>
      </c>
      <c r="I28" s="330"/>
      <c r="J28" s="330">
        <v>0</v>
      </c>
      <c r="K28" s="223">
        <f t="shared" si="2"/>
        <v>0</v>
      </c>
      <c r="L28" s="330"/>
      <c r="M28" s="330">
        <v>0</v>
      </c>
      <c r="N28" s="223">
        <f t="shared" si="3"/>
        <v>0</v>
      </c>
      <c r="P28" s="4"/>
      <c r="R28" s="4"/>
    </row>
    <row r="29" spans="1:31" ht="15.75" customHeight="1">
      <c r="A29" s="17"/>
      <c r="B29" s="63" t="s">
        <v>130</v>
      </c>
      <c r="C29" s="330">
        <v>1</v>
      </c>
      <c r="D29" s="330">
        <v>0</v>
      </c>
      <c r="E29" s="223">
        <f t="shared" si="0"/>
        <v>0</v>
      </c>
      <c r="F29" s="330"/>
      <c r="G29" s="330">
        <v>0</v>
      </c>
      <c r="H29" s="223">
        <f t="shared" si="1"/>
        <v>0</v>
      </c>
      <c r="I29" s="330"/>
      <c r="J29" s="330">
        <v>0</v>
      </c>
      <c r="K29" s="223">
        <f t="shared" si="2"/>
        <v>0</v>
      </c>
      <c r="L29" s="330"/>
      <c r="M29" s="330">
        <v>1</v>
      </c>
      <c r="N29" s="223">
        <f t="shared" si="3"/>
        <v>100</v>
      </c>
      <c r="P29" s="4"/>
      <c r="R29" s="4"/>
    </row>
    <row r="30" spans="1:31" ht="15.75" customHeight="1">
      <c r="B30" s="142" t="s">
        <v>131</v>
      </c>
      <c r="C30" s="331">
        <v>0</v>
      </c>
      <c r="D30" s="335" t="s">
        <v>3039</v>
      </c>
      <c r="E30" s="335" t="s">
        <v>3039</v>
      </c>
      <c r="F30" s="331"/>
      <c r="G30" s="335" t="s">
        <v>3039</v>
      </c>
      <c r="H30" s="335" t="s">
        <v>3039</v>
      </c>
      <c r="I30" s="331"/>
      <c r="J30" s="335" t="s">
        <v>3039</v>
      </c>
      <c r="K30" s="335" t="s">
        <v>3039</v>
      </c>
      <c r="L30" s="331"/>
      <c r="M30" s="335" t="s">
        <v>3039</v>
      </c>
      <c r="N30" s="335" t="s">
        <v>3039</v>
      </c>
      <c r="P30" s="526" t="s">
        <v>3047</v>
      </c>
      <c r="R30" s="4"/>
    </row>
    <row r="31" spans="1:31" ht="15.75" customHeight="1">
      <c r="B31" s="210" t="s">
        <v>2940</v>
      </c>
      <c r="C31" s="151"/>
      <c r="D31" s="151"/>
      <c r="E31" s="151"/>
      <c r="F31" s="151"/>
      <c r="G31" s="151"/>
      <c r="H31" s="151"/>
      <c r="I31" s="151"/>
      <c r="J31" s="151"/>
      <c r="K31" s="151"/>
      <c r="L31" s="151"/>
      <c r="M31" s="151"/>
      <c r="N31" s="159"/>
      <c r="R31" s="4"/>
    </row>
    <row r="32" spans="1:31" ht="15.75" customHeight="1">
      <c r="R32" s="4"/>
    </row>
    <row r="33" spans="1:18" ht="15.75" customHeight="1">
      <c r="B33" s="62"/>
      <c r="C33" s="62"/>
      <c r="D33" s="62"/>
      <c r="E33" s="62"/>
      <c r="F33" s="62"/>
      <c r="G33" s="62"/>
      <c r="H33" s="62"/>
      <c r="I33" s="62"/>
      <c r="J33" s="62"/>
      <c r="K33" s="62"/>
      <c r="L33" s="62"/>
      <c r="R33" s="4"/>
    </row>
    <row r="34" spans="1:18" ht="15.75" customHeight="1">
      <c r="A34" s="1"/>
      <c r="B34" s="112"/>
      <c r="C34" s="195"/>
      <c r="D34" s="195"/>
      <c r="E34" s="195"/>
      <c r="F34" s="195"/>
      <c r="G34" s="195"/>
      <c r="H34" s="195"/>
      <c r="I34" s="195"/>
      <c r="J34" s="195"/>
      <c r="K34" s="195"/>
      <c r="L34" s="195"/>
      <c r="M34" s="17"/>
    </row>
    <row r="35" spans="1:18" ht="15.75" customHeight="1">
      <c r="A35" s="1"/>
      <c r="B35" s="63"/>
      <c r="C35" s="188"/>
      <c r="D35" s="188"/>
      <c r="E35" s="188"/>
      <c r="F35" s="188"/>
      <c r="G35" s="188"/>
      <c r="H35" s="188"/>
      <c r="I35" s="188"/>
      <c r="J35" s="188"/>
      <c r="K35" s="188"/>
      <c r="L35" s="188"/>
    </row>
    <row r="36" spans="1:18" ht="15.75" customHeight="1">
      <c r="A36" s="1"/>
      <c r="B36" s="63"/>
      <c r="C36" s="188"/>
      <c r="D36" s="188"/>
      <c r="E36" s="188"/>
      <c r="F36" s="188"/>
      <c r="G36" s="188"/>
      <c r="H36" s="188"/>
      <c r="I36" s="188"/>
      <c r="J36" s="188"/>
      <c r="K36" s="188"/>
      <c r="L36" s="188"/>
    </row>
    <row r="37" spans="1:18" ht="15.75" customHeight="1">
      <c r="A37" s="1"/>
      <c r="B37" s="63"/>
      <c r="C37" s="188"/>
      <c r="D37" s="188"/>
      <c r="E37" s="188"/>
      <c r="F37" s="188"/>
      <c r="G37" s="188"/>
      <c r="H37" s="188"/>
      <c r="I37" s="188"/>
      <c r="J37" s="188"/>
      <c r="K37" s="188"/>
      <c r="L37" s="188"/>
    </row>
    <row r="38" spans="1:18" ht="15.75" customHeight="1">
      <c r="A38" s="1"/>
      <c r="B38" s="63"/>
      <c r="C38" s="188"/>
      <c r="D38" s="188"/>
      <c r="E38" s="188"/>
      <c r="F38" s="188"/>
      <c r="G38" s="188"/>
      <c r="H38" s="188"/>
      <c r="I38" s="188"/>
      <c r="J38" s="188"/>
      <c r="K38" s="188"/>
      <c r="L38" s="188"/>
    </row>
    <row r="39" spans="1:18" ht="15.75" customHeight="1">
      <c r="A39" s="1"/>
      <c r="B39" s="63"/>
      <c r="C39" s="188"/>
      <c r="D39" s="188"/>
      <c r="E39" s="188"/>
      <c r="F39" s="188"/>
      <c r="G39" s="188"/>
      <c r="H39" s="188"/>
      <c r="I39" s="188"/>
      <c r="J39" s="188"/>
      <c r="K39" s="188"/>
      <c r="L39" s="188"/>
    </row>
    <row r="40" spans="1:18" ht="15.75" customHeight="1">
      <c r="A40" s="1"/>
      <c r="B40" s="63"/>
      <c r="C40" s="188"/>
      <c r="D40" s="188"/>
      <c r="E40" s="188"/>
      <c r="F40" s="188"/>
      <c r="G40" s="188"/>
      <c r="H40" s="188"/>
      <c r="I40" s="188"/>
      <c r="J40" s="188"/>
      <c r="K40" s="188"/>
      <c r="L40" s="188"/>
    </row>
    <row r="41" spans="1:18" ht="15.75" customHeight="1">
      <c r="A41" s="1"/>
      <c r="B41" s="63"/>
      <c r="C41" s="188"/>
      <c r="D41" s="188"/>
      <c r="E41" s="188"/>
      <c r="F41" s="188"/>
      <c r="G41" s="188"/>
      <c r="H41" s="188"/>
      <c r="I41" s="188"/>
      <c r="J41" s="188"/>
      <c r="K41" s="188"/>
      <c r="L41" s="188"/>
    </row>
    <row r="42" spans="1:18" ht="15.75" customHeight="1">
      <c r="A42" s="1"/>
      <c r="B42" s="63"/>
      <c r="C42" s="188"/>
      <c r="D42" s="188"/>
      <c r="E42" s="188"/>
      <c r="F42" s="188"/>
      <c r="G42" s="188"/>
      <c r="H42" s="188"/>
      <c r="I42" s="188"/>
      <c r="J42" s="188"/>
      <c r="K42" s="188"/>
      <c r="L42" s="188"/>
    </row>
    <row r="43" spans="1:18" ht="15.75" customHeight="1">
      <c r="A43" s="1"/>
      <c r="B43" s="63"/>
      <c r="C43" s="188"/>
      <c r="D43" s="188"/>
      <c r="E43" s="188"/>
      <c r="F43" s="188"/>
      <c r="G43" s="188"/>
      <c r="H43" s="188"/>
      <c r="I43" s="188"/>
      <c r="J43" s="188"/>
      <c r="K43" s="188"/>
      <c r="L43" s="188"/>
    </row>
    <row r="44" spans="1:18" ht="15.75" customHeight="1">
      <c r="A44" s="1"/>
      <c r="B44" s="63"/>
      <c r="C44" s="188"/>
      <c r="D44" s="188"/>
      <c r="E44" s="188"/>
      <c r="F44" s="188"/>
      <c r="G44" s="188"/>
      <c r="H44" s="188"/>
      <c r="I44" s="188"/>
      <c r="J44" s="188"/>
      <c r="K44" s="188"/>
      <c r="L44" s="188"/>
    </row>
    <row r="45" spans="1:18" ht="15.75" customHeight="1">
      <c r="A45" s="1"/>
      <c r="B45" s="63"/>
      <c r="C45" s="188"/>
      <c r="D45" s="188"/>
      <c r="E45" s="188"/>
      <c r="F45" s="188"/>
      <c r="G45" s="188"/>
      <c r="H45" s="188"/>
      <c r="I45" s="188"/>
      <c r="J45" s="188"/>
      <c r="K45" s="188"/>
      <c r="L45" s="188"/>
    </row>
    <row r="46" spans="1:18" ht="15.75" customHeight="1">
      <c r="A46" s="1"/>
      <c r="B46" s="63"/>
      <c r="C46" s="188"/>
      <c r="D46" s="188"/>
      <c r="E46" s="188"/>
      <c r="F46" s="188"/>
      <c r="G46" s="188"/>
      <c r="H46" s="188"/>
      <c r="I46" s="188"/>
      <c r="J46" s="188"/>
      <c r="K46" s="188"/>
      <c r="L46" s="188"/>
    </row>
    <row r="47" spans="1:18" ht="15.75" customHeight="1">
      <c r="A47" s="1"/>
      <c r="B47" s="63"/>
      <c r="C47" s="188"/>
      <c r="D47" s="188"/>
      <c r="E47" s="188"/>
      <c r="F47" s="188"/>
      <c r="G47" s="188"/>
      <c r="H47" s="188"/>
      <c r="I47" s="188"/>
      <c r="J47" s="188"/>
      <c r="K47" s="188"/>
      <c r="L47" s="188"/>
    </row>
    <row r="48" spans="1:18" ht="15.75" customHeight="1">
      <c r="A48" s="1"/>
      <c r="B48" s="63"/>
      <c r="C48" s="188"/>
      <c r="D48" s="188"/>
      <c r="E48" s="188"/>
      <c r="F48" s="188"/>
      <c r="G48" s="188"/>
      <c r="H48" s="188"/>
      <c r="I48" s="188"/>
      <c r="J48" s="188"/>
      <c r="K48" s="188"/>
      <c r="L48" s="188"/>
    </row>
    <row r="49" spans="2:12" ht="15.75" customHeight="1">
      <c r="B49" s="63"/>
      <c r="C49" s="188"/>
      <c r="D49" s="188"/>
      <c r="E49" s="188"/>
      <c r="F49" s="188"/>
      <c r="G49" s="188"/>
      <c r="H49" s="188"/>
      <c r="I49" s="188"/>
      <c r="J49" s="188"/>
      <c r="K49" s="188"/>
      <c r="L49" s="188"/>
    </row>
    <row r="50" spans="2:12" ht="15.75" customHeight="1">
      <c r="C50" s="11"/>
      <c r="D50" s="11"/>
      <c r="E50" s="11"/>
      <c r="F50" s="11"/>
      <c r="G50" s="11"/>
      <c r="H50" s="11"/>
      <c r="I50" s="11"/>
      <c r="J50" s="11"/>
      <c r="K50" s="11"/>
      <c r="L50" s="11"/>
    </row>
    <row r="51" spans="2:12" ht="15.75" customHeight="1">
      <c r="C51" s="11"/>
      <c r="D51" s="11"/>
      <c r="E51" s="11"/>
      <c r="F51" s="11"/>
      <c r="G51" s="11"/>
      <c r="H51" s="11"/>
      <c r="I51" s="11"/>
      <c r="J51" s="11"/>
      <c r="K51" s="11"/>
      <c r="L51" s="11"/>
    </row>
    <row r="53" spans="2:12" ht="15.75" customHeight="1">
      <c r="B53" s="526" t="s">
        <v>3047</v>
      </c>
    </row>
  </sheetData>
  <mergeCells count="8">
    <mergeCell ref="B2:R2"/>
    <mergeCell ref="B3:R3"/>
    <mergeCell ref="B5:R5"/>
    <mergeCell ref="B11:B12"/>
    <mergeCell ref="C11:C12"/>
    <mergeCell ref="D11:N11"/>
    <mergeCell ref="B9:N9"/>
    <mergeCell ref="B10:N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zoomScale="90" zoomScaleNormal="90" workbookViewId="0">
      <selection activeCell="J24" sqref="J24"/>
    </sheetView>
  </sheetViews>
  <sheetFormatPr baseColWidth="10" defaultColWidth="14.42578125" defaultRowHeight="15.75" customHeight="1"/>
  <cols>
    <col min="1" max="1" width="14.42578125" style="51"/>
    <col min="2" max="2" width="14.28515625" style="51" customWidth="1"/>
    <col min="3" max="3" width="15.5703125" style="344" customWidth="1"/>
    <col min="4" max="4" width="14.42578125" style="344"/>
    <col min="5" max="16384" width="14.42578125" style="51"/>
  </cols>
  <sheetData>
    <row r="1" spans="2:11" ht="15.75" customHeight="1">
      <c r="C1" s="446"/>
      <c r="D1" s="446"/>
    </row>
    <row r="2" spans="2:11" ht="15.75" customHeight="1">
      <c r="B2" s="595" t="s">
        <v>3093</v>
      </c>
      <c r="C2" s="595"/>
      <c r="D2" s="595"/>
      <c r="E2" s="595"/>
      <c r="F2" s="595"/>
      <c r="G2" s="595"/>
      <c r="H2" s="595"/>
      <c r="I2" s="595"/>
      <c r="J2" s="595"/>
    </row>
    <row r="3" spans="2:11" ht="15.75" customHeight="1">
      <c r="B3" s="573" t="s">
        <v>3096</v>
      </c>
      <c r="C3" s="573"/>
      <c r="D3" s="573"/>
      <c r="E3" s="573"/>
      <c r="F3" s="573"/>
      <c r="G3" s="573"/>
      <c r="H3" s="573"/>
      <c r="I3" s="573"/>
      <c r="J3" s="573"/>
    </row>
    <row r="4" spans="2:11" ht="15.75" customHeight="1">
      <c r="B4" s="91"/>
      <c r="C4" s="423"/>
      <c r="D4" s="91"/>
      <c r="E4" s="91"/>
      <c r="F4" s="91"/>
      <c r="G4" s="91"/>
      <c r="H4" s="91"/>
      <c r="I4" s="484"/>
      <c r="J4" s="484"/>
    </row>
    <row r="5" spans="2:11" ht="15.75" customHeight="1">
      <c r="B5" s="573" t="s">
        <v>3094</v>
      </c>
      <c r="C5" s="573"/>
      <c r="D5" s="573"/>
      <c r="E5" s="573"/>
      <c r="F5" s="573"/>
      <c r="G5" s="573"/>
      <c r="H5" s="573"/>
      <c r="I5" s="573"/>
      <c r="J5" s="573"/>
    </row>
    <row r="6" spans="2:11" ht="15.75" customHeight="1">
      <c r="B6" s="494"/>
      <c r="C6" s="495"/>
      <c r="D6" s="495"/>
      <c r="E6" s="494"/>
      <c r="F6" s="494"/>
      <c r="G6" s="494"/>
      <c r="H6" s="494"/>
      <c r="I6" s="494"/>
      <c r="J6" s="494"/>
      <c r="K6" s="494"/>
    </row>
    <row r="7" spans="2:11" ht="15.75" customHeight="1">
      <c r="B7" s="2"/>
      <c r="C7" s="443"/>
      <c r="D7" s="443"/>
      <c r="E7" s="2"/>
      <c r="F7" s="2"/>
      <c r="G7" s="2"/>
      <c r="H7" s="2"/>
      <c r="I7" s="2"/>
      <c r="J7" s="2"/>
      <c r="K7" s="2"/>
    </row>
    <row r="8" spans="2:11" ht="15.75" customHeight="1">
      <c r="B8" s="4"/>
      <c r="C8" s="341"/>
      <c r="D8" s="341"/>
      <c r="E8" s="4"/>
      <c r="F8" s="4"/>
      <c r="G8" s="4"/>
      <c r="H8" s="4"/>
      <c r="I8" s="4"/>
      <c r="J8" s="4"/>
    </row>
    <row r="9" spans="2:11" ht="32.25" customHeight="1">
      <c r="B9" s="613" t="s">
        <v>3102</v>
      </c>
      <c r="C9" s="613"/>
      <c r="D9" s="613"/>
      <c r="E9" s="7"/>
      <c r="F9" s="4"/>
      <c r="G9" s="4"/>
      <c r="H9" s="4"/>
      <c r="I9" s="4"/>
      <c r="J9" s="4"/>
    </row>
    <row r="10" spans="2:11" ht="15.75" customHeight="1">
      <c r="B10" s="614">
        <v>2014</v>
      </c>
      <c r="C10" s="614"/>
      <c r="D10" s="614"/>
      <c r="E10" s="7"/>
      <c r="F10" s="4"/>
      <c r="G10" s="4"/>
      <c r="H10" s="4"/>
      <c r="I10" s="4"/>
      <c r="J10" s="4"/>
    </row>
    <row r="11" spans="2:11" ht="15.75" customHeight="1">
      <c r="B11" s="4"/>
      <c r="C11" s="341"/>
      <c r="D11" s="341"/>
      <c r="E11" s="4"/>
      <c r="F11" s="4"/>
      <c r="G11" s="4"/>
      <c r="H11" s="4"/>
      <c r="I11" s="4"/>
      <c r="J11" s="4"/>
    </row>
    <row r="12" spans="2:11" ht="15.75" customHeight="1">
      <c r="B12" s="610" t="s">
        <v>2920</v>
      </c>
      <c r="C12" s="612" t="s">
        <v>2921</v>
      </c>
      <c r="D12" s="612"/>
      <c r="E12" s="4"/>
      <c r="F12" s="4"/>
      <c r="G12" s="4"/>
      <c r="H12" s="4"/>
      <c r="I12" s="4"/>
      <c r="J12" s="4"/>
    </row>
    <row r="13" spans="2:11" ht="33" customHeight="1">
      <c r="B13" s="611"/>
      <c r="C13" s="370" t="s">
        <v>2922</v>
      </c>
      <c r="D13" s="370" t="s">
        <v>2923</v>
      </c>
      <c r="E13" s="4"/>
      <c r="F13" s="63"/>
      <c r="G13" s="63"/>
      <c r="H13" s="4"/>
      <c r="I13" s="4"/>
      <c r="J13" s="4"/>
    </row>
    <row r="14" spans="2:11" ht="14.25" customHeight="1">
      <c r="B14" s="340"/>
      <c r="C14" s="340"/>
      <c r="D14" s="340"/>
      <c r="E14" s="4"/>
      <c r="F14" s="63"/>
      <c r="G14" s="63"/>
      <c r="H14" s="4"/>
      <c r="I14" s="4"/>
      <c r="J14" s="4"/>
    </row>
    <row r="15" spans="2:11" ht="13.5" customHeight="1">
      <c r="B15" s="65" t="s">
        <v>2924</v>
      </c>
      <c r="C15" s="156">
        <f>SUM(C17:C58)</f>
        <v>112</v>
      </c>
      <c r="D15" s="156">
        <f>SUM(D17:D58)</f>
        <v>51</v>
      </c>
      <c r="E15" s="4"/>
      <c r="F15" s="63"/>
      <c r="G15" s="63"/>
      <c r="H15" s="4"/>
      <c r="I15" s="4"/>
      <c r="J15" s="4"/>
    </row>
    <row r="16" spans="2:11" ht="12.75" customHeight="1">
      <c r="B16" s="340"/>
      <c r="C16" s="340"/>
      <c r="D16" s="340"/>
      <c r="E16" s="4"/>
      <c r="F16" s="63"/>
      <c r="G16" s="63"/>
      <c r="H16" s="4"/>
      <c r="I16" s="4"/>
      <c r="J16" s="4"/>
    </row>
    <row r="17" spans="2:10" ht="15.75" customHeight="1">
      <c r="B17" s="157">
        <v>41585</v>
      </c>
      <c r="C17" s="347">
        <v>3</v>
      </c>
      <c r="D17" s="347">
        <v>2</v>
      </c>
      <c r="F17" s="166"/>
      <c r="G17" s="166"/>
      <c r="H17" s="45"/>
      <c r="I17" s="4"/>
      <c r="J17" s="4"/>
    </row>
    <row r="18" spans="2:10" ht="15.75" customHeight="1">
      <c r="B18" s="157">
        <v>41586</v>
      </c>
      <c r="C18" s="347">
        <v>8</v>
      </c>
      <c r="D18" s="347">
        <v>3</v>
      </c>
      <c r="H18" s="45"/>
      <c r="I18" s="4"/>
      <c r="J18" s="4"/>
    </row>
    <row r="19" spans="2:10" ht="15.75" customHeight="1">
      <c r="B19" s="157">
        <v>41590</v>
      </c>
      <c r="C19" s="347">
        <v>6</v>
      </c>
      <c r="D19" s="347">
        <v>1</v>
      </c>
      <c r="H19" s="45"/>
      <c r="I19" s="4"/>
      <c r="J19" s="4"/>
    </row>
    <row r="20" spans="2:10" ht="15.75" customHeight="1">
      <c r="B20" s="157">
        <v>41591</v>
      </c>
      <c r="C20" s="347">
        <v>5</v>
      </c>
      <c r="D20" s="347">
        <v>6</v>
      </c>
      <c r="H20" s="45"/>
      <c r="I20" s="4"/>
      <c r="J20" s="4"/>
    </row>
    <row r="21" spans="2:10" ht="15.75" customHeight="1">
      <c r="B21" s="157">
        <v>41592</v>
      </c>
      <c r="C21" s="347">
        <v>5</v>
      </c>
      <c r="D21" s="347">
        <v>8</v>
      </c>
      <c r="H21" s="45"/>
      <c r="I21" s="4"/>
      <c r="J21" s="4"/>
    </row>
    <row r="22" spans="2:10" ht="15.75" customHeight="1">
      <c r="B22" s="157">
        <v>41596</v>
      </c>
      <c r="C22" s="347">
        <v>8</v>
      </c>
      <c r="D22" s="347">
        <v>7</v>
      </c>
      <c r="E22" s="4"/>
      <c r="F22" s="4"/>
      <c r="G22" s="4"/>
      <c r="H22" s="45"/>
      <c r="I22" s="4"/>
      <c r="J22" s="4"/>
    </row>
    <row r="23" spans="2:10" ht="15.75" customHeight="1">
      <c r="B23" s="157">
        <v>41597</v>
      </c>
      <c r="C23" s="347">
        <v>2</v>
      </c>
      <c r="D23" s="347">
        <v>3</v>
      </c>
      <c r="E23" s="45"/>
      <c r="F23" s="45"/>
      <c r="G23" s="4"/>
      <c r="H23" s="45"/>
      <c r="I23" s="4"/>
      <c r="J23" s="4"/>
    </row>
    <row r="24" spans="2:10" ht="15.75" customHeight="1">
      <c r="B24" s="157">
        <v>41600</v>
      </c>
      <c r="C24" s="347">
        <v>3</v>
      </c>
      <c r="D24" s="347">
        <v>2</v>
      </c>
      <c r="E24" s="45"/>
      <c r="F24" s="45"/>
      <c r="G24" s="4"/>
      <c r="H24" s="4"/>
      <c r="I24" s="4"/>
      <c r="J24" s="4"/>
    </row>
    <row r="25" spans="2:10" ht="15.75" customHeight="1">
      <c r="B25" s="157">
        <v>41602</v>
      </c>
      <c r="C25" s="347">
        <v>0</v>
      </c>
      <c r="D25" s="347">
        <v>1</v>
      </c>
      <c r="E25" s="45"/>
      <c r="F25" s="45"/>
      <c r="G25" s="4"/>
      <c r="H25" s="4"/>
      <c r="I25" s="4"/>
      <c r="J25" s="4"/>
    </row>
    <row r="26" spans="2:10" ht="15.75" customHeight="1">
      <c r="B26" s="157">
        <v>41603</v>
      </c>
      <c r="C26" s="347">
        <v>4</v>
      </c>
      <c r="D26" s="347">
        <v>1</v>
      </c>
      <c r="E26" s="45"/>
      <c r="F26" s="200" t="s">
        <v>3105</v>
      </c>
      <c r="G26" s="4"/>
      <c r="H26" s="4"/>
      <c r="I26" s="4"/>
      <c r="J26" s="4"/>
    </row>
    <row r="27" spans="2:10" ht="15.75" customHeight="1">
      <c r="B27" s="157">
        <v>41604</v>
      </c>
      <c r="C27" s="347">
        <v>6</v>
      </c>
      <c r="D27" s="347">
        <v>2</v>
      </c>
      <c r="E27" s="45"/>
      <c r="F27" s="45"/>
      <c r="G27" s="4"/>
      <c r="H27" s="4"/>
      <c r="I27" s="4"/>
      <c r="J27" s="4"/>
    </row>
    <row r="28" spans="2:10" ht="15.75" customHeight="1">
      <c r="B28" s="157">
        <v>41605</v>
      </c>
      <c r="C28" s="347">
        <v>4</v>
      </c>
      <c r="D28" s="347">
        <v>4</v>
      </c>
      <c r="E28" s="45"/>
      <c r="G28" s="4"/>
      <c r="H28" s="4"/>
      <c r="I28" s="4"/>
      <c r="J28" s="4"/>
    </row>
    <row r="29" spans="2:10" ht="15.75" customHeight="1">
      <c r="B29" s="157">
        <v>41606</v>
      </c>
      <c r="C29" s="347">
        <v>4</v>
      </c>
      <c r="D29" s="347">
        <v>2</v>
      </c>
      <c r="E29" s="45"/>
      <c r="F29" s="45"/>
      <c r="G29" s="4"/>
      <c r="H29" s="4"/>
      <c r="I29" s="4"/>
      <c r="J29" s="4"/>
    </row>
    <row r="30" spans="2:10" ht="15.75" customHeight="1">
      <c r="B30" s="157">
        <v>41607</v>
      </c>
      <c r="C30" s="347">
        <v>5</v>
      </c>
      <c r="D30" s="347">
        <v>2</v>
      </c>
      <c r="E30" s="45"/>
      <c r="F30" s="45"/>
      <c r="G30" s="4"/>
      <c r="H30" s="4"/>
      <c r="I30" s="4"/>
      <c r="J30" s="4"/>
    </row>
    <row r="31" spans="2:10" ht="15.75" customHeight="1">
      <c r="B31" s="157">
        <v>41610</v>
      </c>
      <c r="C31" s="347">
        <v>2</v>
      </c>
      <c r="D31" s="347">
        <v>1</v>
      </c>
      <c r="E31" s="45"/>
      <c r="F31" s="45"/>
      <c r="G31" s="4"/>
      <c r="H31" s="4"/>
      <c r="I31" s="4"/>
      <c r="J31" s="4"/>
    </row>
    <row r="32" spans="2:10" ht="15.75" customHeight="1">
      <c r="B32" s="157">
        <v>41611</v>
      </c>
      <c r="C32" s="347">
        <v>1</v>
      </c>
      <c r="D32" s="347">
        <v>2</v>
      </c>
      <c r="E32" s="45"/>
      <c r="F32" s="45"/>
      <c r="H32" s="4"/>
      <c r="I32" s="4"/>
      <c r="J32" s="4"/>
    </row>
    <row r="33" spans="2:10" ht="15.75" customHeight="1">
      <c r="B33" s="157">
        <v>41613</v>
      </c>
      <c r="C33" s="347">
        <v>1</v>
      </c>
      <c r="D33" s="347">
        <v>1</v>
      </c>
      <c r="E33" s="45"/>
      <c r="F33" s="45"/>
      <c r="G33" s="4"/>
      <c r="H33" s="4"/>
      <c r="I33" s="4"/>
      <c r="J33" s="4"/>
    </row>
    <row r="34" spans="2:10" ht="15.75" customHeight="1">
      <c r="B34" s="157">
        <v>41627</v>
      </c>
      <c r="C34" s="347">
        <v>0</v>
      </c>
      <c r="D34" s="347">
        <v>1</v>
      </c>
      <c r="E34" s="45"/>
      <c r="F34" s="45"/>
      <c r="G34" s="4"/>
      <c r="H34" s="4"/>
      <c r="I34" s="4"/>
      <c r="J34" s="4"/>
    </row>
    <row r="35" spans="2:10" ht="15.75" customHeight="1">
      <c r="B35" s="157">
        <v>41732</v>
      </c>
      <c r="C35" s="347">
        <v>2</v>
      </c>
      <c r="D35" s="347">
        <v>1</v>
      </c>
      <c r="E35" s="45"/>
      <c r="F35" s="45"/>
      <c r="G35" s="4"/>
      <c r="H35" s="4"/>
    </row>
    <row r="36" spans="2:10" ht="15.75" customHeight="1">
      <c r="B36" s="157">
        <v>41733</v>
      </c>
      <c r="C36" s="347">
        <v>1</v>
      </c>
      <c r="D36" s="347">
        <v>1</v>
      </c>
      <c r="E36" s="45"/>
      <c r="F36" s="45"/>
      <c r="G36" s="4"/>
      <c r="H36" s="4"/>
    </row>
    <row r="37" spans="2:10" ht="15.75" customHeight="1">
      <c r="B37" s="157">
        <v>41549</v>
      </c>
      <c r="C37" s="347">
        <v>1</v>
      </c>
      <c r="D37" s="347">
        <v>0</v>
      </c>
      <c r="E37" s="45"/>
      <c r="F37" s="45"/>
      <c r="G37" s="4"/>
      <c r="H37" s="4"/>
    </row>
    <row r="38" spans="2:10" ht="15.75" customHeight="1">
      <c r="B38" s="157">
        <v>41550</v>
      </c>
      <c r="C38" s="347">
        <v>2</v>
      </c>
      <c r="D38" s="347">
        <v>0</v>
      </c>
      <c r="E38" s="45"/>
      <c r="F38" s="45"/>
      <c r="G38" s="4"/>
      <c r="H38" s="4"/>
    </row>
    <row r="39" spans="2:10" ht="15.75" customHeight="1">
      <c r="B39" s="157">
        <v>41552</v>
      </c>
      <c r="C39" s="347">
        <v>3</v>
      </c>
      <c r="D39" s="347">
        <v>0</v>
      </c>
      <c r="E39" s="45"/>
      <c r="F39" s="45"/>
      <c r="G39" s="4"/>
      <c r="H39" s="4"/>
    </row>
    <row r="40" spans="2:10" ht="15.75" customHeight="1">
      <c r="B40" s="157">
        <v>41554</v>
      </c>
      <c r="C40" s="347">
        <v>1</v>
      </c>
      <c r="D40" s="347">
        <v>0</v>
      </c>
      <c r="E40" s="45"/>
      <c r="F40" s="45"/>
      <c r="G40" s="4"/>
      <c r="H40" s="4"/>
    </row>
    <row r="41" spans="2:10" ht="15.75" customHeight="1">
      <c r="B41" s="157">
        <v>41564</v>
      </c>
      <c r="C41" s="347">
        <v>5</v>
      </c>
      <c r="D41" s="347">
        <v>0</v>
      </c>
      <c r="E41" s="45"/>
      <c r="F41" s="45"/>
      <c r="G41" s="4"/>
      <c r="H41" s="4"/>
    </row>
    <row r="42" spans="2:10" ht="15.75" customHeight="1">
      <c r="B42" s="157">
        <v>41568</v>
      </c>
      <c r="C42" s="347">
        <v>1</v>
      </c>
      <c r="D42" s="347">
        <v>0</v>
      </c>
      <c r="E42" s="45"/>
      <c r="F42" s="45"/>
      <c r="G42" s="4"/>
      <c r="H42" s="4"/>
    </row>
    <row r="43" spans="2:10" ht="15.75" customHeight="1">
      <c r="B43" s="157">
        <v>41578</v>
      </c>
      <c r="C43" s="347">
        <v>1</v>
      </c>
      <c r="D43" s="347">
        <v>0</v>
      </c>
      <c r="E43" s="45"/>
      <c r="F43" s="45"/>
      <c r="G43" s="4"/>
      <c r="H43" s="4"/>
    </row>
    <row r="44" spans="2:10" ht="15.75" customHeight="1">
      <c r="B44" s="157">
        <v>41589</v>
      </c>
      <c r="C44" s="347">
        <v>1</v>
      </c>
      <c r="D44" s="347">
        <v>0</v>
      </c>
      <c r="E44" s="45"/>
      <c r="F44" s="45"/>
      <c r="G44" s="4"/>
      <c r="H44" s="4"/>
    </row>
    <row r="45" spans="2:10" ht="15.75" customHeight="1">
      <c r="B45" s="157">
        <v>41598</v>
      </c>
      <c r="C45" s="347">
        <v>1</v>
      </c>
      <c r="D45" s="347">
        <v>0</v>
      </c>
      <c r="E45" s="45"/>
      <c r="F45" s="45"/>
      <c r="G45" s="4"/>
    </row>
    <row r="46" spans="2:10" ht="15.75" customHeight="1">
      <c r="B46" s="157">
        <v>41599</v>
      </c>
      <c r="C46" s="347">
        <v>4</v>
      </c>
      <c r="D46" s="347">
        <v>0</v>
      </c>
      <c r="E46" s="45"/>
      <c r="F46" s="45"/>
      <c r="G46" s="4"/>
    </row>
    <row r="47" spans="2:10" ht="15.75" customHeight="1">
      <c r="B47" s="157">
        <v>41612</v>
      </c>
      <c r="C47" s="347">
        <v>1</v>
      </c>
      <c r="D47" s="347">
        <v>0</v>
      </c>
      <c r="E47" s="45"/>
      <c r="F47" s="45"/>
      <c r="G47" s="4"/>
    </row>
    <row r="48" spans="2:10" ht="15.75" customHeight="1">
      <c r="B48" s="157">
        <v>41617</v>
      </c>
      <c r="C48" s="347">
        <v>4</v>
      </c>
      <c r="D48" s="347">
        <v>0</v>
      </c>
      <c r="E48" s="45"/>
      <c r="F48" s="45"/>
      <c r="G48" s="4"/>
    </row>
    <row r="49" spans="2:7" ht="15.75" customHeight="1">
      <c r="B49" s="157">
        <v>41620</v>
      </c>
      <c r="C49" s="347">
        <v>2</v>
      </c>
      <c r="D49" s="347">
        <v>0</v>
      </c>
      <c r="E49" s="45"/>
      <c r="F49" s="45"/>
      <c r="G49" s="4"/>
    </row>
    <row r="50" spans="2:7" ht="15.75" customHeight="1">
      <c r="B50" s="157">
        <v>41726</v>
      </c>
      <c r="C50" s="347">
        <v>2</v>
      </c>
      <c r="D50" s="347">
        <v>0</v>
      </c>
      <c r="E50" s="45"/>
      <c r="F50" s="45"/>
      <c r="G50" s="4"/>
    </row>
    <row r="51" spans="2:7" ht="15.75" customHeight="1">
      <c r="B51" s="157">
        <v>41731</v>
      </c>
      <c r="C51" s="347">
        <v>3</v>
      </c>
      <c r="D51" s="347">
        <v>0</v>
      </c>
    </row>
    <row r="52" spans="2:7" ht="15.75" customHeight="1">
      <c r="B52" s="157">
        <v>41759</v>
      </c>
      <c r="C52" s="347">
        <v>1</v>
      </c>
      <c r="D52" s="347">
        <v>0</v>
      </c>
    </row>
    <row r="53" spans="2:7" ht="15.75" customHeight="1">
      <c r="B53" s="157">
        <v>41828</v>
      </c>
      <c r="C53" s="347">
        <v>1</v>
      </c>
      <c r="D53" s="347">
        <v>0</v>
      </c>
    </row>
    <row r="54" spans="2:7" ht="15.75" customHeight="1">
      <c r="B54" s="157">
        <v>41935</v>
      </c>
      <c r="C54" s="347">
        <v>1</v>
      </c>
      <c r="D54" s="347">
        <v>0</v>
      </c>
    </row>
    <row r="55" spans="2:7" ht="15.75" customHeight="1">
      <c r="B55" s="157">
        <v>41936</v>
      </c>
      <c r="C55" s="347">
        <v>2</v>
      </c>
      <c r="D55" s="347">
        <v>0</v>
      </c>
    </row>
    <row r="56" spans="2:7" ht="15.75" customHeight="1">
      <c r="B56" s="157">
        <v>41962</v>
      </c>
      <c r="C56" s="347">
        <v>3</v>
      </c>
      <c r="D56" s="347">
        <v>0</v>
      </c>
    </row>
    <row r="57" spans="2:7" ht="15.75" customHeight="1">
      <c r="B57" s="194">
        <v>41963</v>
      </c>
      <c r="C57" s="155">
        <v>2</v>
      </c>
      <c r="D57" s="155">
        <v>0</v>
      </c>
    </row>
    <row r="58" spans="2:7" ht="15.75" customHeight="1">
      <c r="B58" s="200" t="s">
        <v>2940</v>
      </c>
      <c r="C58" s="165"/>
      <c r="D58" s="165"/>
    </row>
    <row r="59" spans="2:7" ht="15.75" customHeight="1">
      <c r="C59" s="51"/>
      <c r="D59" s="51"/>
    </row>
    <row r="60" spans="2:7" ht="15.75" customHeight="1">
      <c r="B60" s="65"/>
      <c r="C60" s="156"/>
      <c r="D60" s="156"/>
    </row>
    <row r="61" spans="2:7" ht="15.75" customHeight="1">
      <c r="B61" s="166"/>
      <c r="C61" s="352"/>
      <c r="D61" s="352"/>
    </row>
  </sheetData>
  <mergeCells count="7">
    <mergeCell ref="B12:B13"/>
    <mergeCell ref="C12:D12"/>
    <mergeCell ref="B2:J2"/>
    <mergeCell ref="B3:J3"/>
    <mergeCell ref="B5:J5"/>
    <mergeCell ref="B9:D9"/>
    <mergeCell ref="B10:D10"/>
  </mergeCells>
  <pageMargins left="0.7" right="0.7" top="0.75" bottom="0.75" header="0.3" footer="0.3"/>
  <pageSetup paperSize="5" scale="57"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zoomScale="80" zoomScaleNormal="80" workbookViewId="0"/>
  </sheetViews>
  <sheetFormatPr baseColWidth="10" defaultColWidth="14.42578125" defaultRowHeight="15.75" customHeight="1"/>
  <cols>
    <col min="1" max="1" width="8.140625" style="241" customWidth="1"/>
    <col min="2" max="2" width="18.42578125" customWidth="1"/>
    <col min="3" max="4" width="12.42578125" customWidth="1"/>
    <col min="5" max="5" width="9" customWidth="1"/>
    <col min="6" max="6" width="11.7109375" customWidth="1"/>
    <col min="7" max="7" width="9.5703125" customWidth="1"/>
    <col min="8" max="8" width="10.85546875" customWidth="1"/>
    <col min="9" max="9" width="9.42578125" customWidth="1"/>
    <col min="10" max="10" width="10.28515625" customWidth="1"/>
    <col min="11" max="12" width="8.7109375" customWidth="1"/>
    <col min="13" max="13" width="7.85546875" customWidth="1"/>
  </cols>
  <sheetData>
    <row r="1" spans="1:18" s="241" customFormat="1" ht="15.75" customHeight="1"/>
    <row r="2" spans="1:18" s="241" customFormat="1" ht="15.75" customHeight="1">
      <c r="B2" s="573" t="s">
        <v>3093</v>
      </c>
      <c r="C2" s="573"/>
      <c r="D2" s="573"/>
      <c r="E2" s="573"/>
      <c r="F2" s="573"/>
      <c r="G2" s="573"/>
      <c r="H2" s="573"/>
      <c r="I2" s="573"/>
      <c r="J2" s="573"/>
      <c r="K2" s="573"/>
      <c r="L2" s="573"/>
      <c r="M2" s="573"/>
      <c r="N2" s="573"/>
      <c r="O2" s="573"/>
      <c r="P2" s="573"/>
      <c r="Q2" s="573"/>
      <c r="R2" s="573"/>
    </row>
    <row r="3" spans="1:18" s="241" customFormat="1" ht="15.75" customHeight="1">
      <c r="B3" s="573" t="s">
        <v>3096</v>
      </c>
      <c r="C3" s="573"/>
      <c r="D3" s="573"/>
      <c r="E3" s="573"/>
      <c r="F3" s="573"/>
      <c r="G3" s="573"/>
      <c r="H3" s="573"/>
      <c r="I3" s="573"/>
      <c r="J3" s="573"/>
      <c r="K3" s="573"/>
      <c r="L3" s="573"/>
      <c r="M3" s="573"/>
      <c r="N3" s="573"/>
      <c r="O3" s="573"/>
      <c r="P3" s="573"/>
      <c r="Q3" s="573"/>
      <c r="R3" s="573"/>
    </row>
    <row r="4" spans="1:18" s="241" customFormat="1" ht="15.75" customHeight="1">
      <c r="C4" s="49"/>
      <c r="D4" s="474"/>
    </row>
    <row r="5" spans="1:18" s="241" customFormat="1" ht="15.75" customHeight="1">
      <c r="B5" s="573" t="s">
        <v>3094</v>
      </c>
      <c r="C5" s="573"/>
      <c r="D5" s="573"/>
      <c r="E5" s="573"/>
      <c r="F5" s="573"/>
      <c r="G5" s="573"/>
      <c r="H5" s="573"/>
      <c r="I5" s="573"/>
      <c r="J5" s="573"/>
      <c r="K5" s="573"/>
      <c r="L5" s="573"/>
      <c r="M5" s="573"/>
      <c r="N5" s="573"/>
      <c r="O5" s="573"/>
      <c r="P5" s="573"/>
      <c r="Q5" s="573"/>
      <c r="R5" s="573"/>
    </row>
    <row r="6" spans="1:18" s="107" customFormat="1" ht="15.75" customHeight="1">
      <c r="A6" s="241"/>
      <c r="B6" s="515"/>
      <c r="C6" s="515"/>
      <c r="D6" s="515"/>
      <c r="E6" s="515"/>
      <c r="F6" s="515"/>
      <c r="G6" s="515"/>
      <c r="H6" s="515"/>
      <c r="I6" s="515"/>
      <c r="J6" s="515"/>
      <c r="K6" s="515"/>
      <c r="L6" s="515"/>
      <c r="M6" s="515"/>
      <c r="N6" s="515"/>
      <c r="O6" s="515"/>
      <c r="P6" s="515"/>
      <c r="Q6" s="515"/>
      <c r="R6" s="515"/>
    </row>
    <row r="7" spans="1:18" s="107" customFormat="1" ht="21" customHeight="1">
      <c r="A7" s="241"/>
      <c r="B7" s="512" t="s">
        <v>2266</v>
      </c>
    </row>
    <row r="8" spans="1:18" s="107" customFormat="1" ht="15.75" customHeight="1">
      <c r="A8" s="241"/>
    </row>
    <row r="9" spans="1:18" s="241" customFormat="1" ht="15.75" customHeight="1">
      <c r="B9" s="615" t="s">
        <v>3051</v>
      </c>
      <c r="C9" s="615"/>
      <c r="D9" s="615"/>
      <c r="E9" s="615"/>
      <c r="F9" s="615"/>
      <c r="G9" s="615"/>
      <c r="H9" s="615"/>
      <c r="I9" s="615"/>
      <c r="J9" s="615"/>
      <c r="K9" s="615"/>
      <c r="L9" s="615"/>
      <c r="M9" s="615"/>
    </row>
    <row r="10" spans="1:18" s="107" customFormat="1" ht="15.75" customHeight="1">
      <c r="A10" s="241"/>
      <c r="B10" s="639">
        <v>2014</v>
      </c>
      <c r="C10" s="639"/>
      <c r="D10" s="639"/>
      <c r="E10" s="639"/>
      <c r="F10" s="639"/>
      <c r="G10" s="639"/>
      <c r="H10" s="639"/>
      <c r="I10" s="639"/>
      <c r="J10" s="639"/>
      <c r="K10" s="639"/>
      <c r="L10" s="639"/>
      <c r="M10" s="639"/>
    </row>
    <row r="11" spans="1:18" s="107" customFormat="1" ht="15.75" customHeight="1">
      <c r="A11" s="241"/>
      <c r="B11" s="610" t="s">
        <v>50</v>
      </c>
      <c r="C11" s="610" t="s">
        <v>3030</v>
      </c>
      <c r="D11" s="637" t="s">
        <v>3050</v>
      </c>
      <c r="E11" s="637"/>
      <c r="F11" s="637"/>
      <c r="G11" s="637"/>
      <c r="H11" s="637"/>
      <c r="I11" s="637"/>
      <c r="J11" s="637"/>
      <c r="K11" s="637"/>
      <c r="L11" s="637"/>
      <c r="M11" s="637"/>
    </row>
    <row r="12" spans="1:18" ht="15.75" customHeight="1">
      <c r="B12" s="611"/>
      <c r="C12" s="611"/>
      <c r="D12" s="152" t="s">
        <v>3049</v>
      </c>
      <c r="E12" s="152" t="s">
        <v>2279</v>
      </c>
      <c r="F12" s="152" t="s">
        <v>2280</v>
      </c>
      <c r="G12" s="152" t="s">
        <v>2281</v>
      </c>
      <c r="H12" s="152" t="s">
        <v>2282</v>
      </c>
      <c r="I12" s="152" t="s">
        <v>2283</v>
      </c>
      <c r="J12" s="152" t="s">
        <v>2284</v>
      </c>
      <c r="K12" s="152" t="s">
        <v>2285</v>
      </c>
      <c r="L12" s="152" t="s">
        <v>2286</v>
      </c>
      <c r="M12" s="152" t="s">
        <v>2287</v>
      </c>
    </row>
    <row r="13" spans="1:18" s="241" customFormat="1" ht="15.75" customHeight="1">
      <c r="B13" s="353"/>
      <c r="C13" s="260"/>
      <c r="D13" s="106"/>
      <c r="E13" s="106"/>
      <c r="F13" s="106"/>
      <c r="G13" s="106"/>
      <c r="H13" s="106"/>
      <c r="I13" s="106"/>
      <c r="J13" s="106"/>
      <c r="K13" s="106"/>
      <c r="L13" s="106"/>
      <c r="M13" s="106"/>
    </row>
    <row r="14" spans="1:18" s="241" customFormat="1" ht="15.75" customHeight="1">
      <c r="B14" s="355" t="s">
        <v>115</v>
      </c>
      <c r="C14" s="325">
        <f t="shared" ref="C14:M14" si="0">SUM(C16:C30)</f>
        <v>57</v>
      </c>
      <c r="D14" s="325">
        <f t="shared" si="0"/>
        <v>0</v>
      </c>
      <c r="E14" s="325">
        <f t="shared" si="0"/>
        <v>23</v>
      </c>
      <c r="F14" s="325">
        <f t="shared" si="0"/>
        <v>10</v>
      </c>
      <c r="G14" s="325">
        <f t="shared" si="0"/>
        <v>10</v>
      </c>
      <c r="H14" s="325">
        <f t="shared" si="0"/>
        <v>2</v>
      </c>
      <c r="I14" s="325">
        <f t="shared" si="0"/>
        <v>15</v>
      </c>
      <c r="J14" s="325">
        <f t="shared" si="0"/>
        <v>0</v>
      </c>
      <c r="K14" s="325">
        <f t="shared" si="0"/>
        <v>3</v>
      </c>
      <c r="L14" s="325">
        <f t="shared" si="0"/>
        <v>2</v>
      </c>
      <c r="M14" s="325">
        <f t="shared" si="0"/>
        <v>9</v>
      </c>
    </row>
    <row r="15" spans="1:18" ht="15.75" customHeight="1">
      <c r="B15" s="71"/>
      <c r="C15" s="71"/>
      <c r="D15" s="71"/>
      <c r="E15" s="71"/>
      <c r="F15" s="71"/>
      <c r="G15" s="71"/>
      <c r="H15" s="71"/>
      <c r="I15" s="71"/>
      <c r="J15" s="71"/>
      <c r="K15" s="71"/>
      <c r="L15" s="71"/>
      <c r="M15" s="71"/>
      <c r="P15" s="4"/>
    </row>
    <row r="16" spans="1:18" ht="15.75" customHeight="1">
      <c r="B16" s="354" t="s">
        <v>22</v>
      </c>
      <c r="C16" s="319">
        <v>14</v>
      </c>
      <c r="D16" s="147">
        <v>0</v>
      </c>
      <c r="E16" s="147">
        <v>6</v>
      </c>
      <c r="F16" s="147">
        <v>2</v>
      </c>
      <c r="G16" s="147">
        <v>1</v>
      </c>
      <c r="H16" s="147">
        <v>1</v>
      </c>
      <c r="I16" s="147">
        <v>3</v>
      </c>
      <c r="J16" s="147">
        <v>0</v>
      </c>
      <c r="K16" s="147">
        <v>0</v>
      </c>
      <c r="L16" s="147">
        <v>0</v>
      </c>
      <c r="M16" s="147">
        <v>2</v>
      </c>
      <c r="O16" s="4"/>
      <c r="P16" s="4"/>
    </row>
    <row r="17" spans="2:16" ht="15.75" customHeight="1">
      <c r="B17" s="354" t="s">
        <v>21</v>
      </c>
      <c r="C17" s="319">
        <v>8</v>
      </c>
      <c r="D17" s="147">
        <v>0</v>
      </c>
      <c r="E17" s="147">
        <v>5</v>
      </c>
      <c r="F17" s="147">
        <v>0</v>
      </c>
      <c r="G17" s="147">
        <v>0</v>
      </c>
      <c r="H17" s="147">
        <v>0</v>
      </c>
      <c r="I17" s="147">
        <v>0</v>
      </c>
      <c r="J17" s="147">
        <v>0</v>
      </c>
      <c r="K17" s="147">
        <v>0</v>
      </c>
      <c r="L17" s="147">
        <v>0</v>
      </c>
      <c r="M17" s="147">
        <v>3</v>
      </c>
      <c r="O17" s="4"/>
      <c r="P17" s="4"/>
    </row>
    <row r="18" spans="2:16" ht="15.75" customHeight="1">
      <c r="B18" s="354" t="s">
        <v>18</v>
      </c>
      <c r="C18" s="319">
        <v>7</v>
      </c>
      <c r="D18" s="147">
        <v>0</v>
      </c>
      <c r="E18" s="147">
        <v>3</v>
      </c>
      <c r="F18" s="147">
        <v>1</v>
      </c>
      <c r="G18" s="147">
        <v>0</v>
      </c>
      <c r="H18" s="147">
        <v>0</v>
      </c>
      <c r="I18" s="147">
        <v>1</v>
      </c>
      <c r="J18" s="147">
        <v>0</v>
      </c>
      <c r="K18" s="147">
        <v>0</v>
      </c>
      <c r="L18" s="147">
        <v>0</v>
      </c>
      <c r="M18" s="147">
        <v>1</v>
      </c>
      <c r="O18" s="4"/>
      <c r="P18" s="4"/>
    </row>
    <row r="19" spans="2:16" ht="15.75" customHeight="1">
      <c r="B19" s="354" t="s">
        <v>20</v>
      </c>
      <c r="C19" s="319">
        <v>6</v>
      </c>
      <c r="D19" s="147">
        <v>0</v>
      </c>
      <c r="E19" s="147">
        <v>3</v>
      </c>
      <c r="F19" s="147">
        <v>1</v>
      </c>
      <c r="G19" s="147">
        <v>3</v>
      </c>
      <c r="H19" s="147">
        <v>1</v>
      </c>
      <c r="I19" s="147">
        <v>2</v>
      </c>
      <c r="J19" s="147">
        <v>0</v>
      </c>
      <c r="K19" s="147">
        <v>0</v>
      </c>
      <c r="L19" s="147">
        <v>0</v>
      </c>
      <c r="M19" s="147">
        <v>0</v>
      </c>
      <c r="O19" s="4"/>
      <c r="P19" s="4"/>
    </row>
    <row r="20" spans="2:16" ht="15.75" customHeight="1">
      <c r="B20" s="354" t="s">
        <v>23</v>
      </c>
      <c r="C20" s="319">
        <v>5</v>
      </c>
      <c r="D20" s="147">
        <v>0</v>
      </c>
      <c r="E20" s="147">
        <v>0</v>
      </c>
      <c r="F20" s="147">
        <v>0</v>
      </c>
      <c r="G20" s="147">
        <v>0</v>
      </c>
      <c r="H20" s="147">
        <v>0</v>
      </c>
      <c r="I20" s="147">
        <v>5</v>
      </c>
      <c r="J20" s="147">
        <v>0</v>
      </c>
      <c r="K20" s="147">
        <v>0</v>
      </c>
      <c r="L20" s="147">
        <v>0</v>
      </c>
      <c r="M20" s="147">
        <v>0</v>
      </c>
      <c r="O20" s="4"/>
      <c r="P20" s="4"/>
    </row>
    <row r="21" spans="2:16" ht="15.75" customHeight="1">
      <c r="B21" s="354" t="s">
        <v>17</v>
      </c>
      <c r="C21" s="319">
        <v>3</v>
      </c>
      <c r="D21" s="147">
        <v>0</v>
      </c>
      <c r="E21" s="147">
        <v>0</v>
      </c>
      <c r="F21" s="147">
        <v>1</v>
      </c>
      <c r="G21" s="147">
        <v>0</v>
      </c>
      <c r="H21" s="147">
        <v>0</v>
      </c>
      <c r="I21" s="147">
        <v>1</v>
      </c>
      <c r="J21" s="147">
        <v>0</v>
      </c>
      <c r="K21" s="147">
        <v>0</v>
      </c>
      <c r="L21" s="147">
        <v>0</v>
      </c>
      <c r="M21" s="147">
        <v>1</v>
      </c>
      <c r="O21" s="4"/>
      <c r="P21" s="4"/>
    </row>
    <row r="22" spans="2:16" ht="15.75" customHeight="1">
      <c r="B22" s="354" t="s">
        <v>19</v>
      </c>
      <c r="C22" s="319">
        <v>3</v>
      </c>
      <c r="D22" s="147">
        <v>0</v>
      </c>
      <c r="E22" s="147">
        <v>2</v>
      </c>
      <c r="F22" s="147">
        <v>2</v>
      </c>
      <c r="G22" s="147">
        <v>2</v>
      </c>
      <c r="H22" s="147">
        <v>0</v>
      </c>
      <c r="I22" s="147">
        <v>0</v>
      </c>
      <c r="J22" s="147">
        <v>0</v>
      </c>
      <c r="K22" s="147">
        <v>2</v>
      </c>
      <c r="L22" s="147">
        <v>0</v>
      </c>
      <c r="M22" s="147">
        <v>1</v>
      </c>
      <c r="O22" s="4"/>
      <c r="P22" s="4"/>
    </row>
    <row r="23" spans="2:16" ht="15.75" customHeight="1">
      <c r="B23" s="354" t="s">
        <v>30</v>
      </c>
      <c r="C23" s="319">
        <v>3</v>
      </c>
      <c r="D23" s="147">
        <v>0</v>
      </c>
      <c r="E23" s="147">
        <v>2</v>
      </c>
      <c r="F23" s="147">
        <v>1</v>
      </c>
      <c r="G23" s="147">
        <v>1</v>
      </c>
      <c r="H23" s="147">
        <v>0</v>
      </c>
      <c r="I23" s="147">
        <v>1</v>
      </c>
      <c r="J23" s="147">
        <v>0</v>
      </c>
      <c r="K23" s="147">
        <v>0</v>
      </c>
      <c r="L23" s="147">
        <v>0</v>
      </c>
      <c r="M23" s="147">
        <v>0</v>
      </c>
      <c r="O23" s="4"/>
      <c r="P23" s="4"/>
    </row>
    <row r="24" spans="2:16" ht="15.75" customHeight="1">
      <c r="B24" s="354" t="s">
        <v>33</v>
      </c>
      <c r="C24" s="319">
        <v>2</v>
      </c>
      <c r="D24" s="147">
        <v>0</v>
      </c>
      <c r="E24" s="147">
        <v>0</v>
      </c>
      <c r="F24" s="147">
        <v>0</v>
      </c>
      <c r="G24" s="147">
        <v>0</v>
      </c>
      <c r="H24" s="147">
        <v>0</v>
      </c>
      <c r="I24" s="147">
        <v>1</v>
      </c>
      <c r="J24" s="147">
        <v>0</v>
      </c>
      <c r="K24" s="147">
        <v>0</v>
      </c>
      <c r="L24" s="147">
        <v>1</v>
      </c>
      <c r="M24" s="147">
        <v>0</v>
      </c>
      <c r="O24" s="4"/>
      <c r="P24" s="4"/>
    </row>
    <row r="25" spans="2:16" ht="15.75" customHeight="1">
      <c r="B25" s="354" t="s">
        <v>27</v>
      </c>
      <c r="C25" s="319">
        <v>2</v>
      </c>
      <c r="D25" s="147">
        <v>0</v>
      </c>
      <c r="E25" s="147">
        <v>2</v>
      </c>
      <c r="F25" s="147">
        <v>1</v>
      </c>
      <c r="G25" s="147">
        <v>1</v>
      </c>
      <c r="H25" s="147">
        <v>0</v>
      </c>
      <c r="I25" s="147">
        <v>1</v>
      </c>
      <c r="J25" s="147">
        <v>0</v>
      </c>
      <c r="K25" s="147">
        <v>1</v>
      </c>
      <c r="L25" s="147">
        <v>1</v>
      </c>
      <c r="M25" s="147">
        <v>0</v>
      </c>
      <c r="O25" s="4"/>
      <c r="P25" s="4"/>
    </row>
    <row r="26" spans="2:16" ht="15.75" customHeight="1">
      <c r="B26" s="354" t="s">
        <v>16</v>
      </c>
      <c r="C26" s="319">
        <v>1</v>
      </c>
      <c r="D26" s="147">
        <v>0</v>
      </c>
      <c r="E26" s="147">
        <v>0</v>
      </c>
      <c r="F26" s="147">
        <v>1</v>
      </c>
      <c r="G26" s="147">
        <v>0</v>
      </c>
      <c r="H26" s="147">
        <v>0</v>
      </c>
      <c r="I26" s="147">
        <v>0</v>
      </c>
      <c r="J26" s="147">
        <v>0</v>
      </c>
      <c r="K26" s="147">
        <v>0</v>
      </c>
      <c r="L26" s="147">
        <v>0</v>
      </c>
      <c r="M26" s="147">
        <v>0</v>
      </c>
    </row>
    <row r="27" spans="2:16" ht="15.75" customHeight="1">
      <c r="B27" s="354" t="s">
        <v>28</v>
      </c>
      <c r="C27" s="319">
        <v>1</v>
      </c>
      <c r="D27" s="147">
        <v>0</v>
      </c>
      <c r="E27" s="147">
        <v>0</v>
      </c>
      <c r="F27" s="147">
        <v>0</v>
      </c>
      <c r="G27" s="147">
        <v>0</v>
      </c>
      <c r="H27" s="147">
        <v>0</v>
      </c>
      <c r="I27" s="147">
        <v>0</v>
      </c>
      <c r="J27" s="147">
        <v>0</v>
      </c>
      <c r="K27" s="147">
        <v>0</v>
      </c>
      <c r="L27" s="147">
        <v>0</v>
      </c>
      <c r="M27" s="147">
        <v>1</v>
      </c>
    </row>
    <row r="28" spans="2:16" ht="15.75" customHeight="1">
      <c r="B28" s="354" t="s">
        <v>32</v>
      </c>
      <c r="C28" s="319">
        <v>1</v>
      </c>
      <c r="D28" s="147">
        <v>0</v>
      </c>
      <c r="E28" s="147">
        <v>0</v>
      </c>
      <c r="F28" s="147">
        <v>0</v>
      </c>
      <c r="G28" s="147">
        <v>1</v>
      </c>
      <c r="H28" s="147">
        <v>0</v>
      </c>
      <c r="I28" s="147">
        <v>0</v>
      </c>
      <c r="J28" s="147">
        <v>0</v>
      </c>
      <c r="K28" s="147">
        <v>0</v>
      </c>
      <c r="L28" s="147">
        <v>0</v>
      </c>
      <c r="M28" s="147">
        <v>0</v>
      </c>
    </row>
    <row r="29" spans="2:16" ht="15.75" customHeight="1">
      <c r="B29" s="354" t="s">
        <v>29</v>
      </c>
      <c r="C29" s="319">
        <v>1</v>
      </c>
      <c r="D29" s="147">
        <v>0</v>
      </c>
      <c r="E29" s="147">
        <v>0</v>
      </c>
      <c r="F29" s="147">
        <v>0</v>
      </c>
      <c r="G29" s="147">
        <v>1</v>
      </c>
      <c r="H29" s="147">
        <v>0</v>
      </c>
      <c r="I29" s="147">
        <v>0</v>
      </c>
      <c r="J29" s="147">
        <v>0</v>
      </c>
      <c r="K29" s="147">
        <v>0</v>
      </c>
      <c r="L29" s="147">
        <v>0</v>
      </c>
      <c r="M29" s="147">
        <v>0</v>
      </c>
    </row>
    <row r="30" spans="2:16" ht="15.75" customHeight="1">
      <c r="B30" s="356" t="s">
        <v>31</v>
      </c>
      <c r="C30" s="155">
        <v>0</v>
      </c>
      <c r="D30" s="155">
        <v>0</v>
      </c>
      <c r="E30" s="155">
        <v>0</v>
      </c>
      <c r="F30" s="155">
        <v>0</v>
      </c>
      <c r="G30" s="155">
        <v>0</v>
      </c>
      <c r="H30" s="155">
        <v>0</v>
      </c>
      <c r="I30" s="155">
        <v>0</v>
      </c>
      <c r="J30" s="155">
        <v>0</v>
      </c>
      <c r="K30" s="155">
        <v>0</v>
      </c>
      <c r="L30" s="155">
        <v>0</v>
      </c>
      <c r="M30" s="155">
        <v>0</v>
      </c>
    </row>
    <row r="31" spans="2:16" ht="15.75" customHeight="1">
      <c r="B31" s="210" t="s">
        <v>2940</v>
      </c>
      <c r="O31" s="51" t="s">
        <v>3053</v>
      </c>
    </row>
    <row r="32" spans="2:16" s="241" customFormat="1" ht="15.75" customHeight="1"/>
    <row r="33" spans="2:13" s="241" customFormat="1" ht="15.75" customHeight="1">
      <c r="B33" s="615" t="s">
        <v>3052</v>
      </c>
      <c r="C33" s="615"/>
      <c r="D33" s="615"/>
      <c r="E33" s="615"/>
      <c r="F33" s="615"/>
      <c r="G33" s="615"/>
      <c r="H33" s="615"/>
      <c r="I33" s="615"/>
      <c r="J33" s="615"/>
      <c r="K33" s="615"/>
      <c r="L33" s="615"/>
      <c r="M33" s="615"/>
    </row>
    <row r="34" spans="2:13" ht="15.75" customHeight="1">
      <c r="B34" s="639">
        <v>2014</v>
      </c>
      <c r="C34" s="639"/>
      <c r="D34" s="639"/>
      <c r="E34" s="639"/>
      <c r="F34" s="639"/>
      <c r="G34" s="639"/>
      <c r="H34" s="639"/>
      <c r="I34" s="639"/>
      <c r="J34" s="639"/>
      <c r="K34" s="639"/>
      <c r="L34" s="639"/>
      <c r="M34" s="639"/>
    </row>
    <row r="35" spans="2:13" s="241" customFormat="1" ht="15.75" customHeight="1">
      <c r="B35" s="610" t="s">
        <v>50</v>
      </c>
      <c r="C35" s="637" t="s">
        <v>3050</v>
      </c>
      <c r="D35" s="637"/>
      <c r="E35" s="637"/>
      <c r="F35" s="637"/>
      <c r="G35" s="637"/>
      <c r="H35" s="637"/>
      <c r="I35" s="637"/>
      <c r="J35" s="637"/>
      <c r="K35" s="637"/>
      <c r="L35" s="637"/>
    </row>
    <row r="36" spans="2:13" s="241" customFormat="1" ht="15.75" customHeight="1">
      <c r="B36" s="611"/>
      <c r="C36" s="152" t="s">
        <v>3049</v>
      </c>
      <c r="D36" s="152" t="s">
        <v>2279</v>
      </c>
      <c r="E36" s="152" t="s">
        <v>2280</v>
      </c>
      <c r="F36" s="152" t="s">
        <v>2281</v>
      </c>
      <c r="G36" s="152" t="s">
        <v>2282</v>
      </c>
      <c r="H36" s="152" t="s">
        <v>2283</v>
      </c>
      <c r="I36" s="152" t="s">
        <v>2284</v>
      </c>
      <c r="J36" s="152" t="s">
        <v>2285</v>
      </c>
      <c r="K36" s="152" t="s">
        <v>2286</v>
      </c>
      <c r="L36" s="152" t="s">
        <v>2287</v>
      </c>
    </row>
    <row r="37" spans="2:13" s="241" customFormat="1" ht="15.75" customHeight="1">
      <c r="B37" s="358"/>
      <c r="C37" s="359"/>
      <c r="D37" s="359"/>
      <c r="E37" s="359"/>
      <c r="F37" s="359"/>
      <c r="G37" s="359"/>
      <c r="H37" s="359"/>
      <c r="I37" s="359"/>
      <c r="J37" s="359"/>
      <c r="K37" s="359"/>
      <c r="L37" s="359"/>
    </row>
    <row r="38" spans="2:13" s="241" customFormat="1" ht="15.75" customHeight="1">
      <c r="B38" s="355" t="s">
        <v>85</v>
      </c>
      <c r="C38" s="325">
        <f>+(D14/$C14)*100</f>
        <v>0</v>
      </c>
      <c r="D38" s="264">
        <f t="shared" ref="D38:L38" si="1">+(E14/$C14)*100</f>
        <v>40.350877192982452</v>
      </c>
      <c r="E38" s="264">
        <f t="shared" si="1"/>
        <v>17.543859649122805</v>
      </c>
      <c r="F38" s="264">
        <f t="shared" si="1"/>
        <v>17.543859649122805</v>
      </c>
      <c r="G38" s="264">
        <f t="shared" si="1"/>
        <v>3.5087719298245612</v>
      </c>
      <c r="H38" s="264">
        <f t="shared" si="1"/>
        <v>26.315789473684209</v>
      </c>
      <c r="I38" s="264">
        <f t="shared" si="1"/>
        <v>0</v>
      </c>
      <c r="J38" s="264">
        <f t="shared" si="1"/>
        <v>5.2631578947368416</v>
      </c>
      <c r="K38" s="264">
        <f t="shared" si="1"/>
        <v>3.5087719298245612</v>
      </c>
      <c r="L38" s="264">
        <f t="shared" si="1"/>
        <v>15.789473684210526</v>
      </c>
    </row>
    <row r="39" spans="2:13" s="241" customFormat="1" ht="15.75" customHeight="1">
      <c r="B39" s="71"/>
      <c r="C39" s="325"/>
      <c r="D39" s="264"/>
      <c r="E39" s="264"/>
      <c r="F39" s="264"/>
      <c r="G39" s="264"/>
      <c r="H39" s="264"/>
      <c r="I39" s="264"/>
      <c r="J39" s="264"/>
      <c r="K39" s="264"/>
      <c r="L39" s="264"/>
    </row>
    <row r="40" spans="2:13" s="241" customFormat="1" ht="15.75" customHeight="1">
      <c r="B40" s="354" t="s">
        <v>22</v>
      </c>
      <c r="C40" s="325">
        <f t="shared" ref="C40:L40" si="2">+(D16/$C16)*100</f>
        <v>0</v>
      </c>
      <c r="D40" s="264">
        <f t="shared" si="2"/>
        <v>42.857142857142854</v>
      </c>
      <c r="E40" s="264">
        <f t="shared" si="2"/>
        <v>14.285714285714285</v>
      </c>
      <c r="F40" s="264">
        <f t="shared" si="2"/>
        <v>7.1428571428571423</v>
      </c>
      <c r="G40" s="264">
        <f t="shared" si="2"/>
        <v>7.1428571428571423</v>
      </c>
      <c r="H40" s="264">
        <f t="shared" si="2"/>
        <v>21.428571428571427</v>
      </c>
      <c r="I40" s="264">
        <f t="shared" si="2"/>
        <v>0</v>
      </c>
      <c r="J40" s="264">
        <f t="shared" si="2"/>
        <v>0</v>
      </c>
      <c r="K40" s="264">
        <f t="shared" si="2"/>
        <v>0</v>
      </c>
      <c r="L40" s="264">
        <f t="shared" si="2"/>
        <v>14.285714285714285</v>
      </c>
    </row>
    <row r="41" spans="2:13" s="241" customFormat="1" ht="15.75" customHeight="1">
      <c r="B41" s="354" t="s">
        <v>21</v>
      </c>
      <c r="C41" s="325">
        <f t="shared" ref="C41:L41" si="3">+(D17/$C17)*100</f>
        <v>0</v>
      </c>
      <c r="D41" s="264">
        <f t="shared" si="3"/>
        <v>62.5</v>
      </c>
      <c r="E41" s="264">
        <f t="shared" si="3"/>
        <v>0</v>
      </c>
      <c r="F41" s="264">
        <f t="shared" si="3"/>
        <v>0</v>
      </c>
      <c r="G41" s="264">
        <f t="shared" si="3"/>
        <v>0</v>
      </c>
      <c r="H41" s="264">
        <f t="shared" si="3"/>
        <v>0</v>
      </c>
      <c r="I41" s="264">
        <f t="shared" si="3"/>
        <v>0</v>
      </c>
      <c r="J41" s="264">
        <f t="shared" si="3"/>
        <v>0</v>
      </c>
      <c r="K41" s="264">
        <f t="shared" si="3"/>
        <v>0</v>
      </c>
      <c r="L41" s="264">
        <f t="shared" si="3"/>
        <v>37.5</v>
      </c>
    </row>
    <row r="42" spans="2:13" s="241" customFormat="1" ht="15.75" customHeight="1">
      <c r="B42" s="354" t="s">
        <v>18</v>
      </c>
      <c r="C42" s="325">
        <f t="shared" ref="C42:L42" si="4">+(D18/$C18)*100</f>
        <v>0</v>
      </c>
      <c r="D42" s="264">
        <f t="shared" si="4"/>
        <v>42.857142857142854</v>
      </c>
      <c r="E42" s="264">
        <f t="shared" si="4"/>
        <v>14.285714285714285</v>
      </c>
      <c r="F42" s="264">
        <f t="shared" si="4"/>
        <v>0</v>
      </c>
      <c r="G42" s="264">
        <f t="shared" si="4"/>
        <v>0</v>
      </c>
      <c r="H42" s="264">
        <f t="shared" si="4"/>
        <v>14.285714285714285</v>
      </c>
      <c r="I42" s="264">
        <f t="shared" si="4"/>
        <v>0</v>
      </c>
      <c r="J42" s="264">
        <f t="shared" si="4"/>
        <v>0</v>
      </c>
      <c r="K42" s="264">
        <f t="shared" si="4"/>
        <v>0</v>
      </c>
      <c r="L42" s="264">
        <f t="shared" si="4"/>
        <v>14.285714285714285</v>
      </c>
    </row>
    <row r="43" spans="2:13" s="241" customFormat="1" ht="15.75" customHeight="1">
      <c r="B43" s="354" t="s">
        <v>20</v>
      </c>
      <c r="C43" s="325">
        <f t="shared" ref="C43:L43" si="5">+(D19/$C19)*100</f>
        <v>0</v>
      </c>
      <c r="D43" s="264">
        <f t="shared" si="5"/>
        <v>50</v>
      </c>
      <c r="E43" s="264">
        <f t="shared" si="5"/>
        <v>16.666666666666664</v>
      </c>
      <c r="F43" s="264">
        <f t="shared" si="5"/>
        <v>50</v>
      </c>
      <c r="G43" s="264">
        <f t="shared" si="5"/>
        <v>16.666666666666664</v>
      </c>
      <c r="H43" s="264">
        <f t="shared" si="5"/>
        <v>33.333333333333329</v>
      </c>
      <c r="I43" s="264">
        <f t="shared" si="5"/>
        <v>0</v>
      </c>
      <c r="J43" s="264">
        <f t="shared" si="5"/>
        <v>0</v>
      </c>
      <c r="K43" s="264">
        <f t="shared" si="5"/>
        <v>0</v>
      </c>
      <c r="L43" s="264">
        <f t="shared" si="5"/>
        <v>0</v>
      </c>
    </row>
    <row r="44" spans="2:13" s="241" customFormat="1" ht="15.75" customHeight="1">
      <c r="B44" s="354" t="s">
        <v>23</v>
      </c>
      <c r="C44" s="325">
        <f t="shared" ref="C44:L44" si="6">+(D20/$C20)*100</f>
        <v>0</v>
      </c>
      <c r="D44" s="264">
        <f t="shared" si="6"/>
        <v>0</v>
      </c>
      <c r="E44" s="264">
        <f t="shared" si="6"/>
        <v>0</v>
      </c>
      <c r="F44" s="264">
        <f t="shared" si="6"/>
        <v>0</v>
      </c>
      <c r="G44" s="264">
        <f t="shared" si="6"/>
        <v>0</v>
      </c>
      <c r="H44" s="264">
        <f t="shared" si="6"/>
        <v>100</v>
      </c>
      <c r="I44" s="264">
        <f t="shared" si="6"/>
        <v>0</v>
      </c>
      <c r="J44" s="264">
        <f t="shared" si="6"/>
        <v>0</v>
      </c>
      <c r="K44" s="264">
        <f t="shared" si="6"/>
        <v>0</v>
      </c>
      <c r="L44" s="264">
        <f t="shared" si="6"/>
        <v>0</v>
      </c>
    </row>
    <row r="45" spans="2:13" s="241" customFormat="1" ht="15.75" customHeight="1">
      <c r="B45" s="354" t="s">
        <v>17</v>
      </c>
      <c r="C45" s="325">
        <f t="shared" ref="C45:L45" si="7">+(D21/$C21)*100</f>
        <v>0</v>
      </c>
      <c r="D45" s="264">
        <f t="shared" si="7"/>
        <v>0</v>
      </c>
      <c r="E45" s="264">
        <f t="shared" si="7"/>
        <v>33.333333333333329</v>
      </c>
      <c r="F45" s="264">
        <f t="shared" si="7"/>
        <v>0</v>
      </c>
      <c r="G45" s="264">
        <f t="shared" si="7"/>
        <v>0</v>
      </c>
      <c r="H45" s="264">
        <f t="shared" si="7"/>
        <v>33.333333333333329</v>
      </c>
      <c r="I45" s="264">
        <f t="shared" si="7"/>
        <v>0</v>
      </c>
      <c r="J45" s="264">
        <f t="shared" si="7"/>
        <v>0</v>
      </c>
      <c r="K45" s="264">
        <f t="shared" si="7"/>
        <v>0</v>
      </c>
      <c r="L45" s="264">
        <f t="shared" si="7"/>
        <v>33.333333333333329</v>
      </c>
    </row>
    <row r="46" spans="2:13" s="241" customFormat="1" ht="15.75" customHeight="1">
      <c r="B46" s="354" t="s">
        <v>19</v>
      </c>
      <c r="C46" s="325">
        <f t="shared" ref="C46:L46" si="8">+(D22/$C22)*100</f>
        <v>0</v>
      </c>
      <c r="D46" s="264">
        <f t="shared" si="8"/>
        <v>66.666666666666657</v>
      </c>
      <c r="E46" s="264">
        <f t="shared" si="8"/>
        <v>66.666666666666657</v>
      </c>
      <c r="F46" s="264">
        <f t="shared" si="8"/>
        <v>66.666666666666657</v>
      </c>
      <c r="G46" s="264">
        <f t="shared" si="8"/>
        <v>0</v>
      </c>
      <c r="H46" s="264">
        <f t="shared" si="8"/>
        <v>0</v>
      </c>
      <c r="I46" s="264">
        <f t="shared" si="8"/>
        <v>0</v>
      </c>
      <c r="J46" s="264">
        <f t="shared" si="8"/>
        <v>66.666666666666657</v>
      </c>
      <c r="K46" s="264">
        <f t="shared" si="8"/>
        <v>0</v>
      </c>
      <c r="L46" s="264">
        <f t="shared" si="8"/>
        <v>33.333333333333329</v>
      </c>
    </row>
    <row r="47" spans="2:13" s="241" customFormat="1" ht="15.75" customHeight="1">
      <c r="B47" s="354" t="s">
        <v>30</v>
      </c>
      <c r="C47" s="325">
        <f t="shared" ref="C47:L47" si="9">+(D23/$C23)*100</f>
        <v>0</v>
      </c>
      <c r="D47" s="264">
        <f t="shared" si="9"/>
        <v>66.666666666666657</v>
      </c>
      <c r="E47" s="264">
        <f t="shared" si="9"/>
        <v>33.333333333333329</v>
      </c>
      <c r="F47" s="264">
        <f t="shared" si="9"/>
        <v>33.333333333333329</v>
      </c>
      <c r="G47" s="264">
        <f t="shared" si="9"/>
        <v>0</v>
      </c>
      <c r="H47" s="264">
        <f t="shared" si="9"/>
        <v>33.333333333333329</v>
      </c>
      <c r="I47" s="264">
        <f t="shared" si="9"/>
        <v>0</v>
      </c>
      <c r="J47" s="264">
        <f t="shared" si="9"/>
        <v>0</v>
      </c>
      <c r="K47" s="264">
        <f t="shared" si="9"/>
        <v>0</v>
      </c>
      <c r="L47" s="264">
        <f t="shared" si="9"/>
        <v>0</v>
      </c>
    </row>
    <row r="48" spans="2:13" s="241" customFormat="1" ht="15.75" customHeight="1">
      <c r="B48" s="354" t="s">
        <v>33</v>
      </c>
      <c r="C48" s="325">
        <f t="shared" ref="C48:L48" si="10">+(D24/$C24)*100</f>
        <v>0</v>
      </c>
      <c r="D48" s="264">
        <f t="shared" si="10"/>
        <v>0</v>
      </c>
      <c r="E48" s="264">
        <f t="shared" si="10"/>
        <v>0</v>
      </c>
      <c r="F48" s="264">
        <f t="shared" si="10"/>
        <v>0</v>
      </c>
      <c r="G48" s="264">
        <f t="shared" si="10"/>
        <v>0</v>
      </c>
      <c r="H48" s="264">
        <f t="shared" si="10"/>
        <v>50</v>
      </c>
      <c r="I48" s="264">
        <f t="shared" si="10"/>
        <v>0</v>
      </c>
      <c r="J48" s="264">
        <f t="shared" si="10"/>
        <v>0</v>
      </c>
      <c r="K48" s="264">
        <f t="shared" si="10"/>
        <v>50</v>
      </c>
      <c r="L48" s="264">
        <f t="shared" si="10"/>
        <v>0</v>
      </c>
    </row>
    <row r="49" spans="2:18" s="241" customFormat="1" ht="15.75" customHeight="1">
      <c r="B49" s="354" t="s">
        <v>27</v>
      </c>
      <c r="C49" s="325">
        <f t="shared" ref="C49:L49" si="11">+(D25/$C25)*100</f>
        <v>0</v>
      </c>
      <c r="D49" s="264">
        <f t="shared" si="11"/>
        <v>100</v>
      </c>
      <c r="E49" s="264">
        <f t="shared" si="11"/>
        <v>50</v>
      </c>
      <c r="F49" s="264">
        <f t="shared" si="11"/>
        <v>50</v>
      </c>
      <c r="G49" s="264">
        <f t="shared" si="11"/>
        <v>0</v>
      </c>
      <c r="H49" s="264">
        <f t="shared" si="11"/>
        <v>50</v>
      </c>
      <c r="I49" s="264">
        <f t="shared" si="11"/>
        <v>0</v>
      </c>
      <c r="J49" s="264">
        <f t="shared" si="11"/>
        <v>50</v>
      </c>
      <c r="K49" s="264">
        <f t="shared" si="11"/>
        <v>50</v>
      </c>
      <c r="L49" s="264">
        <f t="shared" si="11"/>
        <v>0</v>
      </c>
    </row>
    <row r="50" spans="2:18" s="241" customFormat="1" ht="15.75" customHeight="1">
      <c r="B50" s="354" t="s">
        <v>16</v>
      </c>
      <c r="C50" s="325">
        <f t="shared" ref="C50:L50" si="12">+(D26/$C26)*100</f>
        <v>0</v>
      </c>
      <c r="D50" s="264">
        <f t="shared" si="12"/>
        <v>0</v>
      </c>
      <c r="E50" s="264">
        <f t="shared" si="12"/>
        <v>100</v>
      </c>
      <c r="F50" s="264">
        <f t="shared" si="12"/>
        <v>0</v>
      </c>
      <c r="G50" s="264">
        <f t="shared" si="12"/>
        <v>0</v>
      </c>
      <c r="H50" s="264">
        <f t="shared" si="12"/>
        <v>0</v>
      </c>
      <c r="I50" s="264">
        <f t="shared" si="12"/>
        <v>0</v>
      </c>
      <c r="J50" s="264">
        <f t="shared" si="12"/>
        <v>0</v>
      </c>
      <c r="K50" s="264">
        <f t="shared" si="12"/>
        <v>0</v>
      </c>
      <c r="L50" s="264">
        <f t="shared" si="12"/>
        <v>0</v>
      </c>
    </row>
    <row r="51" spans="2:18" s="241" customFormat="1" ht="15.75" customHeight="1">
      <c r="B51" s="354" t="s">
        <v>28</v>
      </c>
      <c r="C51" s="325">
        <f t="shared" ref="C51:L51" si="13">+(D27/$C27)*100</f>
        <v>0</v>
      </c>
      <c r="D51" s="264">
        <f t="shared" si="13"/>
        <v>0</v>
      </c>
      <c r="E51" s="264">
        <f t="shared" si="13"/>
        <v>0</v>
      </c>
      <c r="F51" s="264">
        <f t="shared" si="13"/>
        <v>0</v>
      </c>
      <c r="G51" s="264">
        <f t="shared" si="13"/>
        <v>0</v>
      </c>
      <c r="H51" s="264">
        <f t="shared" si="13"/>
        <v>0</v>
      </c>
      <c r="I51" s="264">
        <f t="shared" si="13"/>
        <v>0</v>
      </c>
      <c r="J51" s="264">
        <f t="shared" si="13"/>
        <v>0</v>
      </c>
      <c r="K51" s="264">
        <f t="shared" si="13"/>
        <v>0</v>
      </c>
      <c r="L51" s="264">
        <f t="shared" si="13"/>
        <v>100</v>
      </c>
    </row>
    <row r="52" spans="2:18" s="241" customFormat="1" ht="15.75" customHeight="1">
      <c r="B52" s="354" t="s">
        <v>32</v>
      </c>
      <c r="C52" s="325">
        <f t="shared" ref="C52:L52" si="14">+(D28/$C28)*100</f>
        <v>0</v>
      </c>
      <c r="D52" s="264">
        <f t="shared" si="14"/>
        <v>0</v>
      </c>
      <c r="E52" s="264">
        <f t="shared" si="14"/>
        <v>0</v>
      </c>
      <c r="F52" s="264">
        <f t="shared" si="14"/>
        <v>100</v>
      </c>
      <c r="G52" s="264">
        <f t="shared" si="14"/>
        <v>0</v>
      </c>
      <c r="H52" s="264">
        <f t="shared" si="14"/>
        <v>0</v>
      </c>
      <c r="I52" s="264">
        <f t="shared" si="14"/>
        <v>0</v>
      </c>
      <c r="J52" s="264">
        <f t="shared" si="14"/>
        <v>0</v>
      </c>
      <c r="K52" s="264">
        <f t="shared" si="14"/>
        <v>0</v>
      </c>
      <c r="L52" s="264">
        <f t="shared" si="14"/>
        <v>0</v>
      </c>
    </row>
    <row r="53" spans="2:18" s="241" customFormat="1" ht="15.75" customHeight="1">
      <c r="B53" s="354" t="s">
        <v>29</v>
      </c>
      <c r="C53" s="325">
        <f t="shared" ref="C53:L53" si="15">+(D29/$C29)*100</f>
        <v>0</v>
      </c>
      <c r="D53" s="264">
        <f t="shared" si="15"/>
        <v>0</v>
      </c>
      <c r="E53" s="264">
        <f t="shared" si="15"/>
        <v>0</v>
      </c>
      <c r="F53" s="264">
        <f t="shared" si="15"/>
        <v>100</v>
      </c>
      <c r="G53" s="264">
        <f t="shared" si="15"/>
        <v>0</v>
      </c>
      <c r="H53" s="264">
        <f t="shared" si="15"/>
        <v>0</v>
      </c>
      <c r="I53" s="264">
        <f t="shared" si="15"/>
        <v>0</v>
      </c>
      <c r="J53" s="264">
        <f t="shared" si="15"/>
        <v>0</v>
      </c>
      <c r="K53" s="264">
        <f t="shared" si="15"/>
        <v>0</v>
      </c>
      <c r="L53" s="264">
        <f t="shared" si="15"/>
        <v>0</v>
      </c>
    </row>
    <row r="54" spans="2:18" s="241" customFormat="1" ht="15.75" customHeight="1">
      <c r="B54" s="356" t="s">
        <v>31</v>
      </c>
      <c r="C54" s="361" t="s">
        <v>3039</v>
      </c>
      <c r="D54" s="361" t="s">
        <v>3039</v>
      </c>
      <c r="E54" s="361" t="s">
        <v>3039</v>
      </c>
      <c r="F54" s="361" t="s">
        <v>3039</v>
      </c>
      <c r="G54" s="361" t="s">
        <v>3039</v>
      </c>
      <c r="H54" s="361" t="s">
        <v>3039</v>
      </c>
      <c r="I54" s="361" t="s">
        <v>3039</v>
      </c>
      <c r="J54" s="361" t="s">
        <v>3039</v>
      </c>
      <c r="K54" s="361" t="s">
        <v>3039</v>
      </c>
      <c r="L54" s="361" t="s">
        <v>3039</v>
      </c>
    </row>
    <row r="55" spans="2:18" s="241" customFormat="1" ht="15.75" customHeight="1">
      <c r="B55" s="210" t="s">
        <v>2940</v>
      </c>
      <c r="C55" s="319"/>
      <c r="D55" s="319"/>
      <c r="E55" s="319"/>
      <c r="F55" s="319"/>
      <c r="G55" s="319"/>
      <c r="H55" s="319"/>
      <c r="I55" s="319"/>
      <c r="J55" s="319"/>
      <c r="K55" s="319"/>
      <c r="L55" s="319"/>
    </row>
    <row r="56" spans="2:18" ht="15.75" customHeight="1">
      <c r="B56" s="353"/>
      <c r="C56" s="106"/>
      <c r="D56" s="106"/>
      <c r="E56" s="106"/>
      <c r="F56" s="106"/>
      <c r="G56" s="106"/>
      <c r="H56" s="106"/>
      <c r="I56" s="106"/>
      <c r="J56" s="106"/>
      <c r="K56" s="106"/>
      <c r="L56" s="106"/>
      <c r="M56" s="151"/>
      <c r="N56" s="62"/>
      <c r="O56" s="62"/>
      <c r="P56" s="62"/>
      <c r="Q56" s="62"/>
      <c r="R56" s="62"/>
    </row>
    <row r="57" spans="2:18" ht="15.75" customHeight="1">
      <c r="B57" s="197"/>
      <c r="C57" s="363"/>
      <c r="D57" s="363"/>
      <c r="E57" s="363"/>
      <c r="F57" s="363"/>
      <c r="G57" s="363"/>
      <c r="H57" s="363"/>
      <c r="I57" s="363"/>
      <c r="J57" s="363"/>
      <c r="K57" s="363"/>
      <c r="L57" s="363"/>
      <c r="M57" s="330"/>
      <c r="N57" s="62"/>
      <c r="O57" s="62"/>
      <c r="P57" s="62"/>
      <c r="Q57" s="62"/>
      <c r="R57" s="62"/>
    </row>
    <row r="58" spans="2:18" ht="15.75" customHeight="1">
      <c r="B58" s="354"/>
      <c r="C58" s="363"/>
      <c r="D58" s="363"/>
      <c r="E58" s="363"/>
      <c r="F58" s="363"/>
      <c r="G58" s="363"/>
      <c r="H58" s="363"/>
      <c r="I58" s="363"/>
      <c r="J58" s="363"/>
      <c r="K58" s="363"/>
      <c r="L58" s="363"/>
      <c r="M58" s="330"/>
      <c r="N58" s="62"/>
      <c r="O58" s="62"/>
      <c r="P58" s="62"/>
      <c r="Q58" s="62"/>
      <c r="R58" s="62"/>
    </row>
    <row r="59" spans="2:18" ht="15.75" customHeight="1">
      <c r="B59" s="354"/>
      <c r="C59" s="363"/>
      <c r="D59" s="363"/>
      <c r="E59" s="363"/>
      <c r="F59" s="363"/>
      <c r="G59" s="363"/>
      <c r="H59" s="363"/>
      <c r="I59" s="363"/>
      <c r="J59" s="363"/>
      <c r="K59" s="363"/>
      <c r="L59" s="363"/>
      <c r="M59" s="330"/>
      <c r="N59" s="62"/>
      <c r="O59" s="62"/>
      <c r="P59" s="62"/>
      <c r="Q59" s="62"/>
      <c r="R59" s="62"/>
    </row>
    <row r="60" spans="2:18" ht="15.75" customHeight="1">
      <c r="B60" s="354"/>
      <c r="C60" s="363"/>
      <c r="D60" s="363"/>
      <c r="E60" s="363"/>
      <c r="F60" s="363"/>
      <c r="G60" s="363"/>
      <c r="H60" s="363"/>
      <c r="I60" s="363"/>
      <c r="J60" s="363"/>
      <c r="K60" s="363"/>
      <c r="L60" s="363"/>
      <c r="M60" s="330"/>
      <c r="N60" s="62"/>
      <c r="O60" s="62"/>
      <c r="P60" s="62"/>
      <c r="Q60" s="62"/>
      <c r="R60" s="62"/>
    </row>
    <row r="61" spans="2:18" ht="15.75" customHeight="1">
      <c r="B61" s="354"/>
      <c r="C61" s="363"/>
      <c r="D61" s="363"/>
      <c r="E61" s="363"/>
      <c r="F61" s="363"/>
      <c r="G61" s="363"/>
      <c r="H61" s="363"/>
      <c r="I61" s="363"/>
      <c r="J61" s="363"/>
      <c r="K61" s="363"/>
      <c r="L61" s="363"/>
      <c r="M61" s="330"/>
      <c r="N61" s="62"/>
      <c r="O61" s="62"/>
      <c r="P61" s="62"/>
      <c r="Q61" s="62"/>
      <c r="R61" s="62"/>
    </row>
    <row r="62" spans="2:18" ht="15.75" customHeight="1">
      <c r="B62" s="354"/>
      <c r="C62" s="363"/>
      <c r="D62" s="363"/>
      <c r="E62" s="363"/>
      <c r="F62" s="363"/>
      <c r="G62" s="363"/>
      <c r="H62" s="363"/>
      <c r="I62" s="363"/>
      <c r="J62" s="363"/>
      <c r="K62" s="363"/>
      <c r="L62" s="363"/>
      <c r="M62" s="330"/>
      <c r="N62" s="62"/>
      <c r="O62" s="62"/>
      <c r="P62" s="62"/>
      <c r="Q62" s="62"/>
      <c r="R62" s="62"/>
    </row>
    <row r="63" spans="2:18" ht="15.75" customHeight="1">
      <c r="B63" s="354"/>
      <c r="C63" s="363"/>
      <c r="D63" s="363"/>
      <c r="E63" s="363"/>
      <c r="F63" s="363"/>
      <c r="G63" s="363"/>
      <c r="H63" s="363"/>
      <c r="I63" s="363"/>
      <c r="J63" s="363"/>
      <c r="K63" s="363"/>
      <c r="L63" s="363"/>
      <c r="M63" s="330"/>
      <c r="N63" s="62"/>
      <c r="O63" s="62"/>
      <c r="P63" s="62"/>
      <c r="Q63" s="62"/>
      <c r="R63" s="62"/>
    </row>
    <row r="64" spans="2:18" ht="15.75" customHeight="1">
      <c r="B64" s="354"/>
      <c r="C64" s="363"/>
      <c r="D64" s="363"/>
      <c r="E64" s="363"/>
      <c r="F64" s="363"/>
      <c r="G64" s="363"/>
      <c r="H64" s="363"/>
      <c r="I64" s="363"/>
      <c r="J64" s="363"/>
      <c r="K64" s="363"/>
      <c r="L64" s="363"/>
      <c r="M64" s="330"/>
      <c r="N64" s="62"/>
      <c r="O64" s="62"/>
      <c r="P64" s="62"/>
      <c r="Q64" s="62"/>
      <c r="R64" s="62"/>
    </row>
    <row r="65" spans="2:18" ht="15.75" customHeight="1">
      <c r="B65" s="354"/>
      <c r="C65" s="363"/>
      <c r="D65" s="363"/>
      <c r="E65" s="363"/>
      <c r="F65" s="363"/>
      <c r="G65" s="363"/>
      <c r="H65" s="363"/>
      <c r="I65" s="363"/>
      <c r="J65" s="363"/>
      <c r="K65" s="363"/>
      <c r="L65" s="363"/>
      <c r="M65" s="330"/>
      <c r="N65" s="62"/>
      <c r="O65" s="62"/>
      <c r="P65" s="62"/>
      <c r="Q65" s="62"/>
      <c r="R65" s="62"/>
    </row>
    <row r="66" spans="2:18" ht="15.75" customHeight="1">
      <c r="B66" s="354"/>
      <c r="C66" s="363"/>
      <c r="D66" s="363"/>
      <c r="E66" s="363"/>
      <c r="F66" s="363"/>
      <c r="G66" s="363"/>
      <c r="H66" s="363"/>
      <c r="I66" s="363"/>
      <c r="J66" s="363"/>
      <c r="K66" s="363"/>
      <c r="L66" s="363"/>
      <c r="M66" s="330"/>
      <c r="N66" s="62"/>
      <c r="O66" s="62"/>
      <c r="P66" s="62"/>
      <c r="Q66" s="62"/>
      <c r="R66" s="62"/>
    </row>
    <row r="67" spans="2:18" ht="15.75" customHeight="1">
      <c r="B67" s="354"/>
      <c r="C67" s="363"/>
      <c r="D67" s="363"/>
      <c r="E67" s="363"/>
      <c r="F67" s="363"/>
      <c r="G67" s="363"/>
      <c r="H67" s="363"/>
      <c r="I67" s="363"/>
      <c r="J67" s="363"/>
      <c r="K67" s="363"/>
      <c r="L67" s="363"/>
      <c r="M67" s="330"/>
      <c r="N67" s="62"/>
      <c r="O67" s="62"/>
      <c r="P67" s="62"/>
      <c r="Q67" s="62"/>
      <c r="R67" s="62"/>
    </row>
    <row r="68" spans="2:18" ht="15.75" customHeight="1">
      <c r="B68" s="354"/>
      <c r="C68" s="363"/>
      <c r="D68" s="363"/>
      <c r="E68" s="363"/>
      <c r="F68" s="363"/>
      <c r="G68" s="363"/>
      <c r="H68" s="363"/>
      <c r="I68" s="363"/>
      <c r="J68" s="363"/>
      <c r="K68" s="363"/>
      <c r="L68" s="363"/>
      <c r="M68" s="330"/>
      <c r="N68" s="62"/>
      <c r="O68" s="62"/>
      <c r="P68" s="62"/>
      <c r="Q68" s="62"/>
      <c r="R68" s="62"/>
    </row>
    <row r="69" spans="2:18" ht="15.75" customHeight="1">
      <c r="B69" s="354"/>
      <c r="C69" s="363"/>
      <c r="D69" s="363"/>
      <c r="E69" s="363"/>
      <c r="F69" s="363"/>
      <c r="G69" s="363"/>
      <c r="H69" s="363"/>
      <c r="I69" s="363"/>
      <c r="J69" s="363"/>
      <c r="K69" s="363"/>
      <c r="L69" s="363"/>
      <c r="M69" s="330"/>
      <c r="N69" s="62"/>
      <c r="O69" s="62"/>
      <c r="P69" s="62"/>
      <c r="Q69" s="62"/>
      <c r="R69" s="62"/>
    </row>
    <row r="70" spans="2:18" ht="15.75" customHeight="1">
      <c r="B70" s="354"/>
      <c r="C70" s="363"/>
      <c r="D70" s="363"/>
      <c r="E70" s="363"/>
      <c r="F70" s="363"/>
      <c r="G70" s="363"/>
      <c r="H70" s="363"/>
      <c r="I70" s="363"/>
      <c r="J70" s="363"/>
      <c r="K70" s="363"/>
      <c r="L70" s="363"/>
      <c r="M70" s="330"/>
      <c r="N70" s="62"/>
      <c r="O70" s="62"/>
      <c r="P70" s="62"/>
      <c r="Q70" s="62"/>
      <c r="R70" s="62"/>
    </row>
    <row r="71" spans="2:18" ht="15.75" customHeight="1">
      <c r="B71" s="354"/>
      <c r="C71" s="363"/>
      <c r="D71" s="363"/>
      <c r="E71" s="363"/>
      <c r="F71" s="363"/>
      <c r="G71" s="363"/>
      <c r="H71" s="363"/>
      <c r="I71" s="363"/>
      <c r="J71" s="363"/>
      <c r="K71" s="363"/>
      <c r="L71" s="363"/>
      <c r="M71" s="330"/>
      <c r="N71" s="62"/>
      <c r="O71" s="62"/>
      <c r="P71" s="62"/>
      <c r="Q71" s="62"/>
      <c r="R71" s="62"/>
    </row>
    <row r="72" spans="2:18" ht="15.75" customHeight="1">
      <c r="B72" s="354"/>
      <c r="C72" s="362"/>
      <c r="D72" s="362"/>
      <c r="E72" s="362"/>
      <c r="F72" s="362"/>
      <c r="G72" s="362"/>
      <c r="H72" s="362"/>
      <c r="I72" s="362"/>
      <c r="J72" s="362"/>
      <c r="K72" s="362"/>
      <c r="L72" s="362"/>
      <c r="M72" s="362"/>
      <c r="N72" s="62"/>
      <c r="O72" s="62"/>
      <c r="P72" s="62"/>
      <c r="Q72" s="62"/>
      <c r="R72" s="62"/>
    </row>
    <row r="73" spans="2:18" ht="15.75" customHeight="1">
      <c r="B73" s="62"/>
      <c r="C73" s="62"/>
      <c r="D73" s="62"/>
      <c r="E73" s="62"/>
      <c r="F73" s="62"/>
      <c r="G73" s="62"/>
      <c r="H73" s="62"/>
      <c r="I73" s="62"/>
      <c r="J73" s="62"/>
      <c r="K73" s="62"/>
      <c r="L73" s="62"/>
      <c r="M73" s="62"/>
      <c r="N73" s="62"/>
      <c r="O73" s="62"/>
      <c r="P73" s="62"/>
      <c r="Q73" s="62"/>
      <c r="R73" s="62"/>
    </row>
    <row r="74" spans="2:18" ht="15.75" customHeight="1">
      <c r="B74" s="353"/>
      <c r="C74" s="353"/>
      <c r="D74" s="353"/>
      <c r="E74" s="353"/>
      <c r="F74" s="353"/>
      <c r="G74" s="353"/>
      <c r="H74" s="353"/>
      <c r="I74" s="353"/>
      <c r="J74" s="353"/>
      <c r="K74" s="353"/>
      <c r="L74" s="353"/>
      <c r="M74" s="353"/>
      <c r="N74" s="353"/>
      <c r="O74" s="353"/>
      <c r="P74" s="353"/>
      <c r="Q74" s="353"/>
      <c r="R74" s="62"/>
    </row>
    <row r="75" spans="2:18" ht="15.75" customHeight="1">
      <c r="B75" s="309"/>
      <c r="C75" s="261"/>
      <c r="D75" s="261"/>
      <c r="E75" s="261"/>
      <c r="F75" s="261"/>
      <c r="G75" s="261"/>
      <c r="H75" s="261"/>
      <c r="I75" s="261"/>
      <c r="J75" s="261"/>
      <c r="K75" s="261"/>
      <c r="L75" s="261"/>
      <c r="M75" s="261"/>
      <c r="N75" s="261"/>
      <c r="O75" s="261"/>
      <c r="P75" s="261"/>
      <c r="Q75" s="261"/>
      <c r="R75" s="62"/>
    </row>
    <row r="76" spans="2:18" ht="15.75" customHeight="1">
      <c r="B76" s="309"/>
      <c r="C76" s="261"/>
      <c r="D76" s="261"/>
      <c r="E76" s="261"/>
      <c r="F76" s="261"/>
      <c r="G76" s="261"/>
      <c r="H76" s="261"/>
      <c r="I76" s="261"/>
      <c r="J76" s="261"/>
      <c r="K76" s="261"/>
      <c r="L76" s="261"/>
      <c r="M76" s="261"/>
      <c r="N76" s="261"/>
      <c r="O76" s="261"/>
      <c r="P76" s="261"/>
      <c r="Q76" s="261"/>
      <c r="R76" s="62"/>
    </row>
    <row r="77" spans="2:18" ht="15.75" customHeight="1">
      <c r="B77" s="309"/>
      <c r="C77" s="261"/>
      <c r="D77" s="261"/>
      <c r="E77" s="261"/>
      <c r="F77" s="261"/>
      <c r="G77" s="261"/>
      <c r="H77" s="261"/>
      <c r="I77" s="261"/>
      <c r="J77" s="261"/>
      <c r="K77" s="261"/>
      <c r="L77" s="261"/>
      <c r="M77" s="261"/>
      <c r="N77" s="261"/>
      <c r="O77" s="261"/>
      <c r="P77" s="261"/>
      <c r="Q77" s="261"/>
      <c r="R77" s="62"/>
    </row>
    <row r="78" spans="2:18" ht="15.75" customHeight="1">
      <c r="B78" s="309"/>
      <c r="C78" s="261"/>
      <c r="D78" s="261"/>
      <c r="E78" s="261"/>
      <c r="F78" s="261"/>
      <c r="G78" s="261"/>
      <c r="H78" s="261"/>
      <c r="I78" s="261"/>
      <c r="J78" s="261"/>
      <c r="K78" s="261"/>
      <c r="L78" s="261"/>
      <c r="M78" s="261"/>
      <c r="N78" s="261"/>
      <c r="O78" s="261"/>
      <c r="P78" s="261"/>
      <c r="Q78" s="261"/>
      <c r="R78" s="62"/>
    </row>
    <row r="79" spans="2:18" ht="15.75" customHeight="1">
      <c r="B79" s="309"/>
      <c r="C79" s="261"/>
      <c r="D79" s="261"/>
      <c r="E79" s="261"/>
      <c r="F79" s="261"/>
      <c r="G79" s="261"/>
      <c r="H79" s="261"/>
      <c r="I79" s="261"/>
      <c r="J79" s="261"/>
      <c r="K79" s="261"/>
      <c r="L79" s="261"/>
      <c r="M79" s="261"/>
      <c r="N79" s="261"/>
      <c r="O79" s="261"/>
      <c r="P79" s="261"/>
      <c r="Q79" s="261"/>
      <c r="R79" s="62"/>
    </row>
    <row r="80" spans="2:18" ht="15.75" customHeight="1">
      <c r="B80" s="309"/>
      <c r="C80" s="261"/>
      <c r="D80" s="261"/>
      <c r="E80" s="261"/>
      <c r="F80" s="261"/>
      <c r="G80" s="261"/>
      <c r="H80" s="261"/>
      <c r="I80" s="261"/>
      <c r="J80" s="261"/>
      <c r="K80" s="261"/>
      <c r="L80" s="261"/>
      <c r="M80" s="261"/>
      <c r="N80" s="261"/>
      <c r="O80" s="261"/>
      <c r="P80" s="261"/>
      <c r="Q80" s="261"/>
      <c r="R80" s="62"/>
    </row>
    <row r="81" spans="2:18" ht="15.75" customHeight="1">
      <c r="B81" s="309"/>
      <c r="C81" s="261"/>
      <c r="D81" s="261"/>
      <c r="E81" s="261"/>
      <c r="F81" s="261"/>
      <c r="G81" s="261"/>
      <c r="H81" s="261"/>
      <c r="I81" s="261"/>
      <c r="J81" s="261"/>
      <c r="K81" s="261"/>
      <c r="L81" s="261"/>
      <c r="M81" s="261"/>
      <c r="N81" s="261"/>
      <c r="O81" s="261"/>
      <c r="P81" s="261"/>
      <c r="Q81" s="261"/>
      <c r="R81" s="62"/>
    </row>
    <row r="82" spans="2:18" ht="15.75" customHeight="1">
      <c r="B82" s="309"/>
      <c r="C82" s="261"/>
      <c r="D82" s="261"/>
      <c r="E82" s="261"/>
      <c r="F82" s="261"/>
      <c r="G82" s="261"/>
      <c r="H82" s="261"/>
      <c r="I82" s="261"/>
      <c r="J82" s="261"/>
      <c r="K82" s="261"/>
      <c r="L82" s="261"/>
      <c r="M82" s="261"/>
      <c r="N82" s="261"/>
      <c r="O82" s="261"/>
      <c r="P82" s="261"/>
      <c r="Q82" s="261"/>
      <c r="R82" s="62"/>
    </row>
    <row r="83" spans="2:18" ht="15.75" customHeight="1">
      <c r="B83" s="309"/>
      <c r="C83" s="261"/>
      <c r="D83" s="261"/>
      <c r="E83" s="261"/>
      <c r="F83" s="261"/>
      <c r="G83" s="261"/>
      <c r="H83" s="261"/>
      <c r="I83" s="261"/>
      <c r="J83" s="261"/>
      <c r="K83" s="261"/>
      <c r="L83" s="261"/>
      <c r="M83" s="261"/>
      <c r="N83" s="261"/>
      <c r="O83" s="261"/>
      <c r="P83" s="261"/>
      <c r="Q83" s="261"/>
      <c r="R83" s="62"/>
    </row>
    <row r="84" spans="2:18" ht="15.75" customHeight="1">
      <c r="B84" s="309"/>
      <c r="C84" s="261"/>
      <c r="D84" s="261"/>
      <c r="E84" s="261"/>
      <c r="F84" s="261"/>
      <c r="G84" s="261"/>
      <c r="H84" s="261"/>
      <c r="I84" s="261"/>
      <c r="J84" s="261"/>
      <c r="K84" s="261"/>
      <c r="L84" s="261"/>
      <c r="M84" s="261"/>
      <c r="N84" s="261"/>
      <c r="O84" s="261"/>
      <c r="P84" s="261"/>
      <c r="Q84" s="261"/>
      <c r="R84" s="62"/>
    </row>
    <row r="85" spans="2:18" ht="15.75" customHeight="1">
      <c r="B85" s="62"/>
      <c r="C85" s="62"/>
      <c r="D85" s="62"/>
      <c r="E85" s="62"/>
      <c r="F85" s="62"/>
      <c r="G85" s="62"/>
      <c r="H85" s="62"/>
      <c r="I85" s="62"/>
      <c r="J85" s="62"/>
      <c r="K85" s="62"/>
      <c r="L85" s="62"/>
      <c r="M85" s="62"/>
      <c r="N85" s="62"/>
      <c r="O85" s="62"/>
      <c r="P85" s="62"/>
      <c r="Q85" s="62"/>
      <c r="R85" s="62"/>
    </row>
  </sheetData>
  <sortState ref="B45:Q54">
    <sortCondition descending="1" ref="C45:C54"/>
  </sortState>
  <mergeCells count="12">
    <mergeCell ref="B2:R2"/>
    <mergeCell ref="B3:R3"/>
    <mergeCell ref="B5:R5"/>
    <mergeCell ref="B35:B36"/>
    <mergeCell ref="C35:L35"/>
    <mergeCell ref="B9:M9"/>
    <mergeCell ref="B10:M10"/>
    <mergeCell ref="B33:M33"/>
    <mergeCell ref="B34:M34"/>
    <mergeCell ref="C11:C12"/>
    <mergeCell ref="D11:M11"/>
    <mergeCell ref="B11:B12"/>
  </mergeCell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showGridLines="0" workbookViewId="0">
      <selection activeCell="I26" sqref="I26"/>
    </sheetView>
  </sheetViews>
  <sheetFormatPr baseColWidth="10" defaultColWidth="14.42578125" defaultRowHeight="15.75" customHeight="1"/>
  <cols>
    <col min="1" max="1" width="9.42578125" style="241" customWidth="1"/>
    <col min="2" max="2" width="18.28515625" customWidth="1"/>
    <col min="3" max="3" width="17.7109375" customWidth="1"/>
    <col min="4" max="4" width="15.5703125" customWidth="1"/>
    <col min="5" max="5" width="22.28515625" customWidth="1"/>
    <col min="6" max="6" width="11.28515625" customWidth="1"/>
    <col min="7" max="7" width="10.28515625" customWidth="1"/>
    <col min="8" max="8" width="8.7109375" customWidth="1"/>
  </cols>
  <sheetData>
    <row r="1" spans="1:20" s="241" customFormat="1" ht="15.75" customHeight="1"/>
    <row r="2" spans="1:20" s="241" customFormat="1" ht="15.75" customHeight="1">
      <c r="B2" s="573" t="s">
        <v>3093</v>
      </c>
      <c r="C2" s="573"/>
      <c r="D2" s="573"/>
      <c r="E2" s="573"/>
      <c r="F2" s="573"/>
      <c r="G2" s="573"/>
      <c r="H2" s="573"/>
      <c r="I2" s="573"/>
      <c r="J2" s="573"/>
      <c r="K2" s="442"/>
      <c r="L2" s="442"/>
      <c r="M2" s="442"/>
      <c r="N2" s="442"/>
      <c r="O2" s="442"/>
      <c r="P2" s="442"/>
      <c r="Q2" s="442"/>
      <c r="R2" s="442"/>
    </row>
    <row r="3" spans="1:20" s="241" customFormat="1" ht="15.75" customHeight="1">
      <c r="B3" s="573" t="s">
        <v>3096</v>
      </c>
      <c r="C3" s="573"/>
      <c r="D3" s="573"/>
      <c r="E3" s="573"/>
      <c r="F3" s="573"/>
      <c r="G3" s="573"/>
      <c r="H3" s="573"/>
      <c r="I3" s="573"/>
      <c r="J3" s="573"/>
      <c r="K3" s="442"/>
      <c r="L3" s="442"/>
      <c r="M3" s="442"/>
      <c r="N3" s="442"/>
      <c r="O3" s="442"/>
      <c r="P3" s="442"/>
      <c r="Q3" s="442"/>
      <c r="R3" s="442"/>
    </row>
    <row r="4" spans="1:20" s="241" customFormat="1" ht="15.75" customHeight="1">
      <c r="C4" s="49"/>
      <c r="D4" s="474"/>
      <c r="K4" s="520"/>
      <c r="L4" s="520"/>
      <c r="M4" s="520"/>
      <c r="N4" s="520"/>
      <c r="O4" s="520"/>
      <c r="P4" s="520"/>
      <c r="Q4" s="520"/>
      <c r="R4" s="520"/>
      <c r="S4" s="520"/>
      <c r="T4" s="520"/>
    </row>
    <row r="5" spans="1:20" s="241" customFormat="1" ht="15.75" customHeight="1">
      <c r="B5" s="573" t="s">
        <v>3094</v>
      </c>
      <c r="C5" s="573"/>
      <c r="D5" s="573"/>
      <c r="E5" s="573"/>
      <c r="F5" s="573"/>
      <c r="G5" s="573"/>
      <c r="H5" s="573"/>
      <c r="I5" s="573"/>
      <c r="J5" s="573"/>
      <c r="K5" s="442"/>
      <c r="L5" s="442"/>
      <c r="M5" s="442"/>
      <c r="N5" s="442"/>
      <c r="O5" s="442"/>
      <c r="P5" s="442"/>
      <c r="Q5" s="442"/>
      <c r="R5" s="442"/>
      <c r="S5" s="520"/>
      <c r="T5" s="520"/>
    </row>
    <row r="6" spans="1:20" s="107" customFormat="1" ht="15.75" customHeight="1">
      <c r="A6" s="241"/>
      <c r="B6" s="515"/>
      <c r="C6" s="515"/>
      <c r="D6" s="515"/>
      <c r="E6" s="515"/>
      <c r="F6" s="515"/>
      <c r="G6" s="515"/>
      <c r="H6" s="515"/>
      <c r="I6" s="515"/>
      <c r="J6" s="515"/>
      <c r="K6" s="4"/>
      <c r="L6" s="4"/>
      <c r="M6" s="4"/>
      <c r="N6" s="4"/>
      <c r="O6" s="4"/>
      <c r="P6" s="4"/>
      <c r="Q6" s="4"/>
      <c r="R6" s="4"/>
      <c r="S6" s="520"/>
      <c r="T6" s="520"/>
    </row>
    <row r="7" spans="1:20" s="107" customFormat="1" ht="15.75" customHeight="1">
      <c r="A7" s="241"/>
      <c r="B7" s="91" t="s">
        <v>2267</v>
      </c>
    </row>
    <row r="8" spans="1:20" s="107" customFormat="1" ht="15.75" customHeight="1">
      <c r="A8" s="241"/>
    </row>
    <row r="9" spans="1:20" s="241" customFormat="1" ht="15.75" customHeight="1">
      <c r="B9" s="615" t="s">
        <v>3055</v>
      </c>
      <c r="C9" s="615"/>
      <c r="D9" s="615"/>
      <c r="E9" s="615"/>
      <c r="F9" s="615"/>
      <c r="G9" s="615"/>
      <c r="H9" s="615"/>
    </row>
    <row r="10" spans="1:20" s="107" customFormat="1" ht="15.75" customHeight="1">
      <c r="A10" s="241"/>
      <c r="B10" s="639">
        <v>2014</v>
      </c>
      <c r="C10" s="639"/>
      <c r="D10" s="639"/>
      <c r="E10" s="639"/>
      <c r="F10" s="639"/>
      <c r="G10" s="639"/>
      <c r="H10" s="639"/>
    </row>
    <row r="11" spans="1:20" s="241" customFormat="1" ht="15.75" customHeight="1">
      <c r="B11" s="610" t="s">
        <v>50</v>
      </c>
      <c r="C11" s="610" t="s">
        <v>2288</v>
      </c>
      <c r="D11" s="612" t="s">
        <v>3054</v>
      </c>
      <c r="E11" s="666"/>
      <c r="F11" s="666"/>
      <c r="G11" s="666"/>
      <c r="H11" s="666"/>
    </row>
    <row r="12" spans="1:20" ht="27" customHeight="1">
      <c r="B12" s="611"/>
      <c r="C12" s="611"/>
      <c r="D12" s="322" t="s">
        <v>102</v>
      </c>
      <c r="E12" s="322" t="s">
        <v>103</v>
      </c>
      <c r="F12" s="322" t="s">
        <v>99</v>
      </c>
      <c r="G12" s="322" t="s">
        <v>100</v>
      </c>
      <c r="H12" s="322" t="s">
        <v>101</v>
      </c>
    </row>
    <row r="13" spans="1:20" ht="15.75" customHeight="1">
      <c r="B13" s="204"/>
      <c r="C13" s="204"/>
      <c r="D13" s="204"/>
      <c r="E13" s="204"/>
      <c r="F13" s="204"/>
      <c r="G13" s="204"/>
      <c r="H13" s="204"/>
      <c r="I13" s="110"/>
    </row>
    <row r="14" spans="1:20" ht="15.75" customHeight="1">
      <c r="B14" s="63" t="s">
        <v>2953</v>
      </c>
      <c r="C14" s="151">
        <f t="shared" ref="C14:H14" si="0">+SUM(C16:C29)</f>
        <v>57</v>
      </c>
      <c r="D14" s="151">
        <f t="shared" si="0"/>
        <v>10</v>
      </c>
      <c r="E14" s="151">
        <f t="shared" si="0"/>
        <v>8</v>
      </c>
      <c r="F14" s="151">
        <f t="shared" si="0"/>
        <v>35</v>
      </c>
      <c r="G14" s="151">
        <f t="shared" si="0"/>
        <v>23</v>
      </c>
      <c r="H14" s="151">
        <f t="shared" si="0"/>
        <v>21</v>
      </c>
      <c r="I14" s="110"/>
    </row>
    <row r="15" spans="1:20" ht="15.75" customHeight="1">
      <c r="B15" s="71"/>
      <c r="C15" s="71"/>
      <c r="D15" s="71"/>
      <c r="E15" s="71"/>
      <c r="F15" s="71"/>
      <c r="G15" s="71"/>
      <c r="H15" s="71"/>
      <c r="I15" s="110"/>
    </row>
    <row r="16" spans="1:20" ht="15.75" customHeight="1">
      <c r="B16" s="354" t="s">
        <v>22</v>
      </c>
      <c r="C16" s="319">
        <v>14</v>
      </c>
      <c r="D16" s="319">
        <v>2</v>
      </c>
      <c r="E16" s="319">
        <v>0</v>
      </c>
      <c r="F16" s="319">
        <v>11</v>
      </c>
      <c r="G16" s="319">
        <v>8</v>
      </c>
      <c r="H16" s="319">
        <v>6</v>
      </c>
      <c r="I16" s="110"/>
    </row>
    <row r="17" spans="2:9" ht="15.75" customHeight="1">
      <c r="B17" s="354" t="s">
        <v>21</v>
      </c>
      <c r="C17" s="319">
        <v>8</v>
      </c>
      <c r="D17" s="319">
        <v>3</v>
      </c>
      <c r="E17" s="319">
        <v>1</v>
      </c>
      <c r="F17" s="319">
        <v>5</v>
      </c>
      <c r="G17" s="319">
        <v>0</v>
      </c>
      <c r="H17" s="319">
        <v>6</v>
      </c>
      <c r="I17" s="110"/>
    </row>
    <row r="18" spans="2:9" ht="15.75" customHeight="1">
      <c r="B18" s="354" t="s">
        <v>18</v>
      </c>
      <c r="C18" s="319">
        <v>7</v>
      </c>
      <c r="D18" s="319">
        <v>2</v>
      </c>
      <c r="E18" s="319">
        <v>3</v>
      </c>
      <c r="F18" s="319">
        <v>2</v>
      </c>
      <c r="G18" s="319">
        <v>3</v>
      </c>
      <c r="H18" s="319">
        <v>2</v>
      </c>
      <c r="I18" s="110"/>
    </row>
    <row r="19" spans="2:9" ht="15.75" customHeight="1">
      <c r="B19" s="354" t="s">
        <v>20</v>
      </c>
      <c r="C19" s="319">
        <v>6</v>
      </c>
      <c r="D19" s="319">
        <v>2</v>
      </c>
      <c r="E19" s="319">
        <v>3</v>
      </c>
      <c r="F19" s="319">
        <v>5</v>
      </c>
      <c r="G19" s="319">
        <v>3</v>
      </c>
      <c r="H19" s="319">
        <v>2</v>
      </c>
      <c r="I19" s="110"/>
    </row>
    <row r="20" spans="2:9" ht="15.75" customHeight="1">
      <c r="B20" s="354" t="s">
        <v>23</v>
      </c>
      <c r="C20" s="319">
        <v>5</v>
      </c>
      <c r="D20" s="319">
        <v>0</v>
      </c>
      <c r="E20" s="319">
        <v>0</v>
      </c>
      <c r="F20" s="319">
        <v>4</v>
      </c>
      <c r="G20" s="319">
        <v>0</v>
      </c>
      <c r="H20" s="319">
        <v>1</v>
      </c>
      <c r="I20" s="110"/>
    </row>
    <row r="21" spans="2:9" ht="15.75" customHeight="1">
      <c r="B21" s="354" t="s">
        <v>30</v>
      </c>
      <c r="C21" s="319">
        <v>3</v>
      </c>
      <c r="D21" s="319">
        <v>1</v>
      </c>
      <c r="E21" s="319">
        <v>1</v>
      </c>
      <c r="F21" s="319">
        <v>2</v>
      </c>
      <c r="G21" s="319">
        <v>2</v>
      </c>
      <c r="H21" s="319">
        <v>0</v>
      </c>
      <c r="I21" s="110"/>
    </row>
    <row r="22" spans="2:9" ht="15.75" customHeight="1">
      <c r="B22" s="354" t="s">
        <v>19</v>
      </c>
      <c r="C22" s="319">
        <v>3</v>
      </c>
      <c r="D22" s="319">
        <v>0</v>
      </c>
      <c r="E22" s="319">
        <v>0</v>
      </c>
      <c r="F22" s="319">
        <v>1</v>
      </c>
      <c r="G22" s="319">
        <v>2</v>
      </c>
      <c r="H22" s="319">
        <v>0</v>
      </c>
      <c r="I22" s="110"/>
    </row>
    <row r="23" spans="2:9" ht="15.75" customHeight="1">
      <c r="B23" s="354" t="s">
        <v>17</v>
      </c>
      <c r="C23" s="319">
        <v>3</v>
      </c>
      <c r="D23" s="319">
        <v>0</v>
      </c>
      <c r="E23" s="319">
        <v>0</v>
      </c>
      <c r="F23" s="319">
        <v>2</v>
      </c>
      <c r="G23" s="319">
        <v>2</v>
      </c>
      <c r="H23" s="319">
        <v>1</v>
      </c>
      <c r="I23" s="110"/>
    </row>
    <row r="24" spans="2:9" ht="15.75" customHeight="1">
      <c r="B24" s="354" t="s">
        <v>33</v>
      </c>
      <c r="C24" s="319">
        <v>2</v>
      </c>
      <c r="D24" s="319">
        <v>0</v>
      </c>
      <c r="E24" s="319">
        <v>0</v>
      </c>
      <c r="F24" s="319">
        <v>1</v>
      </c>
      <c r="G24" s="319">
        <v>0</v>
      </c>
      <c r="H24" s="319">
        <v>1</v>
      </c>
      <c r="I24" s="110"/>
    </row>
    <row r="25" spans="2:9" ht="15.75" customHeight="1">
      <c r="B25" s="354" t="s">
        <v>27</v>
      </c>
      <c r="C25" s="319">
        <v>2</v>
      </c>
      <c r="D25" s="319">
        <v>0</v>
      </c>
      <c r="E25" s="319">
        <v>0</v>
      </c>
      <c r="F25" s="319">
        <v>1</v>
      </c>
      <c r="G25" s="319">
        <v>1</v>
      </c>
      <c r="H25" s="319">
        <v>1</v>
      </c>
      <c r="I25" s="110"/>
    </row>
    <row r="26" spans="2:9" ht="15.75" customHeight="1">
      <c r="B26" s="354" t="s">
        <v>29</v>
      </c>
      <c r="C26" s="319">
        <v>1</v>
      </c>
      <c r="D26" s="319">
        <v>0</v>
      </c>
      <c r="E26" s="319">
        <v>0</v>
      </c>
      <c r="F26" s="319">
        <v>0</v>
      </c>
      <c r="G26" s="319">
        <v>0</v>
      </c>
      <c r="H26" s="319">
        <v>1</v>
      </c>
      <c r="I26" s="110"/>
    </row>
    <row r="27" spans="2:9" ht="15.75" customHeight="1">
      <c r="B27" s="354" t="s">
        <v>28</v>
      </c>
      <c r="C27" s="319">
        <v>1</v>
      </c>
      <c r="D27" s="319">
        <v>0</v>
      </c>
      <c r="E27" s="319">
        <v>0</v>
      </c>
      <c r="F27" s="319">
        <v>0</v>
      </c>
      <c r="G27" s="319">
        <v>1</v>
      </c>
      <c r="H27" s="319">
        <v>0</v>
      </c>
      <c r="I27" s="110"/>
    </row>
    <row r="28" spans="2:9" ht="15.75" customHeight="1">
      <c r="B28" s="354" t="s">
        <v>32</v>
      </c>
      <c r="C28" s="319">
        <v>1</v>
      </c>
      <c r="D28" s="319">
        <v>0</v>
      </c>
      <c r="E28" s="319">
        <v>0</v>
      </c>
      <c r="F28" s="319">
        <v>0</v>
      </c>
      <c r="G28" s="319">
        <v>1</v>
      </c>
      <c r="H28" s="319">
        <v>0</v>
      </c>
      <c r="I28" s="71"/>
    </row>
    <row r="29" spans="2:9" ht="15.75" customHeight="1">
      <c r="B29" s="356" t="s">
        <v>16</v>
      </c>
      <c r="C29" s="155">
        <v>1</v>
      </c>
      <c r="D29" s="155">
        <v>0</v>
      </c>
      <c r="E29" s="155">
        <v>0</v>
      </c>
      <c r="F29" s="155">
        <v>1</v>
      </c>
      <c r="G29" s="155">
        <v>0</v>
      </c>
      <c r="H29" s="155">
        <v>0</v>
      </c>
      <c r="I29" s="71"/>
    </row>
    <row r="30" spans="2:9" ht="15.75" customHeight="1">
      <c r="B30" s="210" t="s">
        <v>2940</v>
      </c>
    </row>
    <row r="31" spans="2:9" s="241" customFormat="1" ht="15.75" customHeight="1"/>
    <row r="32" spans="2:9" ht="15.75" customHeight="1">
      <c r="B32" s="615" t="s">
        <v>3062</v>
      </c>
      <c r="C32" s="615"/>
      <c r="D32" s="615"/>
      <c r="E32" s="615"/>
      <c r="F32" s="615"/>
      <c r="G32" s="615"/>
      <c r="H32" s="615"/>
    </row>
    <row r="33" spans="2:9" ht="15.75" customHeight="1">
      <c r="B33" s="614">
        <v>2014</v>
      </c>
      <c r="C33" s="614"/>
      <c r="D33" s="614"/>
      <c r="E33" s="614"/>
      <c r="F33" s="614"/>
      <c r="G33" s="614"/>
      <c r="H33" s="614"/>
    </row>
    <row r="34" spans="2:9" s="241" customFormat="1" ht="15.75" customHeight="1">
      <c r="B34" s="610" t="s">
        <v>50</v>
      </c>
      <c r="C34" s="610" t="s">
        <v>2288</v>
      </c>
      <c r="D34" s="637" t="s">
        <v>3054</v>
      </c>
      <c r="E34" s="663"/>
      <c r="F34" s="663"/>
      <c r="G34" s="663"/>
      <c r="H34" s="663"/>
    </row>
    <row r="35" spans="2:9" ht="27.75" customHeight="1">
      <c r="B35" s="611"/>
      <c r="C35" s="611"/>
      <c r="D35" s="322" t="s">
        <v>102</v>
      </c>
      <c r="E35" s="322" t="s">
        <v>103</v>
      </c>
      <c r="F35" s="322" t="s">
        <v>99</v>
      </c>
      <c r="G35" s="322" t="s">
        <v>100</v>
      </c>
      <c r="H35" s="322" t="s">
        <v>101</v>
      </c>
    </row>
    <row r="36" spans="2:9" ht="15.75" customHeight="1">
      <c r="B36" s="204"/>
      <c r="C36" s="204"/>
      <c r="D36" s="204"/>
      <c r="E36" s="204"/>
      <c r="F36" s="204"/>
      <c r="G36" s="204"/>
      <c r="H36" s="204"/>
    </row>
    <row r="37" spans="2:9" ht="15.75" customHeight="1">
      <c r="B37" s="63" t="s">
        <v>85</v>
      </c>
      <c r="C37" s="151">
        <f t="shared" ref="C37:H37" si="1">+SUM(C39:C52)</f>
        <v>57</v>
      </c>
      <c r="D37" s="151">
        <f t="shared" si="1"/>
        <v>10</v>
      </c>
      <c r="E37" s="151">
        <f t="shared" si="1"/>
        <v>8</v>
      </c>
      <c r="F37" s="151">
        <f t="shared" si="1"/>
        <v>35</v>
      </c>
      <c r="G37" s="151">
        <f t="shared" si="1"/>
        <v>25</v>
      </c>
      <c r="H37" s="151">
        <f t="shared" si="1"/>
        <v>19</v>
      </c>
    </row>
    <row r="38" spans="2:9" ht="15.75" customHeight="1">
      <c r="B38" s="71"/>
      <c r="C38" s="71"/>
      <c r="D38" s="71"/>
      <c r="E38" s="71"/>
      <c r="F38" s="71"/>
      <c r="G38" s="71"/>
      <c r="H38" s="71"/>
    </row>
    <row r="39" spans="2:9" ht="15.75" customHeight="1">
      <c r="B39" s="77" t="s">
        <v>22</v>
      </c>
      <c r="C39" s="319">
        <v>14</v>
      </c>
      <c r="D39" s="319">
        <v>2</v>
      </c>
      <c r="E39" s="319">
        <v>0</v>
      </c>
      <c r="F39" s="319">
        <v>11</v>
      </c>
      <c r="G39" s="319">
        <v>8</v>
      </c>
      <c r="H39" s="319">
        <v>6</v>
      </c>
    </row>
    <row r="40" spans="2:9" ht="15.75" customHeight="1">
      <c r="B40" s="77" t="s">
        <v>21</v>
      </c>
      <c r="C40" s="319">
        <v>8</v>
      </c>
      <c r="D40" s="319">
        <v>3</v>
      </c>
      <c r="E40" s="319">
        <v>1</v>
      </c>
      <c r="F40" s="319">
        <v>5</v>
      </c>
      <c r="G40" s="319">
        <v>0</v>
      </c>
      <c r="H40" s="319">
        <v>6</v>
      </c>
    </row>
    <row r="41" spans="2:9" ht="15.75" customHeight="1">
      <c r="B41" s="77" t="s">
        <v>18</v>
      </c>
      <c r="C41" s="319">
        <v>7</v>
      </c>
      <c r="D41" s="319">
        <v>2</v>
      </c>
      <c r="E41" s="319">
        <v>3</v>
      </c>
      <c r="F41" s="319">
        <v>2</v>
      </c>
      <c r="G41" s="319">
        <v>3</v>
      </c>
      <c r="H41" s="319">
        <v>2</v>
      </c>
    </row>
    <row r="42" spans="2:9" ht="15.75" customHeight="1">
      <c r="B42" s="77" t="s">
        <v>20</v>
      </c>
      <c r="C42" s="319">
        <v>6</v>
      </c>
      <c r="D42" s="319">
        <v>2</v>
      </c>
      <c r="E42" s="319">
        <v>3</v>
      </c>
      <c r="F42" s="319">
        <v>5</v>
      </c>
      <c r="G42" s="319">
        <v>4</v>
      </c>
      <c r="H42" s="319">
        <v>1</v>
      </c>
    </row>
    <row r="43" spans="2:9" ht="15.75" customHeight="1">
      <c r="B43" s="77" t="s">
        <v>23</v>
      </c>
      <c r="C43" s="319">
        <v>5</v>
      </c>
      <c r="D43" s="319">
        <v>0</v>
      </c>
      <c r="E43" s="319">
        <v>0</v>
      </c>
      <c r="F43" s="319">
        <v>4</v>
      </c>
      <c r="G43" s="319">
        <v>0</v>
      </c>
      <c r="H43" s="319">
        <v>1</v>
      </c>
    </row>
    <row r="44" spans="2:9" ht="15.75" customHeight="1">
      <c r="B44" s="77" t="s">
        <v>30</v>
      </c>
      <c r="C44" s="319">
        <v>3</v>
      </c>
      <c r="D44" s="319">
        <v>1</v>
      </c>
      <c r="E44" s="319">
        <v>1</v>
      </c>
      <c r="F44" s="319">
        <v>2</v>
      </c>
      <c r="G44" s="319">
        <v>2</v>
      </c>
      <c r="H44" s="319">
        <v>0</v>
      </c>
    </row>
    <row r="45" spans="2:9" ht="15.75" customHeight="1">
      <c r="B45" s="77" t="s">
        <v>19</v>
      </c>
      <c r="C45" s="319">
        <v>3</v>
      </c>
      <c r="D45" s="319">
        <v>0</v>
      </c>
      <c r="E45" s="319">
        <v>0</v>
      </c>
      <c r="F45" s="319">
        <v>1</v>
      </c>
      <c r="G45" s="319">
        <v>2</v>
      </c>
      <c r="H45" s="319">
        <v>0</v>
      </c>
    </row>
    <row r="46" spans="2:9" ht="15.75" customHeight="1">
      <c r="B46" s="77" t="s">
        <v>17</v>
      </c>
      <c r="C46" s="319">
        <v>3</v>
      </c>
      <c r="D46" s="319">
        <v>0</v>
      </c>
      <c r="E46" s="319">
        <v>0</v>
      </c>
      <c r="F46" s="319">
        <v>2</v>
      </c>
      <c r="G46" s="319">
        <v>2</v>
      </c>
      <c r="H46" s="319">
        <v>1</v>
      </c>
    </row>
    <row r="47" spans="2:9" ht="15.75" customHeight="1">
      <c r="B47" s="77" t="s">
        <v>33</v>
      </c>
      <c r="C47" s="319">
        <v>2</v>
      </c>
      <c r="D47" s="319">
        <v>0</v>
      </c>
      <c r="E47" s="319">
        <v>0</v>
      </c>
      <c r="F47" s="319">
        <v>1</v>
      </c>
      <c r="G47" s="319">
        <v>0</v>
      </c>
      <c r="H47" s="319">
        <v>1</v>
      </c>
      <c r="I47" s="71"/>
    </row>
    <row r="48" spans="2:9" ht="15.75" customHeight="1">
      <c r="B48" s="77" t="s">
        <v>27</v>
      </c>
      <c r="C48" s="319">
        <v>2</v>
      </c>
      <c r="D48" s="319">
        <v>0</v>
      </c>
      <c r="E48" s="319">
        <v>0</v>
      </c>
      <c r="F48" s="319">
        <v>1</v>
      </c>
      <c r="G48" s="319">
        <v>2</v>
      </c>
      <c r="H48" s="319">
        <v>0</v>
      </c>
      <c r="I48" s="71"/>
    </row>
    <row r="49" spans="1:16" ht="15.75" customHeight="1">
      <c r="B49" s="77" t="s">
        <v>29</v>
      </c>
      <c r="C49" s="319">
        <v>1</v>
      </c>
      <c r="D49" s="319">
        <v>0</v>
      </c>
      <c r="E49" s="319">
        <v>0</v>
      </c>
      <c r="F49" s="319">
        <v>0</v>
      </c>
      <c r="G49" s="319">
        <v>0</v>
      </c>
      <c r="H49" s="319">
        <v>1</v>
      </c>
      <c r="I49" s="71"/>
    </row>
    <row r="50" spans="1:16" ht="15.75" customHeight="1">
      <c r="B50" s="77" t="s">
        <v>28</v>
      </c>
      <c r="C50" s="319">
        <v>1</v>
      </c>
      <c r="D50" s="319">
        <v>0</v>
      </c>
      <c r="E50" s="319">
        <v>0</v>
      </c>
      <c r="F50" s="319">
        <v>0</v>
      </c>
      <c r="G50" s="319">
        <v>1</v>
      </c>
      <c r="H50" s="319">
        <v>0</v>
      </c>
      <c r="I50" s="71"/>
    </row>
    <row r="51" spans="1:16" ht="15.75" customHeight="1">
      <c r="B51" s="77" t="s">
        <v>32</v>
      </c>
      <c r="C51" s="319">
        <v>1</v>
      </c>
      <c r="D51" s="319">
        <v>0</v>
      </c>
      <c r="E51" s="319">
        <v>0</v>
      </c>
      <c r="F51" s="319">
        <v>0</v>
      </c>
      <c r="G51" s="319">
        <v>1</v>
      </c>
      <c r="H51" s="319">
        <v>0</v>
      </c>
    </row>
    <row r="52" spans="1:16" s="109" customFormat="1" ht="15.75" customHeight="1">
      <c r="A52" s="241"/>
      <c r="B52" s="219" t="s">
        <v>16</v>
      </c>
      <c r="C52" s="155">
        <v>1</v>
      </c>
      <c r="D52" s="155">
        <v>0</v>
      </c>
      <c r="E52" s="155">
        <v>0</v>
      </c>
      <c r="F52" s="155">
        <v>1</v>
      </c>
      <c r="G52" s="155">
        <v>0</v>
      </c>
      <c r="H52" s="155">
        <v>0</v>
      </c>
    </row>
    <row r="53" spans="1:16" ht="13.5" customHeight="1">
      <c r="B53" s="210" t="s">
        <v>2940</v>
      </c>
    </row>
    <row r="54" spans="1:16" s="109" customFormat="1" ht="18" customHeight="1">
      <c r="A54" s="241"/>
    </row>
    <row r="55" spans="1:16" s="109" customFormat="1" ht="32.25" customHeight="1">
      <c r="A55" s="241"/>
      <c r="B55" s="631" t="s">
        <v>3063</v>
      </c>
      <c r="C55" s="631"/>
      <c r="D55" s="631"/>
    </row>
    <row r="56" spans="1:16" s="109" customFormat="1" ht="18" customHeight="1">
      <c r="A56" s="241"/>
      <c r="B56" s="639">
        <v>2014</v>
      </c>
      <c r="C56" s="639"/>
      <c r="D56" s="639"/>
    </row>
    <row r="57" spans="1:16" s="109" customFormat="1" ht="48.75" customHeight="1">
      <c r="A57" s="241"/>
      <c r="B57" s="150" t="s">
        <v>3057</v>
      </c>
      <c r="C57" s="383" t="s">
        <v>2953</v>
      </c>
      <c r="D57" s="324" t="s">
        <v>2242</v>
      </c>
      <c r="J57"/>
      <c r="K57" s="4"/>
      <c r="L57"/>
      <c r="M57"/>
      <c r="N57"/>
      <c r="O57"/>
      <c r="P57"/>
    </row>
    <row r="58" spans="1:16" s="109" customFormat="1" ht="15" customHeight="1">
      <c r="A58" s="241"/>
      <c r="B58" s="365" t="s">
        <v>99</v>
      </c>
      <c r="C58" s="366">
        <v>35</v>
      </c>
      <c r="D58" s="371">
        <f>+(C58/97)*100</f>
        <v>36.082474226804123</v>
      </c>
      <c r="J58" s="71"/>
      <c r="K58" s="71"/>
      <c r="L58" s="71"/>
      <c r="M58" s="71"/>
      <c r="P58"/>
    </row>
    <row r="59" spans="1:16" s="109" customFormat="1" ht="18" customHeight="1">
      <c r="A59" s="241"/>
      <c r="B59" s="364" t="s">
        <v>100</v>
      </c>
      <c r="C59" s="247">
        <v>25</v>
      </c>
      <c r="D59" s="161">
        <f t="shared" ref="D59:D67" si="2">+(C59/97)*100</f>
        <v>25.773195876288657</v>
      </c>
      <c r="J59" s="71"/>
      <c r="K59" s="71"/>
      <c r="L59" s="4"/>
      <c r="M59" s="71"/>
      <c r="P59"/>
    </row>
    <row r="60" spans="1:16" s="109" customFormat="1" ht="18" customHeight="1">
      <c r="A60" s="241"/>
      <c r="B60" s="364" t="s">
        <v>102</v>
      </c>
      <c r="C60" s="247">
        <v>10</v>
      </c>
      <c r="D60" s="161">
        <f t="shared" si="2"/>
        <v>10.309278350515463</v>
      </c>
      <c r="J60" s="71"/>
      <c r="K60" s="4"/>
      <c r="L60" s="71"/>
      <c r="M60" s="71"/>
      <c r="P60"/>
    </row>
    <row r="61" spans="1:16" s="109" customFormat="1" ht="18" customHeight="1">
      <c r="A61" s="241"/>
      <c r="B61" s="364" t="s">
        <v>103</v>
      </c>
      <c r="C61" s="247">
        <v>8</v>
      </c>
      <c r="D61" s="161">
        <f t="shared" si="2"/>
        <v>8.2474226804123703</v>
      </c>
      <c r="J61" s="71"/>
      <c r="K61" s="4"/>
      <c r="L61" s="71"/>
      <c r="M61" s="71"/>
      <c r="P61"/>
    </row>
    <row r="62" spans="1:16" s="109" customFormat="1" ht="18" customHeight="1">
      <c r="A62" s="241"/>
      <c r="B62" s="364" t="s">
        <v>104</v>
      </c>
      <c r="C62" s="247">
        <v>7</v>
      </c>
      <c r="D62" s="161">
        <f t="shared" si="2"/>
        <v>7.216494845360824</v>
      </c>
      <c r="J62" s="71"/>
      <c r="K62" s="4"/>
      <c r="L62" s="71"/>
      <c r="M62" s="71"/>
      <c r="P62"/>
    </row>
    <row r="63" spans="1:16" s="109" customFormat="1" ht="18" customHeight="1">
      <c r="A63" s="241"/>
      <c r="B63" s="364" t="s">
        <v>3061</v>
      </c>
      <c r="C63" s="247">
        <v>5</v>
      </c>
      <c r="D63" s="161">
        <f t="shared" si="2"/>
        <v>5.1546391752577314</v>
      </c>
      <c r="J63" s="71"/>
      <c r="K63" s="4"/>
      <c r="L63" s="71"/>
      <c r="M63" s="71"/>
      <c r="P63"/>
    </row>
    <row r="64" spans="1:16" s="109" customFormat="1" ht="18" customHeight="1">
      <c r="A64" s="241"/>
      <c r="B64" s="364" t="s">
        <v>106</v>
      </c>
      <c r="C64" s="247">
        <v>4</v>
      </c>
      <c r="D64" s="161">
        <f t="shared" si="2"/>
        <v>4.1237113402061851</v>
      </c>
      <c r="J64" s="71"/>
      <c r="K64" s="4"/>
      <c r="L64" s="71"/>
      <c r="M64" s="71"/>
      <c r="P64"/>
    </row>
    <row r="65" spans="1:16" ht="15.75" customHeight="1">
      <c r="B65" s="364" t="s">
        <v>105</v>
      </c>
      <c r="C65" s="247">
        <v>1</v>
      </c>
      <c r="D65" s="161">
        <f t="shared" si="2"/>
        <v>1.0309278350515463</v>
      </c>
      <c r="J65" s="71"/>
      <c r="K65" s="71"/>
      <c r="L65" s="71"/>
      <c r="M65" s="71"/>
    </row>
    <row r="66" spans="1:16" ht="15.75" customHeight="1">
      <c r="B66" s="364" t="s">
        <v>107</v>
      </c>
      <c r="C66" s="247">
        <v>1</v>
      </c>
      <c r="D66" s="161">
        <f t="shared" si="2"/>
        <v>1.0309278350515463</v>
      </c>
      <c r="I66" s="1"/>
      <c r="J66" s="71"/>
      <c r="K66" s="71"/>
      <c r="L66" s="71"/>
      <c r="M66" s="71"/>
    </row>
    <row r="67" spans="1:16" ht="15.75" customHeight="1">
      <c r="B67" s="368" t="s">
        <v>109</v>
      </c>
      <c r="C67" s="369">
        <v>1</v>
      </c>
      <c r="D67" s="372">
        <f t="shared" si="2"/>
        <v>1.0309278350515463</v>
      </c>
      <c r="I67" s="1"/>
      <c r="J67" s="71"/>
      <c r="K67" s="71"/>
      <c r="L67" s="71"/>
      <c r="M67" s="71"/>
    </row>
    <row r="68" spans="1:16" ht="15.75" customHeight="1">
      <c r="B68" s="210" t="s">
        <v>2940</v>
      </c>
      <c r="F68" s="51" t="s">
        <v>3056</v>
      </c>
    </row>
    <row r="70" spans="1:16" ht="12" customHeight="1">
      <c r="B70" s="665" t="s">
        <v>3064</v>
      </c>
      <c r="C70" s="665"/>
      <c r="D70" s="665"/>
      <c r="E70" s="665"/>
      <c r="O70" s="44"/>
      <c r="P70" s="44"/>
    </row>
    <row r="71" spans="1:16" ht="15.75" customHeight="1">
      <c r="B71" s="527" t="s">
        <v>3065</v>
      </c>
      <c r="C71" s="528"/>
      <c r="D71" s="528"/>
      <c r="E71" s="528"/>
      <c r="I71" s="1"/>
      <c r="O71" s="44"/>
      <c r="P71" s="44"/>
    </row>
    <row r="72" spans="1:16" s="241" customFormat="1" ht="15.75" customHeight="1">
      <c r="B72" s="82"/>
      <c r="I72" s="4"/>
      <c r="O72" s="44"/>
      <c r="P72" s="44"/>
    </row>
    <row r="73" spans="1:16" s="241" customFormat="1" ht="15.75" customHeight="1">
      <c r="B73" s="608" t="s">
        <v>3066</v>
      </c>
      <c r="C73" s="608"/>
      <c r="D73" s="608"/>
      <c r="E73" s="608"/>
      <c r="I73" s="4"/>
      <c r="O73" s="44"/>
      <c r="P73" s="44"/>
    </row>
    <row r="74" spans="1:16" ht="15.75" customHeight="1">
      <c r="B74" s="639">
        <v>2014</v>
      </c>
      <c r="C74" s="639"/>
      <c r="D74" s="639"/>
      <c r="E74" s="639"/>
      <c r="I74" s="1"/>
      <c r="O74" s="44"/>
      <c r="P74" s="44"/>
    </row>
    <row r="75" spans="1:16" ht="28.5" customHeight="1">
      <c r="B75" s="320" t="s">
        <v>50</v>
      </c>
      <c r="C75" s="640" t="s">
        <v>2289</v>
      </c>
      <c r="D75" s="640"/>
      <c r="E75" s="320" t="s">
        <v>3060</v>
      </c>
      <c r="F75" s="241"/>
      <c r="G75" s="109"/>
      <c r="H75" s="62"/>
      <c r="I75" s="153"/>
    </row>
    <row r="76" spans="1:16" ht="41.25" customHeight="1">
      <c r="B76" s="379" t="s">
        <v>23</v>
      </c>
      <c r="C76" s="664" t="s">
        <v>110</v>
      </c>
      <c r="D76" s="664"/>
      <c r="E76" s="380" t="s">
        <v>105</v>
      </c>
      <c r="F76" s="241"/>
      <c r="H76" s="384"/>
      <c r="I76" s="82"/>
      <c r="J76" s="109"/>
      <c r="K76" s="109"/>
      <c r="O76" s="109"/>
      <c r="P76" s="109"/>
    </row>
    <row r="77" spans="1:16" ht="15.75" customHeight="1">
      <c r="B77" s="378" t="s">
        <v>21</v>
      </c>
      <c r="C77" s="667" t="s">
        <v>106</v>
      </c>
      <c r="D77" s="667"/>
      <c r="E77" s="252" t="s">
        <v>106</v>
      </c>
      <c r="F77" s="241"/>
      <c r="H77" s="354"/>
      <c r="I77" s="78"/>
      <c r="O77" s="110"/>
      <c r="P77" s="110"/>
    </row>
    <row r="78" spans="1:16" ht="15.75" customHeight="1">
      <c r="A78" s="113"/>
      <c r="B78" s="378" t="s">
        <v>21</v>
      </c>
      <c r="C78" s="667" t="s">
        <v>106</v>
      </c>
      <c r="D78" s="667"/>
      <c r="E78" s="252" t="s">
        <v>106</v>
      </c>
      <c r="F78" s="377"/>
      <c r="G78" s="46"/>
      <c r="H78" s="354"/>
      <c r="I78" s="78"/>
      <c r="P78" s="110"/>
    </row>
    <row r="79" spans="1:16" s="46" customFormat="1" ht="15.75" customHeight="1">
      <c r="A79" s="113"/>
      <c r="B79" s="378" t="s">
        <v>21</v>
      </c>
      <c r="C79" s="667" t="s">
        <v>106</v>
      </c>
      <c r="D79" s="667"/>
      <c r="E79" s="252" t="s">
        <v>106</v>
      </c>
      <c r="F79" s="113"/>
      <c r="G79"/>
      <c r="H79" s="354"/>
      <c r="I79" s="78"/>
      <c r="P79" s="110"/>
    </row>
    <row r="80" spans="1:16" ht="15.75" customHeight="1">
      <c r="B80" s="378" t="s">
        <v>21</v>
      </c>
      <c r="C80" s="667" t="s">
        <v>106</v>
      </c>
      <c r="D80" s="667"/>
      <c r="E80" s="252" t="s">
        <v>106</v>
      </c>
      <c r="F80" s="241"/>
      <c r="H80" s="354"/>
      <c r="I80" s="78"/>
      <c r="P80" s="110"/>
    </row>
    <row r="81" spans="2:16" ht="27" customHeight="1">
      <c r="B81" s="378" t="s">
        <v>21</v>
      </c>
      <c r="C81" s="667" t="s">
        <v>2290</v>
      </c>
      <c r="D81" s="667"/>
      <c r="E81" s="252" t="s">
        <v>104</v>
      </c>
      <c r="F81" s="241"/>
      <c r="H81" s="354"/>
      <c r="I81" s="78"/>
      <c r="P81" s="110"/>
    </row>
    <row r="82" spans="2:16" ht="15.75" customHeight="1">
      <c r="B82" s="378" t="s">
        <v>17</v>
      </c>
      <c r="C82" s="667" t="s">
        <v>111</v>
      </c>
      <c r="D82" s="667"/>
      <c r="E82" s="252" t="s">
        <v>107</v>
      </c>
      <c r="F82" s="241"/>
      <c r="H82" s="354"/>
      <c r="I82" s="78"/>
      <c r="P82" s="110"/>
    </row>
    <row r="83" spans="2:16" ht="15.75" customHeight="1">
      <c r="B83" s="378" t="s">
        <v>33</v>
      </c>
      <c r="C83" s="667" t="s">
        <v>112</v>
      </c>
      <c r="D83" s="667"/>
      <c r="E83" s="252" t="s">
        <v>104</v>
      </c>
      <c r="F83" s="241"/>
      <c r="H83" s="354"/>
      <c r="I83" s="77"/>
      <c r="P83" s="110"/>
    </row>
    <row r="84" spans="2:16" ht="54" customHeight="1">
      <c r="B84" s="378" t="s">
        <v>29</v>
      </c>
      <c r="C84" s="667" t="s">
        <v>3058</v>
      </c>
      <c r="D84" s="667"/>
      <c r="E84" s="252" t="s">
        <v>104</v>
      </c>
      <c r="F84" s="241"/>
      <c r="H84" s="77"/>
      <c r="I84" s="77"/>
      <c r="P84" s="110"/>
    </row>
    <row r="85" spans="2:16" ht="15.75" customHeight="1">
      <c r="B85" s="378" t="s">
        <v>27</v>
      </c>
      <c r="C85" s="667" t="s">
        <v>108</v>
      </c>
      <c r="D85" s="667"/>
      <c r="E85" s="252" t="s">
        <v>108</v>
      </c>
      <c r="F85" s="241"/>
      <c r="G85" s="241"/>
      <c r="H85" s="241"/>
      <c r="P85" s="110"/>
    </row>
    <row r="86" spans="2:16" ht="15.75" customHeight="1">
      <c r="B86" s="378" t="s">
        <v>22</v>
      </c>
      <c r="C86" s="667" t="s">
        <v>113</v>
      </c>
      <c r="D86" s="667"/>
      <c r="E86" s="252" t="s">
        <v>109</v>
      </c>
      <c r="F86" s="241"/>
      <c r="G86" s="241"/>
      <c r="H86" s="241"/>
      <c r="I86" s="9"/>
      <c r="M86" s="110"/>
      <c r="N86" s="110"/>
      <c r="P86" s="110"/>
    </row>
    <row r="87" spans="2:16" ht="15.75" customHeight="1">
      <c r="B87" s="378" t="s">
        <v>22</v>
      </c>
      <c r="C87" s="667" t="s">
        <v>2291</v>
      </c>
      <c r="D87" s="667"/>
      <c r="E87" s="214" t="s">
        <v>101</v>
      </c>
      <c r="F87" s="241"/>
      <c r="G87" s="241"/>
      <c r="H87" s="241"/>
      <c r="I87" s="9"/>
      <c r="M87" s="110"/>
      <c r="P87" s="110"/>
    </row>
    <row r="88" spans="2:16" ht="27.75" customHeight="1">
      <c r="B88" s="378" t="s">
        <v>22</v>
      </c>
      <c r="C88" s="667" t="s">
        <v>2292</v>
      </c>
      <c r="D88" s="667"/>
      <c r="E88" s="214" t="s">
        <v>101</v>
      </c>
      <c r="F88" s="241"/>
      <c r="G88" s="241"/>
      <c r="H88" s="241"/>
      <c r="I88" s="9"/>
      <c r="M88" s="110"/>
      <c r="N88" s="110"/>
      <c r="O88" s="110"/>
      <c r="P88" s="110"/>
    </row>
    <row r="89" spans="2:16" ht="32.25" customHeight="1">
      <c r="B89" s="378" t="s">
        <v>22</v>
      </c>
      <c r="C89" s="667" t="s">
        <v>2293</v>
      </c>
      <c r="D89" s="667"/>
      <c r="E89" s="214" t="s">
        <v>101</v>
      </c>
      <c r="F89" s="241"/>
      <c r="G89" s="241"/>
      <c r="H89" s="241"/>
      <c r="I89" s="9"/>
      <c r="M89" s="110"/>
      <c r="N89" s="89"/>
      <c r="O89" s="110"/>
      <c r="P89" s="89"/>
    </row>
    <row r="90" spans="2:16" ht="42.75" customHeight="1">
      <c r="B90" s="378" t="s">
        <v>22</v>
      </c>
      <c r="C90" s="667" t="s">
        <v>2294</v>
      </c>
      <c r="D90" s="667"/>
      <c r="E90" s="252" t="s">
        <v>104</v>
      </c>
      <c r="F90" s="241"/>
      <c r="G90" s="241"/>
      <c r="H90" s="241"/>
      <c r="I90" s="9"/>
      <c r="M90" s="110"/>
      <c r="N90" s="89"/>
      <c r="O90" s="110"/>
      <c r="P90" s="89"/>
    </row>
    <row r="91" spans="2:16" ht="75.75" customHeight="1">
      <c r="B91" s="378" t="s">
        <v>18</v>
      </c>
      <c r="C91" s="667" t="s">
        <v>114</v>
      </c>
      <c r="D91" s="667"/>
      <c r="E91" s="252" t="s">
        <v>104</v>
      </c>
      <c r="F91" s="241"/>
      <c r="G91" s="241"/>
      <c r="H91" s="241"/>
      <c r="I91" s="9"/>
      <c r="M91" s="110"/>
      <c r="N91" s="89"/>
      <c r="O91" s="110"/>
      <c r="P91" s="89"/>
    </row>
    <row r="92" spans="2:16" ht="15.75" customHeight="1">
      <c r="B92" s="378" t="s">
        <v>18</v>
      </c>
      <c r="C92" s="667" t="s">
        <v>104</v>
      </c>
      <c r="D92" s="667"/>
      <c r="E92" s="252" t="s">
        <v>104</v>
      </c>
      <c r="F92" s="241"/>
      <c r="G92" s="241"/>
      <c r="H92" s="241"/>
      <c r="I92" s="9"/>
      <c r="M92" s="110"/>
      <c r="N92" s="89"/>
      <c r="O92" s="110"/>
      <c r="P92" s="89"/>
    </row>
    <row r="93" spans="2:16" ht="15.75" customHeight="1">
      <c r="B93" s="378" t="s">
        <v>22</v>
      </c>
      <c r="C93" s="667" t="s">
        <v>3059</v>
      </c>
      <c r="D93" s="667"/>
      <c r="E93" s="214" t="s">
        <v>101</v>
      </c>
      <c r="F93" s="241"/>
      <c r="G93" s="241"/>
      <c r="H93" s="241"/>
      <c r="I93" s="9"/>
      <c r="M93" s="110"/>
      <c r="N93" s="89"/>
      <c r="O93" s="110"/>
      <c r="P93" s="89"/>
    </row>
    <row r="94" spans="2:16" ht="15.75" customHeight="1">
      <c r="B94" s="378" t="s">
        <v>21</v>
      </c>
      <c r="C94" s="667" t="s">
        <v>2295</v>
      </c>
      <c r="D94" s="667"/>
      <c r="E94" s="214" t="s">
        <v>101</v>
      </c>
      <c r="F94" s="241"/>
      <c r="G94" s="241"/>
      <c r="H94" s="241"/>
      <c r="I94" s="9"/>
      <c r="M94" s="110"/>
      <c r="N94" s="89"/>
      <c r="O94" s="110"/>
      <c r="P94" s="89"/>
    </row>
    <row r="95" spans="2:16" ht="15.75" customHeight="1">
      <c r="B95" s="378" t="s">
        <v>20</v>
      </c>
      <c r="C95" s="667" t="s">
        <v>2296</v>
      </c>
      <c r="D95" s="667"/>
      <c r="E95" s="252" t="s">
        <v>108</v>
      </c>
      <c r="F95" s="241"/>
      <c r="G95" s="241"/>
      <c r="H95" s="241"/>
      <c r="M95" s="110"/>
      <c r="N95" s="110"/>
      <c r="O95" s="110"/>
      <c r="P95" s="110"/>
    </row>
    <row r="96" spans="2:16" ht="15.75" customHeight="1">
      <c r="B96" s="381" t="s">
        <v>20</v>
      </c>
      <c r="C96" s="668" t="s">
        <v>2297</v>
      </c>
      <c r="D96" s="668"/>
      <c r="E96" s="382" t="s">
        <v>104</v>
      </c>
      <c r="F96" s="71"/>
      <c r="G96" s="71"/>
      <c r="H96" s="71"/>
      <c r="M96" s="110"/>
      <c r="N96" s="110"/>
      <c r="O96" s="110"/>
      <c r="P96" s="110"/>
    </row>
    <row r="97" spans="2:16" ht="15.75" customHeight="1">
      <c r="B97" s="210" t="s">
        <v>2940</v>
      </c>
      <c r="C97" s="63"/>
      <c r="D97" s="62"/>
      <c r="E97" s="62"/>
      <c r="F97" s="62"/>
      <c r="G97" s="62"/>
      <c r="H97" s="62"/>
      <c r="M97" s="110"/>
      <c r="N97" s="110"/>
      <c r="O97" s="110"/>
      <c r="P97" s="110"/>
    </row>
    <row r="98" spans="2:16" ht="15.75" customHeight="1">
      <c r="B98" s="63"/>
      <c r="C98" s="63"/>
      <c r="D98" s="63"/>
      <c r="E98" s="63"/>
      <c r="F98" s="63"/>
      <c r="G98" s="63"/>
      <c r="H98" s="62"/>
      <c r="M98" s="110"/>
      <c r="O98" s="110"/>
      <c r="P98" s="110"/>
    </row>
    <row r="99" spans="2:16" ht="15.75" customHeight="1">
      <c r="B99" s="63"/>
      <c r="C99" s="373"/>
      <c r="D99" s="373"/>
      <c r="E99" s="373"/>
      <c r="F99" s="373"/>
      <c r="G99" s="373"/>
      <c r="H99" s="62"/>
    </row>
    <row r="100" spans="2:16" ht="15.75" customHeight="1">
      <c r="B100" s="77"/>
      <c r="C100" s="374"/>
      <c r="D100" s="374"/>
      <c r="E100" s="374"/>
      <c r="F100" s="374"/>
      <c r="G100" s="374"/>
      <c r="H100" s="62"/>
    </row>
    <row r="101" spans="2:16" ht="15.75" customHeight="1">
      <c r="B101" s="77"/>
      <c r="C101" s="374"/>
      <c r="D101" s="374"/>
      <c r="E101" s="374"/>
      <c r="F101" s="374"/>
      <c r="G101" s="374"/>
      <c r="H101" s="62"/>
    </row>
    <row r="102" spans="2:16" ht="15.75" customHeight="1">
      <c r="B102" s="77"/>
      <c r="C102" s="374"/>
      <c r="D102" s="374"/>
      <c r="E102" s="374"/>
      <c r="F102" s="374"/>
      <c r="G102" s="374"/>
      <c r="H102" s="62"/>
    </row>
    <row r="103" spans="2:16" ht="15.75" customHeight="1">
      <c r="B103" s="77"/>
      <c r="C103" s="374"/>
      <c r="D103" s="374"/>
      <c r="E103" s="374"/>
      <c r="F103" s="374"/>
      <c r="G103" s="374"/>
      <c r="H103" s="62"/>
    </row>
    <row r="104" spans="2:16" ht="15.75" customHeight="1">
      <c r="B104" s="77"/>
      <c r="C104" s="374"/>
      <c r="D104" s="374"/>
      <c r="E104" s="374"/>
      <c r="F104" s="374"/>
      <c r="G104" s="374"/>
      <c r="H104" s="62"/>
    </row>
    <row r="105" spans="2:16" ht="15.75" customHeight="1">
      <c r="B105" s="77"/>
      <c r="C105" s="374"/>
      <c r="D105" s="374"/>
      <c r="E105" s="374"/>
      <c r="F105" s="374"/>
      <c r="G105" s="374"/>
      <c r="H105" s="62"/>
    </row>
    <row r="106" spans="2:16" ht="15.75" customHeight="1">
      <c r="B106" s="77"/>
      <c r="C106" s="374"/>
      <c r="D106" s="374"/>
      <c r="E106" s="374"/>
      <c r="F106" s="374"/>
      <c r="G106" s="374"/>
      <c r="H106" s="62"/>
    </row>
    <row r="107" spans="2:16" ht="15.75" customHeight="1">
      <c r="B107" s="77"/>
      <c r="C107" s="374"/>
      <c r="D107" s="374"/>
      <c r="E107" s="374"/>
      <c r="F107" s="374"/>
      <c r="G107" s="374"/>
      <c r="H107" s="62"/>
    </row>
    <row r="108" spans="2:16" ht="15.75" customHeight="1">
      <c r="B108" s="77"/>
      <c r="C108" s="374"/>
      <c r="D108" s="374"/>
      <c r="E108" s="374"/>
      <c r="F108" s="374"/>
      <c r="G108" s="374"/>
      <c r="H108" s="62"/>
    </row>
    <row r="109" spans="2:16" ht="15.75" customHeight="1">
      <c r="B109" s="77"/>
      <c r="C109" s="374"/>
      <c r="D109" s="374"/>
      <c r="E109" s="374"/>
      <c r="F109" s="374"/>
      <c r="G109" s="374"/>
      <c r="H109" s="62"/>
    </row>
    <row r="110" spans="2:16" ht="15.75" customHeight="1">
      <c r="B110" s="77"/>
      <c r="C110" s="374"/>
      <c r="D110" s="374"/>
      <c r="E110" s="374"/>
      <c r="F110" s="374"/>
      <c r="G110" s="374"/>
      <c r="H110" s="62"/>
    </row>
    <row r="111" spans="2:16" ht="15.75" customHeight="1">
      <c r="B111" s="77"/>
      <c r="C111" s="374"/>
      <c r="D111" s="374"/>
      <c r="E111" s="374"/>
      <c r="F111" s="374"/>
      <c r="G111" s="374"/>
      <c r="H111" s="62"/>
    </row>
    <row r="112" spans="2:16" ht="15.75" customHeight="1">
      <c r="B112" s="77"/>
      <c r="C112" s="374"/>
      <c r="D112" s="374"/>
      <c r="E112" s="374"/>
      <c r="F112" s="374"/>
      <c r="G112" s="374"/>
      <c r="H112" s="62"/>
    </row>
    <row r="113" spans="2:8" ht="15.75" customHeight="1">
      <c r="B113" s="77"/>
      <c r="C113" s="374"/>
      <c r="D113" s="374"/>
      <c r="E113" s="374"/>
      <c r="F113" s="374"/>
      <c r="G113" s="374"/>
      <c r="H113" s="62"/>
    </row>
    <row r="114" spans="2:8" ht="15.75" customHeight="1">
      <c r="B114" s="92"/>
      <c r="C114" s="92"/>
      <c r="D114" s="62"/>
      <c r="E114" s="62"/>
      <c r="F114" s="62"/>
      <c r="G114" s="62"/>
      <c r="H114" s="62"/>
    </row>
    <row r="115" spans="2:8" ht="15.75" customHeight="1">
      <c r="B115" s="92"/>
      <c r="C115" s="63"/>
      <c r="D115" s="166"/>
      <c r="E115" s="375"/>
      <c r="F115" s="62"/>
      <c r="G115" s="62"/>
      <c r="H115" s="62"/>
    </row>
    <row r="116" spans="2:8" ht="15.75" customHeight="1">
      <c r="B116" s="92"/>
      <c r="C116" s="63"/>
      <c r="D116" s="376"/>
      <c r="E116" s="375"/>
      <c r="F116" s="62"/>
      <c r="G116" s="62"/>
      <c r="H116" s="62"/>
    </row>
    <row r="117" spans="2:8" ht="15.75" customHeight="1">
      <c r="B117" s="92"/>
      <c r="C117" s="63"/>
      <c r="D117" s="376"/>
      <c r="E117" s="375"/>
      <c r="F117" s="62"/>
      <c r="G117" s="62"/>
      <c r="H117" s="62"/>
    </row>
    <row r="118" spans="2:8" ht="15.75" customHeight="1">
      <c r="B118" s="92"/>
      <c r="C118" s="63"/>
      <c r="D118" s="376"/>
      <c r="E118" s="375"/>
      <c r="F118" s="62"/>
      <c r="G118" s="62"/>
      <c r="H118" s="62"/>
    </row>
    <row r="119" spans="2:8" ht="15.75" customHeight="1">
      <c r="B119" s="92"/>
      <c r="C119" s="63"/>
      <c r="D119" s="376"/>
      <c r="E119" s="375"/>
      <c r="F119" s="62"/>
      <c r="G119" s="62"/>
      <c r="H119" s="62"/>
    </row>
    <row r="120" spans="2:8" ht="15.75" customHeight="1">
      <c r="B120" s="92"/>
      <c r="C120" s="63"/>
      <c r="D120" s="376"/>
      <c r="E120" s="375"/>
      <c r="F120" s="62"/>
      <c r="G120" s="62"/>
      <c r="H120" s="62"/>
    </row>
    <row r="121" spans="2:8" ht="15.75" customHeight="1">
      <c r="B121" s="92"/>
      <c r="C121" s="92"/>
      <c r="D121" s="62"/>
      <c r="E121" s="62"/>
      <c r="F121" s="62"/>
      <c r="G121" s="62"/>
      <c r="H121" s="62"/>
    </row>
    <row r="122" spans="2:8" ht="15.75" customHeight="1">
      <c r="B122" s="92"/>
      <c r="C122" s="92"/>
      <c r="D122" s="62"/>
      <c r="E122" s="62"/>
      <c r="F122" s="62"/>
      <c r="G122" s="62"/>
      <c r="H122" s="62"/>
    </row>
    <row r="123" spans="2:8" ht="15.75" customHeight="1">
      <c r="B123" s="9"/>
      <c r="C123" s="9"/>
    </row>
    <row r="124" spans="2:8" ht="15.75" customHeight="1">
      <c r="B124" s="9"/>
      <c r="C124" s="9"/>
    </row>
    <row r="125" spans="2:8" ht="15.75" customHeight="1">
      <c r="B125" s="9"/>
      <c r="C125" s="9"/>
    </row>
    <row r="126" spans="2:8" ht="15.75" customHeight="1">
      <c r="B126" s="9"/>
      <c r="C126" s="9"/>
    </row>
    <row r="127" spans="2:8" ht="15.75" customHeight="1">
      <c r="B127" s="9"/>
      <c r="C127" s="9"/>
    </row>
    <row r="128" spans="2:8" ht="15.75" customHeight="1">
      <c r="B128" s="9"/>
      <c r="C128" s="9"/>
    </row>
    <row r="129" spans="2:3" ht="15.75" customHeight="1">
      <c r="B129" s="9"/>
      <c r="C129" s="9"/>
    </row>
    <row r="130" spans="2:3" ht="15.75" customHeight="1">
      <c r="B130" s="9"/>
      <c r="C130" s="9"/>
    </row>
    <row r="131" spans="2:3" ht="15.75" customHeight="1">
      <c r="B131" s="9"/>
      <c r="C131" s="9"/>
    </row>
    <row r="132" spans="2:3" ht="15.75" customHeight="1">
      <c r="B132" s="9"/>
      <c r="C132" s="9"/>
    </row>
    <row r="133" spans="2:3" ht="15.75" customHeight="1">
      <c r="B133" s="9"/>
      <c r="C133" s="9"/>
    </row>
    <row r="134" spans="2:3" ht="15.75" customHeight="1">
      <c r="B134" s="9"/>
      <c r="C134" s="9"/>
    </row>
    <row r="135" spans="2:3" ht="15.75" customHeight="1">
      <c r="B135" s="9"/>
      <c r="C135" s="9"/>
    </row>
    <row r="136" spans="2:3" ht="15.75" customHeight="1">
      <c r="B136" s="9"/>
      <c r="C136" s="12"/>
    </row>
    <row r="137" spans="2:3" ht="15.75" customHeight="1">
      <c r="B137" s="9"/>
      <c r="C137" s="1"/>
    </row>
    <row r="138" spans="2:3" ht="15.75" customHeight="1">
      <c r="B138" s="9"/>
      <c r="C138" s="12"/>
    </row>
    <row r="139" spans="2:3" ht="15.75" customHeight="1">
      <c r="B139" s="9"/>
      <c r="C139" s="9"/>
    </row>
    <row r="140" spans="2:3" ht="15.75" customHeight="1">
      <c r="B140" s="9"/>
      <c r="C140" s="9"/>
    </row>
    <row r="141" spans="2:3" ht="15.75" customHeight="1">
      <c r="B141" s="9"/>
      <c r="C141" s="9"/>
    </row>
    <row r="142" spans="2:3" ht="15.75" customHeight="1">
      <c r="B142" s="9"/>
      <c r="C142" s="9"/>
    </row>
    <row r="143" spans="2:3" ht="15.75" customHeight="1">
      <c r="B143" s="9"/>
      <c r="C143" s="9"/>
    </row>
    <row r="144" spans="2:3" ht="15.75" customHeight="1">
      <c r="B144" s="9"/>
      <c r="C144" s="9"/>
    </row>
    <row r="145" spans="2:3" ht="15.75" customHeight="1">
      <c r="B145" s="9"/>
      <c r="C145" s="12"/>
    </row>
    <row r="146" spans="2:3" ht="15.75" customHeight="1">
      <c r="B146" s="9"/>
      <c r="C146" s="9"/>
    </row>
    <row r="147" spans="2:3" ht="15.75" customHeight="1">
      <c r="B147" s="9"/>
      <c r="C147" s="12"/>
    </row>
    <row r="148" spans="2:3" ht="15.75" customHeight="1">
      <c r="B148" s="9"/>
      <c r="C148" s="9"/>
    </row>
    <row r="149" spans="2:3" ht="15.75" customHeight="1">
      <c r="B149" s="9"/>
      <c r="C149" s="12"/>
    </row>
    <row r="150" spans="2:3" ht="15.75" customHeight="1">
      <c r="B150" s="9"/>
      <c r="C150" s="9"/>
    </row>
    <row r="151" spans="2:3" ht="15.75" customHeight="1">
      <c r="B151" s="9"/>
      <c r="C151" s="9"/>
    </row>
    <row r="152" spans="2:3" ht="15.75" customHeight="1">
      <c r="B152" s="9"/>
      <c r="C152" s="9"/>
    </row>
    <row r="153" spans="2:3" ht="15.75" customHeight="1">
      <c r="B153" s="9"/>
      <c r="C153" s="12"/>
    </row>
    <row r="154" spans="2:3" ht="15.75" customHeight="1">
      <c r="B154" s="9"/>
      <c r="C154" s="9"/>
    </row>
    <row r="155" spans="2:3" ht="15.75" customHeight="1">
      <c r="B155" s="9"/>
      <c r="C155" s="9"/>
    </row>
    <row r="156" spans="2:3" ht="15.75" customHeight="1">
      <c r="B156" s="9"/>
      <c r="C156" s="9"/>
    </row>
    <row r="157" spans="2:3" ht="15.75" customHeight="1">
      <c r="B157" s="9"/>
      <c r="C157" s="9"/>
    </row>
    <row r="158" spans="2:3" ht="15.75" customHeight="1">
      <c r="B158" s="9"/>
      <c r="C158" s="9"/>
    </row>
    <row r="159" spans="2:3" ht="15.75" customHeight="1">
      <c r="B159" s="9"/>
      <c r="C159" s="9"/>
    </row>
    <row r="160" spans="2:3" ht="15.75" customHeight="1">
      <c r="B160" s="9"/>
      <c r="C160" s="9"/>
    </row>
    <row r="161" spans="2:3" ht="15.75" customHeight="1">
      <c r="B161" s="9"/>
      <c r="C161" s="9"/>
    </row>
    <row r="162" spans="2:3" ht="15.75" customHeight="1">
      <c r="B162" s="9"/>
      <c r="C162" s="9"/>
    </row>
    <row r="163" spans="2:3" ht="15.75" customHeight="1">
      <c r="B163" s="9"/>
      <c r="C163" s="9"/>
    </row>
    <row r="164" spans="2:3" ht="15.75" customHeight="1">
      <c r="B164" s="9"/>
      <c r="C164" s="9"/>
    </row>
    <row r="165" spans="2:3" ht="15.75" customHeight="1">
      <c r="B165" s="9"/>
      <c r="C165" s="9"/>
    </row>
    <row r="166" spans="2:3" ht="15.75" customHeight="1">
      <c r="B166" s="9"/>
      <c r="C166" s="9"/>
    </row>
    <row r="167" spans="2:3" ht="15.75" customHeight="1">
      <c r="B167" s="9"/>
      <c r="C167" s="9"/>
    </row>
    <row r="168" spans="2:3" ht="15.75" customHeight="1">
      <c r="B168" s="9"/>
      <c r="C168" s="9"/>
    </row>
    <row r="169" spans="2:3" ht="15.75" customHeight="1">
      <c r="B169" s="9"/>
      <c r="C169" s="12"/>
    </row>
    <row r="170" spans="2:3" ht="15.75" customHeight="1">
      <c r="B170" s="9"/>
      <c r="C170" s="9"/>
    </row>
    <row r="171" spans="2:3" ht="15.75" customHeight="1">
      <c r="B171" s="9"/>
      <c r="C171" s="9"/>
    </row>
    <row r="172" spans="2:3" ht="15.75" customHeight="1">
      <c r="B172" s="9"/>
      <c r="C172" s="9"/>
    </row>
    <row r="173" spans="2:3" ht="15.75" customHeight="1">
      <c r="B173" s="9"/>
      <c r="C173" s="9"/>
    </row>
  </sheetData>
  <sortState ref="C105:D109">
    <sortCondition descending="1" ref="D105:D109"/>
  </sortState>
  <mergeCells count="40">
    <mergeCell ref="B2:J2"/>
    <mergeCell ref="B3:J3"/>
    <mergeCell ref="B5:J5"/>
    <mergeCell ref="C92:D92"/>
    <mergeCell ref="C93:D93"/>
    <mergeCell ref="C82:D82"/>
    <mergeCell ref="C83:D83"/>
    <mergeCell ref="C84:D84"/>
    <mergeCell ref="C85:D85"/>
    <mergeCell ref="C86:D86"/>
    <mergeCell ref="C77:D77"/>
    <mergeCell ref="C78:D78"/>
    <mergeCell ref="C79:D79"/>
    <mergeCell ref="C80:D80"/>
    <mergeCell ref="C81:D81"/>
    <mergeCell ref="B9:H9"/>
    <mergeCell ref="C94:D94"/>
    <mergeCell ref="C95:D95"/>
    <mergeCell ref="C96:D96"/>
    <mergeCell ref="C87:D87"/>
    <mergeCell ref="C88:D88"/>
    <mergeCell ref="C89:D89"/>
    <mergeCell ref="C90:D90"/>
    <mergeCell ref="C91:D91"/>
    <mergeCell ref="B10:H10"/>
    <mergeCell ref="B32:H32"/>
    <mergeCell ref="B33:H33"/>
    <mergeCell ref="C11:C12"/>
    <mergeCell ref="B11:B12"/>
    <mergeCell ref="D11:H11"/>
    <mergeCell ref="D34:H34"/>
    <mergeCell ref="C34:C35"/>
    <mergeCell ref="B34:B35"/>
    <mergeCell ref="C75:D75"/>
    <mergeCell ref="C76:D76"/>
    <mergeCell ref="B55:D55"/>
    <mergeCell ref="B56:D56"/>
    <mergeCell ref="B70:E70"/>
    <mergeCell ref="B73:E73"/>
    <mergeCell ref="B74:E74"/>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1"/>
  <sheetViews>
    <sheetView showGridLines="0" zoomScaleNormal="100" workbookViewId="0">
      <selection activeCell="O34" sqref="O34"/>
    </sheetView>
  </sheetViews>
  <sheetFormatPr baseColWidth="10" defaultColWidth="14.42578125" defaultRowHeight="15.75" customHeight="1"/>
  <cols>
    <col min="1" max="1" width="14.140625" style="109" customWidth="1"/>
    <col min="2" max="2" width="17" customWidth="1"/>
    <col min="4" max="4" width="12.5703125" customWidth="1"/>
    <col min="5" max="5" width="4.28515625" style="241" customWidth="1"/>
    <col min="6" max="6" width="2.85546875" style="241" customWidth="1"/>
    <col min="7" max="7" width="11.85546875" customWidth="1"/>
    <col min="8" max="8" width="4.28515625" style="241" customWidth="1"/>
    <col min="9" max="9" width="2.85546875" style="241" customWidth="1"/>
    <col min="10" max="10" width="10.7109375" customWidth="1"/>
    <col min="11" max="11" width="3.7109375" style="241" customWidth="1"/>
    <col min="12" max="12" width="3" style="241" customWidth="1"/>
    <col min="13" max="13" width="6.42578125" customWidth="1"/>
    <col min="14" max="14" width="4.140625" customWidth="1"/>
    <col min="15" max="15" width="26.5703125" customWidth="1"/>
    <col min="16" max="28" width="14.42578125" customWidth="1"/>
  </cols>
  <sheetData>
    <row r="1" spans="1:28" s="107" customFormat="1" ht="15.75" customHeight="1">
      <c r="A1" s="109"/>
      <c r="E1" s="241"/>
      <c r="F1" s="241"/>
      <c r="H1" s="241"/>
      <c r="I1" s="241"/>
      <c r="K1" s="241"/>
      <c r="L1" s="241"/>
    </row>
    <row r="2" spans="1:28" s="241" customFormat="1" ht="15.75" customHeight="1">
      <c r="B2" s="573" t="s">
        <v>3093</v>
      </c>
      <c r="C2" s="573"/>
      <c r="D2" s="573"/>
      <c r="E2" s="573"/>
      <c r="F2" s="573"/>
      <c r="G2" s="573"/>
      <c r="H2" s="573"/>
      <c r="I2" s="573"/>
      <c r="J2" s="573"/>
      <c r="K2" s="573"/>
      <c r="L2" s="573"/>
      <c r="M2" s="573"/>
      <c r="N2" s="573"/>
      <c r="O2" s="573"/>
    </row>
    <row r="3" spans="1:28" s="241" customFormat="1" ht="15.75" customHeight="1">
      <c r="B3" s="573" t="s">
        <v>3096</v>
      </c>
      <c r="C3" s="573"/>
      <c r="D3" s="573"/>
      <c r="E3" s="573"/>
      <c r="F3" s="573"/>
      <c r="G3" s="573"/>
      <c r="H3" s="573"/>
      <c r="I3" s="573"/>
      <c r="J3" s="573"/>
      <c r="K3" s="573"/>
      <c r="L3" s="573"/>
      <c r="M3" s="573"/>
      <c r="N3" s="573"/>
      <c r="O3" s="573"/>
    </row>
    <row r="4" spans="1:28" s="241" customFormat="1" ht="15.75" customHeight="1">
      <c r="C4" s="49"/>
      <c r="D4" s="474"/>
    </row>
    <row r="5" spans="1:28" s="241" customFormat="1" ht="15.75" customHeight="1">
      <c r="B5" s="573" t="s">
        <v>3094</v>
      </c>
      <c r="C5" s="573"/>
      <c r="D5" s="573"/>
      <c r="E5" s="573"/>
      <c r="F5" s="573"/>
      <c r="G5" s="573"/>
      <c r="H5" s="573"/>
      <c r="I5" s="573"/>
      <c r="J5" s="573"/>
      <c r="K5" s="573"/>
      <c r="L5" s="573"/>
      <c r="M5" s="573"/>
      <c r="N5" s="573"/>
      <c r="O5" s="573"/>
    </row>
    <row r="6" spans="1:28" s="241" customFormat="1" ht="15.75" customHeight="1">
      <c r="B6" s="515"/>
      <c r="C6" s="515"/>
      <c r="D6" s="515"/>
      <c r="E6" s="515"/>
      <c r="F6" s="515"/>
      <c r="G6" s="515"/>
      <c r="H6" s="515"/>
      <c r="I6" s="515"/>
      <c r="J6" s="515"/>
      <c r="K6" s="515"/>
      <c r="L6" s="515"/>
      <c r="M6" s="515"/>
      <c r="N6" s="515"/>
      <c r="O6" s="515"/>
    </row>
    <row r="7" spans="1:28" s="241" customFormat="1" ht="15.75" customHeight="1"/>
    <row r="8" spans="1:28" s="107" customFormat="1" ht="15.75" customHeight="1">
      <c r="A8" s="109"/>
      <c r="B8" s="512" t="s">
        <v>2268</v>
      </c>
      <c r="E8" s="241"/>
      <c r="F8" s="241"/>
      <c r="H8" s="241"/>
      <c r="I8" s="241"/>
      <c r="K8" s="241"/>
      <c r="L8" s="241"/>
    </row>
    <row r="9" spans="1:28" s="107" customFormat="1" ht="15.75" customHeight="1">
      <c r="A9" s="109"/>
      <c r="E9" s="241"/>
      <c r="F9" s="241"/>
      <c r="H9" s="241"/>
      <c r="I9" s="241"/>
      <c r="K9" s="241"/>
      <c r="L9" s="241"/>
    </row>
    <row r="10" spans="1:28" s="107" customFormat="1" ht="15.75" customHeight="1">
      <c r="A10" s="109"/>
      <c r="E10" s="241"/>
      <c r="F10" s="241"/>
      <c r="H10" s="241"/>
      <c r="I10" s="241"/>
      <c r="K10" s="241"/>
      <c r="L10" s="241"/>
      <c r="O10" s="62"/>
      <c r="P10" s="62"/>
      <c r="Q10" s="62"/>
      <c r="R10" s="62"/>
      <c r="S10" s="62"/>
      <c r="T10" s="62"/>
      <c r="U10" s="62"/>
      <c r="V10" s="62"/>
      <c r="W10" s="62"/>
      <c r="X10" s="62"/>
      <c r="Y10" s="62"/>
      <c r="Z10" s="62"/>
      <c r="AA10" s="62"/>
      <c r="AB10" s="62"/>
    </row>
    <row r="11" spans="1:28" s="107" customFormat="1" ht="15.75" customHeight="1">
      <c r="A11" s="109"/>
      <c r="B11" s="610" t="s">
        <v>50</v>
      </c>
      <c r="C11" s="610" t="s">
        <v>3068</v>
      </c>
      <c r="D11" s="612" t="s">
        <v>3067</v>
      </c>
      <c r="E11" s="612"/>
      <c r="F11" s="661"/>
      <c r="G11" s="612"/>
      <c r="H11" s="612"/>
      <c r="I11" s="661"/>
      <c r="J11" s="612"/>
      <c r="K11" s="612"/>
      <c r="L11" s="661"/>
      <c r="M11" s="612"/>
      <c r="N11" s="612"/>
      <c r="O11" s="62"/>
      <c r="P11" s="62"/>
      <c r="Q11" s="62"/>
      <c r="R11" s="62"/>
      <c r="S11" s="62"/>
      <c r="T11" s="62"/>
      <c r="U11" s="62"/>
      <c r="V11" s="62"/>
      <c r="W11" s="62"/>
      <c r="X11" s="62"/>
      <c r="Y11" s="62"/>
      <c r="Z11" s="62"/>
      <c r="AA11" s="62"/>
      <c r="AB11" s="62"/>
    </row>
    <row r="12" spans="1:28" ht="46.5" customHeight="1">
      <c r="B12" s="611"/>
      <c r="C12" s="611"/>
      <c r="D12" s="150" t="s">
        <v>98</v>
      </c>
      <c r="E12" s="150" t="s">
        <v>2242</v>
      </c>
      <c r="F12" s="322"/>
      <c r="G12" s="150" t="s">
        <v>2298</v>
      </c>
      <c r="H12" s="150" t="s">
        <v>2242</v>
      </c>
      <c r="I12" s="322"/>
      <c r="J12" s="150" t="s">
        <v>2299</v>
      </c>
      <c r="K12" s="150" t="s">
        <v>2242</v>
      </c>
      <c r="L12" s="322"/>
      <c r="M12" s="478" t="s">
        <v>3218</v>
      </c>
      <c r="N12" s="150" t="s">
        <v>2242</v>
      </c>
      <c r="O12" s="330"/>
      <c r="P12" s="151"/>
      <c r="Q12" s="330"/>
      <c r="R12" s="330"/>
      <c r="S12" s="330"/>
      <c r="T12" s="330"/>
      <c r="U12" s="330"/>
      <c r="V12" s="330"/>
      <c r="W12" s="330"/>
      <c r="X12" s="330"/>
      <c r="Y12" s="330"/>
      <c r="Z12" s="330"/>
      <c r="AA12" s="330"/>
      <c r="AB12" s="330"/>
    </row>
    <row r="13" spans="1:28" ht="15.75" customHeight="1">
      <c r="B13" s="367"/>
      <c r="C13" s="367"/>
      <c r="D13" s="367"/>
      <c r="E13" s="367"/>
      <c r="F13" s="62"/>
      <c r="G13" s="367"/>
      <c r="H13" s="367"/>
      <c r="I13" s="62"/>
      <c r="J13" s="367"/>
      <c r="K13" s="367"/>
      <c r="L13" s="62"/>
      <c r="M13" s="367"/>
      <c r="N13" s="204"/>
      <c r="O13" s="387"/>
      <c r="P13" s="325"/>
      <c r="Q13" s="362"/>
      <c r="R13" s="362"/>
      <c r="S13" s="362"/>
      <c r="T13" s="362"/>
      <c r="U13" s="362"/>
      <c r="V13" s="362"/>
      <c r="W13" s="362"/>
      <c r="X13" s="362"/>
      <c r="Y13" s="362"/>
      <c r="Z13" s="362"/>
      <c r="AA13" s="362"/>
      <c r="AB13" s="362"/>
    </row>
    <row r="14" spans="1:28" ht="15.75" customHeight="1">
      <c r="B14" s="63" t="s">
        <v>2953</v>
      </c>
      <c r="C14" s="158">
        <f>SUM(C16:C27)</f>
        <v>54</v>
      </c>
      <c r="D14" s="158">
        <f>SUM(D16:D27)</f>
        <v>13</v>
      </c>
      <c r="E14" s="158">
        <f>+(D14/$C14)*100</f>
        <v>24.074074074074073</v>
      </c>
      <c r="F14" s="158"/>
      <c r="G14" s="158">
        <f>SUM(G16:G27)</f>
        <v>8</v>
      </c>
      <c r="H14" s="158">
        <f>+(G14/$C14)*100</f>
        <v>14.814814814814813</v>
      </c>
      <c r="I14" s="158"/>
      <c r="J14" s="158">
        <f>SUM(J16:J27)</f>
        <v>11</v>
      </c>
      <c r="K14" s="158">
        <f t="shared" ref="K14:K27" si="0">+(J14/$C14)*100</f>
        <v>20.37037037037037</v>
      </c>
      <c r="L14" s="158"/>
      <c r="M14" s="158">
        <f>SUM(M16:M27)</f>
        <v>32</v>
      </c>
      <c r="N14" s="158">
        <f>+(M14/$C14)*100</f>
        <v>59.259259259259252</v>
      </c>
      <c r="O14" s="387"/>
      <c r="P14" s="325"/>
      <c r="Q14" s="362"/>
      <c r="R14" s="362"/>
      <c r="S14" s="362"/>
      <c r="T14" s="362"/>
      <c r="U14" s="362"/>
      <c r="V14" s="362"/>
      <c r="W14" s="362"/>
      <c r="X14" s="362"/>
      <c r="Y14" s="362"/>
      <c r="Z14" s="362"/>
      <c r="AA14" s="362"/>
      <c r="AB14" s="362"/>
    </row>
    <row r="15" spans="1:28" ht="15.75" customHeight="1">
      <c r="B15" s="62"/>
      <c r="C15" s="62"/>
      <c r="D15" s="62"/>
      <c r="E15" s="158"/>
      <c r="F15" s="62"/>
      <c r="G15" s="62"/>
      <c r="H15" s="158"/>
      <c r="I15" s="62"/>
      <c r="J15" s="62"/>
      <c r="K15" s="158"/>
      <c r="L15" s="62"/>
      <c r="M15" s="62"/>
      <c r="N15" s="158"/>
      <c r="O15" s="387"/>
      <c r="P15" s="325"/>
      <c r="Q15" s="362"/>
      <c r="R15" s="362"/>
      <c r="S15" s="362"/>
      <c r="T15" s="362"/>
      <c r="U15" s="362"/>
      <c r="V15" s="362"/>
      <c r="W15" s="362"/>
      <c r="X15" s="362"/>
      <c r="Y15" s="362"/>
      <c r="Z15" s="362"/>
      <c r="AA15" s="362"/>
      <c r="AB15" s="362"/>
    </row>
    <row r="16" spans="1:28" ht="15.75" customHeight="1">
      <c r="B16" s="92" t="s">
        <v>86</v>
      </c>
      <c r="C16" s="330">
        <v>16</v>
      </c>
      <c r="D16" s="330">
        <v>0</v>
      </c>
      <c r="E16" s="158">
        <f t="shared" ref="E16:E27" si="1">+(D16/$C16)*100</f>
        <v>0</v>
      </c>
      <c r="F16" s="330"/>
      <c r="G16" s="330">
        <v>4</v>
      </c>
      <c r="H16" s="158">
        <f t="shared" ref="H16:H27" si="2">+(G16/$C16)*100</f>
        <v>25</v>
      </c>
      <c r="I16" s="330"/>
      <c r="J16" s="330">
        <v>4</v>
      </c>
      <c r="K16" s="158">
        <f t="shared" si="0"/>
        <v>25</v>
      </c>
      <c r="L16" s="330"/>
      <c r="M16" s="330">
        <v>8</v>
      </c>
      <c r="N16" s="158">
        <f t="shared" ref="N16:N27" si="3">+(M16/$C16)*100</f>
        <v>50</v>
      </c>
      <c r="O16" s="387"/>
      <c r="P16" s="325"/>
      <c r="Q16" s="362"/>
      <c r="R16" s="362"/>
      <c r="S16" s="362"/>
      <c r="T16" s="362"/>
      <c r="U16" s="362"/>
      <c r="V16" s="362"/>
      <c r="W16" s="362"/>
      <c r="X16" s="362"/>
      <c r="Y16" s="362"/>
      <c r="Z16" s="362"/>
      <c r="AA16" s="362"/>
      <c r="AB16" s="362"/>
    </row>
    <row r="17" spans="1:28" ht="15.75" customHeight="1">
      <c r="B17" s="92" t="s">
        <v>87</v>
      </c>
      <c r="C17" s="330">
        <v>8</v>
      </c>
      <c r="D17" s="330">
        <v>1</v>
      </c>
      <c r="E17" s="158">
        <f t="shared" si="1"/>
        <v>12.5</v>
      </c>
      <c r="F17" s="330"/>
      <c r="G17" s="330">
        <v>0</v>
      </c>
      <c r="H17" s="158">
        <f t="shared" si="2"/>
        <v>0</v>
      </c>
      <c r="I17" s="330"/>
      <c r="J17" s="330">
        <v>1</v>
      </c>
      <c r="K17" s="158">
        <f t="shared" si="0"/>
        <v>12.5</v>
      </c>
      <c r="L17" s="330"/>
      <c r="M17" s="330">
        <v>6</v>
      </c>
      <c r="N17" s="158">
        <f t="shared" si="3"/>
        <v>75</v>
      </c>
      <c r="O17" s="387"/>
      <c r="P17" s="325"/>
      <c r="Q17" s="362"/>
      <c r="R17" s="362"/>
      <c r="S17" s="362"/>
      <c r="T17" s="362"/>
      <c r="U17" s="362"/>
      <c r="V17" s="362"/>
      <c r="W17" s="362"/>
      <c r="X17" s="362"/>
      <c r="Y17" s="362"/>
      <c r="Z17" s="362"/>
      <c r="AA17" s="362"/>
      <c r="AB17" s="362"/>
    </row>
    <row r="18" spans="1:28" ht="15.75" customHeight="1">
      <c r="B18" s="92" t="s">
        <v>88</v>
      </c>
      <c r="C18" s="330">
        <v>5</v>
      </c>
      <c r="D18" s="330">
        <v>4</v>
      </c>
      <c r="E18" s="158">
        <f t="shared" si="1"/>
        <v>80</v>
      </c>
      <c r="F18" s="330"/>
      <c r="G18" s="330">
        <v>0</v>
      </c>
      <c r="H18" s="158">
        <f t="shared" si="2"/>
        <v>0</v>
      </c>
      <c r="I18" s="330"/>
      <c r="J18" s="330">
        <v>0</v>
      </c>
      <c r="K18" s="158">
        <f t="shared" si="0"/>
        <v>0</v>
      </c>
      <c r="L18" s="330"/>
      <c r="M18" s="330">
        <v>2</v>
      </c>
      <c r="N18" s="158">
        <f t="shared" si="3"/>
        <v>40</v>
      </c>
      <c r="O18" s="62"/>
      <c r="P18" s="62"/>
      <c r="Q18" s="62"/>
      <c r="R18" s="62"/>
      <c r="S18" s="62"/>
      <c r="T18" s="62"/>
      <c r="U18" s="62"/>
      <c r="V18" s="62"/>
      <c r="W18" s="62"/>
      <c r="X18" s="62"/>
      <c r="Y18" s="62"/>
      <c r="Z18" s="62"/>
      <c r="AA18" s="62"/>
      <c r="AB18" s="62"/>
    </row>
    <row r="19" spans="1:28" ht="15.75" customHeight="1">
      <c r="B19" s="92" t="s">
        <v>89</v>
      </c>
      <c r="C19" s="330">
        <v>4</v>
      </c>
      <c r="D19" s="330">
        <v>1</v>
      </c>
      <c r="E19" s="158">
        <f t="shared" si="1"/>
        <v>25</v>
      </c>
      <c r="F19" s="330"/>
      <c r="G19" s="330">
        <v>0</v>
      </c>
      <c r="H19" s="158">
        <f t="shared" si="2"/>
        <v>0</v>
      </c>
      <c r="I19" s="330"/>
      <c r="J19" s="330">
        <v>0</v>
      </c>
      <c r="K19" s="158">
        <f t="shared" si="0"/>
        <v>0</v>
      </c>
      <c r="L19" s="330"/>
      <c r="M19" s="330">
        <v>3</v>
      </c>
      <c r="N19" s="158">
        <f t="shared" si="3"/>
        <v>75</v>
      </c>
      <c r="O19" s="62"/>
      <c r="P19" s="62"/>
      <c r="Q19" s="62"/>
      <c r="R19" s="62"/>
      <c r="S19" s="62"/>
      <c r="T19" s="62"/>
      <c r="U19" s="62"/>
      <c r="V19" s="62"/>
      <c r="W19" s="62"/>
      <c r="X19" s="62"/>
      <c r="Y19" s="62"/>
      <c r="Z19" s="62"/>
      <c r="AA19" s="62"/>
      <c r="AB19" s="62"/>
    </row>
    <row r="20" spans="1:28" ht="15.75" customHeight="1">
      <c r="B20" s="92" t="s">
        <v>90</v>
      </c>
      <c r="C20" s="330">
        <v>4</v>
      </c>
      <c r="D20" s="330">
        <v>1</v>
      </c>
      <c r="E20" s="158">
        <f t="shared" si="1"/>
        <v>25</v>
      </c>
      <c r="F20" s="330"/>
      <c r="G20" s="330">
        <v>0</v>
      </c>
      <c r="H20" s="158">
        <f t="shared" si="2"/>
        <v>0</v>
      </c>
      <c r="I20" s="330"/>
      <c r="J20" s="330">
        <v>1</v>
      </c>
      <c r="K20" s="158">
        <f t="shared" si="0"/>
        <v>25</v>
      </c>
      <c r="L20" s="330"/>
      <c r="M20" s="330">
        <v>3</v>
      </c>
      <c r="N20" s="158">
        <f t="shared" si="3"/>
        <v>75</v>
      </c>
      <c r="O20" s="330"/>
      <c r="P20" s="151"/>
      <c r="Q20" s="330"/>
      <c r="R20" s="330"/>
      <c r="S20" s="330"/>
      <c r="T20" s="330"/>
      <c r="U20" s="330"/>
      <c r="V20" s="330"/>
      <c r="W20" s="330"/>
      <c r="X20" s="330"/>
      <c r="Y20" s="330"/>
      <c r="Z20" s="330"/>
      <c r="AA20" s="330"/>
      <c r="AB20" s="330"/>
    </row>
    <row r="21" spans="1:28" ht="15.75" customHeight="1">
      <c r="B21" s="92" t="s">
        <v>91</v>
      </c>
      <c r="C21" s="330">
        <v>4</v>
      </c>
      <c r="D21" s="330">
        <v>1</v>
      </c>
      <c r="E21" s="158">
        <f t="shared" si="1"/>
        <v>25</v>
      </c>
      <c r="F21" s="330"/>
      <c r="G21" s="330">
        <v>1</v>
      </c>
      <c r="H21" s="158">
        <f t="shared" si="2"/>
        <v>25</v>
      </c>
      <c r="I21" s="330"/>
      <c r="J21" s="330">
        <v>1</v>
      </c>
      <c r="K21" s="158">
        <f t="shared" si="0"/>
        <v>25</v>
      </c>
      <c r="L21" s="330"/>
      <c r="M21" s="330">
        <v>2</v>
      </c>
      <c r="N21" s="158">
        <f t="shared" si="3"/>
        <v>50</v>
      </c>
      <c r="O21" s="387"/>
      <c r="P21" s="98"/>
      <c r="Q21" s="98"/>
      <c r="R21" s="98"/>
      <c r="S21" s="98"/>
      <c r="T21" s="98"/>
      <c r="U21" s="98"/>
      <c r="V21" s="98"/>
      <c r="W21" s="98"/>
      <c r="X21" s="98"/>
      <c r="Y21" s="98"/>
      <c r="Z21" s="98"/>
      <c r="AA21" s="98"/>
      <c r="AB21" s="98"/>
    </row>
    <row r="22" spans="1:28" ht="15.75" customHeight="1">
      <c r="B22" s="92" t="s">
        <v>92</v>
      </c>
      <c r="C22" s="330">
        <v>3</v>
      </c>
      <c r="D22" s="330">
        <v>1</v>
      </c>
      <c r="E22" s="158">
        <f t="shared" si="1"/>
        <v>33.333333333333329</v>
      </c>
      <c r="F22" s="330"/>
      <c r="G22" s="330">
        <v>2</v>
      </c>
      <c r="H22" s="158">
        <f t="shared" si="2"/>
        <v>66.666666666666657</v>
      </c>
      <c r="I22" s="330"/>
      <c r="J22" s="330">
        <v>2</v>
      </c>
      <c r="K22" s="158">
        <f t="shared" si="0"/>
        <v>66.666666666666657</v>
      </c>
      <c r="L22" s="330"/>
      <c r="M22" s="330">
        <v>2</v>
      </c>
      <c r="N22" s="158">
        <f t="shared" si="3"/>
        <v>66.666666666666657</v>
      </c>
      <c r="O22" s="387"/>
      <c r="P22" s="98"/>
      <c r="Q22" s="98"/>
      <c r="R22" s="98"/>
      <c r="S22" s="98"/>
      <c r="T22" s="98"/>
      <c r="U22" s="98"/>
      <c r="V22" s="98"/>
      <c r="W22" s="98"/>
      <c r="X22" s="98"/>
      <c r="Y22" s="98"/>
      <c r="Z22" s="98"/>
      <c r="AA22" s="98"/>
      <c r="AB22" s="98"/>
    </row>
    <row r="23" spans="1:28" ht="15.75" customHeight="1">
      <c r="B23" s="92" t="s">
        <v>93</v>
      </c>
      <c r="C23" s="330">
        <v>3</v>
      </c>
      <c r="D23" s="330">
        <v>2</v>
      </c>
      <c r="E23" s="158">
        <f t="shared" si="1"/>
        <v>66.666666666666657</v>
      </c>
      <c r="F23" s="330"/>
      <c r="G23" s="330">
        <v>1</v>
      </c>
      <c r="H23" s="158">
        <f t="shared" si="2"/>
        <v>33.333333333333329</v>
      </c>
      <c r="I23" s="330"/>
      <c r="J23" s="330">
        <v>1</v>
      </c>
      <c r="K23" s="158">
        <f t="shared" si="0"/>
        <v>33.333333333333329</v>
      </c>
      <c r="L23" s="330"/>
      <c r="M23" s="330">
        <v>1</v>
      </c>
      <c r="N23" s="158">
        <f t="shared" si="3"/>
        <v>33.333333333333329</v>
      </c>
      <c r="O23" s="387"/>
      <c r="P23" s="98"/>
      <c r="Q23" s="98"/>
      <c r="R23" s="98"/>
      <c r="S23" s="98"/>
      <c r="T23" s="98"/>
      <c r="U23" s="98"/>
      <c r="V23" s="98"/>
      <c r="W23" s="98"/>
      <c r="X23" s="98"/>
      <c r="Y23" s="98"/>
      <c r="Z23" s="98"/>
      <c r="AA23" s="98"/>
      <c r="AB23" s="98"/>
    </row>
    <row r="24" spans="1:28" ht="15.75" customHeight="1">
      <c r="B24" s="92" t="s">
        <v>94</v>
      </c>
      <c r="C24" s="330">
        <v>2</v>
      </c>
      <c r="D24" s="330">
        <v>1</v>
      </c>
      <c r="E24" s="158">
        <f t="shared" si="1"/>
        <v>50</v>
      </c>
      <c r="F24" s="330"/>
      <c r="G24" s="330">
        <v>0</v>
      </c>
      <c r="H24" s="158">
        <f t="shared" si="2"/>
        <v>0</v>
      </c>
      <c r="I24" s="330"/>
      <c r="J24" s="330">
        <v>0</v>
      </c>
      <c r="K24" s="158">
        <f t="shared" si="0"/>
        <v>0</v>
      </c>
      <c r="L24" s="330"/>
      <c r="M24" s="330">
        <v>1</v>
      </c>
      <c r="N24" s="158">
        <f t="shared" si="3"/>
        <v>50</v>
      </c>
      <c r="O24" s="387"/>
      <c r="P24" s="98"/>
      <c r="Q24" s="98"/>
      <c r="R24" s="98"/>
      <c r="S24" s="98"/>
      <c r="T24" s="98"/>
      <c r="U24" s="98"/>
      <c r="V24" s="98"/>
      <c r="W24" s="98"/>
      <c r="X24" s="98"/>
      <c r="Y24" s="98"/>
      <c r="Z24" s="98"/>
      <c r="AA24" s="98"/>
      <c r="AB24" s="98"/>
    </row>
    <row r="25" spans="1:28" ht="15.75" customHeight="1">
      <c r="B25" s="92" t="s">
        <v>95</v>
      </c>
      <c r="C25" s="330">
        <v>2</v>
      </c>
      <c r="D25" s="330">
        <v>0</v>
      </c>
      <c r="E25" s="158">
        <f t="shared" si="1"/>
        <v>0</v>
      </c>
      <c r="F25" s="330"/>
      <c r="G25" s="330">
        <v>0</v>
      </c>
      <c r="H25" s="158">
        <f t="shared" si="2"/>
        <v>0</v>
      </c>
      <c r="I25" s="330"/>
      <c r="J25" s="330">
        <v>1</v>
      </c>
      <c r="K25" s="158">
        <f t="shared" si="0"/>
        <v>50</v>
      </c>
      <c r="L25" s="330"/>
      <c r="M25" s="330">
        <v>2</v>
      </c>
      <c r="N25" s="158">
        <f t="shared" si="3"/>
        <v>100</v>
      </c>
      <c r="O25" s="62"/>
      <c r="P25" s="62"/>
      <c r="Q25" s="62"/>
      <c r="R25" s="62"/>
      <c r="S25" s="62"/>
      <c r="T25" s="62"/>
      <c r="U25" s="62"/>
      <c r="V25" s="62"/>
      <c r="W25" s="62"/>
      <c r="X25" s="62"/>
      <c r="Y25" s="62"/>
      <c r="Z25" s="62"/>
      <c r="AA25" s="62"/>
      <c r="AB25" s="62"/>
    </row>
    <row r="26" spans="1:28" ht="15.75" customHeight="1">
      <c r="B26" s="92" t="s">
        <v>96</v>
      </c>
      <c r="C26" s="330">
        <v>2</v>
      </c>
      <c r="D26" s="330">
        <v>1</v>
      </c>
      <c r="E26" s="158">
        <f t="shared" si="1"/>
        <v>50</v>
      </c>
      <c r="F26" s="330"/>
      <c r="G26" s="330">
        <v>0</v>
      </c>
      <c r="H26" s="158">
        <f t="shared" si="2"/>
        <v>0</v>
      </c>
      <c r="I26" s="330"/>
      <c r="J26" s="330">
        <v>0</v>
      </c>
      <c r="K26" s="158">
        <f t="shared" si="0"/>
        <v>0</v>
      </c>
      <c r="L26" s="330"/>
      <c r="M26" s="330">
        <v>1</v>
      </c>
      <c r="N26" s="158">
        <f t="shared" si="3"/>
        <v>50</v>
      </c>
      <c r="O26" s="62"/>
      <c r="P26" s="62"/>
      <c r="Q26" s="228"/>
      <c r="R26" s="62"/>
      <c r="S26" s="62"/>
      <c r="T26" s="62"/>
      <c r="U26" s="62"/>
      <c r="V26" s="62"/>
      <c r="W26" s="62"/>
      <c r="X26" s="62"/>
      <c r="Y26" s="62"/>
      <c r="Z26" s="62"/>
      <c r="AA26" s="62"/>
      <c r="AB26" s="62"/>
    </row>
    <row r="27" spans="1:28" ht="15.75" customHeight="1">
      <c r="B27" s="386" t="s">
        <v>97</v>
      </c>
      <c r="C27" s="331">
        <v>1</v>
      </c>
      <c r="D27" s="331">
        <v>0</v>
      </c>
      <c r="E27" s="321">
        <f t="shared" si="1"/>
        <v>0</v>
      </c>
      <c r="F27" s="331"/>
      <c r="G27" s="331">
        <v>0</v>
      </c>
      <c r="H27" s="321">
        <f t="shared" si="2"/>
        <v>0</v>
      </c>
      <c r="I27" s="331"/>
      <c r="J27" s="331">
        <v>0</v>
      </c>
      <c r="K27" s="321">
        <f t="shared" si="0"/>
        <v>0</v>
      </c>
      <c r="L27" s="331"/>
      <c r="M27" s="331">
        <v>1</v>
      </c>
      <c r="N27" s="321">
        <f t="shared" si="3"/>
        <v>100</v>
      </c>
      <c r="O27" s="62"/>
      <c r="P27" s="62"/>
      <c r="Q27" s="62"/>
      <c r="R27" s="62"/>
      <c r="S27" s="62"/>
      <c r="T27" s="62"/>
      <c r="U27" s="62"/>
      <c r="V27" s="62"/>
      <c r="W27" s="62"/>
      <c r="X27" s="62"/>
      <c r="Y27" s="62"/>
      <c r="Z27" s="62"/>
      <c r="AA27" s="62"/>
      <c r="AB27" s="62"/>
    </row>
    <row r="28" spans="1:28" ht="15.75" customHeight="1">
      <c r="B28" s="210" t="s">
        <v>2940</v>
      </c>
      <c r="C28" s="198"/>
      <c r="D28" s="198"/>
      <c r="E28" s="198"/>
      <c r="F28" s="198"/>
      <c r="G28" s="198"/>
      <c r="H28" s="198"/>
      <c r="I28" s="198"/>
      <c r="J28" s="198"/>
      <c r="K28" s="198"/>
      <c r="L28" s="198"/>
      <c r="M28" s="198"/>
      <c r="N28" s="198"/>
      <c r="O28" s="62"/>
      <c r="P28" s="62"/>
      <c r="Q28" s="62"/>
      <c r="R28" s="62"/>
      <c r="S28" s="62"/>
      <c r="T28" s="62"/>
      <c r="U28" s="62"/>
      <c r="V28" s="62"/>
      <c r="W28" s="62"/>
      <c r="X28" s="62"/>
      <c r="Y28" s="62"/>
      <c r="Z28" s="62"/>
      <c r="AA28" s="62"/>
      <c r="AB28" s="62"/>
    </row>
    <row r="29" spans="1:28" ht="15.75" customHeight="1">
      <c r="B29" s="198"/>
      <c r="C29" s="198"/>
      <c r="D29" s="198"/>
      <c r="E29" s="198"/>
      <c r="F29" s="198"/>
      <c r="G29" s="198"/>
      <c r="H29" s="198"/>
      <c r="I29" s="198"/>
      <c r="J29" s="198"/>
      <c r="K29" s="198"/>
      <c r="L29" s="198"/>
      <c r="M29" s="198"/>
      <c r="N29" s="198"/>
      <c r="O29" s="109"/>
      <c r="P29" s="109"/>
      <c r="Q29" s="109"/>
      <c r="R29" s="109"/>
      <c r="S29" s="109"/>
      <c r="T29" s="109"/>
    </row>
    <row r="30" spans="1:28" ht="28.5" customHeight="1">
      <c r="A30" s="71"/>
      <c r="B30" s="665" t="s">
        <v>3217</v>
      </c>
      <c r="C30" s="665"/>
      <c r="D30" s="665"/>
      <c r="E30" s="665"/>
      <c r="F30" s="665"/>
      <c r="G30" s="665"/>
      <c r="H30" s="665"/>
      <c r="I30" s="665"/>
      <c r="J30" s="665"/>
      <c r="K30" s="665"/>
      <c r="L30" s="665"/>
      <c r="M30" s="665"/>
      <c r="N30" s="665"/>
      <c r="O30" s="109"/>
      <c r="P30" s="109"/>
      <c r="Q30" s="109"/>
      <c r="R30" s="109"/>
      <c r="S30" s="109"/>
      <c r="T30" s="109"/>
    </row>
    <row r="31" spans="1:28" ht="15.75" customHeight="1">
      <c r="B31" s="537" t="s">
        <v>3071</v>
      </c>
      <c r="C31" s="198"/>
      <c r="D31" s="198"/>
      <c r="E31" s="198"/>
      <c r="F31" s="198"/>
      <c r="G31" s="198"/>
      <c r="H31" s="198"/>
      <c r="I31" s="198"/>
      <c r="J31" s="198"/>
      <c r="K31" s="198"/>
      <c r="L31" s="198"/>
      <c r="M31" s="198"/>
      <c r="N31" s="198"/>
    </row>
    <row r="32" spans="1:28" ht="15.75" customHeight="1">
      <c r="D32" s="71"/>
    </row>
    <row r="33" spans="4:4" ht="15.75" customHeight="1">
      <c r="D33" s="71"/>
    </row>
    <row r="34" spans="4:4" ht="15.75" customHeight="1">
      <c r="D34" s="71"/>
    </row>
    <row r="35" spans="4:4" ht="41.25" customHeight="1">
      <c r="D35" s="71"/>
    </row>
    <row r="36" spans="4:4" ht="15.75" customHeight="1">
      <c r="D36" s="71"/>
    </row>
    <row r="37" spans="4:4" ht="15.75" customHeight="1">
      <c r="D37" s="71"/>
    </row>
    <row r="38" spans="4:4" ht="15.75" customHeight="1">
      <c r="D38" s="71"/>
    </row>
    <row r="39" spans="4:4" ht="15.75" customHeight="1">
      <c r="D39" s="71"/>
    </row>
    <row r="40" spans="4:4" ht="15.75" customHeight="1">
      <c r="D40" s="71"/>
    </row>
    <row r="44" spans="4:4" ht="18" customHeight="1"/>
    <row r="52" spans="2:2" s="113" customFormat="1" ht="15.75" customHeight="1">
      <c r="B52"/>
    </row>
    <row r="68" spans="2:12" ht="15.75" customHeight="1">
      <c r="B68" s="55"/>
      <c r="C68" s="55"/>
      <c r="D68" s="55"/>
      <c r="G68" s="55"/>
      <c r="J68" s="55"/>
    </row>
    <row r="69" spans="2:12" ht="15.75" customHeight="1">
      <c r="B69" s="55"/>
      <c r="C69" s="54"/>
      <c r="D69" s="54"/>
      <c r="E69" s="54"/>
      <c r="F69" s="54"/>
      <c r="G69" s="54"/>
      <c r="H69" s="54"/>
      <c r="I69" s="54"/>
      <c r="J69" s="54"/>
      <c r="K69" s="54"/>
      <c r="L69" s="54"/>
    </row>
    <row r="70" spans="2:12" ht="15.75" customHeight="1">
      <c r="B70" s="55"/>
      <c r="C70" s="54"/>
      <c r="D70" s="54"/>
      <c r="E70" s="54"/>
      <c r="F70" s="54"/>
      <c r="G70" s="54"/>
      <c r="H70" s="54"/>
      <c r="I70" s="54"/>
      <c r="J70" s="54"/>
      <c r="K70" s="54"/>
      <c r="L70" s="54"/>
    </row>
    <row r="71" spans="2:12" ht="15.75" customHeight="1">
      <c r="B71" s="55"/>
      <c r="C71" s="54"/>
      <c r="D71" s="54"/>
      <c r="E71" s="54"/>
      <c r="F71" s="54"/>
      <c r="G71" s="54"/>
      <c r="H71" s="54"/>
      <c r="I71" s="54"/>
      <c r="J71" s="54"/>
      <c r="K71" s="54"/>
      <c r="L71" s="54"/>
    </row>
    <row r="72" spans="2:12" ht="15.75" customHeight="1">
      <c r="B72" s="55"/>
      <c r="C72" s="54"/>
      <c r="D72" s="54"/>
      <c r="E72" s="54"/>
      <c r="F72" s="54"/>
      <c r="G72" s="54"/>
      <c r="H72" s="54"/>
      <c r="I72" s="54"/>
      <c r="J72" s="54"/>
      <c r="K72" s="54"/>
      <c r="L72" s="54"/>
    </row>
    <row r="73" spans="2:12" ht="15.75" customHeight="1">
      <c r="B73" s="55"/>
      <c r="C73" s="54"/>
      <c r="D73" s="54"/>
      <c r="E73" s="54"/>
      <c r="F73" s="54"/>
      <c r="G73" s="54"/>
      <c r="H73" s="54"/>
      <c r="I73" s="54"/>
      <c r="J73" s="54"/>
      <c r="K73" s="54"/>
      <c r="L73" s="54"/>
    </row>
    <row r="74" spans="2:12" ht="15.75" customHeight="1">
      <c r="B74" s="55"/>
      <c r="C74" s="54"/>
      <c r="D74" s="54"/>
      <c r="E74" s="54"/>
      <c r="F74" s="54"/>
      <c r="G74" s="54"/>
      <c r="H74" s="54"/>
      <c r="I74" s="54"/>
      <c r="J74" s="54"/>
      <c r="K74" s="54"/>
      <c r="L74" s="54"/>
    </row>
    <row r="75" spans="2:12" ht="15.75" customHeight="1">
      <c r="B75" s="55"/>
      <c r="C75" s="54"/>
      <c r="D75" s="54"/>
      <c r="E75" s="54"/>
      <c r="F75" s="54"/>
      <c r="G75" s="54"/>
      <c r="H75" s="54"/>
      <c r="I75" s="54"/>
      <c r="J75" s="54"/>
      <c r="K75" s="54"/>
      <c r="L75" s="54"/>
    </row>
    <row r="76" spans="2:12" ht="15.75" customHeight="1">
      <c r="B76" s="55"/>
      <c r="C76" s="54"/>
      <c r="D76" s="54"/>
      <c r="E76" s="54"/>
      <c r="F76" s="54"/>
      <c r="G76" s="54"/>
      <c r="H76" s="54"/>
      <c r="I76" s="54"/>
      <c r="J76" s="54"/>
      <c r="K76" s="54"/>
      <c r="L76" s="54"/>
    </row>
    <row r="77" spans="2:12" ht="15.75" customHeight="1">
      <c r="B77" s="55"/>
      <c r="C77" s="54"/>
      <c r="D77" s="54"/>
      <c r="E77" s="54"/>
      <c r="F77" s="54"/>
      <c r="G77" s="54"/>
      <c r="H77" s="54"/>
      <c r="I77" s="54"/>
      <c r="J77" s="54"/>
      <c r="K77" s="54"/>
      <c r="L77" s="54"/>
    </row>
    <row r="78" spans="2:12" ht="15.75" customHeight="1">
      <c r="B78" s="55"/>
      <c r="C78" s="54"/>
      <c r="D78" s="54"/>
      <c r="E78" s="54"/>
      <c r="F78" s="54"/>
      <c r="G78" s="54"/>
      <c r="H78" s="54"/>
      <c r="I78" s="54"/>
      <c r="J78" s="54"/>
      <c r="K78" s="54"/>
      <c r="L78" s="54"/>
    </row>
    <row r="79" spans="2:12" ht="15.75" customHeight="1">
      <c r="B79" s="55"/>
      <c r="C79" s="54"/>
      <c r="D79" s="54"/>
      <c r="E79" s="54"/>
      <c r="F79" s="54"/>
      <c r="G79" s="54"/>
      <c r="H79" s="54"/>
      <c r="I79" s="54"/>
      <c r="J79" s="54"/>
      <c r="K79" s="54"/>
      <c r="L79" s="54"/>
    </row>
    <row r="80" spans="2:12" ht="15.75" customHeight="1">
      <c r="B80" s="55"/>
      <c r="C80" s="54"/>
      <c r="D80" s="54"/>
      <c r="E80" s="54"/>
      <c r="F80" s="54"/>
      <c r="G80" s="54"/>
      <c r="H80" s="54"/>
      <c r="I80" s="54"/>
      <c r="J80" s="54"/>
      <c r="K80" s="54"/>
      <c r="L80" s="54"/>
    </row>
    <row r="81" spans="2:12" ht="15.75" customHeight="1">
      <c r="B81" s="55"/>
      <c r="C81" s="54"/>
      <c r="D81" s="54"/>
      <c r="E81" s="54"/>
      <c r="F81" s="54"/>
      <c r="G81" s="54"/>
      <c r="H81" s="54"/>
      <c r="I81" s="54"/>
      <c r="J81" s="54"/>
      <c r="K81" s="54"/>
      <c r="L81" s="54"/>
    </row>
  </sheetData>
  <mergeCells count="7">
    <mergeCell ref="C11:C12"/>
    <mergeCell ref="B11:B12"/>
    <mergeCell ref="D11:N11"/>
    <mergeCell ref="B30:N30"/>
    <mergeCell ref="B2:O2"/>
    <mergeCell ref="B5:O5"/>
    <mergeCell ref="B3:O3"/>
  </mergeCells>
  <hyperlinks>
    <hyperlink ref="B31" location="'Listado otros problemas PP para'!A1" display="ª Ver  Listado de otras razones para no difundir"/>
  </hyperlinks>
  <pageMargins left="0.7" right="0.7" top="0.75" bottom="0.75" header="0.3" footer="0.3"/>
  <pageSetup scale="28" fitToHeight="0"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zoomScale="90" zoomScaleNormal="90" workbookViewId="0">
      <selection activeCell="J15" sqref="J15"/>
    </sheetView>
  </sheetViews>
  <sheetFormatPr baseColWidth="10" defaultColWidth="14.42578125" defaultRowHeight="15.75" customHeight="1"/>
  <cols>
    <col min="1" max="1" width="7.7109375" style="109" customWidth="1"/>
    <col min="2" max="2" width="20" customWidth="1"/>
    <col min="3" max="3" width="35.42578125" customWidth="1"/>
    <col min="4" max="4" width="29.42578125" customWidth="1"/>
    <col min="6" max="6" width="28.28515625" bestFit="1" customWidth="1"/>
    <col min="7" max="7" width="7.85546875" customWidth="1"/>
  </cols>
  <sheetData>
    <row r="1" spans="1:15" s="241" customFormat="1" ht="15.75" customHeight="1"/>
    <row r="2" spans="1:15" s="241" customFormat="1" ht="15.75" customHeight="1">
      <c r="B2" s="573" t="s">
        <v>3093</v>
      </c>
      <c r="C2" s="573"/>
      <c r="D2" s="573"/>
      <c r="E2" s="573"/>
      <c r="F2" s="573"/>
      <c r="G2" s="573"/>
      <c r="H2" s="573"/>
      <c r="I2" s="573"/>
      <c r="J2" s="442"/>
      <c r="K2" s="442"/>
      <c r="L2" s="442"/>
      <c r="M2" s="442"/>
      <c r="N2" s="442"/>
      <c r="O2" s="442"/>
    </row>
    <row r="3" spans="1:15" s="241" customFormat="1" ht="15.75" customHeight="1">
      <c r="B3" s="573" t="s">
        <v>3096</v>
      </c>
      <c r="C3" s="573"/>
      <c r="D3" s="573"/>
      <c r="E3" s="573"/>
      <c r="F3" s="573"/>
      <c r="G3" s="573"/>
      <c r="H3" s="573"/>
      <c r="I3" s="573"/>
      <c r="J3" s="442"/>
      <c r="K3" s="442"/>
      <c r="L3" s="442"/>
      <c r="M3" s="442"/>
      <c r="N3" s="442"/>
      <c r="O3" s="442"/>
    </row>
    <row r="4" spans="1:15" s="241" customFormat="1" ht="15.75" customHeight="1">
      <c r="C4" s="49"/>
      <c r="D4" s="474"/>
      <c r="J4" s="520"/>
      <c r="K4" s="520"/>
      <c r="L4" s="520"/>
      <c r="M4" s="520"/>
      <c r="N4" s="520"/>
      <c r="O4" s="520"/>
    </row>
    <row r="5" spans="1:15" s="241" customFormat="1" ht="15.75" customHeight="1">
      <c r="B5" s="573" t="s">
        <v>3094</v>
      </c>
      <c r="C5" s="573"/>
      <c r="D5" s="573"/>
      <c r="E5" s="573"/>
      <c r="F5" s="573"/>
      <c r="G5" s="573"/>
      <c r="H5" s="573"/>
      <c r="I5" s="573"/>
      <c r="J5" s="442"/>
      <c r="K5" s="442"/>
      <c r="L5" s="442"/>
      <c r="M5" s="442"/>
      <c r="N5" s="442"/>
      <c r="O5" s="442"/>
    </row>
    <row r="6" spans="1:15" s="241" customFormat="1" ht="15.75" customHeight="1">
      <c r="B6" s="515"/>
      <c r="C6" s="515"/>
      <c r="D6" s="515"/>
      <c r="E6" s="515"/>
      <c r="F6" s="515"/>
      <c r="G6" s="515"/>
      <c r="H6" s="515"/>
      <c r="I6" s="515"/>
      <c r="J6" s="4"/>
      <c r="K6" s="4"/>
      <c r="L6" s="4"/>
      <c r="M6" s="4"/>
      <c r="N6" s="4"/>
      <c r="O6" s="4"/>
    </row>
    <row r="7" spans="1:15" s="241" customFormat="1" ht="15.75" customHeight="1"/>
    <row r="8" spans="1:15" s="107" customFormat="1" ht="15.75" customHeight="1">
      <c r="A8" s="109"/>
      <c r="B8" s="512" t="s">
        <v>2268</v>
      </c>
    </row>
    <row r="9" spans="1:15" s="107" customFormat="1" ht="15.75" customHeight="1">
      <c r="A9" s="109"/>
      <c r="B9" s="51"/>
    </row>
    <row r="10" spans="1:15" s="107" customFormat="1" ht="15.75" customHeight="1">
      <c r="A10" s="109"/>
    </row>
    <row r="11" spans="1:15" s="241" customFormat="1" ht="15.75" customHeight="1">
      <c r="B11" s="615" t="s">
        <v>3075</v>
      </c>
      <c r="C11" s="615"/>
      <c r="D11" s="615"/>
      <c r="F11" s="615" t="s">
        <v>3076</v>
      </c>
      <c r="G11" s="615"/>
      <c r="H11" s="615"/>
    </row>
    <row r="12" spans="1:15" s="241" customFormat="1" ht="15.75" customHeight="1">
      <c r="B12" s="639">
        <v>2014</v>
      </c>
      <c r="C12" s="639"/>
      <c r="D12" s="639"/>
      <c r="F12" s="639">
        <v>2014</v>
      </c>
      <c r="G12" s="639"/>
      <c r="H12" s="639"/>
    </row>
    <row r="13" spans="1:15" ht="18.75" customHeight="1">
      <c r="B13" s="388" t="s">
        <v>50</v>
      </c>
      <c r="C13" s="388" t="s">
        <v>3069</v>
      </c>
      <c r="D13" s="150" t="s">
        <v>2300</v>
      </c>
      <c r="F13" s="518" t="s">
        <v>3073</v>
      </c>
      <c r="G13" s="518" t="s">
        <v>3074</v>
      </c>
      <c r="H13" s="518" t="s">
        <v>2242</v>
      </c>
    </row>
    <row r="14" spans="1:15" ht="18.75" customHeight="1">
      <c r="B14" s="389" t="s">
        <v>23</v>
      </c>
      <c r="C14" s="390" t="s">
        <v>51</v>
      </c>
      <c r="D14" s="214" t="s">
        <v>52</v>
      </c>
      <c r="F14" s="204"/>
      <c r="G14" s="204"/>
      <c r="H14" s="204"/>
    </row>
    <row r="15" spans="1:15" ht="15" customHeight="1">
      <c r="B15" s="389" t="s">
        <v>21</v>
      </c>
      <c r="C15" s="390" t="s">
        <v>53</v>
      </c>
      <c r="D15" s="214" t="s">
        <v>52</v>
      </c>
      <c r="F15" s="332" t="s">
        <v>3216</v>
      </c>
      <c r="G15" s="480">
        <f>SUM(G17:G23)</f>
        <v>32</v>
      </c>
      <c r="H15" s="255">
        <f>+(G15/$G$15)*100</f>
        <v>100</v>
      </c>
      <c r="I15" s="54"/>
    </row>
    <row r="16" spans="1:15" ht="15.75" customHeight="1">
      <c r="B16" s="389" t="s">
        <v>21</v>
      </c>
      <c r="C16" s="390" t="s">
        <v>55</v>
      </c>
      <c r="D16" s="214" t="s">
        <v>54</v>
      </c>
      <c r="F16" s="520"/>
      <c r="G16" s="520"/>
      <c r="H16" s="520"/>
      <c r="I16" s="54"/>
    </row>
    <row r="17" spans="2:9" ht="42.75" customHeight="1">
      <c r="B17" s="389" t="s">
        <v>17</v>
      </c>
      <c r="C17" s="390" t="s">
        <v>57</v>
      </c>
      <c r="D17" s="214" t="s">
        <v>56</v>
      </c>
      <c r="F17" s="332" t="s">
        <v>52</v>
      </c>
      <c r="G17" s="480">
        <v>10</v>
      </c>
      <c r="H17" s="255">
        <f t="shared" ref="H17:H23" si="0">+(G17/$G$15)*100</f>
        <v>31.25</v>
      </c>
      <c r="I17" s="54"/>
    </row>
    <row r="18" spans="2:9" ht="15.75" customHeight="1">
      <c r="B18" s="389" t="s">
        <v>17</v>
      </c>
      <c r="C18" s="390" t="s">
        <v>59</v>
      </c>
      <c r="D18" s="214" t="s">
        <v>56</v>
      </c>
      <c r="F18" s="332" t="s">
        <v>54</v>
      </c>
      <c r="G18" s="480">
        <v>2</v>
      </c>
      <c r="H18" s="255">
        <f t="shared" si="0"/>
        <v>6.25</v>
      </c>
      <c r="I18" s="54"/>
    </row>
    <row r="19" spans="2:9" ht="15.75" customHeight="1">
      <c r="B19" s="389" t="s">
        <v>17</v>
      </c>
      <c r="C19" s="390" t="s">
        <v>61</v>
      </c>
      <c r="D19" s="214" t="s">
        <v>56</v>
      </c>
      <c r="F19" s="332" t="s">
        <v>56</v>
      </c>
      <c r="G19" s="480">
        <v>9</v>
      </c>
      <c r="H19" s="255">
        <f t="shared" si="0"/>
        <v>28.125</v>
      </c>
      <c r="I19" s="54"/>
    </row>
    <row r="20" spans="2:9" ht="45.75" customHeight="1">
      <c r="B20" s="389" t="s">
        <v>17</v>
      </c>
      <c r="C20" s="390" t="s">
        <v>63</v>
      </c>
      <c r="D20" s="214" t="s">
        <v>56</v>
      </c>
      <c r="F20" s="332" t="s">
        <v>58</v>
      </c>
      <c r="G20" s="480">
        <v>7</v>
      </c>
      <c r="H20" s="255">
        <f t="shared" si="0"/>
        <v>21.875</v>
      </c>
      <c r="I20" s="54"/>
    </row>
    <row r="21" spans="2:9" ht="50.25" customHeight="1">
      <c r="B21" s="389" t="s">
        <v>17</v>
      </c>
      <c r="C21" s="390" t="s">
        <v>63</v>
      </c>
      <c r="D21" s="214" t="s">
        <v>56</v>
      </c>
      <c r="F21" s="332" t="s">
        <v>60</v>
      </c>
      <c r="G21" s="480">
        <v>1</v>
      </c>
      <c r="H21" s="255">
        <f t="shared" si="0"/>
        <v>3.125</v>
      </c>
      <c r="I21" s="54"/>
    </row>
    <row r="22" spans="2:9" ht="45" customHeight="1">
      <c r="B22" s="389" t="s">
        <v>17</v>
      </c>
      <c r="C22" s="390" t="s">
        <v>65</v>
      </c>
      <c r="D22" s="214" t="s">
        <v>56</v>
      </c>
      <c r="F22" s="394" t="s">
        <v>62</v>
      </c>
      <c r="G22" s="480">
        <v>2</v>
      </c>
      <c r="H22" s="255">
        <f t="shared" si="0"/>
        <v>6.25</v>
      </c>
      <c r="I22" s="54"/>
    </row>
    <row r="23" spans="2:9" ht="20.25" customHeight="1">
      <c r="B23" s="389" t="s">
        <v>17</v>
      </c>
      <c r="C23" s="390" t="s">
        <v>66</v>
      </c>
      <c r="D23" s="214" t="s">
        <v>52</v>
      </c>
      <c r="F23" s="332" t="s">
        <v>64</v>
      </c>
      <c r="G23" s="480">
        <v>1</v>
      </c>
      <c r="H23" s="255">
        <f t="shared" si="0"/>
        <v>3.125</v>
      </c>
      <c r="I23" s="54"/>
    </row>
    <row r="24" spans="2:9" ht="18.75" customHeight="1">
      <c r="B24" s="389" t="s">
        <v>17</v>
      </c>
      <c r="C24" s="390" t="s">
        <v>66</v>
      </c>
      <c r="D24" s="214" t="s">
        <v>52</v>
      </c>
      <c r="F24" s="538" t="s">
        <v>2940</v>
      </c>
      <c r="G24" s="204"/>
      <c r="H24" s="204"/>
    </row>
    <row r="25" spans="2:9" ht="15.75" customHeight="1">
      <c r="B25" s="389" t="s">
        <v>19</v>
      </c>
      <c r="C25" s="390" t="s">
        <v>58</v>
      </c>
      <c r="D25" s="214" t="s">
        <v>58</v>
      </c>
    </row>
    <row r="26" spans="2:9" ht="15.75" customHeight="1">
      <c r="B26" s="389" t="s">
        <v>31</v>
      </c>
      <c r="C26" s="390" t="s">
        <v>67</v>
      </c>
      <c r="D26" s="214" t="s">
        <v>58</v>
      </c>
    </row>
    <row r="27" spans="2:9" ht="15.75" customHeight="1">
      <c r="B27" s="389" t="s">
        <v>30</v>
      </c>
      <c r="C27" s="390" t="s">
        <v>68</v>
      </c>
      <c r="D27" s="214" t="s">
        <v>54</v>
      </c>
    </row>
    <row r="28" spans="2:9" ht="32.25" customHeight="1">
      <c r="B28" s="389" t="s">
        <v>18</v>
      </c>
      <c r="C28" s="390" t="s">
        <v>69</v>
      </c>
      <c r="D28" s="214" t="s">
        <v>56</v>
      </c>
    </row>
    <row r="29" spans="2:9" ht="15.75" customHeight="1">
      <c r="B29" s="389" t="s">
        <v>22</v>
      </c>
      <c r="C29" s="390" t="s">
        <v>70</v>
      </c>
      <c r="D29" s="214" t="s">
        <v>56</v>
      </c>
    </row>
    <row r="30" spans="2:9" ht="35.25" customHeight="1">
      <c r="B30" s="389" t="s">
        <v>22</v>
      </c>
      <c r="C30" s="390" t="s">
        <v>71</v>
      </c>
      <c r="D30" s="214" t="s">
        <v>60</v>
      </c>
    </row>
    <row r="31" spans="2:9" ht="60" customHeight="1">
      <c r="B31" s="389" t="s">
        <v>22</v>
      </c>
      <c r="C31" s="390" t="s">
        <v>72</v>
      </c>
      <c r="D31" s="390" t="s">
        <v>62</v>
      </c>
    </row>
    <row r="32" spans="2:9" ht="32.25" customHeight="1">
      <c r="B32" s="389" t="s">
        <v>22</v>
      </c>
      <c r="C32" s="390" t="s">
        <v>73</v>
      </c>
      <c r="D32" s="214" t="s">
        <v>58</v>
      </c>
    </row>
    <row r="33" spans="2:6" ht="50.25" customHeight="1">
      <c r="B33" s="389" t="s">
        <v>22</v>
      </c>
      <c r="C33" s="390" t="s">
        <v>74</v>
      </c>
      <c r="D33" s="214" t="s">
        <v>58</v>
      </c>
    </row>
    <row r="34" spans="2:6" ht="21" customHeight="1">
      <c r="B34" s="389" t="s">
        <v>22</v>
      </c>
      <c r="C34" s="390" t="s">
        <v>75</v>
      </c>
      <c r="D34" s="214" t="s">
        <v>52</v>
      </c>
      <c r="F34" s="396" t="s">
        <v>3077</v>
      </c>
    </row>
    <row r="35" spans="2:6" ht="33" customHeight="1">
      <c r="B35" s="389" t="s">
        <v>20</v>
      </c>
      <c r="C35" s="390" t="s">
        <v>76</v>
      </c>
      <c r="D35" s="214" t="s">
        <v>58</v>
      </c>
    </row>
    <row r="36" spans="2:6" ht="24.75" customHeight="1">
      <c r="B36" s="389" t="s">
        <v>16</v>
      </c>
      <c r="C36" s="390" t="s">
        <v>62</v>
      </c>
      <c r="D36" s="390" t="s">
        <v>62</v>
      </c>
    </row>
    <row r="37" spans="2:6" ht="20.25" customHeight="1">
      <c r="B37" s="389" t="s">
        <v>27</v>
      </c>
      <c r="C37" s="390" t="s">
        <v>77</v>
      </c>
      <c r="D37" s="214" t="s">
        <v>58</v>
      </c>
    </row>
    <row r="38" spans="2:6" ht="15.75" customHeight="1">
      <c r="B38" s="389" t="s">
        <v>33</v>
      </c>
      <c r="C38" s="390" t="s">
        <v>78</v>
      </c>
      <c r="D38" s="214" t="s">
        <v>52</v>
      </c>
    </row>
    <row r="39" spans="2:6" ht="62.25" customHeight="1">
      <c r="B39" s="389" t="s">
        <v>33</v>
      </c>
      <c r="C39" s="390" t="s">
        <v>79</v>
      </c>
      <c r="D39" s="214" t="s">
        <v>52</v>
      </c>
    </row>
    <row r="40" spans="2:6" ht="15.75" customHeight="1">
      <c r="B40" s="389" t="s">
        <v>18</v>
      </c>
      <c r="C40" s="390" t="s">
        <v>80</v>
      </c>
      <c r="D40" s="214" t="s">
        <v>58</v>
      </c>
    </row>
    <row r="41" spans="2:6" ht="15.75" customHeight="1">
      <c r="B41" s="389" t="s">
        <v>18</v>
      </c>
      <c r="C41" s="390" t="s">
        <v>81</v>
      </c>
      <c r="D41" s="214" t="s">
        <v>56</v>
      </c>
    </row>
    <row r="42" spans="2:6" ht="15.75" customHeight="1">
      <c r="B42" s="389" t="s">
        <v>19</v>
      </c>
      <c r="C42" s="390" t="s">
        <v>82</v>
      </c>
      <c r="D42" s="214" t="s">
        <v>52</v>
      </c>
    </row>
    <row r="43" spans="2:6" ht="15.75" customHeight="1">
      <c r="B43" s="389" t="s">
        <v>16</v>
      </c>
      <c r="C43" s="390" t="s">
        <v>83</v>
      </c>
      <c r="D43" s="214" t="s">
        <v>52</v>
      </c>
    </row>
    <row r="44" spans="2:6" ht="15.75" customHeight="1">
      <c r="B44" s="389" t="s">
        <v>33</v>
      </c>
      <c r="C44" s="390" t="s">
        <v>82</v>
      </c>
      <c r="D44" s="214" t="s">
        <v>52</v>
      </c>
    </row>
    <row r="45" spans="2:6" ht="15.75" customHeight="1">
      <c r="B45" s="391" t="s">
        <v>27</v>
      </c>
      <c r="C45" s="392" t="s">
        <v>84</v>
      </c>
      <c r="D45" s="217" t="s">
        <v>3072</v>
      </c>
    </row>
    <row r="46" spans="2:6" ht="15.75" customHeight="1">
      <c r="B46" s="210" t="s">
        <v>2940</v>
      </c>
    </row>
    <row r="47" spans="2:6" ht="15.75" customHeight="1">
      <c r="B47" s="9"/>
      <c r="C47" s="9"/>
    </row>
    <row r="48" spans="2:6" ht="15.75" customHeight="1">
      <c r="B48" s="9"/>
      <c r="C48" s="9"/>
    </row>
    <row r="49" spans="2:3" ht="15.75" customHeight="1">
      <c r="B49" s="9"/>
      <c r="C49" s="9"/>
    </row>
    <row r="50" spans="2:3" ht="15.75" customHeight="1">
      <c r="B50" s="9"/>
      <c r="C50" s="9"/>
    </row>
    <row r="51" spans="2:3" ht="15.75" customHeight="1">
      <c r="B51" s="9"/>
      <c r="C51" s="9"/>
    </row>
    <row r="52" spans="2:3" ht="15.75" customHeight="1">
      <c r="B52" s="9"/>
      <c r="C52" s="9"/>
    </row>
    <row r="53" spans="2:3" ht="15.75" customHeight="1">
      <c r="B53" s="9"/>
      <c r="C53" s="9"/>
    </row>
    <row r="54" spans="2:3" ht="15.75" customHeight="1">
      <c r="B54" s="9"/>
      <c r="C54" s="9"/>
    </row>
    <row r="55" spans="2:3" ht="15.75" customHeight="1">
      <c r="B55" s="9"/>
      <c r="C55" s="9"/>
    </row>
    <row r="56" spans="2:3" ht="15.75" customHeight="1">
      <c r="B56" s="9"/>
      <c r="C56" s="9"/>
    </row>
    <row r="57" spans="2:3" ht="15.75" customHeight="1">
      <c r="B57" s="9"/>
      <c r="C57" s="9"/>
    </row>
    <row r="58" spans="2:3" ht="15.75" customHeight="1">
      <c r="B58" s="9"/>
      <c r="C58" s="9"/>
    </row>
    <row r="59" spans="2:3" ht="15.75" customHeight="1">
      <c r="B59" s="9"/>
      <c r="C59" s="9"/>
    </row>
    <row r="60" spans="2:3" ht="15.75" customHeight="1">
      <c r="B60" s="9"/>
      <c r="C60" s="9"/>
    </row>
    <row r="61" spans="2:3" ht="15.75" customHeight="1">
      <c r="B61" s="9"/>
      <c r="C61" s="9"/>
    </row>
    <row r="62" spans="2:3" ht="15.75" customHeight="1">
      <c r="B62" s="9"/>
      <c r="C62" s="9"/>
    </row>
    <row r="63" spans="2:3" ht="15.75" customHeight="1">
      <c r="B63" s="9"/>
      <c r="C63" s="9"/>
    </row>
    <row r="64" spans="2:3" ht="15.75" customHeight="1">
      <c r="B64" s="9"/>
      <c r="C64" s="9"/>
    </row>
    <row r="65" spans="2:3" ht="15.75" customHeight="1">
      <c r="B65" s="9"/>
      <c r="C65" s="9"/>
    </row>
    <row r="66" spans="2:3" ht="15.75" customHeight="1">
      <c r="B66" s="9"/>
      <c r="C66" s="9"/>
    </row>
    <row r="67" spans="2:3" ht="15.75" customHeight="1">
      <c r="B67" s="9"/>
      <c r="C67" s="9"/>
    </row>
    <row r="68" spans="2:3" ht="15.75" customHeight="1">
      <c r="B68" s="9"/>
      <c r="C68" s="9"/>
    </row>
    <row r="69" spans="2:3" ht="15.75" customHeight="1">
      <c r="B69" s="9"/>
      <c r="C69" s="9"/>
    </row>
    <row r="70" spans="2:3" ht="15.75" customHeight="1">
      <c r="B70" s="9"/>
      <c r="C70" s="9"/>
    </row>
    <row r="71" spans="2:3" ht="15.75" customHeight="1">
      <c r="B71" s="9"/>
      <c r="C71" s="9"/>
    </row>
    <row r="72" spans="2:3" ht="15.75" customHeight="1">
      <c r="B72" s="9"/>
      <c r="C72" s="9"/>
    </row>
    <row r="73" spans="2:3" ht="15.75" customHeight="1">
      <c r="B73" s="9"/>
      <c r="C73" s="9"/>
    </row>
    <row r="74" spans="2:3" ht="15.75" customHeight="1">
      <c r="B74" s="9"/>
      <c r="C74" s="9"/>
    </row>
    <row r="75" spans="2:3" ht="15.75" customHeight="1">
      <c r="B75" s="9"/>
      <c r="C75" s="9"/>
    </row>
    <row r="76" spans="2:3" ht="15.75" customHeight="1">
      <c r="B76" s="9"/>
      <c r="C76" s="9"/>
    </row>
    <row r="77" spans="2:3" ht="15.75" customHeight="1">
      <c r="B77" s="9"/>
      <c r="C77" s="9"/>
    </row>
    <row r="78" spans="2:3" ht="15.75" customHeight="1">
      <c r="B78" s="9"/>
      <c r="C78" s="9"/>
    </row>
    <row r="79" spans="2:3" ht="15.75" customHeight="1">
      <c r="B79" s="9"/>
      <c r="C79" s="9"/>
    </row>
  </sheetData>
  <mergeCells count="7">
    <mergeCell ref="B11:D11"/>
    <mergeCell ref="B12:D12"/>
    <mergeCell ref="F11:H11"/>
    <mergeCell ref="F12:H12"/>
    <mergeCell ref="B2:I2"/>
    <mergeCell ref="B3:I3"/>
    <mergeCell ref="B5:I5"/>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selection activeCell="D32" sqref="D32"/>
    </sheetView>
  </sheetViews>
  <sheetFormatPr baseColWidth="10" defaultColWidth="14.42578125" defaultRowHeight="15.75" customHeight="1"/>
  <cols>
    <col min="1" max="1" width="10.5703125" style="109" customWidth="1"/>
    <col min="2" max="2" width="16.28515625" customWidth="1"/>
    <col min="3" max="3" width="11" customWidth="1"/>
    <col min="4" max="4" width="11.85546875" customWidth="1"/>
    <col min="5" max="5" width="3.85546875" style="241" customWidth="1"/>
    <col min="6" max="6" width="4.28515625" style="241" customWidth="1"/>
    <col min="7" max="7" width="11.5703125" customWidth="1"/>
    <col min="8" max="9" width="4.28515625" style="241" customWidth="1"/>
    <col min="10" max="10" width="6.85546875" customWidth="1"/>
    <col min="11" max="11" width="4.28515625" style="241" customWidth="1"/>
    <col min="12" max="12" width="3.5703125" style="241" customWidth="1"/>
    <col min="13" max="13" width="8" customWidth="1"/>
    <col min="14" max="14" width="3.85546875" style="241" customWidth="1"/>
    <col min="15" max="15" width="3.140625" style="241" customWidth="1"/>
    <col min="16" max="16" width="9.5703125" customWidth="1"/>
    <col min="17" max="17" width="4.5703125" customWidth="1"/>
    <col min="18" max="18" width="4.7109375" customWidth="1"/>
  </cols>
  <sheetData>
    <row r="1" spans="1:22" s="241" customFormat="1" ht="15.75" customHeight="1"/>
    <row r="2" spans="1:22" s="241" customFormat="1" ht="15.75" customHeight="1">
      <c r="B2" s="573" t="s">
        <v>3093</v>
      </c>
      <c r="C2" s="573"/>
      <c r="D2" s="573"/>
      <c r="E2" s="573"/>
      <c r="F2" s="573"/>
      <c r="G2" s="573"/>
      <c r="H2" s="573"/>
      <c r="I2" s="573"/>
      <c r="J2" s="573"/>
      <c r="K2" s="573"/>
      <c r="L2" s="573"/>
      <c r="M2" s="573"/>
      <c r="N2" s="573"/>
      <c r="O2" s="573"/>
      <c r="P2" s="573"/>
      <c r="Q2" s="573"/>
      <c r="R2" s="573"/>
    </row>
    <row r="3" spans="1:22" s="241" customFormat="1" ht="15.75" customHeight="1">
      <c r="B3" s="573" t="s">
        <v>3096</v>
      </c>
      <c r="C3" s="573"/>
      <c r="D3" s="573"/>
      <c r="E3" s="573"/>
      <c r="F3" s="573"/>
      <c r="G3" s="573"/>
      <c r="H3" s="573"/>
      <c r="I3" s="573"/>
      <c r="J3" s="573"/>
      <c r="K3" s="573"/>
      <c r="L3" s="573"/>
      <c r="M3" s="573"/>
      <c r="N3" s="573"/>
      <c r="O3" s="573"/>
      <c r="P3" s="573"/>
      <c r="Q3" s="573"/>
      <c r="R3" s="573"/>
    </row>
    <row r="4" spans="1:22" s="241" customFormat="1" ht="15.75" customHeight="1">
      <c r="C4" s="49"/>
      <c r="D4" s="474"/>
    </row>
    <row r="5" spans="1:22" s="107" customFormat="1" ht="15.75" customHeight="1">
      <c r="A5" s="109"/>
      <c r="B5" s="573" t="s">
        <v>3094</v>
      </c>
      <c r="C5" s="573"/>
      <c r="D5" s="573"/>
      <c r="E5" s="573"/>
      <c r="F5" s="573"/>
      <c r="G5" s="573"/>
      <c r="H5" s="573"/>
      <c r="I5" s="573"/>
      <c r="J5" s="573"/>
      <c r="K5" s="573"/>
      <c r="L5" s="573"/>
      <c r="M5" s="573"/>
      <c r="N5" s="573"/>
      <c r="O5" s="573"/>
      <c r="P5" s="573"/>
      <c r="Q5" s="573"/>
      <c r="R5" s="573"/>
    </row>
    <row r="6" spans="1:22" s="107" customFormat="1" ht="15.75" customHeight="1">
      <c r="A6" s="109"/>
      <c r="B6" s="515"/>
      <c r="C6" s="515"/>
      <c r="D6" s="515"/>
      <c r="E6" s="515"/>
      <c r="F6" s="515"/>
      <c r="G6" s="515"/>
      <c r="H6" s="515"/>
      <c r="I6" s="515"/>
      <c r="J6" s="515"/>
      <c r="K6" s="515"/>
      <c r="L6" s="515"/>
      <c r="M6" s="515"/>
      <c r="N6" s="515"/>
      <c r="O6" s="515"/>
      <c r="P6" s="515"/>
      <c r="Q6" s="515"/>
      <c r="R6" s="515"/>
    </row>
    <row r="7" spans="1:22" s="107" customFormat="1" ht="15.75" customHeight="1">
      <c r="A7" s="109"/>
      <c r="E7" s="241"/>
      <c r="F7" s="241"/>
      <c r="H7" s="241"/>
      <c r="I7" s="241"/>
      <c r="K7" s="241"/>
      <c r="L7" s="241"/>
      <c r="N7" s="241"/>
      <c r="O7" s="241"/>
    </row>
    <row r="8" spans="1:22" s="107" customFormat="1" ht="15.75" customHeight="1">
      <c r="A8" s="109"/>
      <c r="B8" s="512" t="s">
        <v>2269</v>
      </c>
      <c r="E8" s="241"/>
      <c r="F8" s="241"/>
      <c r="H8" s="241"/>
      <c r="I8" s="241"/>
      <c r="K8" s="241"/>
      <c r="L8" s="241"/>
      <c r="N8" s="241"/>
      <c r="O8" s="241"/>
    </row>
    <row r="9" spans="1:22" s="107" customFormat="1" ht="15.75" customHeight="1">
      <c r="A9" s="109"/>
      <c r="E9" s="241"/>
      <c r="F9" s="241"/>
      <c r="H9" s="241"/>
      <c r="I9" s="241"/>
      <c r="K9" s="241"/>
      <c r="L9" s="241"/>
      <c r="N9" s="241"/>
      <c r="O9" s="241"/>
    </row>
    <row r="10" spans="1:22" s="241" customFormat="1" ht="15.75" customHeight="1">
      <c r="B10" s="615" t="s">
        <v>3079</v>
      </c>
      <c r="C10" s="615"/>
      <c r="D10" s="615"/>
      <c r="E10" s="615"/>
      <c r="F10" s="615"/>
      <c r="G10" s="615"/>
      <c r="H10" s="615"/>
      <c r="I10" s="615"/>
      <c r="J10" s="615"/>
      <c r="K10" s="615"/>
      <c r="L10" s="615"/>
      <c r="M10" s="615"/>
      <c r="N10" s="615"/>
      <c r="O10" s="615"/>
    </row>
    <row r="11" spans="1:22" s="107" customFormat="1" ht="15.75" customHeight="1">
      <c r="A11" s="109"/>
      <c r="B11" s="639">
        <v>2014</v>
      </c>
      <c r="C11" s="639"/>
      <c r="D11" s="639"/>
      <c r="E11" s="639"/>
      <c r="F11" s="639"/>
      <c r="G11" s="639"/>
      <c r="H11" s="639"/>
      <c r="I11" s="639"/>
      <c r="J11" s="639"/>
      <c r="K11" s="639"/>
      <c r="L11" s="639"/>
      <c r="M11" s="639"/>
      <c r="N11" s="639"/>
      <c r="O11" s="639"/>
      <c r="S11" s="71"/>
      <c r="T11" s="71"/>
      <c r="U11" s="2"/>
      <c r="V11" s="71"/>
    </row>
    <row r="12" spans="1:22" s="107" customFormat="1" ht="15.75" customHeight="1">
      <c r="A12" s="109"/>
      <c r="B12" s="632" t="s">
        <v>50</v>
      </c>
      <c r="C12" s="610" t="s">
        <v>2302</v>
      </c>
      <c r="D12" s="612" t="s">
        <v>3078</v>
      </c>
      <c r="E12" s="612"/>
      <c r="F12" s="612"/>
      <c r="G12" s="612"/>
      <c r="H12" s="612"/>
      <c r="I12" s="612"/>
      <c r="J12" s="612"/>
      <c r="K12" s="612"/>
      <c r="L12" s="612"/>
      <c r="M12" s="612"/>
      <c r="N12" s="612"/>
      <c r="O12" s="401"/>
      <c r="P12" s="127"/>
      <c r="Q12" s="71"/>
      <c r="R12" s="71"/>
      <c r="S12" s="71"/>
      <c r="T12" s="110"/>
      <c r="U12" s="123"/>
      <c r="V12" s="71"/>
    </row>
    <row r="13" spans="1:22" ht="29.25" customHeight="1">
      <c r="B13" s="641"/>
      <c r="C13" s="611"/>
      <c r="D13" s="150" t="s">
        <v>47</v>
      </c>
      <c r="E13" s="150" t="s">
        <v>2242</v>
      </c>
      <c r="F13" s="322"/>
      <c r="G13" s="150" t="s">
        <v>2301</v>
      </c>
      <c r="H13" s="150" t="s">
        <v>2242</v>
      </c>
      <c r="I13" s="322"/>
      <c r="J13" s="150" t="s">
        <v>48</v>
      </c>
      <c r="K13" s="150" t="s">
        <v>2242</v>
      </c>
      <c r="L13" s="322"/>
      <c r="M13" s="150" t="s">
        <v>49</v>
      </c>
      <c r="N13" s="357" t="s">
        <v>2242</v>
      </c>
      <c r="O13" s="71"/>
      <c r="P13" s="4"/>
      <c r="Q13" s="110"/>
      <c r="R13" s="123"/>
      <c r="S13" s="4"/>
    </row>
    <row r="14" spans="1:22" ht="15.75" customHeight="1">
      <c r="B14" s="71"/>
      <c r="C14" s="71"/>
      <c r="D14" s="71"/>
      <c r="E14" s="71"/>
      <c r="F14" s="71"/>
      <c r="G14" s="71"/>
      <c r="H14" s="71"/>
      <c r="I14" s="71"/>
      <c r="J14" s="71"/>
      <c r="K14" s="71"/>
      <c r="L14" s="71"/>
      <c r="M14" s="71"/>
      <c r="N14" s="71"/>
      <c r="O14" s="71"/>
      <c r="P14" s="13"/>
      <c r="Q14" s="110"/>
      <c r="R14" s="123"/>
      <c r="S14" s="13"/>
    </row>
    <row r="15" spans="1:22" ht="15.75" customHeight="1">
      <c r="B15" s="63" t="s">
        <v>2953</v>
      </c>
      <c r="C15" s="158">
        <f>SUM(C17:C28)</f>
        <v>54</v>
      </c>
      <c r="D15" s="158">
        <f>SUM(D17:D28)</f>
        <v>45</v>
      </c>
      <c r="E15" s="158">
        <f>+(D15/$C15)*100</f>
        <v>83.333333333333343</v>
      </c>
      <c r="F15" s="158"/>
      <c r="G15" s="158">
        <f>SUM(G17:G28)</f>
        <v>12</v>
      </c>
      <c r="H15" s="158">
        <f>+(G15/$C15)*100</f>
        <v>22.222222222222221</v>
      </c>
      <c r="I15" s="158"/>
      <c r="J15" s="158">
        <f>SUM(J17:J28)</f>
        <v>3</v>
      </c>
      <c r="K15" s="160">
        <f>+(J15/$C15)*100</f>
        <v>5.5555555555555554</v>
      </c>
      <c r="L15" s="158"/>
      <c r="M15" s="158">
        <f>SUM(M17:M28)</f>
        <v>1</v>
      </c>
      <c r="N15" s="160">
        <f>+(M15/$C15)*100</f>
        <v>1.8518518518518516</v>
      </c>
      <c r="O15" s="71"/>
      <c r="P15" s="89"/>
      <c r="Q15" s="110"/>
      <c r="R15" s="123"/>
      <c r="S15" s="13"/>
    </row>
    <row r="16" spans="1:22" ht="15.75" customHeight="1">
      <c r="B16" s="71"/>
      <c r="C16" s="71"/>
      <c r="D16" s="71"/>
      <c r="E16" s="158"/>
      <c r="F16" s="71"/>
      <c r="G16" s="71"/>
      <c r="H16" s="158"/>
      <c r="I16" s="71"/>
      <c r="J16" s="71"/>
      <c r="K16" s="158"/>
      <c r="L16" s="71"/>
      <c r="M16" s="71"/>
      <c r="N16" s="160"/>
      <c r="O16" s="71"/>
      <c r="P16" s="89"/>
      <c r="Q16" s="110"/>
      <c r="R16" s="123"/>
      <c r="S16" s="13"/>
    </row>
    <row r="17" spans="1:24" ht="15.75" customHeight="1">
      <c r="B17" s="92" t="s">
        <v>34</v>
      </c>
      <c r="C17" s="158">
        <v>3</v>
      </c>
      <c r="D17" s="397">
        <v>2</v>
      </c>
      <c r="E17" s="158">
        <f t="shared" ref="E17:E28" si="0">+(D17/$C17)*100</f>
        <v>66.666666666666657</v>
      </c>
      <c r="F17" s="397"/>
      <c r="G17" s="397">
        <v>1</v>
      </c>
      <c r="H17" s="158">
        <f t="shared" ref="H17:H28" si="1">+(G17/$C17)*100</f>
        <v>33.333333333333329</v>
      </c>
      <c r="I17" s="397"/>
      <c r="J17" s="397">
        <v>0</v>
      </c>
      <c r="K17" s="158">
        <f t="shared" ref="K17:K28" si="2">+(J17/$C17)*100</f>
        <v>0</v>
      </c>
      <c r="L17" s="397"/>
      <c r="M17" s="397">
        <v>0</v>
      </c>
      <c r="N17" s="160">
        <f t="shared" ref="N17:N28" si="3">+(M17/$C17)*100</f>
        <v>0</v>
      </c>
      <c r="O17" s="71"/>
      <c r="P17" s="13"/>
      <c r="Q17" s="110"/>
      <c r="R17" s="123"/>
      <c r="S17" s="13"/>
    </row>
    <row r="18" spans="1:24" ht="15.75" customHeight="1">
      <c r="B18" s="92" t="s">
        <v>35</v>
      </c>
      <c r="C18" s="158">
        <v>2</v>
      </c>
      <c r="D18" s="397">
        <v>2</v>
      </c>
      <c r="E18" s="158">
        <f t="shared" si="0"/>
        <v>100</v>
      </c>
      <c r="F18" s="397"/>
      <c r="G18" s="397">
        <v>0</v>
      </c>
      <c r="H18" s="158">
        <f t="shared" si="1"/>
        <v>0</v>
      </c>
      <c r="I18" s="397"/>
      <c r="J18" s="397">
        <v>0</v>
      </c>
      <c r="K18" s="158">
        <f t="shared" si="2"/>
        <v>0</v>
      </c>
      <c r="L18" s="397"/>
      <c r="M18" s="397">
        <v>0</v>
      </c>
      <c r="N18" s="160">
        <f t="shared" si="3"/>
        <v>0</v>
      </c>
      <c r="O18" s="71"/>
      <c r="P18" s="13"/>
      <c r="Q18" s="110"/>
      <c r="R18" s="123"/>
      <c r="S18" s="13"/>
    </row>
    <row r="19" spans="1:24" ht="15.75" customHeight="1">
      <c r="B19" s="92" t="s">
        <v>36</v>
      </c>
      <c r="C19" s="158">
        <v>16</v>
      </c>
      <c r="D19" s="397">
        <v>16</v>
      </c>
      <c r="E19" s="158">
        <f t="shared" si="0"/>
        <v>100</v>
      </c>
      <c r="F19" s="397"/>
      <c r="G19" s="397">
        <v>0</v>
      </c>
      <c r="H19" s="158">
        <f t="shared" si="1"/>
        <v>0</v>
      </c>
      <c r="I19" s="397"/>
      <c r="J19" s="397">
        <v>0</v>
      </c>
      <c r="K19" s="158">
        <f t="shared" si="2"/>
        <v>0</v>
      </c>
      <c r="L19" s="397"/>
      <c r="M19" s="397">
        <v>0</v>
      </c>
      <c r="N19" s="160">
        <f t="shared" si="3"/>
        <v>0</v>
      </c>
      <c r="O19" s="71"/>
      <c r="P19" s="13"/>
      <c r="Q19" s="110"/>
      <c r="R19" s="123"/>
      <c r="S19" s="13"/>
    </row>
    <row r="20" spans="1:24" ht="15.75" customHeight="1">
      <c r="B20" s="92" t="s">
        <v>37</v>
      </c>
      <c r="C20" s="158">
        <v>4</v>
      </c>
      <c r="D20" s="397">
        <v>2</v>
      </c>
      <c r="E20" s="158">
        <f t="shared" si="0"/>
        <v>50</v>
      </c>
      <c r="F20" s="397"/>
      <c r="G20" s="397">
        <v>3</v>
      </c>
      <c r="H20" s="158">
        <f t="shared" si="1"/>
        <v>75</v>
      </c>
      <c r="I20" s="397"/>
      <c r="J20" s="397">
        <v>0</v>
      </c>
      <c r="K20" s="158">
        <f t="shared" si="2"/>
        <v>0</v>
      </c>
      <c r="L20" s="397"/>
      <c r="M20" s="397">
        <v>0</v>
      </c>
      <c r="N20" s="160">
        <f t="shared" si="3"/>
        <v>0</v>
      </c>
      <c r="O20"/>
      <c r="P20" s="3"/>
      <c r="Q20" s="110"/>
      <c r="R20" s="123"/>
      <c r="S20" s="13"/>
    </row>
    <row r="21" spans="1:24" ht="15.75" customHeight="1">
      <c r="B21" s="92" t="s">
        <v>38</v>
      </c>
      <c r="C21" s="158">
        <v>2</v>
      </c>
      <c r="D21" s="397">
        <v>1</v>
      </c>
      <c r="E21" s="158">
        <f t="shared" si="0"/>
        <v>50</v>
      </c>
      <c r="F21" s="397"/>
      <c r="G21" s="397">
        <v>1</v>
      </c>
      <c r="H21" s="158">
        <f t="shared" si="1"/>
        <v>50</v>
      </c>
      <c r="I21" s="397"/>
      <c r="J21" s="397">
        <v>0</v>
      </c>
      <c r="K21" s="158">
        <f t="shared" si="2"/>
        <v>0</v>
      </c>
      <c r="L21" s="397"/>
      <c r="M21" s="397">
        <v>0</v>
      </c>
      <c r="N21" s="160">
        <f t="shared" si="3"/>
        <v>0</v>
      </c>
      <c r="O21"/>
      <c r="P21" s="3"/>
      <c r="Q21" s="110"/>
      <c r="R21" s="123"/>
      <c r="S21" s="13"/>
    </row>
    <row r="22" spans="1:24" ht="15.75" customHeight="1">
      <c r="B22" s="92" t="s">
        <v>39</v>
      </c>
      <c r="C22" s="158">
        <v>5</v>
      </c>
      <c r="D22" s="397">
        <v>3</v>
      </c>
      <c r="E22" s="158">
        <f t="shared" si="0"/>
        <v>60</v>
      </c>
      <c r="F22" s="397"/>
      <c r="G22" s="397">
        <v>1</v>
      </c>
      <c r="H22" s="158">
        <f t="shared" si="1"/>
        <v>20</v>
      </c>
      <c r="I22" s="397"/>
      <c r="J22" s="397">
        <v>0</v>
      </c>
      <c r="K22" s="158">
        <f t="shared" si="2"/>
        <v>0</v>
      </c>
      <c r="L22" s="397"/>
      <c r="M22" s="397">
        <v>1</v>
      </c>
      <c r="N22" s="160">
        <f t="shared" si="3"/>
        <v>20</v>
      </c>
      <c r="O22"/>
      <c r="P22" s="3"/>
      <c r="Q22" s="110"/>
      <c r="R22" s="123"/>
      <c r="S22" s="13"/>
    </row>
    <row r="23" spans="1:24" ht="15.75" customHeight="1">
      <c r="B23" s="92" t="s">
        <v>40</v>
      </c>
      <c r="C23" s="158">
        <v>3</v>
      </c>
      <c r="D23" s="397">
        <v>2</v>
      </c>
      <c r="E23" s="158">
        <f t="shared" si="0"/>
        <v>66.666666666666657</v>
      </c>
      <c r="F23" s="397"/>
      <c r="G23" s="397">
        <v>1</v>
      </c>
      <c r="H23" s="158">
        <f t="shared" si="1"/>
        <v>33.333333333333329</v>
      </c>
      <c r="I23" s="397"/>
      <c r="J23" s="397">
        <v>0</v>
      </c>
      <c r="K23" s="158">
        <f t="shared" si="2"/>
        <v>0</v>
      </c>
      <c r="L23" s="397"/>
      <c r="M23" s="397">
        <v>0</v>
      </c>
      <c r="N23" s="160">
        <f t="shared" si="3"/>
        <v>0</v>
      </c>
      <c r="O23"/>
      <c r="P23" s="3"/>
      <c r="Q23" s="110"/>
      <c r="R23" s="123"/>
      <c r="S23" s="13"/>
    </row>
    <row r="24" spans="1:24" ht="15.75" customHeight="1">
      <c r="B24" s="92" t="s">
        <v>41</v>
      </c>
      <c r="C24" s="158">
        <v>1</v>
      </c>
      <c r="D24" s="397">
        <v>0</v>
      </c>
      <c r="E24" s="158">
        <f t="shared" si="0"/>
        <v>0</v>
      </c>
      <c r="F24" s="397"/>
      <c r="G24" s="397">
        <v>0</v>
      </c>
      <c r="H24" s="158">
        <f t="shared" si="1"/>
        <v>0</v>
      </c>
      <c r="I24" s="397"/>
      <c r="J24" s="397">
        <v>1</v>
      </c>
      <c r="K24" s="158">
        <f t="shared" si="2"/>
        <v>100</v>
      </c>
      <c r="L24" s="397"/>
      <c r="M24" s="397">
        <v>0</v>
      </c>
      <c r="N24" s="160">
        <f t="shared" si="3"/>
        <v>0</v>
      </c>
      <c r="O24"/>
      <c r="P24" s="3"/>
      <c r="Q24" s="110"/>
      <c r="R24" s="123"/>
      <c r="S24" s="13"/>
    </row>
    <row r="25" spans="1:24" ht="15.75" customHeight="1">
      <c r="B25" s="92" t="s">
        <v>42</v>
      </c>
      <c r="C25" s="158">
        <v>4</v>
      </c>
      <c r="D25" s="397">
        <v>4</v>
      </c>
      <c r="E25" s="158">
        <f t="shared" si="0"/>
        <v>100</v>
      </c>
      <c r="F25" s="397"/>
      <c r="G25" s="397">
        <v>1</v>
      </c>
      <c r="H25" s="158">
        <f t="shared" si="1"/>
        <v>25</v>
      </c>
      <c r="I25" s="397"/>
      <c r="J25" s="397">
        <v>0</v>
      </c>
      <c r="K25" s="158">
        <f t="shared" si="2"/>
        <v>0</v>
      </c>
      <c r="L25" s="397"/>
      <c r="M25" s="397">
        <v>0</v>
      </c>
      <c r="N25" s="160">
        <f t="shared" si="3"/>
        <v>0</v>
      </c>
      <c r="O25"/>
      <c r="P25" s="3"/>
      <c r="Q25" s="110"/>
      <c r="R25" s="123"/>
      <c r="S25" s="13"/>
    </row>
    <row r="26" spans="1:24" ht="15.75" customHeight="1">
      <c r="B26" s="92" t="s">
        <v>43</v>
      </c>
      <c r="C26" s="158">
        <v>8</v>
      </c>
      <c r="D26" s="397">
        <v>8</v>
      </c>
      <c r="E26" s="158">
        <f t="shared" si="0"/>
        <v>100</v>
      </c>
      <c r="F26" s="397"/>
      <c r="G26" s="397">
        <v>4</v>
      </c>
      <c r="H26" s="158">
        <f t="shared" si="1"/>
        <v>50</v>
      </c>
      <c r="I26" s="397"/>
      <c r="J26" s="397">
        <v>1</v>
      </c>
      <c r="K26" s="158">
        <f t="shared" si="2"/>
        <v>12.5</v>
      </c>
      <c r="L26" s="397"/>
      <c r="M26" s="397">
        <v>0</v>
      </c>
      <c r="N26" s="160">
        <f t="shared" si="3"/>
        <v>0</v>
      </c>
      <c r="O26"/>
      <c r="P26" s="71"/>
      <c r="Q26" s="110"/>
      <c r="R26" s="123"/>
      <c r="S26" s="71"/>
    </row>
    <row r="27" spans="1:24" ht="15.75" customHeight="1">
      <c r="B27" s="92" t="s">
        <v>44</v>
      </c>
      <c r="C27" s="158">
        <v>4</v>
      </c>
      <c r="D27" s="397">
        <v>3</v>
      </c>
      <c r="E27" s="158">
        <f t="shared" si="0"/>
        <v>75</v>
      </c>
      <c r="F27" s="397"/>
      <c r="G27" s="397">
        <v>0</v>
      </c>
      <c r="H27" s="158">
        <f t="shared" si="1"/>
        <v>0</v>
      </c>
      <c r="I27" s="397"/>
      <c r="J27" s="397">
        <v>1</v>
      </c>
      <c r="K27" s="158">
        <f t="shared" si="2"/>
        <v>25</v>
      </c>
      <c r="L27" s="397"/>
      <c r="M27" s="397">
        <v>0</v>
      </c>
      <c r="N27" s="160">
        <f t="shared" si="3"/>
        <v>0</v>
      </c>
      <c r="O27"/>
    </row>
    <row r="28" spans="1:24" s="241" customFormat="1" ht="15.75" customHeight="1">
      <c r="B28" s="386" t="s">
        <v>45</v>
      </c>
      <c r="C28" s="321">
        <v>2</v>
      </c>
      <c r="D28" s="399">
        <v>2</v>
      </c>
      <c r="E28" s="321">
        <f t="shared" si="0"/>
        <v>100</v>
      </c>
      <c r="F28" s="399"/>
      <c r="G28" s="399">
        <v>0</v>
      </c>
      <c r="H28" s="321">
        <f t="shared" si="1"/>
        <v>0</v>
      </c>
      <c r="I28" s="399"/>
      <c r="J28" s="399">
        <v>0</v>
      </c>
      <c r="K28" s="321">
        <f t="shared" si="2"/>
        <v>0</v>
      </c>
      <c r="L28" s="399"/>
      <c r="M28" s="399">
        <v>0</v>
      </c>
      <c r="N28" s="400">
        <f t="shared" si="3"/>
        <v>0</v>
      </c>
    </row>
    <row r="29" spans="1:24" s="241" customFormat="1" ht="15.75" customHeight="1">
      <c r="B29" s="395" t="s">
        <v>2940</v>
      </c>
      <c r="Q29"/>
    </row>
    <row r="30" spans="1:24" s="241" customFormat="1" ht="15.75" customHeight="1">
      <c r="A30" s="62"/>
      <c r="B30" s="63"/>
      <c r="C30" s="62"/>
      <c r="D30" s="62"/>
      <c r="E30" s="62"/>
      <c r="F30" s="62"/>
      <c r="G30" s="62"/>
      <c r="H30" s="62"/>
      <c r="I30" s="62"/>
      <c r="J30" s="62"/>
      <c r="K30" s="62"/>
      <c r="L30" s="62"/>
      <c r="M30" s="62"/>
      <c r="N30" s="62"/>
      <c r="O30" s="62"/>
      <c r="P30" s="62"/>
      <c r="Q30" s="62"/>
      <c r="R30" s="62"/>
      <c r="S30" s="62"/>
      <c r="T30" s="62"/>
      <c r="U30" s="62"/>
      <c r="V30" s="62"/>
      <c r="W30" s="62"/>
      <c r="X30" s="62"/>
    </row>
    <row r="31" spans="1:24" ht="15.7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row>
    <row r="32" spans="1:24" ht="39" customHeight="1">
      <c r="A32" s="62"/>
      <c r="B32" s="141"/>
      <c r="C32" s="329"/>
      <c r="D32" s="329"/>
      <c r="E32" s="329"/>
      <c r="F32" s="329"/>
      <c r="G32" s="62"/>
      <c r="H32" s="62"/>
      <c r="I32" s="62"/>
      <c r="J32" s="62"/>
      <c r="K32" s="62"/>
      <c r="L32" s="62"/>
      <c r="M32" s="77"/>
      <c r="N32" s="77"/>
      <c r="O32" s="77"/>
      <c r="P32" s="124"/>
      <c r="Q32" s="62"/>
      <c r="R32" s="77"/>
      <c r="S32" s="124"/>
      <c r="T32" s="62"/>
      <c r="U32" s="62"/>
      <c r="V32" s="62"/>
      <c r="W32" s="62"/>
      <c r="X32" s="62"/>
    </row>
    <row r="33" spans="1:24" ht="27" customHeight="1">
      <c r="A33" s="62"/>
      <c r="B33" s="77"/>
      <c r="C33" s="62"/>
      <c r="D33" s="98"/>
      <c r="E33" s="98"/>
      <c r="F33" s="98"/>
      <c r="G33" s="62"/>
      <c r="H33" s="62"/>
      <c r="I33" s="62"/>
      <c r="J33" s="62"/>
      <c r="K33" s="62"/>
      <c r="L33" s="62"/>
      <c r="M33" s="63"/>
      <c r="N33" s="63"/>
      <c r="O33" s="63"/>
      <c r="P33" s="98"/>
      <c r="Q33" s="62"/>
      <c r="R33" s="63"/>
      <c r="S33" s="98"/>
      <c r="T33" s="62"/>
      <c r="U33" s="62"/>
      <c r="V33" s="62"/>
      <c r="W33" s="62"/>
      <c r="X33" s="62"/>
    </row>
    <row r="34" spans="1:24" ht="15.75" customHeight="1">
      <c r="A34" s="62"/>
      <c r="B34" s="77"/>
      <c r="C34" s="62"/>
      <c r="D34" s="98"/>
      <c r="E34" s="98"/>
      <c r="F34" s="98"/>
      <c r="G34" s="62"/>
      <c r="H34" s="62"/>
      <c r="I34" s="62"/>
      <c r="J34" s="62"/>
      <c r="K34" s="62"/>
      <c r="L34" s="62"/>
      <c r="M34" s="63"/>
      <c r="N34" s="63"/>
      <c r="O34" s="63"/>
      <c r="P34" s="98"/>
      <c r="Q34" s="62"/>
      <c r="R34" s="63"/>
      <c r="S34" s="98"/>
      <c r="T34" s="62"/>
      <c r="U34" s="62"/>
      <c r="V34" s="62"/>
      <c r="W34" s="62"/>
      <c r="X34" s="62"/>
    </row>
    <row r="35" spans="1:24" ht="15.75" customHeight="1">
      <c r="A35" s="62"/>
      <c r="B35" s="77"/>
      <c r="C35" s="62"/>
      <c r="D35" s="98"/>
      <c r="E35" s="98"/>
      <c r="F35" s="98"/>
      <c r="G35" s="62"/>
      <c r="H35" s="62"/>
      <c r="I35" s="62"/>
      <c r="J35" s="62"/>
      <c r="K35" s="62"/>
      <c r="L35" s="62"/>
      <c r="M35" s="63"/>
      <c r="N35" s="63"/>
      <c r="O35" s="63"/>
      <c r="P35" s="98"/>
      <c r="Q35" s="62"/>
      <c r="R35" s="63"/>
      <c r="S35" s="98"/>
      <c r="T35" s="62"/>
      <c r="U35" s="62"/>
      <c r="V35" s="62"/>
      <c r="W35" s="62"/>
      <c r="X35" s="62"/>
    </row>
    <row r="36" spans="1:24" ht="15.75" customHeight="1">
      <c r="A36" s="62"/>
      <c r="B36" s="77"/>
      <c r="C36" s="62"/>
      <c r="D36" s="98"/>
      <c r="E36" s="98"/>
      <c r="F36" s="98"/>
      <c r="G36" s="62"/>
      <c r="H36" s="62"/>
      <c r="I36" s="62"/>
      <c r="J36" s="62"/>
      <c r="K36" s="62"/>
      <c r="L36" s="62"/>
      <c r="M36" s="63"/>
      <c r="N36" s="63"/>
      <c r="O36" s="63"/>
      <c r="P36" s="98"/>
      <c r="Q36" s="62"/>
      <c r="R36" s="63"/>
      <c r="S36" s="98"/>
      <c r="T36" s="62"/>
      <c r="U36" s="62"/>
      <c r="V36" s="62"/>
      <c r="W36" s="62"/>
      <c r="X36" s="62"/>
    </row>
    <row r="37" spans="1:24" ht="15.75" customHeight="1">
      <c r="A37" s="62"/>
      <c r="B37" s="77"/>
      <c r="C37" s="62"/>
      <c r="D37" s="98"/>
      <c r="E37" s="98"/>
      <c r="F37" s="98"/>
      <c r="G37" s="62"/>
      <c r="H37" s="62"/>
      <c r="I37" s="62"/>
      <c r="J37" s="62"/>
      <c r="K37" s="62"/>
      <c r="L37" s="62"/>
      <c r="M37" s="63"/>
      <c r="N37" s="63"/>
      <c r="O37" s="63"/>
      <c r="P37" s="98"/>
      <c r="Q37" s="62"/>
      <c r="R37" s="63"/>
      <c r="S37" s="98"/>
      <c r="T37" s="62"/>
      <c r="U37" s="62"/>
      <c r="V37" s="62"/>
      <c r="W37" s="62"/>
      <c r="X37" s="62"/>
    </row>
    <row r="38" spans="1:24" ht="15.7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ht="15.7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ht="15.75" customHeight="1">
      <c r="A40" s="62"/>
      <c r="B40" s="63"/>
      <c r="C40" s="62"/>
      <c r="D40" s="62"/>
      <c r="E40" s="62"/>
      <c r="F40" s="62"/>
      <c r="G40" s="62"/>
      <c r="H40" s="62"/>
      <c r="I40" s="62"/>
      <c r="J40" s="62"/>
      <c r="K40" s="62"/>
      <c r="L40" s="62"/>
      <c r="M40" s="62"/>
      <c r="N40" s="62"/>
      <c r="O40" s="62"/>
      <c r="P40" s="62"/>
      <c r="Q40" s="62"/>
      <c r="R40" s="62"/>
      <c r="S40" s="62"/>
      <c r="T40" s="62"/>
      <c r="U40" s="62"/>
      <c r="V40" s="62"/>
      <c r="W40" s="62"/>
      <c r="X40" s="62"/>
    </row>
    <row r="41" spans="1:24" s="125" customFormat="1" ht="33" customHeight="1">
      <c r="A41" s="286"/>
      <c r="B41" s="329"/>
      <c r="C41" s="329"/>
      <c r="D41" s="329"/>
      <c r="E41" s="329"/>
      <c r="F41" s="329"/>
      <c r="G41" s="329"/>
      <c r="H41" s="329"/>
      <c r="I41" s="329"/>
      <c r="J41" s="329"/>
      <c r="K41" s="329"/>
      <c r="L41" s="329"/>
      <c r="M41" s="329"/>
      <c r="N41" s="329"/>
      <c r="O41" s="329"/>
      <c r="P41" s="329"/>
      <c r="Q41" s="329"/>
      <c r="R41" s="329"/>
      <c r="S41" s="329"/>
      <c r="T41" s="329"/>
      <c r="U41" s="329"/>
      <c r="V41" s="329"/>
      <c r="W41" s="329"/>
      <c r="X41" s="286"/>
    </row>
    <row r="42" spans="1:24" ht="15.75" customHeight="1">
      <c r="A42" s="62"/>
      <c r="B42" s="63"/>
      <c r="C42" s="325"/>
      <c r="D42" s="397"/>
      <c r="E42" s="397"/>
      <c r="F42" s="397"/>
      <c r="G42" s="397"/>
      <c r="H42" s="397"/>
      <c r="I42" s="397"/>
      <c r="J42" s="397"/>
      <c r="K42" s="397"/>
      <c r="L42" s="397"/>
      <c r="M42" s="397"/>
      <c r="N42" s="397"/>
      <c r="O42" s="397"/>
      <c r="P42" s="397"/>
      <c r="Q42" s="397"/>
      <c r="R42" s="397"/>
      <c r="S42" s="397"/>
      <c r="T42" s="397"/>
      <c r="U42" s="397"/>
      <c r="V42" s="397"/>
      <c r="W42" s="397"/>
      <c r="X42" s="62"/>
    </row>
    <row r="43" spans="1:24" ht="15.75" customHeight="1">
      <c r="A43" s="62"/>
      <c r="B43" s="63"/>
      <c r="C43" s="325"/>
      <c r="D43" s="397"/>
      <c r="E43" s="397"/>
      <c r="F43" s="397"/>
      <c r="G43" s="397"/>
      <c r="H43" s="397"/>
      <c r="I43" s="397"/>
      <c r="J43" s="397"/>
      <c r="K43" s="397"/>
      <c r="L43" s="397"/>
      <c r="M43" s="397"/>
      <c r="N43" s="397"/>
      <c r="O43" s="397"/>
      <c r="P43" s="397"/>
      <c r="Q43" s="397"/>
      <c r="R43" s="397"/>
      <c r="S43" s="397"/>
      <c r="T43" s="397"/>
      <c r="U43" s="397"/>
      <c r="V43" s="397"/>
      <c r="W43" s="397"/>
      <c r="X43" s="62"/>
    </row>
    <row r="44" spans="1:24" ht="15.75" customHeight="1">
      <c r="A44" s="62"/>
      <c r="B44" s="63"/>
      <c r="C44" s="325"/>
      <c r="D44" s="397"/>
      <c r="E44" s="397"/>
      <c r="F44" s="397"/>
      <c r="G44" s="397"/>
      <c r="H44" s="397"/>
      <c r="I44" s="397"/>
      <c r="J44" s="397"/>
      <c r="K44" s="397"/>
      <c r="L44" s="397"/>
      <c r="M44" s="397"/>
      <c r="N44" s="397"/>
      <c r="O44" s="397"/>
      <c r="P44" s="397"/>
      <c r="Q44" s="397"/>
      <c r="R44" s="397"/>
      <c r="S44" s="397"/>
      <c r="T44" s="397"/>
      <c r="U44" s="397"/>
      <c r="V44" s="397"/>
      <c r="W44" s="397"/>
      <c r="X44" s="62"/>
    </row>
    <row r="45" spans="1:24" ht="15.75" customHeight="1">
      <c r="A45" s="62"/>
      <c r="B45" s="63"/>
      <c r="C45" s="325"/>
      <c r="D45" s="397"/>
      <c r="E45" s="397"/>
      <c r="F45" s="397"/>
      <c r="G45" s="397"/>
      <c r="H45" s="397"/>
      <c r="I45" s="397"/>
      <c r="J45" s="397"/>
      <c r="K45" s="397"/>
      <c r="L45" s="397"/>
      <c r="M45" s="397"/>
      <c r="N45" s="397"/>
      <c r="O45" s="397"/>
      <c r="P45" s="397"/>
      <c r="Q45" s="397"/>
      <c r="R45" s="397"/>
      <c r="S45" s="397"/>
      <c r="T45" s="397"/>
      <c r="U45" s="397"/>
      <c r="V45" s="397"/>
      <c r="W45" s="397"/>
      <c r="X45" s="62"/>
    </row>
    <row r="46" spans="1:24" ht="15.75" customHeight="1">
      <c r="A46" s="62"/>
      <c r="B46" s="63"/>
      <c r="C46" s="325"/>
      <c r="D46" s="397"/>
      <c r="E46" s="397"/>
      <c r="F46" s="397"/>
      <c r="G46" s="397"/>
      <c r="H46" s="397"/>
      <c r="I46" s="397"/>
      <c r="J46" s="397"/>
      <c r="K46" s="397"/>
      <c r="L46" s="397"/>
      <c r="M46" s="397"/>
      <c r="N46" s="397"/>
      <c r="O46" s="397"/>
      <c r="P46" s="397"/>
      <c r="Q46" s="397"/>
      <c r="R46" s="397"/>
      <c r="S46" s="397"/>
      <c r="T46" s="397"/>
      <c r="U46" s="397"/>
      <c r="V46" s="397"/>
      <c r="W46" s="397"/>
      <c r="X46" s="62"/>
    </row>
    <row r="47" spans="1:24" ht="15.7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row>
    <row r="48" spans="1:24" ht="15.75" customHeight="1">
      <c r="A48" s="62"/>
      <c r="B48" s="62"/>
      <c r="C48" s="62"/>
      <c r="D48" s="62"/>
      <c r="E48" s="62"/>
      <c r="F48" s="62"/>
      <c r="G48" s="62"/>
      <c r="H48" s="62"/>
      <c r="I48" s="62"/>
      <c r="J48" s="62"/>
      <c r="K48" s="62"/>
      <c r="L48" s="62"/>
      <c r="M48" s="62"/>
      <c r="N48" s="62"/>
      <c r="O48" s="62"/>
      <c r="P48" s="62"/>
      <c r="Q48" s="62"/>
      <c r="R48" s="62"/>
      <c r="S48" s="62"/>
      <c r="T48" s="62"/>
      <c r="U48" s="62"/>
      <c r="V48" s="62"/>
      <c r="W48" s="62"/>
      <c r="X48" s="62"/>
    </row>
    <row r="49" spans="1:24" ht="15.75" hidden="1" customHeight="1">
      <c r="A49" s="62"/>
      <c r="B49" s="96"/>
      <c r="C49" s="63"/>
      <c r="D49" s="92"/>
      <c r="E49" s="92"/>
      <c r="F49" s="92"/>
      <c r="G49" s="92"/>
      <c r="H49" s="92"/>
      <c r="I49" s="92"/>
      <c r="J49" s="92"/>
      <c r="K49" s="92"/>
      <c r="L49" s="92"/>
      <c r="M49" s="92"/>
      <c r="N49" s="92"/>
      <c r="O49" s="92"/>
      <c r="P49" s="92"/>
      <c r="Q49" s="92"/>
      <c r="R49" s="92"/>
      <c r="S49" s="92"/>
      <c r="T49" s="92"/>
      <c r="U49" s="92"/>
      <c r="V49" s="92"/>
      <c r="W49" s="92"/>
      <c r="X49" s="62"/>
    </row>
    <row r="50" spans="1:24" ht="15.75" hidden="1" customHeight="1">
      <c r="A50" s="62"/>
      <c r="B50" s="404"/>
      <c r="C50" s="63"/>
      <c r="D50" s="63"/>
      <c r="E50" s="63"/>
      <c r="F50" s="63"/>
      <c r="G50" s="63"/>
      <c r="H50" s="63"/>
      <c r="I50" s="63"/>
      <c r="J50" s="63"/>
      <c r="K50" s="63"/>
      <c r="L50" s="63"/>
      <c r="M50" s="63"/>
      <c r="N50" s="63"/>
      <c r="O50" s="63"/>
      <c r="P50" s="63"/>
      <c r="Q50" s="63"/>
      <c r="R50" s="63"/>
      <c r="S50" s="63"/>
      <c r="T50" s="63"/>
      <c r="U50" s="63"/>
      <c r="V50" s="63"/>
      <c r="W50" s="63"/>
      <c r="X50" s="62"/>
    </row>
    <row r="51" spans="1:24" ht="15.75" hidden="1" customHeight="1">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ht="15.7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ht="45" customHeight="1">
      <c r="A53" s="62"/>
      <c r="B53" s="669"/>
      <c r="C53" s="669"/>
      <c r="D53" s="669"/>
      <c r="E53" s="669"/>
      <c r="F53" s="669"/>
      <c r="G53" s="669"/>
      <c r="H53" s="669"/>
      <c r="I53" s="669"/>
      <c r="J53" s="669"/>
      <c r="K53" s="402"/>
      <c r="L53" s="402"/>
      <c r="M53" s="62"/>
      <c r="N53" s="62"/>
      <c r="O53" s="62"/>
      <c r="P53" s="62"/>
      <c r="Q53" s="62"/>
      <c r="R53" s="62"/>
      <c r="S53" s="62"/>
      <c r="T53" s="62"/>
      <c r="U53" s="62"/>
      <c r="V53" s="62"/>
      <c r="W53" s="62"/>
      <c r="X53" s="62"/>
    </row>
    <row r="54" spans="1:24" ht="15.75" hidden="1" customHeight="1">
      <c r="A54" s="62"/>
      <c r="B54" s="92"/>
      <c r="C54" s="63"/>
      <c r="D54" s="92"/>
      <c r="E54" s="92"/>
      <c r="F54" s="92"/>
      <c r="G54" s="92"/>
      <c r="H54" s="92"/>
      <c r="I54" s="92"/>
      <c r="J54" s="92"/>
      <c r="K54" s="92"/>
      <c r="L54" s="92"/>
      <c r="M54" s="92"/>
      <c r="N54" s="92"/>
      <c r="O54" s="92"/>
      <c r="P54" s="92"/>
      <c r="Q54" s="92"/>
      <c r="R54" s="92"/>
      <c r="S54" s="92"/>
      <c r="T54" s="92"/>
      <c r="U54" s="92"/>
      <c r="V54" s="92"/>
      <c r="W54" s="92"/>
      <c r="X54" s="62"/>
    </row>
    <row r="55" spans="1:24" ht="15.75" hidden="1" customHeight="1">
      <c r="A55" s="62"/>
      <c r="B55" s="63"/>
      <c r="C55" s="403"/>
      <c r="D55" s="403"/>
      <c r="E55" s="403"/>
      <c r="F55" s="403"/>
      <c r="G55" s="403"/>
      <c r="H55" s="403"/>
      <c r="I55" s="403"/>
      <c r="J55" s="403"/>
      <c r="K55" s="403"/>
      <c r="L55" s="403"/>
      <c r="M55" s="403"/>
      <c r="N55" s="403"/>
      <c r="O55" s="403"/>
      <c r="P55" s="403"/>
      <c r="Q55" s="403"/>
      <c r="R55" s="403"/>
      <c r="S55" s="403"/>
      <c r="T55" s="403"/>
      <c r="U55" s="403"/>
      <c r="V55" s="403"/>
      <c r="W55" s="403"/>
      <c r="X55" s="62"/>
    </row>
    <row r="56" spans="1:24" ht="15.75" hidden="1" customHeight="1">
      <c r="A56" s="62"/>
      <c r="B56" s="63"/>
      <c r="C56" s="403"/>
      <c r="D56" s="403"/>
      <c r="E56" s="403"/>
      <c r="F56" s="403"/>
      <c r="G56" s="403"/>
      <c r="H56" s="403"/>
      <c r="I56" s="403"/>
      <c r="J56" s="403"/>
      <c r="K56" s="403"/>
      <c r="L56" s="403"/>
      <c r="M56" s="403"/>
      <c r="N56" s="403"/>
      <c r="O56" s="403"/>
      <c r="P56" s="403"/>
      <c r="Q56" s="403"/>
      <c r="R56" s="403"/>
      <c r="S56" s="403"/>
      <c r="T56" s="403"/>
      <c r="U56" s="403"/>
      <c r="V56" s="403"/>
      <c r="W56" s="403"/>
      <c r="X56" s="62"/>
    </row>
    <row r="57" spans="1:24" ht="15.75" hidden="1" customHeight="1">
      <c r="A57" s="62"/>
      <c r="B57" s="63"/>
      <c r="C57" s="403"/>
      <c r="D57" s="403"/>
      <c r="E57" s="403"/>
      <c r="F57" s="403"/>
      <c r="G57" s="403"/>
      <c r="H57" s="403"/>
      <c r="I57" s="403"/>
      <c r="J57" s="403"/>
      <c r="K57" s="403"/>
      <c r="L57" s="403"/>
      <c r="M57" s="403"/>
      <c r="N57" s="403"/>
      <c r="O57" s="403"/>
      <c r="P57" s="403"/>
      <c r="Q57" s="403"/>
      <c r="R57" s="403"/>
      <c r="S57" s="403"/>
      <c r="T57" s="403"/>
      <c r="U57" s="403"/>
      <c r="V57" s="403"/>
      <c r="W57" s="403"/>
      <c r="X57" s="62"/>
    </row>
    <row r="58" spans="1:24" ht="15.75" hidden="1" customHeight="1">
      <c r="A58" s="62"/>
      <c r="B58" s="63"/>
      <c r="C58" s="403"/>
      <c r="D58" s="403"/>
      <c r="E58" s="403"/>
      <c r="F58" s="403"/>
      <c r="G58" s="403"/>
      <c r="H58" s="403"/>
      <c r="I58" s="403"/>
      <c r="J58" s="403"/>
      <c r="K58" s="403"/>
      <c r="L58" s="403"/>
      <c r="M58" s="403"/>
      <c r="N58" s="403"/>
      <c r="O58" s="403"/>
      <c r="P58" s="403"/>
      <c r="Q58" s="403"/>
      <c r="R58" s="403"/>
      <c r="S58" s="403"/>
      <c r="T58" s="403"/>
      <c r="U58" s="403"/>
      <c r="V58" s="403"/>
      <c r="W58" s="403"/>
      <c r="X58" s="62"/>
    </row>
    <row r="59" spans="1:24" ht="15.75" hidden="1" customHeight="1">
      <c r="A59" s="62"/>
      <c r="B59" s="63"/>
      <c r="C59" s="403"/>
      <c r="D59" s="403"/>
      <c r="E59" s="403"/>
      <c r="F59" s="403"/>
      <c r="G59" s="403"/>
      <c r="H59" s="403"/>
      <c r="I59" s="403"/>
      <c r="J59" s="403"/>
      <c r="K59" s="403"/>
      <c r="L59" s="403"/>
      <c r="M59" s="403"/>
      <c r="N59" s="403"/>
      <c r="O59" s="403"/>
      <c r="P59" s="403"/>
      <c r="Q59" s="403"/>
      <c r="R59" s="403"/>
      <c r="S59" s="403"/>
      <c r="T59" s="403"/>
      <c r="U59" s="403"/>
      <c r="V59" s="403"/>
      <c r="W59" s="403"/>
      <c r="X59" s="62"/>
    </row>
    <row r="60" spans="1:24" ht="15.75" hidden="1" customHeight="1">
      <c r="A60" s="62"/>
      <c r="B60" s="63"/>
      <c r="C60" s="362"/>
      <c r="D60" s="62"/>
      <c r="E60" s="62"/>
      <c r="F60" s="62"/>
      <c r="G60" s="62"/>
      <c r="H60" s="62"/>
      <c r="I60" s="62"/>
      <c r="J60" s="62"/>
      <c r="K60" s="62"/>
      <c r="L60" s="62"/>
      <c r="M60" s="62"/>
      <c r="N60" s="62"/>
      <c r="O60" s="62"/>
      <c r="P60" s="62"/>
      <c r="Q60" s="62"/>
      <c r="R60" s="62"/>
      <c r="S60" s="62"/>
      <c r="T60" s="62"/>
      <c r="U60" s="62"/>
      <c r="V60" s="62"/>
      <c r="W60" s="62"/>
      <c r="X60" s="62"/>
    </row>
    <row r="61" spans="1:24" ht="15.75" hidden="1" customHeight="1">
      <c r="A61" s="62"/>
      <c r="B61" s="63"/>
      <c r="C61" s="362"/>
      <c r="D61" s="62"/>
      <c r="E61" s="62"/>
      <c r="F61" s="62"/>
      <c r="G61" s="62"/>
      <c r="H61" s="62"/>
      <c r="I61" s="62"/>
      <c r="J61" s="62"/>
      <c r="K61" s="62"/>
      <c r="L61" s="62"/>
      <c r="M61" s="62"/>
      <c r="N61" s="62"/>
      <c r="O61" s="62"/>
      <c r="P61" s="62"/>
      <c r="Q61" s="62"/>
      <c r="R61" s="62"/>
      <c r="S61" s="62"/>
      <c r="T61" s="62"/>
      <c r="U61" s="62"/>
      <c r="V61" s="62"/>
      <c r="W61" s="62"/>
      <c r="X61" s="62"/>
    </row>
    <row r="62" spans="1:24" ht="15.75" customHeight="1">
      <c r="A62" s="62"/>
      <c r="B62" s="63"/>
      <c r="C62" s="362"/>
      <c r="D62" s="62"/>
      <c r="E62" s="62"/>
      <c r="F62" s="62"/>
      <c r="G62" s="62"/>
      <c r="H62" s="62"/>
      <c r="I62" s="62"/>
      <c r="J62" s="62"/>
      <c r="K62" s="62"/>
      <c r="L62" s="62"/>
      <c r="M62" s="62"/>
      <c r="N62" s="62"/>
      <c r="O62" s="62"/>
      <c r="P62" s="62"/>
      <c r="Q62" s="62"/>
      <c r="R62" s="62"/>
      <c r="S62" s="62"/>
      <c r="T62" s="62"/>
      <c r="U62" s="62"/>
      <c r="V62" s="62"/>
      <c r="W62" s="62"/>
      <c r="X62" s="62"/>
    </row>
    <row r="63" spans="1:24" ht="15.75" customHeight="1">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ht="30" customHeight="1">
      <c r="A64" s="62"/>
      <c r="B64" s="329"/>
      <c r="C64" s="329"/>
      <c r="D64" s="329"/>
      <c r="E64" s="329"/>
      <c r="F64" s="329"/>
      <c r="G64" s="329"/>
      <c r="H64" s="329"/>
      <c r="I64" s="329"/>
      <c r="J64" s="329"/>
      <c r="K64" s="329"/>
      <c r="L64" s="329"/>
      <c r="M64" s="329"/>
      <c r="N64" s="329"/>
      <c r="O64" s="329"/>
      <c r="P64" s="62"/>
      <c r="Q64" s="62"/>
      <c r="R64" s="62"/>
      <c r="S64" s="62"/>
      <c r="T64" s="62"/>
      <c r="U64" s="62"/>
      <c r="V64" s="62"/>
      <c r="W64" s="62"/>
      <c r="X64" s="62"/>
    </row>
    <row r="65" spans="1:24" ht="15.75" customHeight="1">
      <c r="A65" s="62"/>
      <c r="B65" s="63"/>
      <c r="C65" s="403"/>
      <c r="D65" s="403"/>
      <c r="E65" s="403"/>
      <c r="F65" s="403"/>
      <c r="G65" s="403"/>
      <c r="H65" s="403"/>
      <c r="I65" s="403"/>
      <c r="J65" s="403"/>
      <c r="K65" s="403"/>
      <c r="L65" s="403"/>
      <c r="M65" s="403"/>
      <c r="N65" s="403"/>
      <c r="O65" s="403"/>
      <c r="P65" s="62"/>
      <c r="Q65" s="62"/>
      <c r="R65" s="62"/>
      <c r="S65" s="62"/>
      <c r="T65" s="62"/>
      <c r="U65" s="62"/>
      <c r="V65" s="62"/>
      <c r="W65" s="62"/>
      <c r="X65" s="62"/>
    </row>
    <row r="66" spans="1:24" ht="15.75" customHeight="1">
      <c r="A66" s="62"/>
      <c r="B66" s="92"/>
      <c r="C66" s="403"/>
      <c r="D66" s="403"/>
      <c r="E66" s="403"/>
      <c r="F66" s="403"/>
      <c r="G66" s="403"/>
      <c r="H66" s="403"/>
      <c r="I66" s="403"/>
      <c r="J66" s="403"/>
      <c r="K66" s="403"/>
      <c r="L66" s="403"/>
      <c r="M66" s="403"/>
      <c r="N66" s="403"/>
      <c r="O66" s="403"/>
      <c r="P66" s="62"/>
      <c r="Q66" s="62"/>
      <c r="R66" s="62"/>
      <c r="S66" s="62"/>
      <c r="T66" s="62"/>
      <c r="U66" s="62"/>
      <c r="V66" s="62"/>
      <c r="W66" s="62"/>
      <c r="X66" s="62"/>
    </row>
    <row r="67" spans="1:24" ht="15.75" customHeight="1">
      <c r="A67" s="62"/>
      <c r="B67" s="92"/>
      <c r="C67" s="403"/>
      <c r="D67" s="403"/>
      <c r="E67" s="403"/>
      <c r="F67" s="403"/>
      <c r="G67" s="403"/>
      <c r="H67" s="403"/>
      <c r="I67" s="403"/>
      <c r="J67" s="403"/>
      <c r="K67" s="403"/>
      <c r="L67" s="403"/>
      <c r="M67" s="403"/>
      <c r="N67" s="403"/>
      <c r="O67" s="403"/>
      <c r="P67" s="62"/>
      <c r="Q67" s="62"/>
      <c r="R67" s="62"/>
      <c r="S67" s="62"/>
      <c r="T67" s="62"/>
      <c r="U67" s="62"/>
      <c r="V67" s="62"/>
      <c r="W67" s="62"/>
      <c r="X67" s="62"/>
    </row>
    <row r="68" spans="1:24" ht="15.75" customHeight="1">
      <c r="A68" s="62"/>
      <c r="B68" s="92"/>
      <c r="C68" s="403"/>
      <c r="D68" s="403"/>
      <c r="E68" s="403"/>
      <c r="F68" s="403"/>
      <c r="G68" s="403"/>
      <c r="H68" s="403"/>
      <c r="I68" s="403"/>
      <c r="J68" s="403"/>
      <c r="K68" s="403"/>
      <c r="L68" s="403"/>
      <c r="M68" s="403"/>
      <c r="N68" s="403"/>
      <c r="O68" s="403"/>
      <c r="P68" s="62"/>
      <c r="Q68" s="62"/>
      <c r="R68" s="62"/>
      <c r="S68" s="62"/>
      <c r="T68" s="62"/>
      <c r="U68" s="62"/>
      <c r="V68" s="62"/>
      <c r="W68" s="62"/>
      <c r="X68" s="62"/>
    </row>
    <row r="69" spans="1:24" ht="15.75" customHeight="1">
      <c r="A69" s="62"/>
      <c r="B69" s="92"/>
      <c r="C69" s="403"/>
      <c r="D69" s="403"/>
      <c r="E69" s="403"/>
      <c r="F69" s="403"/>
      <c r="G69" s="403"/>
      <c r="H69" s="403"/>
      <c r="I69" s="403"/>
      <c r="J69" s="403"/>
      <c r="K69" s="403"/>
      <c r="L69" s="403"/>
      <c r="M69" s="403"/>
      <c r="N69" s="403"/>
      <c r="O69" s="403"/>
      <c r="P69" s="62"/>
      <c r="Q69" s="62"/>
      <c r="R69" s="62"/>
      <c r="S69" s="62"/>
      <c r="T69" s="62"/>
      <c r="U69" s="62"/>
      <c r="V69" s="62"/>
      <c r="W69" s="62"/>
      <c r="X69" s="62"/>
    </row>
    <row r="70" spans="1:24" ht="15.75" customHeight="1">
      <c r="A70" s="62"/>
      <c r="B70" s="92"/>
      <c r="C70" s="403"/>
      <c r="D70" s="403"/>
      <c r="E70" s="403"/>
      <c r="F70" s="403"/>
      <c r="G70" s="403"/>
      <c r="H70" s="403"/>
      <c r="I70" s="403"/>
      <c r="J70" s="403"/>
      <c r="K70" s="403"/>
      <c r="L70" s="403"/>
      <c r="M70" s="403"/>
      <c r="N70" s="403"/>
      <c r="O70" s="403"/>
      <c r="P70" s="62"/>
      <c r="Q70" s="62"/>
      <c r="R70" s="62"/>
      <c r="S70" s="62"/>
      <c r="T70" s="62"/>
      <c r="U70" s="62"/>
      <c r="V70" s="62"/>
      <c r="W70" s="62"/>
      <c r="X70" s="62"/>
    </row>
    <row r="71" spans="1:24" ht="15.75" customHeight="1">
      <c r="A71" s="62"/>
      <c r="B71" s="92"/>
      <c r="C71" s="403"/>
      <c r="D71" s="403"/>
      <c r="E71" s="403"/>
      <c r="F71" s="403"/>
      <c r="G71" s="403"/>
      <c r="H71" s="403"/>
      <c r="I71" s="403"/>
      <c r="J71" s="403"/>
      <c r="K71" s="403"/>
      <c r="L71" s="403"/>
      <c r="M71" s="403"/>
      <c r="N71" s="403"/>
      <c r="O71" s="403"/>
      <c r="P71" s="62"/>
      <c r="Q71" s="62"/>
      <c r="R71" s="62"/>
      <c r="S71" s="62"/>
      <c r="T71" s="62"/>
      <c r="U71" s="62"/>
      <c r="V71" s="62"/>
      <c r="W71" s="62"/>
      <c r="X71" s="62"/>
    </row>
    <row r="72" spans="1:24" ht="15.75" customHeight="1">
      <c r="A72" s="62"/>
      <c r="B72" s="92"/>
      <c r="C72" s="403"/>
      <c r="D72" s="403"/>
      <c r="E72" s="403"/>
      <c r="F72" s="403"/>
      <c r="G72" s="403"/>
      <c r="H72" s="403"/>
      <c r="I72" s="403"/>
      <c r="J72" s="403"/>
      <c r="K72" s="403"/>
      <c r="L72" s="403"/>
      <c r="M72" s="403"/>
      <c r="N72" s="403"/>
      <c r="O72" s="403"/>
      <c r="P72" s="62"/>
      <c r="Q72" s="62"/>
      <c r="R72" s="62"/>
      <c r="S72" s="62"/>
      <c r="T72" s="62"/>
      <c r="U72" s="62"/>
      <c r="V72" s="62"/>
      <c r="W72" s="62"/>
      <c r="X72" s="62"/>
    </row>
    <row r="73" spans="1:24" ht="15.75" customHeight="1">
      <c r="A73" s="62"/>
      <c r="B73" s="92"/>
      <c r="C73" s="403"/>
      <c r="D73" s="403"/>
      <c r="E73" s="403"/>
      <c r="F73" s="403"/>
      <c r="G73" s="403"/>
      <c r="H73" s="403"/>
      <c r="I73" s="403"/>
      <c r="J73" s="403"/>
      <c r="K73" s="403"/>
      <c r="L73" s="403"/>
      <c r="M73" s="403"/>
      <c r="N73" s="403"/>
      <c r="O73" s="403"/>
      <c r="P73" s="62"/>
      <c r="Q73" s="62"/>
      <c r="R73" s="62"/>
      <c r="S73" s="62"/>
      <c r="T73" s="62"/>
      <c r="U73" s="62"/>
      <c r="V73" s="62"/>
      <c r="W73" s="62"/>
      <c r="X73" s="62"/>
    </row>
    <row r="74" spans="1:24" ht="15.75" customHeight="1">
      <c r="A74" s="62"/>
      <c r="B74" s="92"/>
      <c r="C74" s="403"/>
      <c r="D74" s="403"/>
      <c r="E74" s="403"/>
      <c r="F74" s="403"/>
      <c r="G74" s="403"/>
      <c r="H74" s="403"/>
      <c r="I74" s="403"/>
      <c r="J74" s="403"/>
      <c r="K74" s="403"/>
      <c r="L74" s="403"/>
      <c r="M74" s="403"/>
      <c r="N74" s="403"/>
      <c r="O74" s="403"/>
      <c r="P74" s="62"/>
      <c r="Q74" s="62"/>
      <c r="R74" s="62"/>
      <c r="S74" s="62"/>
      <c r="T74" s="62"/>
      <c r="U74" s="62"/>
      <c r="V74" s="62"/>
      <c r="W74" s="62"/>
      <c r="X74" s="62"/>
    </row>
    <row r="75" spans="1:24" ht="15.75" customHeight="1">
      <c r="A75" s="62"/>
      <c r="B75" s="92"/>
      <c r="C75" s="403"/>
      <c r="D75" s="403"/>
      <c r="E75" s="403"/>
      <c r="F75" s="403"/>
      <c r="G75" s="403"/>
      <c r="H75" s="403"/>
      <c r="I75" s="403"/>
      <c r="J75" s="403"/>
      <c r="K75" s="403"/>
      <c r="L75" s="403"/>
      <c r="M75" s="403"/>
      <c r="N75" s="403"/>
      <c r="O75" s="403"/>
      <c r="P75" s="62"/>
      <c r="Q75" s="62"/>
      <c r="R75" s="62"/>
      <c r="S75" s="62"/>
      <c r="T75" s="62"/>
      <c r="U75" s="62"/>
      <c r="V75" s="62"/>
      <c r="W75" s="62"/>
      <c r="X75" s="62"/>
    </row>
    <row r="76" spans="1:24" ht="15.75" customHeight="1">
      <c r="A76" s="62"/>
      <c r="B76" s="92"/>
      <c r="C76" s="403"/>
      <c r="D76" s="403"/>
      <c r="E76" s="403"/>
      <c r="F76" s="403"/>
      <c r="G76" s="403"/>
      <c r="H76" s="403"/>
      <c r="I76" s="403"/>
      <c r="J76" s="403"/>
      <c r="K76" s="403"/>
      <c r="L76" s="403"/>
      <c r="M76" s="403"/>
      <c r="N76" s="403"/>
      <c r="O76" s="403"/>
      <c r="P76" s="62"/>
      <c r="Q76" s="62"/>
      <c r="R76" s="62"/>
      <c r="S76" s="62"/>
      <c r="T76" s="62"/>
      <c r="U76" s="62"/>
      <c r="V76" s="62"/>
      <c r="W76" s="62"/>
      <c r="X76" s="62"/>
    </row>
    <row r="77" spans="1:24" ht="15.75" customHeight="1">
      <c r="A77" s="62"/>
      <c r="B77" s="92"/>
      <c r="C77" s="403"/>
      <c r="D77" s="403"/>
      <c r="E77" s="403"/>
      <c r="F77" s="403"/>
      <c r="G77" s="403"/>
      <c r="H77" s="403"/>
      <c r="I77" s="403"/>
      <c r="J77" s="403"/>
      <c r="K77" s="403"/>
      <c r="L77" s="403"/>
      <c r="M77" s="403"/>
      <c r="N77" s="403"/>
      <c r="O77" s="403"/>
      <c r="P77" s="62"/>
      <c r="Q77" s="62"/>
      <c r="R77" s="62"/>
      <c r="S77" s="62"/>
      <c r="T77" s="62"/>
      <c r="U77" s="62"/>
      <c r="V77" s="62"/>
      <c r="W77" s="62"/>
      <c r="X77" s="62"/>
    </row>
  </sheetData>
  <sortState ref="O22:P26">
    <sortCondition descending="1" ref="P22:P26"/>
  </sortState>
  <mergeCells count="9">
    <mergeCell ref="B53:J53"/>
    <mergeCell ref="C12:C13"/>
    <mergeCell ref="B12:B13"/>
    <mergeCell ref="D12:N12"/>
    <mergeCell ref="B2:R2"/>
    <mergeCell ref="B3:R3"/>
    <mergeCell ref="B5:R5"/>
    <mergeCell ref="B10:O10"/>
    <mergeCell ref="B11:O11"/>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zoomScale="90" zoomScaleNormal="90" workbookViewId="0"/>
  </sheetViews>
  <sheetFormatPr baseColWidth="10" defaultColWidth="14.42578125" defaultRowHeight="15.75" customHeight="1"/>
  <cols>
    <col min="1" max="1" width="14.42578125" style="241"/>
    <col min="2" max="2" width="19.85546875" customWidth="1"/>
    <col min="3" max="3" width="13.140625" customWidth="1"/>
    <col min="4" max="4" width="13.28515625" customWidth="1"/>
    <col min="5" max="5" width="9" customWidth="1"/>
    <col min="6" max="6" width="7.85546875" customWidth="1"/>
    <col min="8" max="8" width="18" customWidth="1"/>
  </cols>
  <sheetData>
    <row r="1" spans="1:18" s="241" customFormat="1" ht="15.75" customHeight="1"/>
    <row r="2" spans="1:18" s="241" customFormat="1" ht="15.75" customHeight="1">
      <c r="B2" s="573" t="s">
        <v>3093</v>
      </c>
      <c r="C2" s="573"/>
      <c r="D2" s="573"/>
      <c r="E2" s="573"/>
      <c r="F2" s="573"/>
      <c r="G2" s="573"/>
      <c r="H2" s="573"/>
      <c r="I2" s="573"/>
      <c r="J2" s="573"/>
      <c r="K2" s="442"/>
      <c r="L2" s="442"/>
      <c r="M2" s="442"/>
      <c r="N2" s="442"/>
      <c r="O2" s="442"/>
      <c r="P2" s="442"/>
      <c r="Q2" s="442"/>
      <c r="R2" s="442"/>
    </row>
    <row r="3" spans="1:18" s="241" customFormat="1" ht="15.75" customHeight="1">
      <c r="B3" s="573" t="s">
        <v>3096</v>
      </c>
      <c r="C3" s="573"/>
      <c r="D3" s="573"/>
      <c r="E3" s="573"/>
      <c r="F3" s="573"/>
      <c r="G3" s="573"/>
      <c r="H3" s="573"/>
      <c r="I3" s="573"/>
      <c r="J3" s="573"/>
      <c r="K3" s="442"/>
      <c r="L3" s="442"/>
      <c r="M3" s="442"/>
      <c r="N3" s="442"/>
      <c r="O3" s="442"/>
      <c r="P3" s="442"/>
      <c r="Q3" s="442"/>
      <c r="R3" s="442"/>
    </row>
    <row r="4" spans="1:18" s="241" customFormat="1" ht="15.75" customHeight="1">
      <c r="C4" s="49"/>
      <c r="D4" s="474"/>
      <c r="K4" s="520"/>
      <c r="L4" s="520"/>
      <c r="M4" s="520"/>
      <c r="N4" s="520"/>
      <c r="O4" s="520"/>
      <c r="P4" s="520"/>
      <c r="Q4" s="520"/>
      <c r="R4" s="520"/>
    </row>
    <row r="5" spans="1:18" s="241" customFormat="1" ht="15.75" customHeight="1">
      <c r="B5" s="573" t="s">
        <v>3094</v>
      </c>
      <c r="C5" s="573"/>
      <c r="D5" s="573"/>
      <c r="E5" s="573"/>
      <c r="F5" s="573"/>
      <c r="G5" s="573"/>
      <c r="H5" s="573"/>
      <c r="I5" s="573"/>
      <c r="J5" s="573"/>
      <c r="K5" s="442"/>
      <c r="L5" s="442"/>
      <c r="M5" s="442"/>
      <c r="N5" s="442"/>
      <c r="O5" s="442"/>
      <c r="P5" s="442"/>
      <c r="Q5" s="442"/>
      <c r="R5" s="442"/>
    </row>
    <row r="6" spans="1:18" s="107" customFormat="1" ht="15.75" customHeight="1">
      <c r="A6" s="241"/>
      <c r="B6" s="515"/>
      <c r="C6" s="515"/>
      <c r="D6" s="515"/>
      <c r="E6" s="515"/>
      <c r="F6" s="515"/>
      <c r="G6" s="515"/>
      <c r="H6" s="515"/>
      <c r="I6" s="515"/>
      <c r="J6" s="515"/>
      <c r="K6" s="4"/>
      <c r="L6" s="4"/>
      <c r="M6" s="4"/>
      <c r="N6" s="4"/>
      <c r="O6" s="4"/>
      <c r="P6" s="4"/>
      <c r="Q6" s="4"/>
      <c r="R6" s="4"/>
    </row>
    <row r="7" spans="1:18" s="241" customFormat="1" ht="15.75" customHeight="1">
      <c r="B7" s="4"/>
      <c r="C7" s="4"/>
      <c r="D7" s="4"/>
      <c r="E7" s="4"/>
      <c r="F7" s="4"/>
      <c r="G7" s="4"/>
      <c r="H7" s="4"/>
      <c r="I7" s="4"/>
      <c r="J7" s="4"/>
      <c r="K7" s="4"/>
      <c r="L7" s="4"/>
      <c r="M7" s="4"/>
      <c r="N7" s="4"/>
      <c r="O7" s="4"/>
      <c r="P7" s="4"/>
      <c r="Q7" s="4"/>
      <c r="R7" s="4"/>
    </row>
    <row r="8" spans="1:18" s="107" customFormat="1" ht="15.75" customHeight="1">
      <c r="A8" s="241"/>
      <c r="B8" s="512" t="s">
        <v>2271</v>
      </c>
    </row>
    <row r="9" spans="1:18" s="107" customFormat="1" ht="15.75" customHeight="1">
      <c r="A9" s="241"/>
    </row>
    <row r="10" spans="1:18" s="241" customFormat="1" ht="30.75" customHeight="1">
      <c r="B10" s="631" t="s">
        <v>3081</v>
      </c>
      <c r="C10" s="631"/>
      <c r="D10" s="631"/>
      <c r="E10" s="631"/>
    </row>
    <row r="11" spans="1:18" s="107" customFormat="1" ht="15.75" customHeight="1">
      <c r="A11" s="241"/>
      <c r="B11" s="639">
        <v>2014</v>
      </c>
      <c r="C11" s="639"/>
      <c r="D11" s="639"/>
      <c r="E11" s="639"/>
    </row>
    <row r="12" spans="1:18" s="107" customFormat="1" ht="15.75" customHeight="1">
      <c r="A12" s="241"/>
      <c r="B12" s="610" t="s">
        <v>50</v>
      </c>
      <c r="C12" s="610" t="s">
        <v>2964</v>
      </c>
      <c r="D12" s="610" t="s">
        <v>3080</v>
      </c>
      <c r="E12" s="610"/>
    </row>
    <row r="13" spans="1:18" s="107" customFormat="1" ht="15.75" customHeight="1">
      <c r="A13" s="241"/>
      <c r="B13" s="611"/>
      <c r="C13" s="611"/>
      <c r="D13" s="150" t="s">
        <v>155</v>
      </c>
      <c r="E13" s="393" t="s">
        <v>2242</v>
      </c>
    </row>
    <row r="14" spans="1:18" s="107" customFormat="1" ht="15.75" customHeight="1">
      <c r="A14" s="241"/>
      <c r="B14" s="166"/>
      <c r="C14" s="166"/>
      <c r="D14" s="166"/>
      <c r="E14" s="51"/>
    </row>
    <row r="15" spans="1:18" s="107" customFormat="1" ht="15.75" customHeight="1">
      <c r="A15" s="241"/>
      <c r="B15" s="355" t="s">
        <v>24</v>
      </c>
      <c r="C15" s="319">
        <v>111</v>
      </c>
      <c r="D15" s="325">
        <v>18</v>
      </c>
      <c r="E15" s="407">
        <f>+(D15/C15)*100</f>
        <v>16.216216216216218</v>
      </c>
    </row>
    <row r="16" spans="1:18" s="125" customFormat="1" ht="15" customHeight="1">
      <c r="B16" s="77"/>
      <c r="C16" s="77"/>
      <c r="D16" s="77"/>
      <c r="E16" s="407"/>
      <c r="F16" s="286"/>
      <c r="G16" s="286"/>
      <c r="H16" s="286"/>
    </row>
    <row r="17" spans="2:8" ht="15.75" customHeight="1">
      <c r="B17" s="355" t="s">
        <v>27</v>
      </c>
      <c r="C17" s="319">
        <v>5</v>
      </c>
      <c r="D17" s="325">
        <v>0</v>
      </c>
      <c r="E17" s="407">
        <f t="shared" ref="E17:E31" si="0">+(D17/C17)*100</f>
        <v>0</v>
      </c>
      <c r="F17" s="151"/>
      <c r="G17" s="151"/>
      <c r="H17" s="62"/>
    </row>
    <row r="18" spans="2:8" ht="15.75" customHeight="1">
      <c r="B18" s="355" t="s">
        <v>28</v>
      </c>
      <c r="C18" s="319">
        <v>1</v>
      </c>
      <c r="D18" s="325">
        <v>0</v>
      </c>
      <c r="E18" s="407">
        <f t="shared" si="0"/>
        <v>0</v>
      </c>
      <c r="F18" s="151"/>
      <c r="G18" s="188"/>
      <c r="H18" s="62"/>
    </row>
    <row r="19" spans="2:8" ht="15.75" customHeight="1">
      <c r="B19" s="355" t="s">
        <v>29</v>
      </c>
      <c r="C19" s="319">
        <v>1</v>
      </c>
      <c r="D19" s="325">
        <v>0</v>
      </c>
      <c r="E19" s="407">
        <f t="shared" si="0"/>
        <v>0</v>
      </c>
      <c r="F19" s="151"/>
      <c r="G19" s="405"/>
      <c r="H19" s="62"/>
    </row>
    <row r="20" spans="2:8" ht="15.75" customHeight="1">
      <c r="B20" s="355" t="s">
        <v>16</v>
      </c>
      <c r="C20" s="319">
        <v>3</v>
      </c>
      <c r="D20" s="325">
        <v>0</v>
      </c>
      <c r="E20" s="407">
        <f t="shared" si="0"/>
        <v>0</v>
      </c>
      <c r="F20" s="62"/>
      <c r="G20" s="62"/>
      <c r="H20" s="62"/>
    </row>
    <row r="21" spans="2:8" ht="15.75" customHeight="1">
      <c r="B21" s="355" t="s">
        <v>17</v>
      </c>
      <c r="C21" s="319">
        <v>19</v>
      </c>
      <c r="D21" s="325">
        <v>1</v>
      </c>
      <c r="E21" s="407">
        <f t="shared" si="0"/>
        <v>5.2631578947368416</v>
      </c>
    </row>
    <row r="22" spans="2:8" ht="15.75" customHeight="1">
      <c r="B22" s="355" t="s">
        <v>18</v>
      </c>
      <c r="C22" s="319">
        <v>11</v>
      </c>
      <c r="D22" s="325">
        <v>3</v>
      </c>
      <c r="E22" s="407">
        <f t="shared" si="0"/>
        <v>27.27272727272727</v>
      </c>
    </row>
    <row r="23" spans="2:8" ht="15.75" customHeight="1">
      <c r="B23" s="355" t="s">
        <v>30</v>
      </c>
      <c r="C23" s="319">
        <v>5</v>
      </c>
      <c r="D23" s="325">
        <v>0</v>
      </c>
      <c r="E23" s="407">
        <f t="shared" si="0"/>
        <v>0</v>
      </c>
    </row>
    <row r="24" spans="2:8" ht="15.75" customHeight="1">
      <c r="B24" s="355" t="s">
        <v>19</v>
      </c>
      <c r="C24" s="319">
        <v>8</v>
      </c>
      <c r="D24" s="325">
        <v>1</v>
      </c>
      <c r="E24" s="407">
        <f t="shared" si="0"/>
        <v>12.5</v>
      </c>
    </row>
    <row r="25" spans="2:8" ht="15.75" customHeight="1">
      <c r="B25" s="355" t="s">
        <v>20</v>
      </c>
      <c r="C25" s="319">
        <v>9</v>
      </c>
      <c r="D25" s="325">
        <v>1</v>
      </c>
      <c r="E25" s="407">
        <f t="shared" si="0"/>
        <v>11.111111111111111</v>
      </c>
    </row>
    <row r="26" spans="2:8" ht="15.75" customHeight="1">
      <c r="B26" s="355" t="s">
        <v>31</v>
      </c>
      <c r="C26" s="319">
        <v>1</v>
      </c>
      <c r="D26" s="325">
        <v>0</v>
      </c>
      <c r="E26" s="407">
        <f t="shared" si="0"/>
        <v>0</v>
      </c>
    </row>
    <row r="27" spans="2:8" ht="15.75" customHeight="1">
      <c r="B27" s="355" t="s">
        <v>32</v>
      </c>
      <c r="C27" s="319">
        <v>1</v>
      </c>
      <c r="D27" s="325">
        <v>0</v>
      </c>
      <c r="E27" s="407">
        <f t="shared" si="0"/>
        <v>0</v>
      </c>
    </row>
    <row r="28" spans="2:8" ht="15.75" customHeight="1">
      <c r="B28" s="355" t="s">
        <v>21</v>
      </c>
      <c r="C28" s="319">
        <v>12</v>
      </c>
      <c r="D28" s="325">
        <v>5</v>
      </c>
      <c r="E28" s="407">
        <f t="shared" si="0"/>
        <v>41.666666666666671</v>
      </c>
    </row>
    <row r="29" spans="2:8" ht="15.75" customHeight="1">
      <c r="B29" s="355" t="s">
        <v>22</v>
      </c>
      <c r="C29" s="319">
        <v>22</v>
      </c>
      <c r="D29" s="325">
        <v>7</v>
      </c>
      <c r="E29" s="407">
        <f t="shared" si="0"/>
        <v>31.818181818181817</v>
      </c>
    </row>
    <row r="30" spans="2:8" ht="15.75" customHeight="1">
      <c r="B30" s="355" t="s">
        <v>33</v>
      </c>
      <c r="C30" s="319">
        <v>6</v>
      </c>
      <c r="D30" s="325">
        <v>0</v>
      </c>
      <c r="E30" s="407">
        <f t="shared" si="0"/>
        <v>0</v>
      </c>
    </row>
    <row r="31" spans="2:8" ht="15.75" customHeight="1">
      <c r="B31" s="408" t="s">
        <v>23</v>
      </c>
      <c r="C31" s="155">
        <v>7</v>
      </c>
      <c r="D31" s="360">
        <v>0</v>
      </c>
      <c r="E31" s="207">
        <f t="shared" si="0"/>
        <v>0</v>
      </c>
    </row>
    <row r="32" spans="2:8" ht="15.75" customHeight="1">
      <c r="B32" s="395" t="s">
        <v>2940</v>
      </c>
      <c r="C32" s="51"/>
      <c r="D32" s="51"/>
      <c r="E32" s="51"/>
    </row>
    <row r="33" spans="2:10" ht="15.75" customHeight="1">
      <c r="G33" s="121"/>
      <c r="H33" s="121"/>
      <c r="I33" s="121"/>
      <c r="J33" s="121"/>
    </row>
    <row r="34" spans="2:10" ht="40.5" customHeight="1">
      <c r="B34" s="329"/>
      <c r="C34" s="329"/>
      <c r="D34" s="329"/>
      <c r="E34" s="329"/>
      <c r="F34" s="62"/>
      <c r="G34" s="77"/>
      <c r="H34" s="78"/>
      <c r="I34" s="78"/>
      <c r="J34" s="78"/>
    </row>
    <row r="35" spans="2:10" ht="35.25" customHeight="1">
      <c r="B35" s="387"/>
      <c r="C35" s="403"/>
      <c r="D35" s="403"/>
      <c r="E35" s="403"/>
      <c r="F35" s="62"/>
      <c r="G35" s="77"/>
      <c r="H35" s="329"/>
      <c r="I35" s="151"/>
      <c r="J35" s="78"/>
    </row>
    <row r="36" spans="2:10" ht="15.75" customHeight="1">
      <c r="B36" s="387"/>
      <c r="C36" s="403"/>
      <c r="D36" s="403"/>
      <c r="E36" s="403"/>
      <c r="F36" s="62"/>
      <c r="G36" s="77"/>
      <c r="H36" s="151"/>
      <c r="I36" s="188"/>
      <c r="J36" s="78"/>
    </row>
    <row r="37" spans="2:10" ht="15.75" customHeight="1">
      <c r="B37" s="387"/>
      <c r="C37" s="403"/>
      <c r="D37" s="403"/>
      <c r="E37" s="403"/>
      <c r="F37" s="62"/>
      <c r="G37" s="77"/>
      <c r="H37" s="151"/>
      <c r="I37" s="405"/>
      <c r="J37" s="78"/>
    </row>
    <row r="38" spans="2:10" ht="15.75" customHeight="1">
      <c r="B38" s="387"/>
      <c r="C38" s="403"/>
      <c r="D38" s="403"/>
      <c r="E38" s="403"/>
      <c r="F38" s="62"/>
      <c r="G38" s="77"/>
      <c r="H38" s="78"/>
      <c r="I38" s="78"/>
      <c r="J38" s="78"/>
    </row>
    <row r="39" spans="2:10" ht="15.75" customHeight="1">
      <c r="B39" s="387"/>
      <c r="C39" s="403"/>
      <c r="D39" s="403"/>
      <c r="E39" s="403"/>
      <c r="F39" s="62"/>
      <c r="G39" s="77"/>
      <c r="H39" s="78"/>
      <c r="I39" s="78"/>
      <c r="J39" s="78"/>
    </row>
    <row r="40" spans="2:10" ht="15.75" customHeight="1">
      <c r="B40" s="387"/>
      <c r="C40" s="403"/>
      <c r="D40" s="403"/>
      <c r="E40" s="403"/>
      <c r="F40" s="62"/>
      <c r="G40" s="77"/>
      <c r="H40" s="78"/>
      <c r="I40" s="78"/>
      <c r="J40" s="78"/>
    </row>
    <row r="41" spans="2:10" ht="15.75" customHeight="1">
      <c r="B41" s="387"/>
      <c r="C41" s="403"/>
      <c r="D41" s="403"/>
      <c r="E41" s="403"/>
      <c r="F41" s="62"/>
      <c r="G41" s="77"/>
      <c r="H41" s="78"/>
      <c r="I41" s="78"/>
      <c r="J41" s="78"/>
    </row>
    <row r="42" spans="2:10" ht="15.75" customHeight="1">
      <c r="B42" s="387"/>
      <c r="C42" s="403"/>
      <c r="D42" s="403"/>
      <c r="E42" s="403"/>
      <c r="F42" s="62"/>
      <c r="G42" s="77"/>
      <c r="H42" s="78"/>
      <c r="I42" s="78"/>
      <c r="J42" s="78"/>
    </row>
    <row r="43" spans="2:10" ht="15.75" customHeight="1">
      <c r="B43" s="387"/>
      <c r="C43" s="403"/>
      <c r="D43" s="403"/>
      <c r="E43" s="403"/>
      <c r="F43" s="62"/>
      <c r="G43" s="77"/>
      <c r="H43" s="78"/>
      <c r="I43" s="78"/>
      <c r="J43" s="78"/>
    </row>
    <row r="44" spans="2:10" ht="15.75" customHeight="1">
      <c r="B44" s="387"/>
      <c r="C44" s="403"/>
      <c r="D44" s="403"/>
      <c r="E44" s="403"/>
      <c r="F44" s="62"/>
      <c r="G44" s="77"/>
      <c r="H44" s="78"/>
      <c r="I44" s="78"/>
      <c r="J44" s="78"/>
    </row>
    <row r="45" spans="2:10" ht="15.75" customHeight="1">
      <c r="B45" s="387"/>
      <c r="C45" s="403"/>
      <c r="D45" s="403"/>
      <c r="E45" s="403"/>
      <c r="F45" s="62"/>
      <c r="G45" s="77"/>
      <c r="H45" s="78"/>
      <c r="I45" s="78"/>
      <c r="J45" s="78"/>
    </row>
    <row r="46" spans="2:10" ht="15.75" customHeight="1">
      <c r="B46" s="387"/>
      <c r="C46" s="403"/>
      <c r="D46" s="403"/>
      <c r="E46" s="403"/>
      <c r="F46" s="62"/>
      <c r="G46" s="77"/>
      <c r="H46" s="78"/>
      <c r="I46" s="78"/>
      <c r="J46" s="78"/>
    </row>
    <row r="47" spans="2:10" ht="15.75" customHeight="1">
      <c r="B47" s="387"/>
      <c r="C47" s="403"/>
      <c r="D47" s="403"/>
      <c r="E47" s="403"/>
      <c r="F47" s="62"/>
      <c r="G47" s="77"/>
      <c r="H47" s="78"/>
      <c r="I47" s="78"/>
      <c r="J47" s="78"/>
    </row>
    <row r="48" spans="2:10" ht="15.75" customHeight="1">
      <c r="B48" s="387"/>
      <c r="C48" s="403"/>
      <c r="D48" s="403"/>
      <c r="E48" s="403"/>
      <c r="F48" s="62"/>
      <c r="G48" s="77"/>
      <c r="H48" s="78"/>
      <c r="I48" s="78"/>
      <c r="J48" s="78"/>
    </row>
    <row r="49" spans="2:10" ht="15.75" customHeight="1">
      <c r="B49" s="387"/>
      <c r="C49" s="403"/>
      <c r="D49" s="403"/>
      <c r="E49" s="403"/>
      <c r="F49" s="62"/>
      <c r="G49" s="62"/>
      <c r="H49" s="62"/>
      <c r="I49" s="62"/>
      <c r="J49" s="62"/>
    </row>
    <row r="50" spans="2:10" ht="15.75" customHeight="1">
      <c r="B50" s="387"/>
      <c r="C50" s="403"/>
      <c r="D50" s="403"/>
      <c r="E50" s="403"/>
      <c r="F50" s="62"/>
      <c r="G50" s="62"/>
      <c r="H50" s="62"/>
      <c r="I50" s="62"/>
      <c r="J50" s="62"/>
    </row>
    <row r="51" spans="2:10" ht="15.75" customHeight="1">
      <c r="B51" s="62"/>
      <c r="C51" s="62"/>
      <c r="D51" s="62"/>
      <c r="E51" s="62"/>
      <c r="F51" s="62"/>
      <c r="G51" s="62"/>
      <c r="H51" s="62"/>
      <c r="I51" s="62"/>
      <c r="J51" s="62"/>
    </row>
    <row r="52" spans="2:10" ht="15.75" customHeight="1">
      <c r="B52" s="62"/>
      <c r="C52" s="62"/>
      <c r="D52" s="62"/>
      <c r="E52" s="62"/>
      <c r="F52" s="62"/>
      <c r="G52" s="62"/>
      <c r="H52" s="62"/>
      <c r="I52" s="62"/>
      <c r="J52" s="62"/>
    </row>
    <row r="53" spans="2:10" ht="15.75" customHeight="1">
      <c r="B53" s="62"/>
      <c r="C53" s="62"/>
      <c r="D53" s="62"/>
      <c r="E53" s="62"/>
      <c r="F53" s="62"/>
      <c r="G53" s="62"/>
      <c r="H53" s="62"/>
      <c r="I53" s="62"/>
      <c r="J53" s="62"/>
    </row>
    <row r="54" spans="2:10" ht="15.75" customHeight="1">
      <c r="B54" s="62"/>
      <c r="C54" s="62"/>
      <c r="D54" s="62"/>
      <c r="E54" s="62"/>
      <c r="F54" s="62"/>
      <c r="G54" s="62"/>
      <c r="H54" s="62"/>
      <c r="I54" s="62"/>
      <c r="J54" s="62"/>
    </row>
  </sheetData>
  <mergeCells count="8">
    <mergeCell ref="B2:J2"/>
    <mergeCell ref="B3:J3"/>
    <mergeCell ref="B5:J5"/>
    <mergeCell ref="C12:C13"/>
    <mergeCell ref="B12:B13"/>
    <mergeCell ref="D12:E12"/>
    <mergeCell ref="B10:E10"/>
    <mergeCell ref="B11:E11"/>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showGridLines="0" workbookViewId="0">
      <selection activeCell="B2" sqref="B2:L6"/>
    </sheetView>
  </sheetViews>
  <sheetFormatPr baseColWidth="10" defaultRowHeight="12.75"/>
  <cols>
    <col min="2" max="2" width="13.42578125" customWidth="1"/>
    <col min="3" max="3" width="9.5703125" customWidth="1"/>
  </cols>
  <sheetData>
    <row r="1" spans="2:12" s="241" customFormat="1"/>
    <row r="2" spans="2:12" s="241" customFormat="1" ht="15.75">
      <c r="B2" s="573" t="s">
        <v>3093</v>
      </c>
      <c r="C2" s="573"/>
      <c r="D2" s="573"/>
      <c r="E2" s="573"/>
      <c r="F2" s="573"/>
      <c r="G2" s="573"/>
      <c r="H2" s="573"/>
      <c r="I2" s="573"/>
      <c r="J2" s="573"/>
      <c r="K2" s="573"/>
      <c r="L2" s="573"/>
    </row>
    <row r="3" spans="2:12" s="241" customFormat="1" ht="15.75">
      <c r="B3" s="573" t="s">
        <v>3096</v>
      </c>
      <c r="C3" s="573"/>
      <c r="D3" s="573"/>
      <c r="E3" s="573"/>
      <c r="F3" s="573"/>
      <c r="G3" s="573"/>
      <c r="H3" s="573"/>
      <c r="I3" s="573"/>
      <c r="J3" s="573"/>
      <c r="K3" s="573"/>
      <c r="L3" s="573"/>
    </row>
    <row r="4" spans="2:12" s="241" customFormat="1" ht="15">
      <c r="C4" s="49"/>
      <c r="D4" s="474"/>
    </row>
    <row r="5" spans="2:12" s="241" customFormat="1" ht="15.75">
      <c r="B5" s="573" t="s">
        <v>3094</v>
      </c>
      <c r="C5" s="573"/>
      <c r="D5" s="573"/>
      <c r="E5" s="573"/>
      <c r="F5" s="573"/>
      <c r="G5" s="573"/>
      <c r="H5" s="573"/>
      <c r="I5" s="573"/>
      <c r="J5" s="573"/>
      <c r="K5" s="573"/>
      <c r="L5" s="573"/>
    </row>
    <row r="6" spans="2:12" s="241" customFormat="1">
      <c r="B6" s="515"/>
      <c r="C6" s="515"/>
      <c r="D6" s="515"/>
      <c r="E6" s="515"/>
      <c r="F6" s="515"/>
      <c r="G6" s="515"/>
      <c r="H6" s="515"/>
      <c r="I6" s="515"/>
      <c r="J6" s="515"/>
      <c r="K6" s="515"/>
      <c r="L6" s="515"/>
    </row>
    <row r="7" spans="2:12" s="241" customFormat="1"/>
    <row r="9" spans="2:12" ht="15">
      <c r="B9" s="91" t="s">
        <v>2272</v>
      </c>
    </row>
    <row r="11" spans="2:12" s="241" customFormat="1" ht="27.75" customHeight="1">
      <c r="B11" s="670" t="s">
        <v>3082</v>
      </c>
      <c r="C11" s="670"/>
      <c r="D11" s="670"/>
      <c r="E11" s="670"/>
    </row>
    <row r="12" spans="2:12" s="241" customFormat="1" ht="14.25">
      <c r="B12" s="639">
        <v>2014</v>
      </c>
      <c r="C12" s="639"/>
      <c r="D12" s="639"/>
      <c r="E12" s="639"/>
    </row>
    <row r="13" spans="2:12" ht="12.75" customHeight="1">
      <c r="B13" s="610" t="s">
        <v>50</v>
      </c>
      <c r="C13" s="610" t="s">
        <v>2964</v>
      </c>
      <c r="D13" s="640" t="s">
        <v>3083</v>
      </c>
      <c r="E13" s="640"/>
      <c r="K13" s="241"/>
    </row>
    <row r="14" spans="2:12" ht="14.25" customHeight="1">
      <c r="B14" s="611"/>
      <c r="C14" s="611"/>
      <c r="D14" s="152" t="s">
        <v>155</v>
      </c>
      <c r="E14" s="152" t="s">
        <v>2242</v>
      </c>
    </row>
    <row r="16" spans="2:12">
      <c r="B16" s="355" t="s">
        <v>24</v>
      </c>
      <c r="C16" s="319">
        <v>111</v>
      </c>
      <c r="D16" s="325">
        <v>14</v>
      </c>
      <c r="E16" s="161">
        <f>+(D16/C16)*100</f>
        <v>12.612612612612612</v>
      </c>
    </row>
    <row r="17" spans="2:8">
      <c r="E17" s="161"/>
    </row>
    <row r="18" spans="2:8" ht="18.75">
      <c r="B18" s="387" t="s">
        <v>27</v>
      </c>
      <c r="C18" s="319">
        <v>5</v>
      </c>
      <c r="D18" s="397">
        <v>1</v>
      </c>
      <c r="E18" s="161">
        <f t="shared" ref="E18:E31" si="0">+(D18/C18)*100</f>
        <v>20</v>
      </c>
      <c r="H18" s="136" t="s">
        <v>2880</v>
      </c>
    </row>
    <row r="19" spans="2:8">
      <c r="B19" s="387" t="s">
        <v>28</v>
      </c>
      <c r="C19" s="319">
        <v>1</v>
      </c>
      <c r="D19" s="397">
        <v>0</v>
      </c>
      <c r="E19" s="161">
        <f t="shared" si="0"/>
        <v>0</v>
      </c>
    </row>
    <row r="20" spans="2:8">
      <c r="B20" s="387" t="s">
        <v>29</v>
      </c>
      <c r="C20" s="319">
        <v>1</v>
      </c>
      <c r="D20" s="397">
        <v>0</v>
      </c>
      <c r="E20" s="161">
        <f t="shared" si="0"/>
        <v>0</v>
      </c>
    </row>
    <row r="21" spans="2:8">
      <c r="B21" s="387" t="s">
        <v>16</v>
      </c>
      <c r="C21" s="319">
        <v>3</v>
      </c>
      <c r="D21" s="397">
        <v>0</v>
      </c>
      <c r="E21" s="161">
        <f t="shared" si="0"/>
        <v>0</v>
      </c>
    </row>
    <row r="22" spans="2:8">
      <c r="B22" s="387" t="s">
        <v>17</v>
      </c>
      <c r="C22" s="319">
        <v>19</v>
      </c>
      <c r="D22" s="397">
        <v>2</v>
      </c>
      <c r="E22" s="161">
        <f t="shared" si="0"/>
        <v>10.526315789473683</v>
      </c>
    </row>
    <row r="23" spans="2:8">
      <c r="B23" s="387" t="s">
        <v>18</v>
      </c>
      <c r="C23" s="319">
        <v>11</v>
      </c>
      <c r="D23" s="397">
        <v>2</v>
      </c>
      <c r="E23" s="161">
        <f t="shared" si="0"/>
        <v>18.181818181818183</v>
      </c>
    </row>
    <row r="24" spans="2:8">
      <c r="B24" s="387" t="s">
        <v>30</v>
      </c>
      <c r="C24" s="319">
        <v>5</v>
      </c>
      <c r="D24" s="397">
        <v>0</v>
      </c>
      <c r="E24" s="161">
        <f t="shared" si="0"/>
        <v>0</v>
      </c>
    </row>
    <row r="25" spans="2:8">
      <c r="B25" s="387" t="s">
        <v>19</v>
      </c>
      <c r="C25" s="319">
        <v>8</v>
      </c>
      <c r="D25" s="397">
        <v>0</v>
      </c>
      <c r="E25" s="161">
        <f t="shared" si="0"/>
        <v>0</v>
      </c>
    </row>
    <row r="26" spans="2:8">
      <c r="B26" s="387" t="s">
        <v>20</v>
      </c>
      <c r="C26" s="319">
        <v>9</v>
      </c>
      <c r="D26" s="397">
        <v>2</v>
      </c>
      <c r="E26" s="161">
        <f t="shared" si="0"/>
        <v>22.222222222222221</v>
      </c>
    </row>
    <row r="27" spans="2:8">
      <c r="B27" s="387" t="s">
        <v>31</v>
      </c>
      <c r="C27" s="319">
        <v>1</v>
      </c>
      <c r="D27" s="397">
        <v>0</v>
      </c>
      <c r="E27" s="161">
        <f t="shared" si="0"/>
        <v>0</v>
      </c>
    </row>
    <row r="28" spans="2:8">
      <c r="B28" s="387" t="s">
        <v>32</v>
      </c>
      <c r="C28" s="319">
        <v>1</v>
      </c>
      <c r="D28" s="397">
        <v>1</v>
      </c>
      <c r="E28" s="161">
        <f t="shared" si="0"/>
        <v>100</v>
      </c>
    </row>
    <row r="29" spans="2:8">
      <c r="B29" s="387" t="s">
        <v>21</v>
      </c>
      <c r="C29" s="319">
        <v>12</v>
      </c>
      <c r="D29" s="397">
        <v>3</v>
      </c>
      <c r="E29" s="161">
        <f t="shared" si="0"/>
        <v>25</v>
      </c>
    </row>
    <row r="30" spans="2:8">
      <c r="B30" s="387" t="s">
        <v>22</v>
      </c>
      <c r="C30" s="319">
        <v>22</v>
      </c>
      <c r="D30" s="397">
        <v>3</v>
      </c>
      <c r="E30" s="161">
        <f t="shared" si="0"/>
        <v>13.636363636363635</v>
      </c>
    </row>
    <row r="31" spans="2:8">
      <c r="B31" s="387" t="s">
        <v>33</v>
      </c>
      <c r="C31" s="319">
        <v>6</v>
      </c>
      <c r="D31" s="397">
        <v>0</v>
      </c>
      <c r="E31" s="161">
        <f t="shared" si="0"/>
        <v>0</v>
      </c>
    </row>
    <row r="32" spans="2:8">
      <c r="B32" s="406" t="s">
        <v>23</v>
      </c>
      <c r="C32" s="155">
        <v>7</v>
      </c>
      <c r="D32" s="399">
        <v>0</v>
      </c>
      <c r="E32" s="372">
        <f>+(D32/C32)*100</f>
        <v>0</v>
      </c>
    </row>
    <row r="33" spans="2:2">
      <c r="B33" s="395" t="s">
        <v>2940</v>
      </c>
    </row>
  </sheetData>
  <mergeCells count="8">
    <mergeCell ref="B2:L2"/>
    <mergeCell ref="B3:L3"/>
    <mergeCell ref="B5:L5"/>
    <mergeCell ref="C13:C14"/>
    <mergeCell ref="B13:B14"/>
    <mergeCell ref="D13:E13"/>
    <mergeCell ref="B11:E11"/>
    <mergeCell ref="B12:E12"/>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workbookViewId="0">
      <selection activeCell="B2" sqref="B2:L6"/>
    </sheetView>
  </sheetViews>
  <sheetFormatPr baseColWidth="10" defaultRowHeight="12.75"/>
  <cols>
    <col min="3" max="3" width="23.28515625" customWidth="1"/>
    <col min="4" max="4" width="7.85546875" customWidth="1"/>
    <col min="5" max="5" width="12.28515625" customWidth="1"/>
    <col min="7" max="7" width="2.5703125" customWidth="1"/>
  </cols>
  <sheetData>
    <row r="1" spans="2:12" s="241" customFormat="1"/>
    <row r="2" spans="2:12" s="241" customFormat="1" ht="15.75">
      <c r="B2" s="573" t="s">
        <v>3093</v>
      </c>
      <c r="C2" s="573"/>
      <c r="D2" s="573"/>
      <c r="E2" s="573"/>
      <c r="F2" s="573"/>
      <c r="G2" s="573"/>
      <c r="H2" s="573"/>
      <c r="I2" s="573"/>
      <c r="J2" s="573"/>
      <c r="K2" s="573"/>
      <c r="L2" s="573"/>
    </row>
    <row r="3" spans="2:12" s="241" customFormat="1" ht="15.75">
      <c r="B3" s="573" t="s">
        <v>3096</v>
      </c>
      <c r="C3" s="573"/>
      <c r="D3" s="573"/>
      <c r="E3" s="573"/>
      <c r="F3" s="573"/>
      <c r="G3" s="573"/>
      <c r="H3" s="573"/>
      <c r="I3" s="573"/>
      <c r="J3" s="573"/>
      <c r="K3" s="573"/>
      <c r="L3" s="573"/>
    </row>
    <row r="4" spans="2:12" s="241" customFormat="1" ht="15">
      <c r="C4" s="49"/>
      <c r="D4" s="474"/>
    </row>
    <row r="5" spans="2:12" s="241" customFormat="1" ht="15.75">
      <c r="B5" s="573" t="s">
        <v>3094</v>
      </c>
      <c r="C5" s="573"/>
      <c r="D5" s="573"/>
      <c r="E5" s="573"/>
      <c r="F5" s="573"/>
      <c r="G5" s="573"/>
      <c r="H5" s="573"/>
      <c r="I5" s="573"/>
      <c r="J5" s="573"/>
      <c r="K5" s="573"/>
      <c r="L5" s="573"/>
    </row>
    <row r="6" spans="2:12" s="241" customFormat="1">
      <c r="B6" s="515"/>
      <c r="C6" s="515"/>
      <c r="D6" s="515"/>
      <c r="E6" s="515"/>
      <c r="F6" s="515"/>
      <c r="G6" s="515"/>
      <c r="H6" s="515"/>
      <c r="I6" s="515"/>
      <c r="J6" s="515"/>
      <c r="K6" s="515"/>
      <c r="L6" s="515"/>
    </row>
    <row r="7" spans="2:12" s="241" customFormat="1"/>
    <row r="9" spans="2:12" ht="15">
      <c r="B9" s="512" t="s">
        <v>2273</v>
      </c>
    </row>
    <row r="12" spans="2:12">
      <c r="C12" s="671"/>
      <c r="D12" s="671"/>
      <c r="E12" s="671"/>
      <c r="F12" s="671"/>
    </row>
    <row r="13" spans="2:12">
      <c r="C13" s="672"/>
      <c r="D13" s="672"/>
      <c r="E13" s="673"/>
      <c r="F13" s="673"/>
      <c r="G13" s="520"/>
      <c r="H13" s="520"/>
      <c r="I13" s="520"/>
    </row>
    <row r="14" spans="2:12" ht="38.25" customHeight="1">
      <c r="C14" s="610" t="s">
        <v>50</v>
      </c>
      <c r="D14" s="610" t="s">
        <v>2964</v>
      </c>
      <c r="E14" s="610" t="s">
        <v>3091</v>
      </c>
      <c r="F14" s="610"/>
      <c r="G14" s="610"/>
      <c r="H14" s="610"/>
      <c r="I14" s="610"/>
    </row>
    <row r="15" spans="2:12">
      <c r="C15" s="611"/>
      <c r="D15" s="611"/>
      <c r="E15" s="477" t="s">
        <v>155</v>
      </c>
      <c r="F15" s="477" t="s">
        <v>2242</v>
      </c>
      <c r="H15" s="477" t="s">
        <v>146</v>
      </c>
      <c r="I15" s="477" t="s">
        <v>2242</v>
      </c>
    </row>
    <row r="16" spans="2:12">
      <c r="C16" s="62"/>
      <c r="D16" s="62"/>
      <c r="E16" s="62"/>
      <c r="F16" s="62"/>
    </row>
    <row r="17" spans="3:9">
      <c r="C17" s="355" t="s">
        <v>2953</v>
      </c>
      <c r="D17" s="347">
        <v>111</v>
      </c>
      <c r="E17" s="352">
        <v>28</v>
      </c>
      <c r="F17" s="160">
        <f>+(E17/D17)*100</f>
        <v>25.225225225225223</v>
      </c>
      <c r="H17" s="61">
        <f>+(D17-E17)</f>
        <v>83</v>
      </c>
      <c r="I17" s="540">
        <f>+(H17/D17)*100</f>
        <v>74.774774774774784</v>
      </c>
    </row>
    <row r="18" spans="3:9">
      <c r="C18" s="62"/>
      <c r="D18" s="62"/>
      <c r="E18" s="62"/>
      <c r="F18" s="160"/>
      <c r="H18" s="61"/>
      <c r="I18" s="540"/>
    </row>
    <row r="19" spans="3:9">
      <c r="C19" s="355" t="s">
        <v>27</v>
      </c>
      <c r="D19" s="347">
        <v>5</v>
      </c>
      <c r="E19" s="352">
        <v>0</v>
      </c>
      <c r="F19" s="160">
        <f t="shared" ref="F19:F33" si="0">+(E19/D19)*100</f>
        <v>0</v>
      </c>
      <c r="H19" s="61">
        <f t="shared" ref="H19:H33" si="1">+(D19-E19)</f>
        <v>5</v>
      </c>
      <c r="I19" s="540">
        <f t="shared" ref="I19:I33" si="2">+(H19/D19)*100</f>
        <v>100</v>
      </c>
    </row>
    <row r="20" spans="3:9">
      <c r="C20" s="355" t="s">
        <v>28</v>
      </c>
      <c r="D20" s="347">
        <v>1</v>
      </c>
      <c r="E20" s="352">
        <v>0</v>
      </c>
      <c r="F20" s="160">
        <f t="shared" si="0"/>
        <v>0</v>
      </c>
      <c r="H20" s="61">
        <f t="shared" si="1"/>
        <v>1</v>
      </c>
      <c r="I20" s="540">
        <f t="shared" si="2"/>
        <v>100</v>
      </c>
    </row>
    <row r="21" spans="3:9">
      <c r="C21" s="355" t="s">
        <v>29</v>
      </c>
      <c r="D21" s="347">
        <v>1</v>
      </c>
      <c r="E21" s="352">
        <v>0</v>
      </c>
      <c r="F21" s="160">
        <f t="shared" si="0"/>
        <v>0</v>
      </c>
      <c r="H21" s="61">
        <f t="shared" si="1"/>
        <v>1</v>
      </c>
      <c r="I21" s="540">
        <f t="shared" si="2"/>
        <v>100</v>
      </c>
    </row>
    <row r="22" spans="3:9">
      <c r="C22" s="355" t="s">
        <v>16</v>
      </c>
      <c r="D22" s="347">
        <v>3</v>
      </c>
      <c r="E22" s="352">
        <v>1</v>
      </c>
      <c r="F22" s="160">
        <f t="shared" si="0"/>
        <v>33.333333333333329</v>
      </c>
      <c r="H22" s="61">
        <f t="shared" si="1"/>
        <v>2</v>
      </c>
      <c r="I22" s="540">
        <f t="shared" si="2"/>
        <v>66.666666666666657</v>
      </c>
    </row>
    <row r="23" spans="3:9">
      <c r="C23" s="355" t="s">
        <v>17</v>
      </c>
      <c r="D23" s="347">
        <v>19</v>
      </c>
      <c r="E23" s="352">
        <v>4</v>
      </c>
      <c r="F23" s="160">
        <f t="shared" si="0"/>
        <v>21.052631578947366</v>
      </c>
      <c r="H23" s="61">
        <f t="shared" si="1"/>
        <v>15</v>
      </c>
      <c r="I23" s="540">
        <f t="shared" si="2"/>
        <v>78.94736842105263</v>
      </c>
    </row>
    <row r="24" spans="3:9">
      <c r="C24" s="355" t="s">
        <v>18</v>
      </c>
      <c r="D24" s="347">
        <v>11</v>
      </c>
      <c r="E24" s="352">
        <v>2</v>
      </c>
      <c r="F24" s="160">
        <f t="shared" si="0"/>
        <v>18.181818181818183</v>
      </c>
      <c r="H24" s="61">
        <f t="shared" si="1"/>
        <v>9</v>
      </c>
      <c r="I24" s="540">
        <f t="shared" si="2"/>
        <v>81.818181818181827</v>
      </c>
    </row>
    <row r="25" spans="3:9">
      <c r="C25" s="355" t="s">
        <v>30</v>
      </c>
      <c r="D25" s="347">
        <v>5</v>
      </c>
      <c r="E25" s="352">
        <v>0</v>
      </c>
      <c r="F25" s="160">
        <f t="shared" si="0"/>
        <v>0</v>
      </c>
      <c r="H25" s="61">
        <f t="shared" si="1"/>
        <v>5</v>
      </c>
      <c r="I25" s="540">
        <f t="shared" si="2"/>
        <v>100</v>
      </c>
    </row>
    <row r="26" spans="3:9">
      <c r="C26" s="355" t="s">
        <v>19</v>
      </c>
      <c r="D26" s="347">
        <v>8</v>
      </c>
      <c r="E26" s="352">
        <v>1</v>
      </c>
      <c r="F26" s="160">
        <f t="shared" si="0"/>
        <v>12.5</v>
      </c>
      <c r="H26" s="61">
        <f t="shared" si="1"/>
        <v>7</v>
      </c>
      <c r="I26" s="540">
        <f t="shared" si="2"/>
        <v>87.5</v>
      </c>
    </row>
    <row r="27" spans="3:9">
      <c r="C27" s="355" t="s">
        <v>20</v>
      </c>
      <c r="D27" s="347">
        <v>9</v>
      </c>
      <c r="E27" s="352">
        <v>6</v>
      </c>
      <c r="F27" s="160">
        <f t="shared" si="0"/>
        <v>66.666666666666657</v>
      </c>
      <c r="H27" s="61">
        <f t="shared" si="1"/>
        <v>3</v>
      </c>
      <c r="I27" s="540">
        <f t="shared" si="2"/>
        <v>33.333333333333329</v>
      </c>
    </row>
    <row r="28" spans="3:9">
      <c r="C28" s="355" t="s">
        <v>31</v>
      </c>
      <c r="D28" s="347">
        <v>1</v>
      </c>
      <c r="E28" s="352">
        <v>0</v>
      </c>
      <c r="F28" s="160">
        <f t="shared" si="0"/>
        <v>0</v>
      </c>
      <c r="H28" s="61">
        <f t="shared" si="1"/>
        <v>1</v>
      </c>
      <c r="I28" s="540">
        <f t="shared" si="2"/>
        <v>100</v>
      </c>
    </row>
    <row r="29" spans="3:9">
      <c r="C29" s="355" t="s">
        <v>32</v>
      </c>
      <c r="D29" s="347">
        <v>1</v>
      </c>
      <c r="E29" s="352">
        <v>0</v>
      </c>
      <c r="F29" s="160">
        <f t="shared" si="0"/>
        <v>0</v>
      </c>
      <c r="H29" s="61">
        <f t="shared" si="1"/>
        <v>1</v>
      </c>
      <c r="I29" s="540">
        <f t="shared" si="2"/>
        <v>100</v>
      </c>
    </row>
    <row r="30" spans="3:9">
      <c r="C30" s="355" t="s">
        <v>21</v>
      </c>
      <c r="D30" s="347">
        <v>12</v>
      </c>
      <c r="E30" s="352">
        <v>5</v>
      </c>
      <c r="F30" s="160">
        <f t="shared" si="0"/>
        <v>41.666666666666671</v>
      </c>
      <c r="H30" s="61">
        <f t="shared" si="1"/>
        <v>7</v>
      </c>
      <c r="I30" s="540">
        <f t="shared" si="2"/>
        <v>58.333333333333336</v>
      </c>
    </row>
    <row r="31" spans="3:9">
      <c r="C31" s="355" t="s">
        <v>22</v>
      </c>
      <c r="D31" s="347">
        <v>22</v>
      </c>
      <c r="E31" s="352">
        <v>4</v>
      </c>
      <c r="F31" s="160">
        <f t="shared" si="0"/>
        <v>18.181818181818183</v>
      </c>
      <c r="H31" s="61">
        <f t="shared" si="1"/>
        <v>18</v>
      </c>
      <c r="I31" s="540">
        <f t="shared" si="2"/>
        <v>81.818181818181827</v>
      </c>
    </row>
    <row r="32" spans="3:9">
      <c r="C32" s="355" t="s">
        <v>33</v>
      </c>
      <c r="D32" s="347">
        <v>6</v>
      </c>
      <c r="E32" s="352">
        <v>0</v>
      </c>
      <c r="F32" s="160">
        <f t="shared" si="0"/>
        <v>0</v>
      </c>
      <c r="G32" s="520"/>
      <c r="H32" s="61">
        <f t="shared" si="1"/>
        <v>6</v>
      </c>
      <c r="I32" s="540">
        <f t="shared" si="2"/>
        <v>100</v>
      </c>
    </row>
    <row r="33" spans="3:9">
      <c r="C33" s="408" t="s">
        <v>23</v>
      </c>
      <c r="D33" s="155">
        <v>7</v>
      </c>
      <c r="E33" s="360">
        <v>5</v>
      </c>
      <c r="F33" s="400">
        <f t="shared" si="0"/>
        <v>71.428571428571431</v>
      </c>
      <c r="G33" s="262"/>
      <c r="H33" s="452">
        <f t="shared" si="1"/>
        <v>2</v>
      </c>
      <c r="I33" s="257">
        <f t="shared" si="2"/>
        <v>28.571428571428569</v>
      </c>
    </row>
    <row r="34" spans="3:9">
      <c r="C34" s="395" t="s">
        <v>2940</v>
      </c>
    </row>
  </sheetData>
  <mergeCells count="8">
    <mergeCell ref="B2:L2"/>
    <mergeCell ref="B3:L3"/>
    <mergeCell ref="B5:L5"/>
    <mergeCell ref="E14:I14"/>
    <mergeCell ref="D14:D15"/>
    <mergeCell ref="C14:C15"/>
    <mergeCell ref="C12:F12"/>
    <mergeCell ref="C13:F13"/>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election activeCell="O30" sqref="O30"/>
    </sheetView>
  </sheetViews>
  <sheetFormatPr baseColWidth="10" defaultColWidth="14.42578125" defaultRowHeight="15.75" customHeight="1"/>
  <cols>
    <col min="1" max="1" width="14.42578125" style="120"/>
    <col min="3" max="3" width="12.5703125" customWidth="1"/>
    <col min="4" max="4" width="14.42578125" customWidth="1"/>
    <col min="5" max="5" width="4" customWidth="1"/>
    <col min="6" max="6" width="4.28515625" customWidth="1"/>
    <col min="8" max="8" width="3.28515625" style="241" customWidth="1"/>
    <col min="9" max="9" width="3.85546875" style="241" customWidth="1"/>
    <col min="10" max="10" width="5.5703125" customWidth="1"/>
    <col min="11" max="11" width="5.5703125" style="241" customWidth="1"/>
    <col min="12" max="12" width="3.42578125" style="241" customWidth="1"/>
    <col min="13" max="13" width="6.42578125" customWidth="1"/>
    <col min="14" max="14" width="3.85546875" customWidth="1"/>
  </cols>
  <sheetData>
    <row r="1" spans="1:15" s="241" customFormat="1" ht="15.75" customHeight="1"/>
    <row r="2" spans="1:15" s="241" customFormat="1" ht="15.75" customHeight="1">
      <c r="B2" s="573" t="s">
        <v>3093</v>
      </c>
      <c r="C2" s="573"/>
      <c r="D2" s="573"/>
      <c r="E2" s="573"/>
      <c r="F2" s="573"/>
      <c r="G2" s="573"/>
      <c r="H2" s="573"/>
      <c r="I2" s="573"/>
      <c r="J2" s="573"/>
      <c r="K2" s="573"/>
      <c r="L2" s="573"/>
      <c r="M2" s="573"/>
      <c r="N2" s="573"/>
      <c r="O2" s="573"/>
    </row>
    <row r="3" spans="1:15" s="241" customFormat="1" ht="15.75" customHeight="1">
      <c r="B3" s="573" t="s">
        <v>3096</v>
      </c>
      <c r="C3" s="573"/>
      <c r="D3" s="573"/>
      <c r="E3" s="573"/>
      <c r="F3" s="573"/>
      <c r="G3" s="573"/>
      <c r="H3" s="573"/>
      <c r="I3" s="573"/>
      <c r="J3" s="573"/>
      <c r="K3" s="573"/>
      <c r="L3" s="573"/>
      <c r="M3" s="573"/>
      <c r="N3" s="573"/>
      <c r="O3" s="573"/>
    </row>
    <row r="4" spans="1:15" s="241" customFormat="1" ht="15.75" customHeight="1">
      <c r="C4" s="49"/>
      <c r="D4" s="474"/>
    </row>
    <row r="5" spans="1:15" s="241" customFormat="1" ht="15.75" customHeight="1">
      <c r="B5" s="573" t="s">
        <v>3094</v>
      </c>
      <c r="C5" s="573"/>
      <c r="D5" s="573"/>
      <c r="E5" s="573"/>
      <c r="F5" s="573"/>
      <c r="G5" s="573"/>
      <c r="H5" s="573"/>
      <c r="I5" s="573"/>
      <c r="J5" s="573"/>
      <c r="K5" s="573"/>
      <c r="L5" s="573"/>
      <c r="M5" s="573"/>
      <c r="N5" s="573"/>
      <c r="O5" s="573"/>
    </row>
    <row r="6" spans="1:15" s="241" customFormat="1" ht="15.75" customHeight="1">
      <c r="B6" s="515"/>
      <c r="C6" s="515"/>
      <c r="D6" s="515"/>
      <c r="E6" s="515"/>
      <c r="F6" s="515"/>
      <c r="G6" s="515"/>
      <c r="H6" s="515"/>
      <c r="I6" s="515"/>
      <c r="J6" s="515"/>
      <c r="K6" s="515"/>
      <c r="L6" s="515"/>
      <c r="M6" s="515"/>
      <c r="N6" s="515"/>
      <c r="O6" s="515"/>
    </row>
    <row r="7" spans="1:15" s="107" customFormat="1" ht="15.75" customHeight="1">
      <c r="A7" s="120"/>
      <c r="H7" s="241"/>
      <c r="I7" s="241"/>
      <c r="K7" s="241"/>
      <c r="L7" s="241"/>
    </row>
    <row r="8" spans="1:15" s="107" customFormat="1" ht="15.75" customHeight="1">
      <c r="A8" s="120"/>
      <c r="B8" s="107" t="s">
        <v>2274</v>
      </c>
      <c r="H8" s="241"/>
      <c r="I8" s="241"/>
      <c r="K8" s="241"/>
      <c r="L8" s="241"/>
    </row>
    <row r="9" spans="1:15" s="107" customFormat="1" ht="15.75" customHeight="1">
      <c r="A9" s="120"/>
      <c r="H9" s="241"/>
      <c r="I9" s="241"/>
      <c r="K9" s="241"/>
      <c r="L9" s="241"/>
    </row>
    <row r="10" spans="1:15" s="241" customFormat="1" ht="15.75" customHeight="1">
      <c r="B10" s="615" t="s">
        <v>3090</v>
      </c>
      <c r="C10" s="615"/>
      <c r="D10" s="615"/>
      <c r="E10" s="615"/>
      <c r="F10" s="615"/>
      <c r="G10" s="615"/>
      <c r="H10" s="615"/>
      <c r="I10" s="615"/>
      <c r="J10" s="615"/>
      <c r="K10" s="615"/>
      <c r="L10" s="615"/>
      <c r="M10" s="615"/>
      <c r="N10" s="615"/>
    </row>
    <row r="11" spans="1:15" s="241" customFormat="1" ht="15.75" customHeight="1">
      <c r="B11" s="639">
        <v>2014</v>
      </c>
      <c r="C11" s="639"/>
      <c r="D11" s="639"/>
      <c r="E11" s="639"/>
      <c r="F11" s="639"/>
      <c r="G11" s="639"/>
      <c r="H11" s="639"/>
      <c r="I11" s="639"/>
      <c r="J11" s="639"/>
      <c r="K11" s="639"/>
      <c r="L11" s="639"/>
      <c r="M11" s="639"/>
      <c r="N11" s="639"/>
    </row>
    <row r="12" spans="1:15" s="107" customFormat="1" ht="15.75" customHeight="1">
      <c r="A12" s="120"/>
      <c r="B12" s="632" t="s">
        <v>50</v>
      </c>
      <c r="C12" s="610" t="s">
        <v>3084</v>
      </c>
      <c r="D12" s="612" t="s">
        <v>3087</v>
      </c>
      <c r="E12" s="666"/>
      <c r="F12" s="666"/>
      <c r="G12" s="666"/>
      <c r="H12" s="666"/>
      <c r="I12" s="666"/>
      <c r="J12" s="666"/>
      <c r="K12" s="666"/>
      <c r="L12" s="666"/>
      <c r="M12" s="666"/>
      <c r="N12" s="666"/>
    </row>
    <row r="13" spans="1:15" ht="40.5" customHeight="1">
      <c r="B13" s="641"/>
      <c r="C13" s="611"/>
      <c r="D13" s="323" t="s">
        <v>3085</v>
      </c>
      <c r="E13" s="409" t="s">
        <v>2242</v>
      </c>
      <c r="F13" s="409"/>
      <c r="G13" s="323" t="s">
        <v>3086</v>
      </c>
      <c r="H13" s="323" t="s">
        <v>2242</v>
      </c>
      <c r="I13" s="323"/>
      <c r="J13" s="323" t="s">
        <v>15</v>
      </c>
      <c r="K13" s="323" t="s">
        <v>2242</v>
      </c>
      <c r="L13" s="323"/>
      <c r="M13" s="323" t="s">
        <v>25</v>
      </c>
      <c r="N13" s="323" t="s">
        <v>2242</v>
      </c>
    </row>
    <row r="14" spans="1:15" ht="15.75" customHeight="1">
      <c r="B14" s="63" t="s">
        <v>16</v>
      </c>
      <c r="C14" s="151">
        <v>1</v>
      </c>
      <c r="D14" s="151">
        <v>1</v>
      </c>
      <c r="E14" s="318"/>
      <c r="F14" s="318"/>
      <c r="G14" s="151">
        <v>0</v>
      </c>
      <c r="H14" s="151"/>
      <c r="I14" s="151"/>
      <c r="J14" s="151">
        <v>0</v>
      </c>
      <c r="K14" s="151"/>
      <c r="L14" s="151"/>
      <c r="M14" s="151">
        <v>0</v>
      </c>
    </row>
    <row r="15" spans="1:15" ht="15.75" customHeight="1">
      <c r="B15" s="63" t="s">
        <v>17</v>
      </c>
      <c r="C15" s="330">
        <v>4</v>
      </c>
      <c r="D15" s="330">
        <v>0</v>
      </c>
      <c r="E15" s="318"/>
      <c r="F15" s="318"/>
      <c r="G15" s="330">
        <v>3</v>
      </c>
      <c r="H15" s="330"/>
      <c r="I15" s="330"/>
      <c r="J15" s="330">
        <v>2</v>
      </c>
      <c r="K15" s="330"/>
      <c r="L15" s="330"/>
      <c r="M15" s="330">
        <v>1</v>
      </c>
    </row>
    <row r="16" spans="1:15" ht="15.75" customHeight="1">
      <c r="B16" s="63" t="s">
        <v>18</v>
      </c>
      <c r="C16" s="330">
        <v>2</v>
      </c>
      <c r="D16" s="330">
        <v>0</v>
      </c>
      <c r="E16" s="318"/>
      <c r="F16" s="318"/>
      <c r="G16" s="330">
        <v>0</v>
      </c>
      <c r="H16" s="330"/>
      <c r="I16" s="330"/>
      <c r="J16" s="330">
        <v>0</v>
      </c>
      <c r="K16" s="330"/>
      <c r="L16" s="330"/>
      <c r="M16" s="330">
        <v>2</v>
      </c>
    </row>
    <row r="17" spans="1:15" ht="15.75" customHeight="1">
      <c r="B17" s="63" t="s">
        <v>19</v>
      </c>
      <c r="C17" s="330">
        <v>1</v>
      </c>
      <c r="D17" s="330">
        <v>1</v>
      </c>
      <c r="E17" s="318"/>
      <c r="F17" s="318"/>
      <c r="G17" s="330">
        <v>0</v>
      </c>
      <c r="H17" s="330"/>
      <c r="I17" s="330"/>
      <c r="J17" s="330">
        <v>0</v>
      </c>
      <c r="K17" s="330"/>
      <c r="L17" s="330"/>
      <c r="M17" s="330">
        <v>0</v>
      </c>
    </row>
    <row r="18" spans="1:15" ht="15.75" customHeight="1">
      <c r="B18" s="63" t="s">
        <v>20</v>
      </c>
      <c r="C18" s="147">
        <v>6</v>
      </c>
      <c r="D18" s="147">
        <v>2</v>
      </c>
      <c r="E18" s="318"/>
      <c r="F18" s="318"/>
      <c r="G18" s="147">
        <v>4</v>
      </c>
      <c r="H18" s="147"/>
      <c r="I18" s="147"/>
      <c r="J18" s="147">
        <v>4</v>
      </c>
      <c r="K18" s="147"/>
      <c r="L18" s="147"/>
      <c r="M18" s="147">
        <v>2</v>
      </c>
    </row>
    <row r="19" spans="1:15" ht="15.75" customHeight="1">
      <c r="B19" s="63" t="s">
        <v>21</v>
      </c>
      <c r="C19" s="330">
        <v>5</v>
      </c>
      <c r="D19" s="330">
        <v>0</v>
      </c>
      <c r="E19" s="318"/>
      <c r="F19" s="318"/>
      <c r="G19" s="330">
        <v>0</v>
      </c>
      <c r="H19" s="330"/>
      <c r="I19" s="330"/>
      <c r="J19" s="330">
        <v>4</v>
      </c>
      <c r="K19" s="330"/>
      <c r="L19" s="330"/>
      <c r="M19" s="330">
        <v>1</v>
      </c>
    </row>
    <row r="20" spans="1:15" ht="15.75" customHeight="1">
      <c r="B20" s="63" t="s">
        <v>22</v>
      </c>
      <c r="C20" s="330">
        <v>4</v>
      </c>
      <c r="D20" s="330">
        <v>1</v>
      </c>
      <c r="E20" s="318"/>
      <c r="F20" s="318"/>
      <c r="G20" s="330">
        <v>0</v>
      </c>
      <c r="H20" s="330"/>
      <c r="I20" s="330"/>
      <c r="J20" s="330">
        <v>0</v>
      </c>
      <c r="K20" s="330"/>
      <c r="L20" s="330"/>
      <c r="M20" s="330">
        <v>3</v>
      </c>
    </row>
    <row r="21" spans="1:15" ht="15.75" customHeight="1">
      <c r="B21" s="63" t="s">
        <v>23</v>
      </c>
      <c r="C21" s="330">
        <v>5</v>
      </c>
      <c r="D21" s="330">
        <v>5</v>
      </c>
      <c r="E21" s="343"/>
      <c r="F21" s="343"/>
      <c r="G21" s="330">
        <v>5</v>
      </c>
      <c r="H21" s="330"/>
      <c r="I21" s="330"/>
      <c r="J21" s="330">
        <v>4</v>
      </c>
      <c r="K21" s="330"/>
      <c r="L21" s="330"/>
      <c r="M21" s="330">
        <v>0</v>
      </c>
    </row>
    <row r="22" spans="1:15" ht="15.75" customHeight="1">
      <c r="B22" s="142" t="s">
        <v>24</v>
      </c>
      <c r="C22" s="398">
        <f>SUM(C14:C21)</f>
        <v>28</v>
      </c>
      <c r="D22" s="398">
        <f>SUM(D14:D21)</f>
        <v>10</v>
      </c>
      <c r="E22" s="342"/>
      <c r="F22" s="342"/>
      <c r="G22" s="398">
        <f t="shared" ref="G22:J22" si="0">SUM(G14:G21)</f>
        <v>12</v>
      </c>
      <c r="H22" s="398"/>
      <c r="I22" s="398"/>
      <c r="J22" s="398">
        <f t="shared" si="0"/>
        <v>14</v>
      </c>
      <c r="K22" s="398"/>
      <c r="L22" s="398"/>
      <c r="M22" s="398">
        <f>SUM(M14:M21)</f>
        <v>9</v>
      </c>
    </row>
    <row r="23" spans="1:15" ht="15.75" customHeight="1">
      <c r="B23" s="395" t="s">
        <v>2940</v>
      </c>
    </row>
    <row r="25" spans="1:15" ht="15.75" customHeight="1">
      <c r="A25" s="62"/>
      <c r="B25" s="62"/>
      <c r="C25" s="62"/>
      <c r="D25" s="62"/>
      <c r="E25" s="62"/>
      <c r="F25" s="62"/>
      <c r="G25" s="62"/>
      <c r="H25" s="62"/>
      <c r="I25" s="62"/>
      <c r="J25" s="62"/>
      <c r="K25" s="62"/>
      <c r="L25" s="62"/>
    </row>
    <row r="26" spans="1:15" ht="15.75" customHeight="1">
      <c r="A26" s="62"/>
      <c r="B26" s="166"/>
      <c r="C26" s="329"/>
      <c r="D26" s="62"/>
      <c r="E26" s="62"/>
      <c r="F26" s="166"/>
      <c r="G26" s="329"/>
      <c r="H26" s="329"/>
      <c r="I26" s="329"/>
      <c r="J26" s="62"/>
      <c r="K26" s="62"/>
      <c r="L26" s="62"/>
    </row>
    <row r="27" spans="1:15" ht="28.5" customHeight="1">
      <c r="A27" s="62"/>
      <c r="B27" s="77"/>
      <c r="C27" s="166"/>
      <c r="D27" s="62"/>
      <c r="E27" s="62"/>
      <c r="F27" s="354"/>
      <c r="G27" s="166"/>
      <c r="H27" s="166"/>
      <c r="I27" s="166"/>
      <c r="J27" s="62"/>
      <c r="K27" s="62"/>
      <c r="L27" s="62"/>
    </row>
    <row r="28" spans="1:15" ht="24" customHeight="1">
      <c r="A28" s="62"/>
      <c r="B28" s="77"/>
      <c r="C28" s="166"/>
      <c r="D28" s="62"/>
      <c r="E28" s="62"/>
      <c r="F28" s="354"/>
      <c r="G28" s="166"/>
      <c r="H28" s="166"/>
      <c r="I28" s="166"/>
      <c r="J28" s="62"/>
      <c r="K28" s="62"/>
      <c r="L28" s="62"/>
    </row>
    <row r="29" spans="1:15" ht="15.75" customHeight="1">
      <c r="A29" s="62"/>
      <c r="B29" s="77"/>
      <c r="C29" s="166"/>
      <c r="D29" s="62"/>
      <c r="E29" s="62"/>
      <c r="F29" s="62"/>
      <c r="G29" s="62"/>
      <c r="H29" s="62"/>
      <c r="I29" s="62"/>
      <c r="J29" s="62"/>
      <c r="K29" s="62"/>
      <c r="L29" s="62"/>
    </row>
    <row r="30" spans="1:15" ht="15.75" customHeight="1">
      <c r="A30" s="62"/>
      <c r="B30" s="77"/>
      <c r="C30" s="166"/>
      <c r="D30" s="62"/>
      <c r="E30" s="62"/>
      <c r="F30" s="62"/>
      <c r="G30" s="62"/>
      <c r="H30" s="62"/>
      <c r="I30" s="62"/>
      <c r="J30" s="62"/>
      <c r="K30" s="62"/>
      <c r="L30" s="62"/>
    </row>
    <row r="31" spans="1:15" ht="15.75" customHeight="1">
      <c r="M31" s="71"/>
      <c r="N31" s="71"/>
      <c r="O31" s="71"/>
    </row>
    <row r="32" spans="1:15" ht="15.75" customHeight="1">
      <c r="M32" s="71"/>
      <c r="N32" s="4"/>
      <c r="O32" s="71"/>
    </row>
    <row r="33" spans="13:15" ht="15.75" customHeight="1">
      <c r="M33" s="34"/>
      <c r="N33" s="41"/>
      <c r="O33" s="71"/>
    </row>
    <row r="34" spans="13:15" ht="15.75" customHeight="1">
      <c r="M34" s="73"/>
      <c r="N34" s="41"/>
      <c r="O34" s="71"/>
    </row>
    <row r="35" spans="13:15" ht="15.75" customHeight="1">
      <c r="M35" s="73"/>
      <c r="N35" s="41"/>
      <c r="O35" s="71"/>
    </row>
    <row r="36" spans="13:15" ht="15.75" customHeight="1">
      <c r="M36" s="73"/>
      <c r="N36" s="41"/>
      <c r="O36" s="71"/>
    </row>
    <row r="37" spans="13:15" ht="15.75" customHeight="1">
      <c r="M37" s="73"/>
      <c r="N37" s="41"/>
      <c r="O37" s="71"/>
    </row>
    <row r="38" spans="13:15" ht="15.75" customHeight="1">
      <c r="M38" s="73"/>
      <c r="N38" s="41"/>
      <c r="O38" s="71"/>
    </row>
    <row r="39" spans="13:15" ht="15.75" customHeight="1">
      <c r="M39" s="73"/>
      <c r="N39" s="41"/>
      <c r="O39" s="71"/>
    </row>
    <row r="40" spans="13:15" ht="15.75" customHeight="1">
      <c r="M40" s="73"/>
      <c r="N40" s="41"/>
      <c r="O40" s="71"/>
    </row>
    <row r="41" spans="13:15" ht="15.75" customHeight="1">
      <c r="M41" s="73"/>
      <c r="N41" s="41"/>
      <c r="O41" s="71"/>
    </row>
    <row r="42" spans="13:15" ht="15.75" customHeight="1">
      <c r="M42" s="73"/>
      <c r="N42" s="41"/>
      <c r="O42" s="71"/>
    </row>
    <row r="43" spans="13:15" ht="15.75" customHeight="1">
      <c r="M43" s="73"/>
      <c r="N43" s="41"/>
      <c r="O43" s="71"/>
    </row>
    <row r="44" spans="13:15" ht="15.75" customHeight="1">
      <c r="M44" s="73"/>
      <c r="N44" s="41"/>
      <c r="O44" s="71"/>
    </row>
    <row r="45" spans="13:15" ht="15.75" customHeight="1">
      <c r="M45" s="73"/>
      <c r="N45" s="41"/>
      <c r="O45" s="74"/>
    </row>
    <row r="46" spans="13:15" ht="15.75" customHeight="1">
      <c r="M46" s="73"/>
      <c r="N46" s="41"/>
      <c r="O46" s="74"/>
    </row>
    <row r="47" spans="13:15" ht="15.75" customHeight="1">
      <c r="M47" s="73"/>
      <c r="N47" s="41"/>
      <c r="O47" s="71"/>
    </row>
    <row r="48" spans="13:15" ht="15.75" customHeight="1">
      <c r="M48" s="73"/>
      <c r="N48" s="41"/>
      <c r="O48" s="74"/>
    </row>
    <row r="49" spans="13:15" ht="15.75" customHeight="1">
      <c r="M49" s="71"/>
      <c r="N49" s="71"/>
      <c r="O49" s="71"/>
    </row>
    <row r="50" spans="13:15" ht="15.75" customHeight="1">
      <c r="M50" s="71"/>
      <c r="N50" s="71"/>
      <c r="O50" s="71"/>
    </row>
    <row r="51" spans="13:15" ht="15.75" customHeight="1">
      <c r="M51" s="71"/>
      <c r="N51" s="71"/>
      <c r="O51" s="71"/>
    </row>
  </sheetData>
  <sortState ref="B19:C23">
    <sortCondition descending="1" ref="C19:C23"/>
  </sortState>
  <mergeCells count="8">
    <mergeCell ref="B2:O2"/>
    <mergeCell ref="B3:O3"/>
    <mergeCell ref="B5:O5"/>
    <mergeCell ref="D12:N12"/>
    <mergeCell ref="C12:C13"/>
    <mergeCell ref="B12:B13"/>
    <mergeCell ref="B11:N11"/>
    <mergeCell ref="B10:N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3"/>
  <sheetViews>
    <sheetView showGridLines="0" zoomScale="90" zoomScaleNormal="90" workbookViewId="0">
      <selection activeCell="B2" sqref="B2:I6"/>
    </sheetView>
  </sheetViews>
  <sheetFormatPr baseColWidth="10" defaultColWidth="14.42578125" defaultRowHeight="15.75" customHeight="1"/>
  <cols>
    <col min="1" max="1" width="9.140625" style="130" customWidth="1"/>
    <col min="2" max="2" width="15.5703125" customWidth="1"/>
    <col min="3" max="3" width="15.85546875" customWidth="1"/>
    <col min="6" max="6" width="17.140625" customWidth="1"/>
    <col min="7" max="7" width="18.5703125" customWidth="1"/>
  </cols>
  <sheetData>
    <row r="1" spans="2:10" s="241" customFormat="1" ht="15.75" customHeight="1"/>
    <row r="2" spans="2:10" ht="15.75" customHeight="1">
      <c r="B2" s="595" t="s">
        <v>3093</v>
      </c>
      <c r="C2" s="595"/>
      <c r="D2" s="595"/>
      <c r="E2" s="595"/>
      <c r="F2" s="595"/>
      <c r="G2" s="595"/>
      <c r="H2" s="595"/>
      <c r="I2" s="595"/>
      <c r="J2" s="481"/>
    </row>
    <row r="3" spans="2:10" s="241" customFormat="1" ht="15.75" customHeight="1">
      <c r="B3" s="573" t="s">
        <v>3096</v>
      </c>
      <c r="C3" s="573"/>
      <c r="D3" s="573"/>
      <c r="E3" s="573"/>
      <c r="F3" s="573"/>
      <c r="G3" s="573"/>
      <c r="H3" s="573"/>
      <c r="I3" s="573"/>
      <c r="J3" s="442"/>
    </row>
    <row r="4" spans="2:10" s="241" customFormat="1" ht="15.75" customHeight="1">
      <c r="B4" s="91"/>
      <c r="C4" s="423"/>
      <c r="D4" s="91"/>
      <c r="E4" s="91"/>
      <c r="F4" s="91"/>
      <c r="G4" s="91"/>
      <c r="H4" s="91"/>
      <c r="I4" s="484"/>
      <c r="J4" s="484"/>
    </row>
    <row r="5" spans="2:10" s="241" customFormat="1" ht="15.75" customHeight="1">
      <c r="B5" s="573" t="s">
        <v>3094</v>
      </c>
      <c r="C5" s="573"/>
      <c r="D5" s="573"/>
      <c r="E5" s="573"/>
      <c r="F5" s="573"/>
      <c r="G5" s="573"/>
      <c r="H5" s="573"/>
      <c r="I5" s="573"/>
      <c r="J5" s="442"/>
    </row>
    <row r="6" spans="2:10" s="241" customFormat="1" ht="15.75" customHeight="1">
      <c r="B6" s="494"/>
      <c r="C6" s="495"/>
      <c r="D6" s="495"/>
      <c r="E6" s="494"/>
      <c r="F6" s="494"/>
      <c r="G6" s="494"/>
      <c r="H6" s="494"/>
      <c r="I6" s="494"/>
      <c r="J6" s="51"/>
    </row>
    <row r="7" spans="2:10" s="241" customFormat="1" ht="15.75" customHeight="1">
      <c r="B7" s="51"/>
      <c r="C7" s="446"/>
      <c r="D7" s="446"/>
      <c r="E7" s="51"/>
      <c r="F7" s="51"/>
      <c r="G7" s="51"/>
      <c r="H7" s="51"/>
      <c r="I7" s="51"/>
      <c r="J7" s="51"/>
    </row>
    <row r="8" spans="2:10" s="241" customFormat="1" ht="15.75" customHeight="1">
      <c r="B8" s="51"/>
      <c r="C8" s="446"/>
      <c r="D8" s="446"/>
      <c r="E8" s="51"/>
      <c r="F8" s="51"/>
      <c r="G8" s="51"/>
      <c r="H8" s="51"/>
      <c r="I8" s="51"/>
      <c r="J8" s="51"/>
    </row>
    <row r="9" spans="2:10" s="130" customFormat="1" ht="15.75" customHeight="1">
      <c r="B9" s="614" t="s">
        <v>3099</v>
      </c>
      <c r="C9" s="614"/>
      <c r="D9" s="614"/>
      <c r="E9" s="614"/>
      <c r="F9" s="614"/>
      <c r="G9" s="614"/>
    </row>
    <row r="10" spans="2:10" s="140" customFormat="1" ht="15.75" customHeight="1">
      <c r="B10" s="614">
        <v>2014</v>
      </c>
      <c r="C10" s="614"/>
      <c r="D10" s="614"/>
      <c r="E10" s="614"/>
      <c r="F10" s="614"/>
      <c r="G10" s="614"/>
    </row>
    <row r="11" spans="2:10" s="130" customFormat="1" ht="15.75" customHeight="1">
      <c r="B11" s="4"/>
      <c r="C11" s="129"/>
      <c r="D11" s="37"/>
    </row>
    <row r="12" spans="2:10" ht="40.5" customHeight="1">
      <c r="B12" s="350" t="s">
        <v>50</v>
      </c>
      <c r="C12" s="345" t="s">
        <v>1005</v>
      </c>
      <c r="D12" s="345" t="s">
        <v>1898</v>
      </c>
      <c r="E12" s="345" t="s">
        <v>1029</v>
      </c>
      <c r="F12" s="345" t="s">
        <v>2237</v>
      </c>
      <c r="G12" s="345" t="s">
        <v>2238</v>
      </c>
    </row>
    <row r="13" spans="2:10" s="140" customFormat="1" ht="15" customHeight="1">
      <c r="B13" s="163"/>
      <c r="C13" s="162"/>
      <c r="D13" s="162"/>
      <c r="E13" s="162"/>
      <c r="F13" s="162"/>
      <c r="G13" s="162"/>
    </row>
    <row r="14" spans="2:10" s="140" customFormat="1" ht="13.5" customHeight="1">
      <c r="B14" s="151" t="s">
        <v>2931</v>
      </c>
      <c r="C14" s="147">
        <v>111</v>
      </c>
      <c r="D14" s="147">
        <v>108</v>
      </c>
      <c r="E14" s="147">
        <v>980</v>
      </c>
      <c r="F14" s="196">
        <f>E14/C14</f>
        <v>8.8288288288288292</v>
      </c>
      <c r="G14" s="196">
        <f>+E14/D14</f>
        <v>9.0740740740740744</v>
      </c>
    </row>
    <row r="15" spans="2:10" s="140" customFormat="1" ht="14.25" customHeight="1">
      <c r="B15" s="195"/>
      <c r="C15" s="193"/>
      <c r="D15" s="193"/>
      <c r="E15" s="193"/>
      <c r="F15" s="193"/>
      <c r="G15" s="193"/>
    </row>
    <row r="16" spans="2:10" ht="15.75" customHeight="1">
      <c r="B16" s="62" t="s">
        <v>22</v>
      </c>
      <c r="C16" s="159">
        <v>22</v>
      </c>
      <c r="D16" s="159">
        <v>21</v>
      </c>
      <c r="E16" s="160">
        <v>391</v>
      </c>
      <c r="F16" s="160">
        <f t="shared" ref="F16:F30" si="0">+E16/C16</f>
        <v>17.772727272727273</v>
      </c>
      <c r="G16" s="161">
        <f>+E16/D16</f>
        <v>18.61904761904762</v>
      </c>
    </row>
    <row r="17" spans="2:7" ht="15.75" customHeight="1">
      <c r="B17" s="62" t="s">
        <v>17</v>
      </c>
      <c r="C17" s="159">
        <v>19</v>
      </c>
      <c r="D17" s="159">
        <v>19</v>
      </c>
      <c r="E17" s="160">
        <v>51</v>
      </c>
      <c r="F17" s="160">
        <f t="shared" si="0"/>
        <v>2.6842105263157894</v>
      </c>
      <c r="G17" s="161">
        <f t="shared" ref="G17:G30" si="1">+E17/D17</f>
        <v>2.6842105263157894</v>
      </c>
    </row>
    <row r="18" spans="2:7" ht="15.75" customHeight="1">
      <c r="B18" s="62" t="s">
        <v>21</v>
      </c>
      <c r="C18" s="159">
        <v>12</v>
      </c>
      <c r="D18" s="159">
        <v>11</v>
      </c>
      <c r="E18" s="160">
        <v>243</v>
      </c>
      <c r="F18" s="160">
        <f t="shared" si="0"/>
        <v>20.25</v>
      </c>
      <c r="G18" s="161">
        <f t="shared" si="1"/>
        <v>22.09090909090909</v>
      </c>
    </row>
    <row r="19" spans="2:7" ht="15.75" customHeight="1">
      <c r="B19" s="62" t="s">
        <v>18</v>
      </c>
      <c r="C19" s="159">
        <v>11</v>
      </c>
      <c r="D19" s="159">
        <v>11</v>
      </c>
      <c r="E19" s="160">
        <v>35</v>
      </c>
      <c r="F19" s="160">
        <f t="shared" si="0"/>
        <v>3.1818181818181817</v>
      </c>
      <c r="G19" s="161">
        <f t="shared" si="1"/>
        <v>3.1818181818181817</v>
      </c>
    </row>
    <row r="20" spans="2:7" ht="15.75" customHeight="1">
      <c r="B20" s="62" t="s">
        <v>20</v>
      </c>
      <c r="C20" s="159">
        <v>9</v>
      </c>
      <c r="D20" s="159">
        <v>9</v>
      </c>
      <c r="E20" s="160">
        <v>97</v>
      </c>
      <c r="F20" s="160">
        <f t="shared" si="0"/>
        <v>10.777777777777779</v>
      </c>
      <c r="G20" s="161">
        <f t="shared" si="1"/>
        <v>10.777777777777779</v>
      </c>
    </row>
    <row r="21" spans="2:7" ht="15.75" customHeight="1">
      <c r="B21" s="62" t="s">
        <v>19</v>
      </c>
      <c r="C21" s="159">
        <v>8</v>
      </c>
      <c r="D21" s="159">
        <v>8</v>
      </c>
      <c r="E21" s="160">
        <v>35</v>
      </c>
      <c r="F21" s="160">
        <f t="shared" si="0"/>
        <v>4.375</v>
      </c>
      <c r="G21" s="161">
        <f t="shared" si="1"/>
        <v>4.375</v>
      </c>
    </row>
    <row r="22" spans="2:7" ht="15.75" customHeight="1">
      <c r="B22" s="62" t="s">
        <v>23</v>
      </c>
      <c r="C22" s="159">
        <v>7</v>
      </c>
      <c r="D22" s="159">
        <v>7</v>
      </c>
      <c r="E22" s="160">
        <v>26</v>
      </c>
      <c r="F22" s="160">
        <f t="shared" si="0"/>
        <v>3.7142857142857144</v>
      </c>
      <c r="G22" s="161">
        <f t="shared" si="1"/>
        <v>3.7142857142857144</v>
      </c>
    </row>
    <row r="23" spans="2:7" ht="15.75" customHeight="1">
      <c r="B23" s="62" t="s">
        <v>33</v>
      </c>
      <c r="C23" s="159">
        <v>6</v>
      </c>
      <c r="D23" s="159">
        <v>6</v>
      </c>
      <c r="E23" s="160">
        <v>27</v>
      </c>
      <c r="F23" s="160">
        <f t="shared" si="0"/>
        <v>4.5</v>
      </c>
      <c r="G23" s="161">
        <f t="shared" si="1"/>
        <v>4.5</v>
      </c>
    </row>
    <row r="24" spans="2:7" ht="15.75" customHeight="1">
      <c r="B24" s="62" t="s">
        <v>27</v>
      </c>
      <c r="C24" s="159">
        <v>5</v>
      </c>
      <c r="D24" s="159">
        <v>5</v>
      </c>
      <c r="E24" s="160">
        <v>23</v>
      </c>
      <c r="F24" s="160">
        <f t="shared" si="0"/>
        <v>4.5999999999999996</v>
      </c>
      <c r="G24" s="161">
        <f t="shared" si="1"/>
        <v>4.5999999999999996</v>
      </c>
    </row>
    <row r="25" spans="2:7" ht="15.75" customHeight="1">
      <c r="B25" s="62" t="s">
        <v>30</v>
      </c>
      <c r="C25" s="159">
        <v>5</v>
      </c>
      <c r="D25" s="159">
        <v>4</v>
      </c>
      <c r="E25" s="160">
        <v>22</v>
      </c>
      <c r="F25" s="160">
        <f t="shared" si="0"/>
        <v>4.4000000000000004</v>
      </c>
      <c r="G25" s="161">
        <f t="shared" si="1"/>
        <v>5.5</v>
      </c>
    </row>
    <row r="26" spans="2:7" ht="15.75" customHeight="1">
      <c r="B26" s="62" t="s">
        <v>16</v>
      </c>
      <c r="C26" s="159">
        <v>3</v>
      </c>
      <c r="D26" s="159">
        <v>3</v>
      </c>
      <c r="E26" s="160">
        <v>16</v>
      </c>
      <c r="F26" s="160">
        <f t="shared" si="0"/>
        <v>5.333333333333333</v>
      </c>
      <c r="G26" s="161">
        <f t="shared" si="1"/>
        <v>5.333333333333333</v>
      </c>
    </row>
    <row r="27" spans="2:7" ht="15.75" customHeight="1">
      <c r="B27" s="62" t="s">
        <v>28</v>
      </c>
      <c r="C27" s="159">
        <v>1</v>
      </c>
      <c r="D27" s="159">
        <v>1</v>
      </c>
      <c r="E27" s="160">
        <v>7</v>
      </c>
      <c r="F27" s="160">
        <f t="shared" si="0"/>
        <v>7</v>
      </c>
      <c r="G27" s="161">
        <f t="shared" si="1"/>
        <v>7</v>
      </c>
    </row>
    <row r="28" spans="2:7" ht="15.75" customHeight="1">
      <c r="B28" s="62" t="s">
        <v>31</v>
      </c>
      <c r="C28" s="159">
        <v>1</v>
      </c>
      <c r="D28" s="159">
        <v>1</v>
      </c>
      <c r="E28" s="160">
        <v>4</v>
      </c>
      <c r="F28" s="160">
        <f t="shared" si="0"/>
        <v>4</v>
      </c>
      <c r="G28" s="161">
        <f t="shared" si="1"/>
        <v>4</v>
      </c>
    </row>
    <row r="29" spans="2:7" ht="15.75" customHeight="1">
      <c r="B29" s="62" t="s">
        <v>32</v>
      </c>
      <c r="C29" s="159">
        <v>1</v>
      </c>
      <c r="D29" s="159">
        <v>1</v>
      </c>
      <c r="E29" s="160">
        <v>2</v>
      </c>
      <c r="F29" s="160">
        <f t="shared" si="0"/>
        <v>2</v>
      </c>
      <c r="G29" s="161">
        <f t="shared" si="1"/>
        <v>2</v>
      </c>
    </row>
    <row r="30" spans="2:7" ht="15.75" customHeight="1">
      <c r="B30" s="62" t="s">
        <v>29</v>
      </c>
      <c r="C30" s="159">
        <v>1</v>
      </c>
      <c r="D30" s="159">
        <v>1</v>
      </c>
      <c r="E30" s="160">
        <v>1</v>
      </c>
      <c r="F30" s="160">
        <f t="shared" si="0"/>
        <v>1</v>
      </c>
      <c r="G30" s="161">
        <f t="shared" si="1"/>
        <v>1</v>
      </c>
    </row>
    <row r="31" spans="2:7" ht="15.75" customHeight="1">
      <c r="B31" s="142" t="s">
        <v>1030</v>
      </c>
      <c r="C31" s="164" t="s">
        <v>2941</v>
      </c>
      <c r="D31" s="164" t="s">
        <v>2941</v>
      </c>
      <c r="E31" s="164" t="s">
        <v>2941</v>
      </c>
      <c r="F31" s="164" t="s">
        <v>2941</v>
      </c>
      <c r="G31" s="164" t="s">
        <v>2941</v>
      </c>
    </row>
    <row r="32" spans="2:7" ht="15.75" customHeight="1">
      <c r="B32" s="200" t="s">
        <v>2940</v>
      </c>
    </row>
    <row r="33" spans="2:4" ht="15.75" customHeight="1">
      <c r="C33" s="30"/>
    </row>
    <row r="34" spans="2:4" ht="15.75" customHeight="1">
      <c r="C34" s="30"/>
    </row>
    <row r="35" spans="2:4" ht="15.75" customHeight="1">
      <c r="B35" s="80"/>
      <c r="C35" s="81"/>
      <c r="D35" s="9"/>
    </row>
    <row r="36" spans="2:4" ht="15.75" customHeight="1">
      <c r="B36" s="80"/>
      <c r="C36" s="81"/>
      <c r="D36" s="13"/>
    </row>
    <row r="37" spans="2:4" ht="15.75" customHeight="1">
      <c r="B37" s="80"/>
      <c r="C37" s="81"/>
      <c r="D37" s="13"/>
    </row>
    <row r="38" spans="2:4" ht="15.75" customHeight="1">
      <c r="B38" s="80"/>
      <c r="C38" s="81"/>
      <c r="D38" s="13"/>
    </row>
    <row r="39" spans="2:4" ht="15.75" customHeight="1">
      <c r="B39" s="80"/>
      <c r="C39" s="81"/>
      <c r="D39" s="13"/>
    </row>
    <row r="40" spans="2:4" ht="15.75" customHeight="1">
      <c r="B40" s="80"/>
      <c r="C40" s="81"/>
      <c r="D40" s="13"/>
    </row>
    <row r="41" spans="2:4" ht="15.75" customHeight="1">
      <c r="B41" s="80"/>
      <c r="C41" s="81"/>
      <c r="D41" s="13"/>
    </row>
    <row r="42" spans="2:4" ht="15.75" customHeight="1">
      <c r="B42" s="80"/>
      <c r="C42" s="81"/>
      <c r="D42" s="13"/>
    </row>
    <row r="43" spans="2:4" ht="15.75" customHeight="1">
      <c r="B43" s="80"/>
      <c r="C43" s="81"/>
      <c r="D43" s="13"/>
    </row>
    <row r="44" spans="2:4" ht="15.75" customHeight="1">
      <c r="B44" s="80"/>
      <c r="C44" s="81"/>
      <c r="D44" s="13"/>
    </row>
    <row r="45" spans="2:4" ht="15.75" customHeight="1">
      <c r="B45" s="80"/>
      <c r="C45" s="81"/>
      <c r="D45" s="13"/>
    </row>
    <row r="46" spans="2:4" ht="15.75" customHeight="1">
      <c r="B46" s="80"/>
      <c r="C46" s="81"/>
      <c r="D46" s="13"/>
    </row>
    <row r="47" spans="2:4" ht="15.75" customHeight="1">
      <c r="B47" s="80"/>
      <c r="C47" s="81"/>
      <c r="D47" s="13"/>
    </row>
    <row r="48" spans="2:4" ht="15.75" customHeight="1">
      <c r="B48" s="80"/>
      <c r="C48" s="81"/>
      <c r="D48" s="13"/>
    </row>
    <row r="49" spans="2:4" ht="15.75" customHeight="1">
      <c r="B49" s="80"/>
      <c r="C49" s="81"/>
      <c r="D49" s="13"/>
    </row>
    <row r="50" spans="2:4" ht="15.75" customHeight="1">
      <c r="B50" s="80"/>
      <c r="C50" s="81"/>
      <c r="D50" s="13"/>
    </row>
    <row r="51" spans="2:4" ht="15.75" customHeight="1">
      <c r="C51" s="30"/>
    </row>
    <row r="52" spans="2:4" ht="15.75" customHeight="1">
      <c r="C52" s="30"/>
    </row>
    <row r="53" spans="2:4" ht="15.75" customHeight="1">
      <c r="C53" s="30"/>
    </row>
    <row r="54" spans="2:4" ht="15.75" customHeight="1">
      <c r="C54" s="30"/>
    </row>
    <row r="55" spans="2:4" ht="15.75" customHeight="1">
      <c r="C55" s="30"/>
    </row>
    <row r="56" spans="2:4" ht="15.75" customHeight="1">
      <c r="B56" s="200" t="s">
        <v>2988</v>
      </c>
      <c r="C56" s="30"/>
    </row>
    <row r="57" spans="2:4" ht="15.75" customHeight="1">
      <c r="C57" s="30"/>
    </row>
    <row r="58" spans="2:4" ht="15.75" customHeight="1">
      <c r="C58" s="30"/>
    </row>
    <row r="59" spans="2:4" ht="15.75" customHeight="1">
      <c r="C59" s="30"/>
    </row>
    <row r="60" spans="2:4" ht="15.75" customHeight="1">
      <c r="C60" s="30"/>
    </row>
    <row r="61" spans="2:4" ht="15.75" customHeight="1">
      <c r="C61" s="30"/>
    </row>
    <row r="62" spans="2:4" ht="15.75" customHeight="1">
      <c r="C62" s="30"/>
    </row>
    <row r="63" spans="2:4" ht="15.75" customHeight="1">
      <c r="C63" s="30"/>
    </row>
    <row r="64" spans="2:4" ht="15.75" customHeight="1">
      <c r="C64" s="30"/>
    </row>
    <row r="65" spans="3:3" ht="15.75" customHeight="1">
      <c r="C65" s="30"/>
    </row>
    <row r="66" spans="3:3" ht="15.75" customHeight="1">
      <c r="C66" s="30"/>
    </row>
    <row r="67" spans="3:3" ht="15.75" customHeight="1">
      <c r="C67" s="30"/>
    </row>
    <row r="68" spans="3:3" ht="15.75" customHeight="1">
      <c r="C68" s="30"/>
    </row>
    <row r="69" spans="3:3" ht="15.75" customHeight="1">
      <c r="C69" s="30"/>
    </row>
    <row r="70" spans="3:3" ht="15.75" customHeight="1">
      <c r="C70" s="30"/>
    </row>
    <row r="71" spans="3:3" ht="15.75" customHeight="1">
      <c r="C71" s="30"/>
    </row>
    <row r="72" spans="3:3" ht="15.75" customHeight="1">
      <c r="C72" s="30"/>
    </row>
    <row r="73" spans="3:3" ht="15.75" customHeight="1">
      <c r="C73" s="30"/>
    </row>
    <row r="74" spans="3:3" ht="15.75" customHeight="1">
      <c r="C74" s="30"/>
    </row>
    <row r="75" spans="3:3" ht="15.75" customHeight="1">
      <c r="C75" s="30"/>
    </row>
    <row r="76" spans="3:3" ht="15.75" customHeight="1">
      <c r="C76" s="30"/>
    </row>
    <row r="77" spans="3:3" ht="15.75" customHeight="1">
      <c r="C77" s="30"/>
    </row>
    <row r="78" spans="3:3" ht="15.75" customHeight="1">
      <c r="C78" s="30"/>
    </row>
    <row r="79" spans="3:3" ht="15.75" customHeight="1">
      <c r="C79" s="30"/>
    </row>
    <row r="80" spans="3:3" ht="15.75" customHeight="1">
      <c r="C80" s="30"/>
    </row>
    <row r="81" spans="2:3" ht="15.75" customHeight="1">
      <c r="C81" s="30"/>
    </row>
    <row r="82" spans="2:3" ht="15.75" customHeight="1">
      <c r="B82" s="82"/>
      <c r="C82" s="30"/>
    </row>
    <row r="83" spans="2:3" ht="15.75" customHeight="1">
      <c r="C83" s="30"/>
    </row>
    <row r="84" spans="2:3" ht="15.75" customHeight="1">
      <c r="C84" s="30"/>
    </row>
    <row r="85" spans="2:3" ht="15.75" customHeight="1">
      <c r="C85" s="30"/>
    </row>
    <row r="86" spans="2:3" ht="15.75" customHeight="1">
      <c r="C86" s="30"/>
    </row>
    <row r="87" spans="2:3" ht="15.75" customHeight="1">
      <c r="C87" s="30"/>
    </row>
    <row r="88" spans="2:3" ht="15.75" customHeight="1">
      <c r="C88" s="30"/>
    </row>
    <row r="89" spans="2:3" ht="15.75" customHeight="1">
      <c r="C89" s="30"/>
    </row>
    <row r="90" spans="2:3" ht="15.75" customHeight="1">
      <c r="C90" s="30"/>
    </row>
    <row r="91" spans="2:3" ht="15.75" customHeight="1">
      <c r="C91" s="30"/>
    </row>
    <row r="92" spans="2:3" ht="15.75" customHeight="1">
      <c r="C92" s="30"/>
    </row>
    <row r="93" spans="2:3" ht="15.75" customHeight="1">
      <c r="C93" s="30"/>
    </row>
    <row r="94" spans="2:3" ht="15.75" customHeight="1">
      <c r="C94" s="30"/>
    </row>
    <row r="95" spans="2:3" ht="15.75" customHeight="1">
      <c r="C95" s="30"/>
    </row>
    <row r="96" spans="2:3" ht="15.75" customHeight="1">
      <c r="C96" s="30"/>
    </row>
    <row r="97" spans="3:3" ht="15.75" customHeight="1">
      <c r="C97" s="30"/>
    </row>
    <row r="98" spans="3:3" ht="15.75" customHeight="1">
      <c r="C98" s="30"/>
    </row>
    <row r="99" spans="3:3" ht="15.75" customHeight="1">
      <c r="C99" s="30"/>
    </row>
    <row r="100" spans="3:3" ht="15.75" customHeight="1">
      <c r="C100" s="30"/>
    </row>
    <row r="101" spans="3:3" ht="15.75" customHeight="1">
      <c r="C101" s="30"/>
    </row>
    <row r="102" spans="3:3" ht="15.75" customHeight="1">
      <c r="C102" s="30"/>
    </row>
    <row r="103" spans="3:3" ht="15.75" customHeight="1">
      <c r="C103" s="30"/>
    </row>
    <row r="104" spans="3:3" ht="15.75" customHeight="1">
      <c r="C104" s="30"/>
    </row>
    <row r="105" spans="3:3" ht="15.75" customHeight="1">
      <c r="C105" s="30"/>
    </row>
    <row r="106" spans="3:3" ht="15.75" customHeight="1">
      <c r="C106" s="30"/>
    </row>
    <row r="107" spans="3:3" ht="15.75" customHeight="1">
      <c r="C107" s="30"/>
    </row>
    <row r="108" spans="3:3" ht="15.75" customHeight="1">
      <c r="C108" s="30"/>
    </row>
    <row r="109" spans="3:3" ht="15.75" customHeight="1">
      <c r="C109" s="30"/>
    </row>
    <row r="110" spans="3:3" ht="15.75" customHeight="1">
      <c r="C110" s="30"/>
    </row>
    <row r="111" spans="3:3" ht="15.75" customHeight="1">
      <c r="C111" s="30"/>
    </row>
    <row r="112" spans="3:3" ht="15.75" customHeight="1">
      <c r="C112" s="30"/>
    </row>
    <row r="113" spans="3:3" ht="15.75" customHeight="1">
      <c r="C113" s="30"/>
    </row>
    <row r="114" spans="3:3" ht="15.75" customHeight="1">
      <c r="C114" s="30"/>
    </row>
    <row r="115" spans="3:3" ht="15.75" customHeight="1">
      <c r="C115" s="30"/>
    </row>
    <row r="116" spans="3:3" ht="15.75" customHeight="1">
      <c r="C116" s="30"/>
    </row>
    <row r="117" spans="3:3" ht="15.75" customHeight="1">
      <c r="C117" s="30"/>
    </row>
    <row r="118" spans="3:3" ht="15.75" customHeight="1">
      <c r="C118" s="30"/>
    </row>
    <row r="119" spans="3:3" ht="15.75" customHeight="1">
      <c r="C119" s="30"/>
    </row>
    <row r="120" spans="3:3" ht="15.75" customHeight="1">
      <c r="C120" s="30"/>
    </row>
    <row r="121" spans="3:3" ht="15.75" customHeight="1">
      <c r="C121" s="30"/>
    </row>
    <row r="122" spans="3:3" ht="15.75" customHeight="1">
      <c r="C122" s="30"/>
    </row>
    <row r="123" spans="3:3" ht="15.75" customHeight="1">
      <c r="C123" s="30"/>
    </row>
    <row r="124" spans="3:3" ht="15.75" customHeight="1">
      <c r="C124" s="30"/>
    </row>
    <row r="125" spans="3:3" ht="15.75" customHeight="1">
      <c r="C125" s="30"/>
    </row>
    <row r="126" spans="3:3" ht="15.75" customHeight="1">
      <c r="C126" s="30"/>
    </row>
    <row r="127" spans="3:3" ht="15.75" customHeight="1">
      <c r="C127" s="30"/>
    </row>
    <row r="128" spans="3:3" ht="15.75" customHeight="1">
      <c r="C128" s="30"/>
    </row>
    <row r="129" spans="3:3" ht="15.75" customHeight="1">
      <c r="C129" s="30"/>
    </row>
    <row r="130" spans="3:3" ht="15.75" customHeight="1">
      <c r="C130" s="30"/>
    </row>
    <row r="131" spans="3:3" ht="15.75" customHeight="1">
      <c r="C131" s="30"/>
    </row>
    <row r="132" spans="3:3" ht="15.75" customHeight="1">
      <c r="C132" s="30"/>
    </row>
    <row r="133" spans="3:3" ht="15.75" customHeight="1">
      <c r="C133" s="30"/>
    </row>
    <row r="134" spans="3:3" ht="15.75" customHeight="1">
      <c r="C134" s="30"/>
    </row>
    <row r="135" spans="3:3" ht="15.75" customHeight="1">
      <c r="C135" s="30"/>
    </row>
    <row r="136" spans="3:3" ht="15.75" customHeight="1">
      <c r="C136" s="30"/>
    </row>
    <row r="137" spans="3:3" ht="15.75" customHeight="1">
      <c r="C137" s="30"/>
    </row>
    <row r="138" spans="3:3" ht="15.75" customHeight="1">
      <c r="C138" s="30"/>
    </row>
    <row r="139" spans="3:3" ht="15.75" customHeight="1">
      <c r="C139" s="30"/>
    </row>
    <row r="140" spans="3:3" ht="15.75" customHeight="1">
      <c r="C140" s="30"/>
    </row>
    <row r="141" spans="3:3" ht="15.75" customHeight="1">
      <c r="C141" s="30"/>
    </row>
    <row r="142" spans="3:3" ht="15.75" customHeight="1">
      <c r="C142" s="30"/>
    </row>
    <row r="143" spans="3:3" ht="15.75" customHeight="1">
      <c r="C143" s="30"/>
    </row>
    <row r="144" spans="3:3" ht="15.75" customHeight="1">
      <c r="C144" s="30"/>
    </row>
    <row r="145" spans="3:3" ht="15.75" customHeight="1">
      <c r="C145" s="30"/>
    </row>
    <row r="146" spans="3:3" ht="15.75" customHeight="1">
      <c r="C146" s="30"/>
    </row>
    <row r="147" spans="3:3" ht="15.75" customHeight="1">
      <c r="C147" s="30"/>
    </row>
    <row r="148" spans="3:3" ht="15.75" customHeight="1">
      <c r="C148" s="30"/>
    </row>
    <row r="149" spans="3:3" ht="15.75" customHeight="1">
      <c r="C149" s="30"/>
    </row>
    <row r="150" spans="3:3" ht="15.75" customHeight="1">
      <c r="C150" s="30"/>
    </row>
    <row r="151" spans="3:3" ht="15.75" customHeight="1">
      <c r="C151" s="30"/>
    </row>
    <row r="152" spans="3:3" ht="15.75" customHeight="1">
      <c r="C152" s="30"/>
    </row>
    <row r="153" spans="3:3" ht="15.75" customHeight="1">
      <c r="C153" s="30"/>
    </row>
    <row r="154" spans="3:3" ht="15.75" customHeight="1">
      <c r="C154" s="30"/>
    </row>
    <row r="155" spans="3:3" ht="15.75" customHeight="1">
      <c r="C155" s="30"/>
    </row>
    <row r="156" spans="3:3" ht="15.75" customHeight="1">
      <c r="C156" s="30"/>
    </row>
    <row r="157" spans="3:3" ht="15.75" customHeight="1">
      <c r="C157" s="30"/>
    </row>
    <row r="158" spans="3:3" ht="15.75" customHeight="1">
      <c r="C158" s="30"/>
    </row>
    <row r="159" spans="3:3" ht="15.75" customHeight="1">
      <c r="C159" s="30"/>
    </row>
    <row r="160" spans="3:3" ht="15.75" customHeight="1">
      <c r="C160" s="30"/>
    </row>
    <row r="161" spans="3:3" ht="15.75" customHeight="1">
      <c r="C161" s="30"/>
    </row>
    <row r="162" spans="3:3" ht="15.75" customHeight="1">
      <c r="C162" s="30"/>
    </row>
    <row r="163" spans="3:3" ht="15.75" customHeight="1">
      <c r="C163" s="30"/>
    </row>
    <row r="164" spans="3:3" ht="15.75" customHeight="1">
      <c r="C164" s="30"/>
    </row>
    <row r="165" spans="3:3" ht="15.75" customHeight="1">
      <c r="C165" s="30"/>
    </row>
    <row r="166" spans="3:3" ht="15.75" customHeight="1">
      <c r="C166" s="30"/>
    </row>
    <row r="167" spans="3:3" ht="15.75" customHeight="1">
      <c r="C167" s="30"/>
    </row>
    <row r="168" spans="3:3" ht="15.75" customHeight="1">
      <c r="C168" s="30"/>
    </row>
    <row r="169" spans="3:3" ht="15.75" customHeight="1">
      <c r="C169" s="30"/>
    </row>
    <row r="170" spans="3:3" ht="15.75" customHeight="1">
      <c r="C170" s="30"/>
    </row>
    <row r="171" spans="3:3" ht="15.75" customHeight="1">
      <c r="C171" s="30"/>
    </row>
    <row r="172" spans="3:3" ht="15.75" customHeight="1">
      <c r="C172" s="30"/>
    </row>
    <row r="173" spans="3:3" ht="15.75" customHeight="1">
      <c r="C173" s="30"/>
    </row>
    <row r="174" spans="3:3" ht="15.75" customHeight="1">
      <c r="C174" s="30"/>
    </row>
    <row r="175" spans="3:3" ht="15.75" customHeight="1">
      <c r="C175" s="30"/>
    </row>
    <row r="176" spans="3:3" ht="15.75" customHeight="1">
      <c r="C176" s="30"/>
    </row>
    <row r="177" spans="3:3" ht="15.75" customHeight="1">
      <c r="C177" s="30"/>
    </row>
    <row r="178" spans="3:3" ht="15.75" customHeight="1">
      <c r="C178" s="30"/>
    </row>
    <row r="179" spans="3:3" ht="15.75" customHeight="1">
      <c r="C179" s="30"/>
    </row>
    <row r="180" spans="3:3" ht="15.75" customHeight="1">
      <c r="C180" s="30"/>
    </row>
    <row r="181" spans="3:3" ht="15.75" customHeight="1">
      <c r="C181" s="30"/>
    </row>
    <row r="182" spans="3:3" ht="15.75" customHeight="1">
      <c r="C182" s="30"/>
    </row>
    <row r="183" spans="3:3" ht="15.75" customHeight="1">
      <c r="C183" s="30"/>
    </row>
    <row r="184" spans="3:3" ht="15.75" customHeight="1">
      <c r="C184" s="30"/>
    </row>
    <row r="185" spans="3:3" ht="15.75" customHeight="1">
      <c r="C185" s="30"/>
    </row>
    <row r="186" spans="3:3" ht="15.75" customHeight="1">
      <c r="C186" s="30"/>
    </row>
    <row r="187" spans="3:3" ht="15.75" customHeight="1">
      <c r="C187" s="30"/>
    </row>
    <row r="188" spans="3:3" ht="15.75" customHeight="1">
      <c r="C188" s="30"/>
    </row>
    <row r="189" spans="3:3" ht="15.75" customHeight="1">
      <c r="C189" s="30"/>
    </row>
    <row r="190" spans="3:3" ht="15.75" customHeight="1">
      <c r="C190" s="30"/>
    </row>
    <row r="191" spans="3:3" ht="15.75" customHeight="1">
      <c r="C191" s="30"/>
    </row>
    <row r="192" spans="3:3" ht="15.75" customHeight="1">
      <c r="C192" s="30"/>
    </row>
    <row r="193" spans="3:3" ht="15.75" customHeight="1">
      <c r="C193" s="30"/>
    </row>
    <row r="194" spans="3:3" ht="15.75" customHeight="1">
      <c r="C194" s="30"/>
    </row>
    <row r="195" spans="3:3" ht="15.75" customHeight="1">
      <c r="C195" s="30"/>
    </row>
    <row r="196" spans="3:3" ht="15.75" customHeight="1">
      <c r="C196" s="30"/>
    </row>
    <row r="197" spans="3:3" ht="15.75" customHeight="1">
      <c r="C197" s="30"/>
    </row>
    <row r="198" spans="3:3" ht="15.75" customHeight="1">
      <c r="C198" s="30"/>
    </row>
    <row r="199" spans="3:3" ht="15.75" customHeight="1">
      <c r="C199" s="30"/>
    </row>
    <row r="200" spans="3:3" ht="15.75" customHeight="1">
      <c r="C200" s="30"/>
    </row>
    <row r="201" spans="3:3" ht="15.75" customHeight="1">
      <c r="C201" s="30"/>
    </row>
    <row r="202" spans="3:3" ht="15.75" customHeight="1">
      <c r="C202" s="30"/>
    </row>
    <row r="203" spans="3:3" ht="15.75" customHeight="1">
      <c r="C203" s="30"/>
    </row>
    <row r="204" spans="3:3" ht="15.75" customHeight="1">
      <c r="C204" s="30"/>
    </row>
    <row r="205" spans="3:3" ht="15.75" customHeight="1">
      <c r="C205" s="30"/>
    </row>
    <row r="206" spans="3:3" ht="15.75" customHeight="1">
      <c r="C206" s="30"/>
    </row>
    <row r="207" spans="3:3" ht="15.75" customHeight="1">
      <c r="C207" s="30"/>
    </row>
    <row r="208" spans="3:3" ht="15.75" customHeight="1">
      <c r="C208" s="30"/>
    </row>
    <row r="209" spans="3:3" ht="15.75" customHeight="1">
      <c r="C209" s="30"/>
    </row>
    <row r="210" spans="3:3" ht="15.75" customHeight="1">
      <c r="C210" s="30"/>
    </row>
    <row r="211" spans="3:3" ht="15.75" customHeight="1">
      <c r="C211" s="30"/>
    </row>
    <row r="212" spans="3:3" ht="15.75" customHeight="1">
      <c r="C212" s="30"/>
    </row>
    <row r="213" spans="3:3" ht="15.75" customHeight="1">
      <c r="C213" s="30"/>
    </row>
    <row r="214" spans="3:3" ht="15.75" customHeight="1">
      <c r="C214" s="30"/>
    </row>
    <row r="215" spans="3:3" ht="15.75" customHeight="1">
      <c r="C215" s="30"/>
    </row>
    <row r="216" spans="3:3" ht="15.75" customHeight="1">
      <c r="C216" s="30"/>
    </row>
    <row r="217" spans="3:3" ht="15.75" customHeight="1">
      <c r="C217" s="30"/>
    </row>
    <row r="218" spans="3:3" ht="15.75" customHeight="1">
      <c r="C218" s="30"/>
    </row>
    <row r="219" spans="3:3" ht="15.75" customHeight="1">
      <c r="C219" s="30"/>
    </row>
    <row r="220" spans="3:3" ht="15.75" customHeight="1">
      <c r="C220" s="30"/>
    </row>
    <row r="221" spans="3:3" ht="15.75" customHeight="1">
      <c r="C221" s="30"/>
    </row>
    <row r="222" spans="3:3" ht="15.75" customHeight="1">
      <c r="C222" s="30"/>
    </row>
    <row r="223" spans="3:3" ht="15.75" customHeight="1">
      <c r="C223" s="30"/>
    </row>
    <row r="224" spans="3:3" ht="15.75" customHeight="1">
      <c r="C224" s="30"/>
    </row>
    <row r="225" spans="3:3" ht="15.75" customHeight="1">
      <c r="C225" s="30"/>
    </row>
    <row r="226" spans="3:3" ht="15.75" customHeight="1">
      <c r="C226" s="30"/>
    </row>
    <row r="227" spans="3:3" ht="15.75" customHeight="1">
      <c r="C227" s="30"/>
    </row>
    <row r="228" spans="3:3" ht="15.75" customHeight="1">
      <c r="C228" s="30"/>
    </row>
    <row r="229" spans="3:3" ht="15.75" customHeight="1">
      <c r="C229" s="30"/>
    </row>
    <row r="230" spans="3:3" ht="15.75" customHeight="1">
      <c r="C230" s="30"/>
    </row>
    <row r="231" spans="3:3" ht="15.75" customHeight="1">
      <c r="C231" s="30"/>
    </row>
    <row r="232" spans="3:3" ht="15.75" customHeight="1">
      <c r="C232" s="30"/>
    </row>
    <row r="233" spans="3:3" ht="15.75" customHeight="1">
      <c r="C233" s="30"/>
    </row>
    <row r="234" spans="3:3" ht="15.75" customHeight="1">
      <c r="C234" s="30"/>
    </row>
    <row r="235" spans="3:3" ht="15.75" customHeight="1">
      <c r="C235" s="30"/>
    </row>
    <row r="236" spans="3:3" ht="15.75" customHeight="1">
      <c r="C236" s="30"/>
    </row>
    <row r="237" spans="3:3" ht="15.75" customHeight="1">
      <c r="C237" s="30"/>
    </row>
    <row r="238" spans="3:3" ht="15.75" customHeight="1">
      <c r="C238" s="30"/>
    </row>
    <row r="239" spans="3:3" ht="15.75" customHeight="1">
      <c r="C239" s="30"/>
    </row>
    <row r="240" spans="3:3" ht="15.75" customHeight="1">
      <c r="C240" s="30"/>
    </row>
    <row r="241" spans="3:3" ht="15.75" customHeight="1">
      <c r="C241" s="30"/>
    </row>
    <row r="242" spans="3:3" ht="15.75" customHeight="1">
      <c r="C242" s="30"/>
    </row>
    <row r="243" spans="3:3" ht="15.75" customHeight="1">
      <c r="C243" s="30"/>
    </row>
    <row r="244" spans="3:3" ht="15.75" customHeight="1">
      <c r="C244" s="30"/>
    </row>
    <row r="245" spans="3:3" ht="15.75" customHeight="1">
      <c r="C245" s="30"/>
    </row>
    <row r="246" spans="3:3" ht="15.75" customHeight="1">
      <c r="C246" s="30"/>
    </row>
    <row r="247" spans="3:3" ht="15.75" customHeight="1">
      <c r="C247" s="30"/>
    </row>
    <row r="248" spans="3:3" ht="15.75" customHeight="1">
      <c r="C248" s="30"/>
    </row>
    <row r="249" spans="3:3" ht="15.75" customHeight="1">
      <c r="C249" s="30"/>
    </row>
    <row r="250" spans="3:3" ht="15.75" customHeight="1">
      <c r="C250" s="30"/>
    </row>
    <row r="251" spans="3:3" ht="15.75" customHeight="1">
      <c r="C251" s="30"/>
    </row>
    <row r="252" spans="3:3" ht="15.75" customHeight="1">
      <c r="C252" s="30"/>
    </row>
    <row r="253" spans="3:3" ht="15.75" customHeight="1">
      <c r="C253" s="30"/>
    </row>
    <row r="254" spans="3:3" ht="15.75" customHeight="1">
      <c r="C254" s="30"/>
    </row>
    <row r="255" spans="3:3" ht="15.75" customHeight="1">
      <c r="C255" s="30"/>
    </row>
    <row r="256" spans="3:3" ht="15.75" customHeight="1">
      <c r="C256" s="30"/>
    </row>
    <row r="257" spans="3:3" ht="15.75" customHeight="1">
      <c r="C257" s="30"/>
    </row>
    <row r="258" spans="3:3" ht="15.75" customHeight="1">
      <c r="C258" s="30"/>
    </row>
    <row r="259" spans="3:3" ht="15.75" customHeight="1">
      <c r="C259" s="30"/>
    </row>
    <row r="260" spans="3:3" ht="15.75" customHeight="1">
      <c r="C260" s="30"/>
    </row>
    <row r="261" spans="3:3" ht="15.75" customHeight="1">
      <c r="C261" s="30"/>
    </row>
    <row r="262" spans="3:3" ht="15.75" customHeight="1">
      <c r="C262" s="30"/>
    </row>
    <row r="263" spans="3:3" ht="15.75" customHeight="1">
      <c r="C263" s="30"/>
    </row>
    <row r="264" spans="3:3" ht="15.75" customHeight="1">
      <c r="C264" s="30"/>
    </row>
    <row r="265" spans="3:3" ht="15.75" customHeight="1">
      <c r="C265" s="30"/>
    </row>
    <row r="266" spans="3:3" ht="15.75" customHeight="1">
      <c r="C266" s="30"/>
    </row>
    <row r="267" spans="3:3" ht="15.75" customHeight="1">
      <c r="C267" s="30"/>
    </row>
    <row r="268" spans="3:3" ht="15.75" customHeight="1">
      <c r="C268" s="30"/>
    </row>
    <row r="269" spans="3:3" ht="15.75" customHeight="1">
      <c r="C269" s="30"/>
    </row>
    <row r="270" spans="3:3" ht="15.75" customHeight="1">
      <c r="C270" s="30"/>
    </row>
    <row r="271" spans="3:3" ht="15.75" customHeight="1">
      <c r="C271" s="30"/>
    </row>
    <row r="272" spans="3:3" ht="15.75" customHeight="1">
      <c r="C272" s="30"/>
    </row>
    <row r="273" spans="3:3" ht="15.75" customHeight="1">
      <c r="C273" s="30"/>
    </row>
    <row r="274" spans="3:3" ht="15.75" customHeight="1">
      <c r="C274" s="30"/>
    </row>
    <row r="275" spans="3:3" ht="15.75" customHeight="1">
      <c r="C275" s="30"/>
    </row>
    <row r="276" spans="3:3" ht="15.75" customHeight="1">
      <c r="C276" s="30"/>
    </row>
    <row r="277" spans="3:3" ht="15.75" customHeight="1">
      <c r="C277" s="30"/>
    </row>
    <row r="278" spans="3:3" ht="15.75" customHeight="1">
      <c r="C278" s="30"/>
    </row>
    <row r="279" spans="3:3" ht="15.75" customHeight="1">
      <c r="C279" s="30"/>
    </row>
    <row r="280" spans="3:3" ht="15.75" customHeight="1">
      <c r="C280" s="30"/>
    </row>
    <row r="281" spans="3:3" ht="15.75" customHeight="1">
      <c r="C281" s="30"/>
    </row>
    <row r="282" spans="3:3" ht="15.75" customHeight="1">
      <c r="C282" s="30"/>
    </row>
    <row r="283" spans="3:3" ht="15.75" customHeight="1">
      <c r="C283" s="30"/>
    </row>
    <row r="284" spans="3:3" ht="15.75" customHeight="1">
      <c r="C284" s="30"/>
    </row>
    <row r="285" spans="3:3" ht="15.75" customHeight="1">
      <c r="C285" s="30"/>
    </row>
    <row r="286" spans="3:3" ht="15.75" customHeight="1">
      <c r="C286" s="30"/>
    </row>
    <row r="287" spans="3:3" ht="15.75" customHeight="1">
      <c r="C287" s="30"/>
    </row>
    <row r="288" spans="3:3" ht="15.75" customHeight="1">
      <c r="C288" s="30"/>
    </row>
    <row r="289" spans="3:3" ht="15.75" customHeight="1">
      <c r="C289" s="30"/>
    </row>
    <row r="290" spans="3:3" ht="15.75" customHeight="1">
      <c r="C290" s="30"/>
    </row>
    <row r="291" spans="3:3" ht="15.75" customHeight="1">
      <c r="C291" s="30"/>
    </row>
    <row r="292" spans="3:3" ht="15.75" customHeight="1">
      <c r="C292" s="30"/>
    </row>
    <row r="293" spans="3:3" ht="15.75" customHeight="1">
      <c r="C293" s="30"/>
    </row>
    <row r="294" spans="3:3" ht="15.75" customHeight="1">
      <c r="C294" s="30"/>
    </row>
    <row r="295" spans="3:3" ht="15.75" customHeight="1">
      <c r="C295" s="30"/>
    </row>
    <row r="296" spans="3:3" ht="15.75" customHeight="1">
      <c r="C296" s="30"/>
    </row>
    <row r="297" spans="3:3" ht="15.75" customHeight="1">
      <c r="C297" s="30"/>
    </row>
    <row r="298" spans="3:3" ht="15.75" customHeight="1">
      <c r="C298" s="30"/>
    </row>
    <row r="299" spans="3:3" ht="15.75" customHeight="1">
      <c r="C299" s="30"/>
    </row>
    <row r="300" spans="3:3" ht="15.75" customHeight="1">
      <c r="C300" s="30"/>
    </row>
    <row r="301" spans="3:3" ht="15.75" customHeight="1">
      <c r="C301" s="30"/>
    </row>
    <row r="302" spans="3:3" ht="15.75" customHeight="1">
      <c r="C302" s="30"/>
    </row>
    <row r="303" spans="3:3" ht="15.75" customHeight="1">
      <c r="C303" s="30"/>
    </row>
    <row r="304" spans="3:3" ht="15.75" customHeight="1">
      <c r="C304" s="30"/>
    </row>
    <row r="305" spans="3:3" ht="15.75" customHeight="1">
      <c r="C305" s="30"/>
    </row>
    <row r="306" spans="3:3" ht="15.75" customHeight="1">
      <c r="C306" s="30"/>
    </row>
    <row r="307" spans="3:3" ht="15.75" customHeight="1">
      <c r="C307" s="30"/>
    </row>
    <row r="308" spans="3:3" ht="15.75" customHeight="1">
      <c r="C308" s="30"/>
    </row>
    <row r="309" spans="3:3" ht="15.75" customHeight="1">
      <c r="C309" s="30"/>
    </row>
    <row r="310" spans="3:3" ht="15.75" customHeight="1">
      <c r="C310" s="30"/>
    </row>
    <row r="311" spans="3:3" ht="15.75" customHeight="1">
      <c r="C311" s="30"/>
    </row>
    <row r="312" spans="3:3" ht="15.75" customHeight="1">
      <c r="C312" s="30"/>
    </row>
    <row r="313" spans="3:3" ht="15.75" customHeight="1">
      <c r="C313" s="30"/>
    </row>
    <row r="314" spans="3:3" ht="15.75" customHeight="1">
      <c r="C314" s="30"/>
    </row>
    <row r="315" spans="3:3" ht="15.75" customHeight="1">
      <c r="C315" s="30"/>
    </row>
    <row r="316" spans="3:3" ht="15.75" customHeight="1">
      <c r="C316" s="30"/>
    </row>
    <row r="317" spans="3:3" ht="15.75" customHeight="1">
      <c r="C317" s="30"/>
    </row>
    <row r="318" spans="3:3" ht="15.75" customHeight="1">
      <c r="C318" s="30"/>
    </row>
    <row r="319" spans="3:3" ht="15.75" customHeight="1">
      <c r="C319" s="30"/>
    </row>
    <row r="320" spans="3:3" ht="15.75" customHeight="1">
      <c r="C320" s="30"/>
    </row>
    <row r="321" spans="3:3" ht="15.75" customHeight="1">
      <c r="C321" s="30"/>
    </row>
    <row r="322" spans="3:3" ht="15.75" customHeight="1">
      <c r="C322" s="30"/>
    </row>
    <row r="323" spans="3:3" ht="15.75" customHeight="1">
      <c r="C323" s="30"/>
    </row>
    <row r="324" spans="3:3" ht="15.75" customHeight="1">
      <c r="C324" s="30"/>
    </row>
    <row r="325" spans="3:3" ht="15.75" customHeight="1">
      <c r="C325" s="30"/>
    </row>
    <row r="326" spans="3:3" ht="15.75" customHeight="1">
      <c r="C326" s="30"/>
    </row>
    <row r="327" spans="3:3" ht="15.75" customHeight="1">
      <c r="C327" s="30"/>
    </row>
    <row r="328" spans="3:3" ht="15.75" customHeight="1">
      <c r="C328" s="30"/>
    </row>
    <row r="329" spans="3:3" ht="15.75" customHeight="1">
      <c r="C329" s="30"/>
    </row>
    <row r="330" spans="3:3" ht="15.75" customHeight="1">
      <c r="C330" s="30"/>
    </row>
    <row r="331" spans="3:3" ht="15.75" customHeight="1">
      <c r="C331" s="30"/>
    </row>
    <row r="332" spans="3:3" ht="15.75" customHeight="1">
      <c r="C332" s="30"/>
    </row>
    <row r="333" spans="3:3" ht="15.75" customHeight="1">
      <c r="C333" s="30"/>
    </row>
    <row r="334" spans="3:3" ht="15.75" customHeight="1">
      <c r="C334" s="30"/>
    </row>
    <row r="335" spans="3:3" ht="15.75" customHeight="1">
      <c r="C335" s="30"/>
    </row>
    <row r="336" spans="3:3" ht="15.75" customHeight="1">
      <c r="C336" s="30"/>
    </row>
    <row r="337" spans="3:3" ht="15.75" customHeight="1">
      <c r="C337" s="30"/>
    </row>
    <row r="338" spans="3:3" ht="15.75" customHeight="1">
      <c r="C338" s="30"/>
    </row>
    <row r="339" spans="3:3" ht="15.75" customHeight="1">
      <c r="C339" s="30"/>
    </row>
    <row r="340" spans="3:3" ht="15.75" customHeight="1">
      <c r="C340" s="30"/>
    </row>
    <row r="341" spans="3:3" ht="15.75" customHeight="1">
      <c r="C341" s="30"/>
    </row>
    <row r="342" spans="3:3" ht="15.75" customHeight="1">
      <c r="C342" s="30"/>
    </row>
    <row r="343" spans="3:3" ht="15.75" customHeight="1">
      <c r="C343" s="30"/>
    </row>
    <row r="344" spans="3:3" ht="15.75" customHeight="1">
      <c r="C344" s="30"/>
    </row>
    <row r="345" spans="3:3" ht="15.75" customHeight="1">
      <c r="C345" s="30"/>
    </row>
    <row r="346" spans="3:3" ht="15.75" customHeight="1">
      <c r="C346" s="30"/>
    </row>
    <row r="347" spans="3:3" ht="15.75" customHeight="1">
      <c r="C347" s="30"/>
    </row>
    <row r="348" spans="3:3" ht="15.75" customHeight="1">
      <c r="C348" s="30"/>
    </row>
    <row r="349" spans="3:3" ht="15.75" customHeight="1">
      <c r="C349" s="30"/>
    </row>
    <row r="350" spans="3:3" ht="15.75" customHeight="1">
      <c r="C350" s="30"/>
    </row>
    <row r="351" spans="3:3" ht="15.75" customHeight="1">
      <c r="C351" s="30"/>
    </row>
    <row r="352" spans="3:3" ht="15.75" customHeight="1">
      <c r="C352" s="30"/>
    </row>
    <row r="353" spans="3:3" ht="15.75" customHeight="1">
      <c r="C353" s="30"/>
    </row>
    <row r="354" spans="3:3" ht="15.75" customHeight="1">
      <c r="C354" s="30"/>
    </row>
    <row r="355" spans="3:3" ht="15.75" customHeight="1">
      <c r="C355" s="30"/>
    </row>
    <row r="356" spans="3:3" ht="15.75" customHeight="1">
      <c r="C356" s="30"/>
    </row>
    <row r="357" spans="3:3" ht="15.75" customHeight="1">
      <c r="C357" s="30"/>
    </row>
    <row r="358" spans="3:3" ht="15.75" customHeight="1">
      <c r="C358" s="30"/>
    </row>
    <row r="359" spans="3:3" ht="15.75" customHeight="1">
      <c r="C359" s="30"/>
    </row>
    <row r="360" spans="3:3" ht="15.75" customHeight="1">
      <c r="C360" s="30"/>
    </row>
    <row r="361" spans="3:3" ht="15.75" customHeight="1">
      <c r="C361" s="30"/>
    </row>
    <row r="362" spans="3:3" ht="15.75" customHeight="1">
      <c r="C362" s="30"/>
    </row>
    <row r="363" spans="3:3" ht="15.75" customHeight="1">
      <c r="C363" s="30"/>
    </row>
    <row r="364" spans="3:3" ht="15.75" customHeight="1">
      <c r="C364" s="30"/>
    </row>
    <row r="365" spans="3:3" ht="15.75" customHeight="1">
      <c r="C365" s="30"/>
    </row>
    <row r="366" spans="3:3" ht="15.75" customHeight="1">
      <c r="C366" s="30"/>
    </row>
    <row r="367" spans="3:3" ht="15.75" customHeight="1">
      <c r="C367" s="30"/>
    </row>
    <row r="368" spans="3:3" ht="15.75" customHeight="1">
      <c r="C368" s="30"/>
    </row>
    <row r="369" spans="3:3" ht="15.75" customHeight="1">
      <c r="C369" s="30"/>
    </row>
    <row r="370" spans="3:3" ht="15.75" customHeight="1">
      <c r="C370" s="30"/>
    </row>
    <row r="371" spans="3:3" ht="15.75" customHeight="1">
      <c r="C371" s="30"/>
    </row>
    <row r="372" spans="3:3" ht="15.75" customHeight="1">
      <c r="C372" s="30"/>
    </row>
    <row r="373" spans="3:3" ht="15.75" customHeight="1">
      <c r="C373" s="30"/>
    </row>
    <row r="374" spans="3:3" ht="15.75" customHeight="1">
      <c r="C374" s="30"/>
    </row>
    <row r="375" spans="3:3" ht="15.75" customHeight="1">
      <c r="C375" s="30"/>
    </row>
    <row r="376" spans="3:3" ht="15.75" customHeight="1">
      <c r="C376" s="30"/>
    </row>
    <row r="377" spans="3:3" ht="15.75" customHeight="1">
      <c r="C377" s="30"/>
    </row>
    <row r="378" spans="3:3" ht="15.75" customHeight="1">
      <c r="C378" s="30"/>
    </row>
    <row r="379" spans="3:3" ht="15.75" customHeight="1">
      <c r="C379" s="30"/>
    </row>
    <row r="380" spans="3:3" ht="15.75" customHeight="1">
      <c r="C380" s="30"/>
    </row>
    <row r="381" spans="3:3" ht="15.75" customHeight="1">
      <c r="C381" s="30"/>
    </row>
    <row r="382" spans="3:3" ht="15.75" customHeight="1">
      <c r="C382" s="30"/>
    </row>
    <row r="383" spans="3:3" ht="15.75" customHeight="1">
      <c r="C383" s="30"/>
    </row>
    <row r="384" spans="3:3" ht="15.75" customHeight="1">
      <c r="C384" s="30"/>
    </row>
    <row r="385" spans="3:3" ht="15.75" customHeight="1">
      <c r="C385" s="30"/>
    </row>
    <row r="386" spans="3:3" ht="15.75" customHeight="1">
      <c r="C386" s="30"/>
    </row>
    <row r="387" spans="3:3" ht="15.75" customHeight="1">
      <c r="C387" s="30"/>
    </row>
    <row r="388" spans="3:3" ht="15.75" customHeight="1">
      <c r="C388" s="30"/>
    </row>
    <row r="389" spans="3:3" ht="15.75" customHeight="1">
      <c r="C389" s="30"/>
    </row>
    <row r="390" spans="3:3" ht="15.75" customHeight="1">
      <c r="C390" s="30"/>
    </row>
    <row r="391" spans="3:3" ht="15.75" customHeight="1">
      <c r="C391" s="30"/>
    </row>
    <row r="392" spans="3:3" ht="15.75" customHeight="1">
      <c r="C392" s="30"/>
    </row>
    <row r="393" spans="3:3" ht="15.75" customHeight="1">
      <c r="C393" s="30"/>
    </row>
    <row r="394" spans="3:3" ht="15.75" customHeight="1">
      <c r="C394" s="30"/>
    </row>
    <row r="395" spans="3:3" ht="15.75" customHeight="1">
      <c r="C395" s="30"/>
    </row>
    <row r="396" spans="3:3" ht="15.75" customHeight="1">
      <c r="C396" s="30"/>
    </row>
    <row r="397" spans="3:3" ht="15.75" customHeight="1">
      <c r="C397" s="30"/>
    </row>
    <row r="398" spans="3:3" ht="15.75" customHeight="1">
      <c r="C398" s="30"/>
    </row>
    <row r="399" spans="3:3" ht="15.75" customHeight="1">
      <c r="C399" s="30"/>
    </row>
    <row r="400" spans="3:3" ht="15.75" customHeight="1">
      <c r="C400" s="30"/>
    </row>
    <row r="401" spans="3:3" ht="15.75" customHeight="1">
      <c r="C401" s="30"/>
    </row>
    <row r="402" spans="3:3" ht="15.75" customHeight="1">
      <c r="C402" s="30"/>
    </row>
    <row r="403" spans="3:3" ht="15.75" customHeight="1">
      <c r="C403" s="30"/>
    </row>
    <row r="404" spans="3:3" ht="15.75" customHeight="1">
      <c r="C404" s="30"/>
    </row>
    <row r="405" spans="3:3" ht="15.75" customHeight="1">
      <c r="C405" s="30"/>
    </row>
    <row r="406" spans="3:3" ht="15.75" customHeight="1">
      <c r="C406" s="30"/>
    </row>
    <row r="407" spans="3:3" ht="15.75" customHeight="1">
      <c r="C407" s="30"/>
    </row>
    <row r="408" spans="3:3" ht="15.75" customHeight="1">
      <c r="C408" s="30"/>
    </row>
    <row r="409" spans="3:3" ht="15.75" customHeight="1">
      <c r="C409" s="30"/>
    </row>
    <row r="410" spans="3:3" ht="15.75" customHeight="1">
      <c r="C410" s="30"/>
    </row>
    <row r="411" spans="3:3" ht="15.75" customHeight="1">
      <c r="C411" s="30"/>
    </row>
    <row r="412" spans="3:3" ht="15.75" customHeight="1">
      <c r="C412" s="30"/>
    </row>
    <row r="413" spans="3:3" ht="15.75" customHeight="1">
      <c r="C413" s="30"/>
    </row>
    <row r="414" spans="3:3" ht="15.75" customHeight="1">
      <c r="C414" s="30"/>
    </row>
    <row r="415" spans="3:3" ht="15.75" customHeight="1">
      <c r="C415" s="30"/>
    </row>
    <row r="416" spans="3:3" ht="15.75" customHeight="1">
      <c r="C416" s="30"/>
    </row>
    <row r="417" spans="3:3" ht="15.75" customHeight="1">
      <c r="C417" s="30"/>
    </row>
    <row r="418" spans="3:3" ht="15.75" customHeight="1">
      <c r="C418" s="30"/>
    </row>
    <row r="419" spans="3:3" ht="15.75" customHeight="1">
      <c r="C419" s="30"/>
    </row>
    <row r="420" spans="3:3" ht="15.75" customHeight="1">
      <c r="C420" s="30"/>
    </row>
    <row r="421" spans="3:3" ht="15.75" customHeight="1">
      <c r="C421" s="30"/>
    </row>
    <row r="422" spans="3:3" ht="15.75" customHeight="1">
      <c r="C422" s="30"/>
    </row>
    <row r="423" spans="3:3" ht="15.75" customHeight="1">
      <c r="C423" s="30"/>
    </row>
    <row r="424" spans="3:3" ht="15.75" customHeight="1">
      <c r="C424" s="30"/>
    </row>
    <row r="425" spans="3:3" ht="15.75" customHeight="1">
      <c r="C425" s="30"/>
    </row>
    <row r="426" spans="3:3" ht="15.75" customHeight="1">
      <c r="C426" s="30"/>
    </row>
    <row r="427" spans="3:3" ht="15.75" customHeight="1">
      <c r="C427" s="30"/>
    </row>
    <row r="428" spans="3:3" ht="15.75" customHeight="1">
      <c r="C428" s="30"/>
    </row>
    <row r="429" spans="3:3" ht="15.75" customHeight="1">
      <c r="C429" s="30"/>
    </row>
    <row r="430" spans="3:3" ht="15.75" customHeight="1">
      <c r="C430" s="30"/>
    </row>
    <row r="431" spans="3:3" ht="15.75" customHeight="1">
      <c r="C431" s="30"/>
    </row>
    <row r="432" spans="3:3" ht="15.75" customHeight="1">
      <c r="C432" s="30"/>
    </row>
    <row r="433" spans="3:3" ht="15.75" customHeight="1">
      <c r="C433" s="30"/>
    </row>
    <row r="434" spans="3:3" ht="15.75" customHeight="1">
      <c r="C434" s="30"/>
    </row>
    <row r="435" spans="3:3" ht="15.75" customHeight="1">
      <c r="C435" s="30"/>
    </row>
    <row r="436" spans="3:3" ht="15.75" customHeight="1">
      <c r="C436" s="30"/>
    </row>
    <row r="437" spans="3:3" ht="15.75" customHeight="1">
      <c r="C437" s="30"/>
    </row>
    <row r="438" spans="3:3" ht="15.75" customHeight="1">
      <c r="C438" s="30"/>
    </row>
    <row r="439" spans="3:3" ht="15.75" customHeight="1">
      <c r="C439" s="30"/>
    </row>
    <row r="440" spans="3:3" ht="15.75" customHeight="1">
      <c r="C440" s="30"/>
    </row>
    <row r="441" spans="3:3" ht="15.75" customHeight="1">
      <c r="C441" s="30"/>
    </row>
    <row r="442" spans="3:3" ht="15.75" customHeight="1">
      <c r="C442" s="30"/>
    </row>
    <row r="443" spans="3:3" ht="15.75" customHeight="1">
      <c r="C443" s="30"/>
    </row>
    <row r="444" spans="3:3" ht="15.75" customHeight="1">
      <c r="C444" s="30"/>
    </row>
    <row r="445" spans="3:3" ht="15.75" customHeight="1">
      <c r="C445" s="30"/>
    </row>
    <row r="446" spans="3:3" ht="15.75" customHeight="1">
      <c r="C446" s="30"/>
    </row>
    <row r="447" spans="3:3" ht="15.75" customHeight="1">
      <c r="C447" s="30"/>
    </row>
    <row r="448" spans="3:3" ht="15.75" customHeight="1">
      <c r="C448" s="30"/>
    </row>
    <row r="449" spans="3:3" ht="15.75" customHeight="1">
      <c r="C449" s="30"/>
    </row>
    <row r="450" spans="3:3" ht="15.75" customHeight="1">
      <c r="C450" s="30"/>
    </row>
    <row r="451" spans="3:3" ht="15.75" customHeight="1">
      <c r="C451" s="30"/>
    </row>
    <row r="452" spans="3:3" ht="15.75" customHeight="1">
      <c r="C452" s="30"/>
    </row>
    <row r="453" spans="3:3" ht="15.75" customHeight="1">
      <c r="C453" s="30"/>
    </row>
    <row r="454" spans="3:3" ht="15.75" customHeight="1">
      <c r="C454" s="30"/>
    </row>
    <row r="455" spans="3:3" ht="15.75" customHeight="1">
      <c r="C455" s="30"/>
    </row>
    <row r="456" spans="3:3" ht="15.75" customHeight="1">
      <c r="C456" s="30"/>
    </row>
    <row r="457" spans="3:3" ht="15.75" customHeight="1">
      <c r="C457" s="30"/>
    </row>
    <row r="458" spans="3:3" ht="15.75" customHeight="1">
      <c r="C458" s="30"/>
    </row>
    <row r="459" spans="3:3" ht="15.75" customHeight="1">
      <c r="C459" s="30"/>
    </row>
    <row r="460" spans="3:3" ht="15.75" customHeight="1">
      <c r="C460" s="30"/>
    </row>
    <row r="461" spans="3:3" ht="15.75" customHeight="1">
      <c r="C461" s="30"/>
    </row>
    <row r="462" spans="3:3" ht="15.75" customHeight="1">
      <c r="C462" s="30"/>
    </row>
    <row r="463" spans="3:3" ht="15.75" customHeight="1">
      <c r="C463" s="30"/>
    </row>
    <row r="464" spans="3:3" ht="15.75" customHeight="1">
      <c r="C464" s="30"/>
    </row>
    <row r="465" spans="3:3" ht="15.75" customHeight="1">
      <c r="C465" s="30"/>
    </row>
    <row r="466" spans="3:3" ht="15.75" customHeight="1">
      <c r="C466" s="30"/>
    </row>
    <row r="467" spans="3:3" ht="15.75" customHeight="1">
      <c r="C467" s="30"/>
    </row>
    <row r="468" spans="3:3" ht="15.75" customHeight="1">
      <c r="C468" s="30"/>
    </row>
    <row r="469" spans="3:3" ht="15.75" customHeight="1">
      <c r="C469" s="30"/>
    </row>
    <row r="470" spans="3:3" ht="15.75" customHeight="1">
      <c r="C470" s="30"/>
    </row>
    <row r="471" spans="3:3" ht="15.75" customHeight="1">
      <c r="C471" s="30"/>
    </row>
    <row r="472" spans="3:3" ht="15.75" customHeight="1">
      <c r="C472" s="30"/>
    </row>
    <row r="473" spans="3:3" ht="15.75" customHeight="1">
      <c r="C473" s="30"/>
    </row>
    <row r="474" spans="3:3" ht="15.75" customHeight="1">
      <c r="C474" s="30"/>
    </row>
    <row r="475" spans="3:3" ht="15.75" customHeight="1">
      <c r="C475" s="30"/>
    </row>
    <row r="476" spans="3:3" ht="15.75" customHeight="1">
      <c r="C476" s="30"/>
    </row>
    <row r="477" spans="3:3" ht="15.75" customHeight="1">
      <c r="C477" s="30"/>
    </row>
    <row r="478" spans="3:3" ht="15.75" customHeight="1">
      <c r="C478" s="30"/>
    </row>
    <row r="479" spans="3:3" ht="15.75" customHeight="1">
      <c r="C479" s="30"/>
    </row>
    <row r="480" spans="3:3" ht="15.75" customHeight="1">
      <c r="C480" s="30"/>
    </row>
    <row r="481" spans="3:3" ht="15.75" customHeight="1">
      <c r="C481" s="30"/>
    </row>
    <row r="482" spans="3:3" ht="15.75" customHeight="1">
      <c r="C482" s="30"/>
    </row>
    <row r="483" spans="3:3" ht="15.75" customHeight="1">
      <c r="C483" s="30"/>
    </row>
    <row r="484" spans="3:3" ht="15.75" customHeight="1">
      <c r="C484" s="30"/>
    </row>
    <row r="485" spans="3:3" ht="15.75" customHeight="1">
      <c r="C485" s="30"/>
    </row>
    <row r="486" spans="3:3" ht="15.75" customHeight="1">
      <c r="C486" s="30"/>
    </row>
    <row r="487" spans="3:3" ht="15.75" customHeight="1">
      <c r="C487" s="30"/>
    </row>
    <row r="488" spans="3:3" ht="15.75" customHeight="1">
      <c r="C488" s="30"/>
    </row>
    <row r="489" spans="3:3" ht="15.75" customHeight="1">
      <c r="C489" s="30"/>
    </row>
    <row r="490" spans="3:3" ht="15.75" customHeight="1">
      <c r="C490" s="30"/>
    </row>
    <row r="491" spans="3:3" ht="15.75" customHeight="1">
      <c r="C491" s="30"/>
    </row>
    <row r="492" spans="3:3" ht="15.75" customHeight="1">
      <c r="C492" s="30"/>
    </row>
    <row r="493" spans="3:3" ht="15.75" customHeight="1">
      <c r="C493" s="30"/>
    </row>
    <row r="494" spans="3:3" ht="15.75" customHeight="1">
      <c r="C494" s="30"/>
    </row>
    <row r="495" spans="3:3" ht="15.75" customHeight="1">
      <c r="C495" s="30"/>
    </row>
    <row r="496" spans="3:3" ht="15.75" customHeight="1">
      <c r="C496" s="30"/>
    </row>
    <row r="497" spans="3:3" ht="15.75" customHeight="1">
      <c r="C497" s="30"/>
    </row>
    <row r="498" spans="3:3" ht="15.75" customHeight="1">
      <c r="C498" s="30"/>
    </row>
    <row r="499" spans="3:3" ht="15.75" customHeight="1">
      <c r="C499" s="30"/>
    </row>
    <row r="500" spans="3:3" ht="15.75" customHeight="1">
      <c r="C500" s="30"/>
    </row>
    <row r="501" spans="3:3" ht="15.75" customHeight="1">
      <c r="C501" s="30"/>
    </row>
    <row r="502" spans="3:3" ht="15.75" customHeight="1">
      <c r="C502" s="30"/>
    </row>
    <row r="503" spans="3:3" ht="15.75" customHeight="1">
      <c r="C503" s="30"/>
    </row>
    <row r="504" spans="3:3" ht="15.75" customHeight="1">
      <c r="C504" s="30"/>
    </row>
    <row r="505" spans="3:3" ht="15.75" customHeight="1">
      <c r="C505" s="30"/>
    </row>
    <row r="506" spans="3:3" ht="15.75" customHeight="1">
      <c r="C506" s="30"/>
    </row>
    <row r="507" spans="3:3" ht="15.75" customHeight="1">
      <c r="C507" s="30"/>
    </row>
    <row r="508" spans="3:3" ht="15.75" customHeight="1">
      <c r="C508" s="30"/>
    </row>
    <row r="509" spans="3:3" ht="15.75" customHeight="1">
      <c r="C509" s="30"/>
    </row>
    <row r="510" spans="3:3" ht="15.75" customHeight="1">
      <c r="C510" s="30"/>
    </row>
    <row r="511" spans="3:3" ht="15.75" customHeight="1">
      <c r="C511" s="30"/>
    </row>
    <row r="512" spans="3:3" ht="15.75" customHeight="1">
      <c r="C512" s="30"/>
    </row>
    <row r="513" spans="3:3" ht="15.75" customHeight="1">
      <c r="C513" s="30"/>
    </row>
    <row r="514" spans="3:3" ht="15.75" customHeight="1">
      <c r="C514" s="30"/>
    </row>
    <row r="515" spans="3:3" ht="15.75" customHeight="1">
      <c r="C515" s="30"/>
    </row>
    <row r="516" spans="3:3" ht="15.75" customHeight="1">
      <c r="C516" s="30"/>
    </row>
    <row r="517" spans="3:3" ht="15.75" customHeight="1">
      <c r="C517" s="30"/>
    </row>
    <row r="518" spans="3:3" ht="15.75" customHeight="1">
      <c r="C518" s="30"/>
    </row>
    <row r="519" spans="3:3" ht="15.75" customHeight="1">
      <c r="C519" s="30"/>
    </row>
    <row r="520" spans="3:3" ht="15.75" customHeight="1">
      <c r="C520" s="30"/>
    </row>
    <row r="521" spans="3:3" ht="15.75" customHeight="1">
      <c r="C521" s="30"/>
    </row>
    <row r="522" spans="3:3" ht="15.75" customHeight="1">
      <c r="C522" s="30"/>
    </row>
    <row r="523" spans="3:3" ht="15.75" customHeight="1">
      <c r="C523" s="30"/>
    </row>
    <row r="524" spans="3:3" ht="15.75" customHeight="1">
      <c r="C524" s="30"/>
    </row>
    <row r="525" spans="3:3" ht="15.75" customHeight="1">
      <c r="C525" s="30"/>
    </row>
    <row r="526" spans="3:3" ht="15.75" customHeight="1">
      <c r="C526" s="30"/>
    </row>
    <row r="527" spans="3:3" ht="15.75" customHeight="1">
      <c r="C527" s="30"/>
    </row>
    <row r="528" spans="3:3" ht="15.75" customHeight="1">
      <c r="C528" s="30"/>
    </row>
    <row r="529" spans="3:3" ht="15.75" customHeight="1">
      <c r="C529" s="30"/>
    </row>
    <row r="530" spans="3:3" ht="15.75" customHeight="1">
      <c r="C530" s="30"/>
    </row>
    <row r="531" spans="3:3" ht="15.75" customHeight="1">
      <c r="C531" s="30"/>
    </row>
    <row r="532" spans="3:3" ht="15.75" customHeight="1">
      <c r="C532" s="30"/>
    </row>
    <row r="533" spans="3:3" ht="15.75" customHeight="1">
      <c r="C533" s="30"/>
    </row>
    <row r="534" spans="3:3" ht="15.75" customHeight="1">
      <c r="C534" s="30"/>
    </row>
    <row r="535" spans="3:3" ht="15.75" customHeight="1">
      <c r="C535" s="30"/>
    </row>
    <row r="536" spans="3:3" ht="15.75" customHeight="1">
      <c r="C536" s="30"/>
    </row>
    <row r="537" spans="3:3" ht="15.75" customHeight="1">
      <c r="C537" s="30"/>
    </row>
    <row r="538" spans="3:3" ht="15.75" customHeight="1">
      <c r="C538" s="30"/>
    </row>
    <row r="539" spans="3:3" ht="15.75" customHeight="1">
      <c r="C539" s="30"/>
    </row>
    <row r="540" spans="3:3" ht="15.75" customHeight="1">
      <c r="C540" s="30"/>
    </row>
    <row r="541" spans="3:3" ht="15.75" customHeight="1">
      <c r="C541" s="30"/>
    </row>
    <row r="542" spans="3:3" ht="15.75" customHeight="1">
      <c r="C542" s="30"/>
    </row>
    <row r="543" spans="3:3" ht="15.75" customHeight="1">
      <c r="C543" s="30"/>
    </row>
    <row r="544" spans="3:3" ht="15.75" customHeight="1">
      <c r="C544" s="30"/>
    </row>
    <row r="545" spans="3:3" ht="15.75" customHeight="1">
      <c r="C545" s="30"/>
    </row>
    <row r="546" spans="3:3" ht="15.75" customHeight="1">
      <c r="C546" s="30"/>
    </row>
    <row r="547" spans="3:3" ht="15.75" customHeight="1">
      <c r="C547" s="30"/>
    </row>
    <row r="548" spans="3:3" ht="15.75" customHeight="1">
      <c r="C548" s="30"/>
    </row>
    <row r="549" spans="3:3" ht="15.75" customHeight="1">
      <c r="C549" s="30"/>
    </row>
    <row r="550" spans="3:3" ht="15.75" customHeight="1">
      <c r="C550" s="30"/>
    </row>
    <row r="551" spans="3:3" ht="15.75" customHeight="1">
      <c r="C551" s="30"/>
    </row>
    <row r="552" spans="3:3" ht="15.75" customHeight="1">
      <c r="C552" s="30"/>
    </row>
    <row r="553" spans="3:3" ht="15.75" customHeight="1">
      <c r="C553" s="30"/>
    </row>
    <row r="554" spans="3:3" ht="15.75" customHeight="1">
      <c r="C554" s="30"/>
    </row>
    <row r="555" spans="3:3" ht="15.75" customHeight="1">
      <c r="C555" s="30"/>
    </row>
    <row r="556" spans="3:3" ht="15.75" customHeight="1">
      <c r="C556" s="30"/>
    </row>
    <row r="557" spans="3:3" ht="15.75" customHeight="1">
      <c r="C557" s="30"/>
    </row>
    <row r="558" spans="3:3" ht="15.75" customHeight="1">
      <c r="C558" s="30"/>
    </row>
    <row r="559" spans="3:3" ht="15.75" customHeight="1">
      <c r="C559" s="30"/>
    </row>
    <row r="560" spans="3:3" ht="15.75" customHeight="1">
      <c r="C560" s="30"/>
    </row>
    <row r="561" spans="3:3" ht="15.75" customHeight="1">
      <c r="C561" s="30"/>
    </row>
    <row r="562" spans="3:3" ht="15.75" customHeight="1">
      <c r="C562" s="30"/>
    </row>
    <row r="563" spans="3:3" ht="15.75" customHeight="1">
      <c r="C563" s="30"/>
    </row>
    <row r="564" spans="3:3" ht="15.75" customHeight="1">
      <c r="C564" s="30"/>
    </row>
    <row r="565" spans="3:3" ht="15.75" customHeight="1">
      <c r="C565" s="30"/>
    </row>
    <row r="566" spans="3:3" ht="15.75" customHeight="1">
      <c r="C566" s="30"/>
    </row>
    <row r="567" spans="3:3" ht="15.75" customHeight="1">
      <c r="C567" s="30"/>
    </row>
    <row r="568" spans="3:3" ht="15.75" customHeight="1">
      <c r="C568" s="30"/>
    </row>
    <row r="569" spans="3:3" ht="15.75" customHeight="1">
      <c r="C569" s="30"/>
    </row>
    <row r="570" spans="3:3" ht="15.75" customHeight="1">
      <c r="C570" s="30"/>
    </row>
    <row r="571" spans="3:3" ht="15.75" customHeight="1">
      <c r="C571" s="30"/>
    </row>
    <row r="572" spans="3:3" ht="15.75" customHeight="1">
      <c r="C572" s="30"/>
    </row>
    <row r="573" spans="3:3" ht="15.75" customHeight="1">
      <c r="C573" s="30"/>
    </row>
    <row r="574" spans="3:3" ht="15.75" customHeight="1">
      <c r="C574" s="30"/>
    </row>
    <row r="575" spans="3:3" ht="15.75" customHeight="1">
      <c r="C575" s="30"/>
    </row>
    <row r="576" spans="3:3" ht="15.75" customHeight="1">
      <c r="C576" s="30"/>
    </row>
    <row r="577" spans="3:3" ht="15.75" customHeight="1">
      <c r="C577" s="30"/>
    </row>
    <row r="578" spans="3:3" ht="15.75" customHeight="1">
      <c r="C578" s="30"/>
    </row>
    <row r="579" spans="3:3" ht="15.75" customHeight="1">
      <c r="C579" s="30"/>
    </row>
    <row r="580" spans="3:3" ht="15.75" customHeight="1">
      <c r="C580" s="30"/>
    </row>
    <row r="581" spans="3:3" ht="15.75" customHeight="1">
      <c r="C581" s="30"/>
    </row>
    <row r="582" spans="3:3" ht="15.75" customHeight="1">
      <c r="C582" s="30"/>
    </row>
    <row r="583" spans="3:3" ht="15.75" customHeight="1">
      <c r="C583" s="30"/>
    </row>
    <row r="584" spans="3:3" ht="15.75" customHeight="1">
      <c r="C584" s="30"/>
    </row>
    <row r="585" spans="3:3" ht="15.75" customHeight="1">
      <c r="C585" s="30"/>
    </row>
    <row r="586" spans="3:3" ht="15.75" customHeight="1">
      <c r="C586" s="30"/>
    </row>
    <row r="587" spans="3:3" ht="15.75" customHeight="1">
      <c r="C587" s="30"/>
    </row>
    <row r="588" spans="3:3" ht="15.75" customHeight="1">
      <c r="C588" s="30"/>
    </row>
    <row r="589" spans="3:3" ht="15.75" customHeight="1">
      <c r="C589" s="30"/>
    </row>
    <row r="590" spans="3:3" ht="15.75" customHeight="1">
      <c r="C590" s="30"/>
    </row>
    <row r="591" spans="3:3" ht="15.75" customHeight="1">
      <c r="C591" s="30"/>
    </row>
    <row r="592" spans="3:3" ht="15.75" customHeight="1">
      <c r="C592" s="30"/>
    </row>
    <row r="593" spans="3:3" ht="15.75" customHeight="1">
      <c r="C593" s="30"/>
    </row>
    <row r="594" spans="3:3" ht="15.75" customHeight="1">
      <c r="C594" s="30"/>
    </row>
    <row r="595" spans="3:3" ht="15.75" customHeight="1">
      <c r="C595" s="30"/>
    </row>
    <row r="596" spans="3:3" ht="15.75" customHeight="1">
      <c r="C596" s="30"/>
    </row>
    <row r="597" spans="3:3" ht="15.75" customHeight="1">
      <c r="C597" s="30"/>
    </row>
    <row r="598" spans="3:3" ht="15.75" customHeight="1">
      <c r="C598" s="30"/>
    </row>
    <row r="599" spans="3:3" ht="15.75" customHeight="1">
      <c r="C599" s="30"/>
    </row>
    <row r="600" spans="3:3" ht="15.75" customHeight="1">
      <c r="C600" s="30"/>
    </row>
    <row r="601" spans="3:3" ht="15.75" customHeight="1">
      <c r="C601" s="30"/>
    </row>
    <row r="602" spans="3:3" ht="15.75" customHeight="1">
      <c r="C602" s="30"/>
    </row>
    <row r="603" spans="3:3" ht="15.75" customHeight="1">
      <c r="C603" s="30"/>
    </row>
    <row r="604" spans="3:3" ht="15.75" customHeight="1">
      <c r="C604" s="30"/>
    </row>
    <row r="605" spans="3:3" ht="15.75" customHeight="1">
      <c r="C605" s="30"/>
    </row>
    <row r="606" spans="3:3" ht="15.75" customHeight="1">
      <c r="C606" s="30"/>
    </row>
    <row r="607" spans="3:3" ht="15.75" customHeight="1">
      <c r="C607" s="30"/>
    </row>
    <row r="608" spans="3:3" ht="15.75" customHeight="1">
      <c r="C608" s="30"/>
    </row>
    <row r="609" spans="3:3" ht="15.75" customHeight="1">
      <c r="C609" s="30"/>
    </row>
    <row r="610" spans="3:3" ht="15.75" customHeight="1">
      <c r="C610" s="30"/>
    </row>
    <row r="611" spans="3:3" ht="15.75" customHeight="1">
      <c r="C611" s="30"/>
    </row>
    <row r="612" spans="3:3" ht="15.75" customHeight="1">
      <c r="C612" s="30"/>
    </row>
    <row r="613" spans="3:3" ht="15.75" customHeight="1">
      <c r="C613" s="30"/>
    </row>
    <row r="614" spans="3:3" ht="15.75" customHeight="1">
      <c r="C614" s="30"/>
    </row>
    <row r="615" spans="3:3" ht="15.75" customHeight="1">
      <c r="C615" s="30"/>
    </row>
    <row r="616" spans="3:3" ht="15.75" customHeight="1">
      <c r="C616" s="30"/>
    </row>
    <row r="617" spans="3:3" ht="15.75" customHeight="1">
      <c r="C617" s="30"/>
    </row>
    <row r="618" spans="3:3" ht="15.75" customHeight="1">
      <c r="C618" s="30"/>
    </row>
    <row r="619" spans="3:3" ht="15.75" customHeight="1">
      <c r="C619" s="30"/>
    </row>
    <row r="620" spans="3:3" ht="15.75" customHeight="1">
      <c r="C620" s="30"/>
    </row>
    <row r="621" spans="3:3" ht="15.75" customHeight="1">
      <c r="C621" s="30"/>
    </row>
    <row r="622" spans="3:3" ht="15.75" customHeight="1">
      <c r="C622" s="30"/>
    </row>
    <row r="623" spans="3:3" ht="15.75" customHeight="1">
      <c r="C623" s="30"/>
    </row>
    <row r="624" spans="3:3" ht="15.75" customHeight="1">
      <c r="C624" s="30"/>
    </row>
    <row r="625" spans="3:3" ht="15.75" customHeight="1">
      <c r="C625" s="30"/>
    </row>
    <row r="626" spans="3:3" ht="15.75" customHeight="1">
      <c r="C626" s="30"/>
    </row>
    <row r="627" spans="3:3" ht="15.75" customHeight="1">
      <c r="C627" s="30"/>
    </row>
    <row r="628" spans="3:3" ht="15.75" customHeight="1">
      <c r="C628" s="30"/>
    </row>
    <row r="629" spans="3:3" ht="15.75" customHeight="1">
      <c r="C629" s="30"/>
    </row>
    <row r="630" spans="3:3" ht="15.75" customHeight="1">
      <c r="C630" s="30"/>
    </row>
    <row r="631" spans="3:3" ht="15.75" customHeight="1">
      <c r="C631" s="30"/>
    </row>
    <row r="632" spans="3:3" ht="15.75" customHeight="1">
      <c r="C632" s="30"/>
    </row>
    <row r="633" spans="3:3" ht="15.75" customHeight="1">
      <c r="C633" s="30"/>
    </row>
    <row r="634" spans="3:3" ht="15.75" customHeight="1">
      <c r="C634" s="30"/>
    </row>
    <row r="635" spans="3:3" ht="15.75" customHeight="1">
      <c r="C635" s="30"/>
    </row>
    <row r="636" spans="3:3" ht="15.75" customHeight="1">
      <c r="C636" s="30"/>
    </row>
    <row r="637" spans="3:3" ht="15.75" customHeight="1">
      <c r="C637" s="30"/>
    </row>
    <row r="638" spans="3:3" ht="15.75" customHeight="1">
      <c r="C638" s="30"/>
    </row>
    <row r="639" spans="3:3" ht="15.75" customHeight="1">
      <c r="C639" s="30"/>
    </row>
    <row r="640" spans="3:3" ht="15.75" customHeight="1">
      <c r="C640" s="30"/>
    </row>
    <row r="641" spans="3:3" ht="15.75" customHeight="1">
      <c r="C641" s="30"/>
    </row>
    <row r="642" spans="3:3" ht="15.75" customHeight="1">
      <c r="C642" s="30"/>
    </row>
    <row r="643" spans="3:3" ht="15.75" customHeight="1">
      <c r="C643" s="30"/>
    </row>
    <row r="644" spans="3:3" ht="15.75" customHeight="1">
      <c r="C644" s="30"/>
    </row>
    <row r="645" spans="3:3" ht="15.75" customHeight="1">
      <c r="C645" s="30"/>
    </row>
    <row r="646" spans="3:3" ht="15.75" customHeight="1">
      <c r="C646" s="30"/>
    </row>
    <row r="647" spans="3:3" ht="15.75" customHeight="1">
      <c r="C647" s="30"/>
    </row>
    <row r="648" spans="3:3" ht="15.75" customHeight="1">
      <c r="C648" s="30"/>
    </row>
    <row r="649" spans="3:3" ht="15.75" customHeight="1">
      <c r="C649" s="30"/>
    </row>
    <row r="650" spans="3:3" ht="15.75" customHeight="1">
      <c r="C650" s="30"/>
    </row>
    <row r="651" spans="3:3" ht="15.75" customHeight="1">
      <c r="C651" s="30"/>
    </row>
    <row r="652" spans="3:3" ht="15.75" customHeight="1">
      <c r="C652" s="30"/>
    </row>
    <row r="653" spans="3:3" ht="15.75" customHeight="1">
      <c r="C653" s="30"/>
    </row>
    <row r="654" spans="3:3" ht="15.75" customHeight="1">
      <c r="C654" s="30"/>
    </row>
    <row r="655" spans="3:3" ht="15.75" customHeight="1">
      <c r="C655" s="30"/>
    </row>
    <row r="656" spans="3:3" ht="15.75" customHeight="1">
      <c r="C656" s="30"/>
    </row>
    <row r="657" spans="3:3" ht="15.75" customHeight="1">
      <c r="C657" s="30"/>
    </row>
    <row r="658" spans="3:3" ht="15.75" customHeight="1">
      <c r="C658" s="30"/>
    </row>
    <row r="659" spans="3:3" ht="15.75" customHeight="1">
      <c r="C659" s="30"/>
    </row>
    <row r="660" spans="3:3" ht="15.75" customHeight="1">
      <c r="C660" s="30"/>
    </row>
    <row r="661" spans="3:3" ht="15.75" customHeight="1">
      <c r="C661" s="30"/>
    </row>
    <row r="662" spans="3:3" ht="15.75" customHeight="1">
      <c r="C662" s="30"/>
    </row>
    <row r="663" spans="3:3" ht="15.75" customHeight="1">
      <c r="C663" s="30"/>
    </row>
    <row r="664" spans="3:3" ht="15.75" customHeight="1">
      <c r="C664" s="30"/>
    </row>
    <row r="665" spans="3:3" ht="15.75" customHeight="1">
      <c r="C665" s="30"/>
    </row>
    <row r="666" spans="3:3" ht="15.75" customHeight="1">
      <c r="C666" s="30"/>
    </row>
    <row r="667" spans="3:3" ht="15.75" customHeight="1">
      <c r="C667" s="30"/>
    </row>
    <row r="668" spans="3:3" ht="15.75" customHeight="1">
      <c r="C668" s="30"/>
    </row>
    <row r="669" spans="3:3" ht="15.75" customHeight="1">
      <c r="C669" s="30"/>
    </row>
    <row r="670" spans="3:3" ht="15.75" customHeight="1">
      <c r="C670" s="30"/>
    </row>
    <row r="671" spans="3:3" ht="15.75" customHeight="1">
      <c r="C671" s="30"/>
    </row>
    <row r="672" spans="3:3" ht="15.75" customHeight="1">
      <c r="C672" s="30"/>
    </row>
    <row r="673" spans="3:3" ht="15.75" customHeight="1">
      <c r="C673" s="30"/>
    </row>
    <row r="674" spans="3:3" ht="15.75" customHeight="1">
      <c r="C674" s="30"/>
    </row>
    <row r="675" spans="3:3" ht="15.75" customHeight="1">
      <c r="C675" s="30"/>
    </row>
    <row r="676" spans="3:3" ht="15.75" customHeight="1">
      <c r="C676" s="30"/>
    </row>
    <row r="677" spans="3:3" ht="15.75" customHeight="1">
      <c r="C677" s="30"/>
    </row>
    <row r="678" spans="3:3" ht="15.75" customHeight="1">
      <c r="C678" s="30"/>
    </row>
    <row r="679" spans="3:3" ht="15.75" customHeight="1">
      <c r="C679" s="30"/>
    </row>
    <row r="680" spans="3:3" ht="15.75" customHeight="1">
      <c r="C680" s="30"/>
    </row>
    <row r="681" spans="3:3" ht="15.75" customHeight="1">
      <c r="C681" s="30"/>
    </row>
    <row r="682" spans="3:3" ht="15.75" customHeight="1">
      <c r="C682" s="30"/>
    </row>
    <row r="683" spans="3:3" ht="15.75" customHeight="1">
      <c r="C683" s="30"/>
    </row>
    <row r="684" spans="3:3" ht="15.75" customHeight="1">
      <c r="C684" s="30"/>
    </row>
    <row r="685" spans="3:3" ht="15.75" customHeight="1">
      <c r="C685" s="30"/>
    </row>
    <row r="686" spans="3:3" ht="15.75" customHeight="1">
      <c r="C686" s="30"/>
    </row>
    <row r="687" spans="3:3" ht="15.75" customHeight="1">
      <c r="C687" s="30"/>
    </row>
    <row r="688" spans="3:3" ht="15.75" customHeight="1">
      <c r="C688" s="30"/>
    </row>
    <row r="689" spans="3:3" ht="15.75" customHeight="1">
      <c r="C689" s="30"/>
    </row>
    <row r="690" spans="3:3" ht="15.75" customHeight="1">
      <c r="C690" s="30"/>
    </row>
    <row r="691" spans="3:3" ht="15.75" customHeight="1">
      <c r="C691" s="30"/>
    </row>
    <row r="692" spans="3:3" ht="15.75" customHeight="1">
      <c r="C692" s="30"/>
    </row>
    <row r="693" spans="3:3" ht="15.75" customHeight="1">
      <c r="C693" s="30"/>
    </row>
    <row r="694" spans="3:3" ht="15.75" customHeight="1">
      <c r="C694" s="30"/>
    </row>
    <row r="695" spans="3:3" ht="15.75" customHeight="1">
      <c r="C695" s="30"/>
    </row>
    <row r="696" spans="3:3" ht="15.75" customHeight="1">
      <c r="C696" s="30"/>
    </row>
    <row r="697" spans="3:3" ht="15.75" customHeight="1">
      <c r="C697" s="30"/>
    </row>
    <row r="698" spans="3:3" ht="15.75" customHeight="1">
      <c r="C698" s="30"/>
    </row>
    <row r="699" spans="3:3" ht="15.75" customHeight="1">
      <c r="C699" s="30"/>
    </row>
    <row r="700" spans="3:3" ht="15.75" customHeight="1">
      <c r="C700" s="30"/>
    </row>
    <row r="701" spans="3:3" ht="15.75" customHeight="1">
      <c r="C701" s="30"/>
    </row>
    <row r="702" spans="3:3" ht="15.75" customHeight="1">
      <c r="C702" s="30"/>
    </row>
    <row r="703" spans="3:3" ht="15.75" customHeight="1">
      <c r="C703" s="30"/>
    </row>
    <row r="704" spans="3:3" ht="15.75" customHeight="1">
      <c r="C704" s="30"/>
    </row>
    <row r="705" spans="3:3" ht="15.75" customHeight="1">
      <c r="C705" s="30"/>
    </row>
    <row r="706" spans="3:3" ht="15.75" customHeight="1">
      <c r="C706" s="30"/>
    </row>
    <row r="707" spans="3:3" ht="15.75" customHeight="1">
      <c r="C707" s="30"/>
    </row>
    <row r="708" spans="3:3" ht="15.75" customHeight="1">
      <c r="C708" s="30"/>
    </row>
    <row r="709" spans="3:3" ht="15.75" customHeight="1">
      <c r="C709" s="30"/>
    </row>
    <row r="710" spans="3:3" ht="15.75" customHeight="1">
      <c r="C710" s="30"/>
    </row>
    <row r="711" spans="3:3" ht="15.75" customHeight="1">
      <c r="C711" s="30"/>
    </row>
    <row r="712" spans="3:3" ht="15.75" customHeight="1">
      <c r="C712" s="30"/>
    </row>
    <row r="713" spans="3:3" ht="15.75" customHeight="1">
      <c r="C713" s="30"/>
    </row>
    <row r="714" spans="3:3" ht="15.75" customHeight="1">
      <c r="C714" s="30"/>
    </row>
    <row r="715" spans="3:3" ht="15.75" customHeight="1">
      <c r="C715" s="30"/>
    </row>
    <row r="716" spans="3:3" ht="15.75" customHeight="1">
      <c r="C716" s="30"/>
    </row>
    <row r="717" spans="3:3" ht="15.75" customHeight="1">
      <c r="C717" s="30"/>
    </row>
    <row r="718" spans="3:3" ht="15.75" customHeight="1">
      <c r="C718" s="30"/>
    </row>
    <row r="719" spans="3:3" ht="15.75" customHeight="1">
      <c r="C719" s="30"/>
    </row>
    <row r="720" spans="3:3" ht="15.75" customHeight="1">
      <c r="C720" s="30"/>
    </row>
    <row r="721" spans="3:3" ht="15.75" customHeight="1">
      <c r="C721" s="30"/>
    </row>
    <row r="722" spans="3:3" ht="15.75" customHeight="1">
      <c r="C722" s="30"/>
    </row>
    <row r="723" spans="3:3" ht="15.75" customHeight="1">
      <c r="C723" s="30"/>
    </row>
    <row r="724" spans="3:3" ht="15.75" customHeight="1">
      <c r="C724" s="30"/>
    </row>
    <row r="725" spans="3:3" ht="15.75" customHeight="1">
      <c r="C725" s="30"/>
    </row>
    <row r="726" spans="3:3" ht="15.75" customHeight="1">
      <c r="C726" s="30"/>
    </row>
    <row r="727" spans="3:3" ht="15.75" customHeight="1">
      <c r="C727" s="30"/>
    </row>
    <row r="728" spans="3:3" ht="15.75" customHeight="1">
      <c r="C728" s="30"/>
    </row>
    <row r="729" spans="3:3" ht="15.75" customHeight="1">
      <c r="C729" s="30"/>
    </row>
    <row r="730" spans="3:3" ht="15.75" customHeight="1">
      <c r="C730" s="30"/>
    </row>
    <row r="731" spans="3:3" ht="15.75" customHeight="1">
      <c r="C731" s="30"/>
    </row>
    <row r="732" spans="3:3" ht="15.75" customHeight="1">
      <c r="C732" s="30"/>
    </row>
    <row r="733" spans="3:3" ht="15.75" customHeight="1">
      <c r="C733" s="30"/>
    </row>
    <row r="734" spans="3:3" ht="15.75" customHeight="1">
      <c r="C734" s="30"/>
    </row>
    <row r="735" spans="3:3" ht="15.75" customHeight="1">
      <c r="C735" s="30"/>
    </row>
    <row r="736" spans="3:3" ht="15.75" customHeight="1">
      <c r="C736" s="30"/>
    </row>
    <row r="737" spans="3:3" ht="15.75" customHeight="1">
      <c r="C737" s="30"/>
    </row>
    <row r="738" spans="3:3" ht="15.75" customHeight="1">
      <c r="C738" s="30"/>
    </row>
    <row r="739" spans="3:3" ht="15.75" customHeight="1">
      <c r="C739" s="30"/>
    </row>
    <row r="740" spans="3:3" ht="15.75" customHeight="1">
      <c r="C740" s="30"/>
    </row>
    <row r="741" spans="3:3" ht="15.75" customHeight="1">
      <c r="C741" s="30"/>
    </row>
    <row r="742" spans="3:3" ht="15.75" customHeight="1">
      <c r="C742" s="30"/>
    </row>
    <row r="743" spans="3:3" ht="15.75" customHeight="1">
      <c r="C743" s="30"/>
    </row>
    <row r="744" spans="3:3" ht="15.75" customHeight="1">
      <c r="C744" s="30"/>
    </row>
    <row r="745" spans="3:3" ht="15.75" customHeight="1">
      <c r="C745" s="30"/>
    </row>
    <row r="746" spans="3:3" ht="15.75" customHeight="1">
      <c r="C746" s="30"/>
    </row>
    <row r="747" spans="3:3" ht="15.75" customHeight="1">
      <c r="C747" s="30"/>
    </row>
    <row r="748" spans="3:3" ht="15.75" customHeight="1">
      <c r="C748" s="30"/>
    </row>
    <row r="749" spans="3:3" ht="15.75" customHeight="1">
      <c r="C749" s="30"/>
    </row>
    <row r="750" spans="3:3" ht="15.75" customHeight="1">
      <c r="C750" s="30"/>
    </row>
    <row r="751" spans="3:3" ht="15.75" customHeight="1">
      <c r="C751" s="30"/>
    </row>
    <row r="752" spans="3:3" ht="15.75" customHeight="1">
      <c r="C752" s="30"/>
    </row>
    <row r="753" spans="3:3" ht="15.75" customHeight="1">
      <c r="C753" s="30"/>
    </row>
    <row r="754" spans="3:3" ht="15.75" customHeight="1">
      <c r="C754" s="30"/>
    </row>
    <row r="755" spans="3:3" ht="15.75" customHeight="1">
      <c r="C755" s="30"/>
    </row>
    <row r="756" spans="3:3" ht="15.75" customHeight="1">
      <c r="C756" s="30"/>
    </row>
    <row r="757" spans="3:3" ht="15.75" customHeight="1">
      <c r="C757" s="30"/>
    </row>
    <row r="758" spans="3:3" ht="15.75" customHeight="1">
      <c r="C758" s="30"/>
    </row>
    <row r="759" spans="3:3" ht="15.75" customHeight="1">
      <c r="C759" s="30"/>
    </row>
    <row r="760" spans="3:3" ht="15.75" customHeight="1">
      <c r="C760" s="30"/>
    </row>
    <row r="761" spans="3:3" ht="15.75" customHeight="1">
      <c r="C761" s="30"/>
    </row>
    <row r="762" spans="3:3" ht="15.75" customHeight="1">
      <c r="C762" s="30"/>
    </row>
    <row r="763" spans="3:3" ht="15.75" customHeight="1">
      <c r="C763" s="30"/>
    </row>
    <row r="764" spans="3:3" ht="15.75" customHeight="1">
      <c r="C764" s="30"/>
    </row>
    <row r="765" spans="3:3" ht="15.75" customHeight="1">
      <c r="C765" s="30"/>
    </row>
    <row r="766" spans="3:3" ht="15.75" customHeight="1">
      <c r="C766" s="30"/>
    </row>
    <row r="767" spans="3:3" ht="15.75" customHeight="1">
      <c r="C767" s="30"/>
    </row>
    <row r="768" spans="3:3" ht="15.75" customHeight="1">
      <c r="C768" s="30"/>
    </row>
    <row r="769" spans="3:3" ht="15.75" customHeight="1">
      <c r="C769" s="30"/>
    </row>
    <row r="770" spans="3:3" ht="15.75" customHeight="1">
      <c r="C770" s="30"/>
    </row>
    <row r="771" spans="3:3" ht="15.75" customHeight="1">
      <c r="C771" s="30"/>
    </row>
    <row r="772" spans="3:3" ht="15.75" customHeight="1">
      <c r="C772" s="30"/>
    </row>
    <row r="773" spans="3:3" ht="15.75" customHeight="1">
      <c r="C773" s="30"/>
    </row>
    <row r="774" spans="3:3" ht="15.75" customHeight="1">
      <c r="C774" s="30"/>
    </row>
    <row r="775" spans="3:3" ht="15.75" customHeight="1">
      <c r="C775" s="30"/>
    </row>
    <row r="776" spans="3:3" ht="15.75" customHeight="1">
      <c r="C776" s="30"/>
    </row>
    <row r="777" spans="3:3" ht="15.75" customHeight="1">
      <c r="C777" s="30"/>
    </row>
    <row r="778" spans="3:3" ht="15.75" customHeight="1">
      <c r="C778" s="30"/>
    </row>
    <row r="779" spans="3:3" ht="15.75" customHeight="1">
      <c r="C779" s="30"/>
    </row>
    <row r="780" spans="3:3" ht="15.75" customHeight="1">
      <c r="C780" s="30"/>
    </row>
    <row r="781" spans="3:3" ht="15.75" customHeight="1">
      <c r="C781" s="30"/>
    </row>
    <row r="782" spans="3:3" ht="15.75" customHeight="1">
      <c r="C782" s="30"/>
    </row>
    <row r="783" spans="3:3" ht="15.75" customHeight="1">
      <c r="C783" s="30"/>
    </row>
    <row r="784" spans="3:3" ht="15.75" customHeight="1">
      <c r="C784" s="30"/>
    </row>
    <row r="785" spans="3:3" ht="15.75" customHeight="1">
      <c r="C785" s="30"/>
    </row>
    <row r="786" spans="3:3" ht="15.75" customHeight="1">
      <c r="C786" s="30"/>
    </row>
    <row r="787" spans="3:3" ht="15.75" customHeight="1">
      <c r="C787" s="30"/>
    </row>
    <row r="788" spans="3:3" ht="15.75" customHeight="1">
      <c r="C788" s="30"/>
    </row>
    <row r="789" spans="3:3" ht="15.75" customHeight="1">
      <c r="C789" s="30"/>
    </row>
    <row r="790" spans="3:3" ht="15.75" customHeight="1">
      <c r="C790" s="30"/>
    </row>
    <row r="791" spans="3:3" ht="15.75" customHeight="1">
      <c r="C791" s="30"/>
    </row>
    <row r="792" spans="3:3" ht="15.75" customHeight="1">
      <c r="C792" s="30"/>
    </row>
    <row r="793" spans="3:3" ht="15.75" customHeight="1">
      <c r="C793" s="30"/>
    </row>
    <row r="794" spans="3:3" ht="15.75" customHeight="1">
      <c r="C794" s="30"/>
    </row>
    <row r="795" spans="3:3" ht="15.75" customHeight="1">
      <c r="C795" s="30"/>
    </row>
    <row r="796" spans="3:3" ht="15.75" customHeight="1">
      <c r="C796" s="30"/>
    </row>
    <row r="797" spans="3:3" ht="15.75" customHeight="1">
      <c r="C797" s="30"/>
    </row>
    <row r="798" spans="3:3" ht="15.75" customHeight="1">
      <c r="C798" s="30"/>
    </row>
    <row r="799" spans="3:3" ht="15.75" customHeight="1">
      <c r="C799" s="30"/>
    </row>
    <row r="800" spans="3:3" ht="15.75" customHeight="1">
      <c r="C800" s="30"/>
    </row>
    <row r="801" spans="3:3" ht="15.75" customHeight="1">
      <c r="C801" s="30"/>
    </row>
    <row r="802" spans="3:3" ht="15.75" customHeight="1">
      <c r="C802" s="30"/>
    </row>
    <row r="803" spans="3:3" ht="15.75" customHeight="1">
      <c r="C803" s="30"/>
    </row>
    <row r="804" spans="3:3" ht="15.75" customHeight="1">
      <c r="C804" s="30"/>
    </row>
    <row r="805" spans="3:3" ht="15.75" customHeight="1">
      <c r="C805" s="30"/>
    </row>
    <row r="806" spans="3:3" ht="15.75" customHeight="1">
      <c r="C806" s="30"/>
    </row>
    <row r="807" spans="3:3" ht="15.75" customHeight="1">
      <c r="C807" s="30"/>
    </row>
    <row r="808" spans="3:3" ht="15.75" customHeight="1">
      <c r="C808" s="30"/>
    </row>
    <row r="809" spans="3:3" ht="15.75" customHeight="1">
      <c r="C809" s="30"/>
    </row>
    <row r="810" spans="3:3" ht="15.75" customHeight="1">
      <c r="C810" s="30"/>
    </row>
    <row r="811" spans="3:3" ht="15.75" customHeight="1">
      <c r="C811" s="30"/>
    </row>
    <row r="812" spans="3:3" ht="15.75" customHeight="1">
      <c r="C812" s="30"/>
    </row>
    <row r="813" spans="3:3" ht="15.75" customHeight="1">
      <c r="C813" s="30"/>
    </row>
    <row r="814" spans="3:3" ht="15.75" customHeight="1">
      <c r="C814" s="30"/>
    </row>
    <row r="815" spans="3:3" ht="15.75" customHeight="1">
      <c r="C815" s="30"/>
    </row>
    <row r="816" spans="3:3" ht="15.75" customHeight="1">
      <c r="C816" s="30"/>
    </row>
    <row r="817" spans="3:3" ht="15.75" customHeight="1">
      <c r="C817" s="30"/>
    </row>
    <row r="818" spans="3:3" ht="15.75" customHeight="1">
      <c r="C818" s="30"/>
    </row>
    <row r="819" spans="3:3" ht="15.75" customHeight="1">
      <c r="C819" s="30"/>
    </row>
    <row r="820" spans="3:3" ht="15.75" customHeight="1">
      <c r="C820" s="30"/>
    </row>
    <row r="821" spans="3:3" ht="15.75" customHeight="1">
      <c r="C821" s="30"/>
    </row>
    <row r="822" spans="3:3" ht="15.75" customHeight="1">
      <c r="C822" s="30"/>
    </row>
    <row r="823" spans="3:3" ht="15.75" customHeight="1">
      <c r="C823" s="30"/>
    </row>
    <row r="824" spans="3:3" ht="15.75" customHeight="1">
      <c r="C824" s="30"/>
    </row>
    <row r="825" spans="3:3" ht="15.75" customHeight="1">
      <c r="C825" s="30"/>
    </row>
    <row r="826" spans="3:3" ht="15.75" customHeight="1">
      <c r="C826" s="30"/>
    </row>
    <row r="827" spans="3:3" ht="15.75" customHeight="1">
      <c r="C827" s="30"/>
    </row>
    <row r="828" spans="3:3" ht="15.75" customHeight="1">
      <c r="C828" s="30"/>
    </row>
    <row r="829" spans="3:3" ht="15.75" customHeight="1">
      <c r="C829" s="30"/>
    </row>
    <row r="830" spans="3:3" ht="15.75" customHeight="1">
      <c r="C830" s="30"/>
    </row>
    <row r="831" spans="3:3" ht="15.75" customHeight="1">
      <c r="C831" s="30"/>
    </row>
    <row r="832" spans="3:3" ht="15.75" customHeight="1">
      <c r="C832" s="30"/>
    </row>
    <row r="833" spans="3:3" ht="15.75" customHeight="1">
      <c r="C833" s="30"/>
    </row>
    <row r="834" spans="3:3" ht="15.75" customHeight="1">
      <c r="C834" s="30"/>
    </row>
    <row r="835" spans="3:3" ht="15.75" customHeight="1">
      <c r="C835" s="30"/>
    </row>
    <row r="836" spans="3:3" ht="15.75" customHeight="1">
      <c r="C836" s="30"/>
    </row>
    <row r="837" spans="3:3" ht="15.75" customHeight="1">
      <c r="C837" s="30"/>
    </row>
    <row r="838" spans="3:3" ht="15.75" customHeight="1">
      <c r="C838" s="30"/>
    </row>
    <row r="839" spans="3:3" ht="15.75" customHeight="1">
      <c r="C839" s="30"/>
    </row>
    <row r="840" spans="3:3" ht="15.75" customHeight="1">
      <c r="C840" s="30"/>
    </row>
    <row r="841" spans="3:3" ht="15.75" customHeight="1">
      <c r="C841" s="30"/>
    </row>
    <row r="842" spans="3:3" ht="15.75" customHeight="1">
      <c r="C842" s="30"/>
    </row>
    <row r="843" spans="3:3" ht="15.75" customHeight="1">
      <c r="C843" s="30"/>
    </row>
    <row r="844" spans="3:3" ht="15.75" customHeight="1">
      <c r="C844" s="30"/>
    </row>
    <row r="845" spans="3:3" ht="15.75" customHeight="1">
      <c r="C845" s="30"/>
    </row>
    <row r="846" spans="3:3" ht="15.75" customHeight="1">
      <c r="C846" s="30"/>
    </row>
    <row r="847" spans="3:3" ht="15.75" customHeight="1">
      <c r="C847" s="30"/>
    </row>
    <row r="848" spans="3:3" ht="15.75" customHeight="1">
      <c r="C848" s="30"/>
    </row>
    <row r="849" spans="3:3" ht="15.75" customHeight="1">
      <c r="C849" s="30"/>
    </row>
    <row r="850" spans="3:3" ht="15.75" customHeight="1">
      <c r="C850" s="30"/>
    </row>
    <row r="851" spans="3:3" ht="15.75" customHeight="1">
      <c r="C851" s="30"/>
    </row>
    <row r="852" spans="3:3" ht="15.75" customHeight="1">
      <c r="C852" s="30"/>
    </row>
    <row r="853" spans="3:3" ht="15.75" customHeight="1">
      <c r="C853" s="30"/>
    </row>
    <row r="854" spans="3:3" ht="15.75" customHeight="1">
      <c r="C854" s="30"/>
    </row>
    <row r="855" spans="3:3" ht="15.75" customHeight="1">
      <c r="C855" s="30"/>
    </row>
    <row r="856" spans="3:3" ht="15.75" customHeight="1">
      <c r="C856" s="30"/>
    </row>
    <row r="857" spans="3:3" ht="15.75" customHeight="1">
      <c r="C857" s="30"/>
    </row>
    <row r="858" spans="3:3" ht="15.75" customHeight="1">
      <c r="C858" s="30"/>
    </row>
    <row r="859" spans="3:3" ht="15.75" customHeight="1">
      <c r="C859" s="30"/>
    </row>
    <row r="860" spans="3:3" ht="15.75" customHeight="1">
      <c r="C860" s="30"/>
    </row>
    <row r="861" spans="3:3" ht="15.75" customHeight="1">
      <c r="C861" s="30"/>
    </row>
    <row r="862" spans="3:3" ht="15.75" customHeight="1">
      <c r="C862" s="30"/>
    </row>
    <row r="863" spans="3:3" ht="15.75" customHeight="1">
      <c r="C863" s="30"/>
    </row>
    <row r="864" spans="3:3" ht="15.75" customHeight="1">
      <c r="C864" s="30"/>
    </row>
    <row r="865" spans="3:3" ht="15.75" customHeight="1">
      <c r="C865" s="30"/>
    </row>
    <row r="866" spans="3:3" ht="15.75" customHeight="1">
      <c r="C866" s="30"/>
    </row>
    <row r="867" spans="3:3" ht="15.75" customHeight="1">
      <c r="C867" s="30"/>
    </row>
    <row r="868" spans="3:3" ht="15.75" customHeight="1">
      <c r="C868" s="30"/>
    </row>
    <row r="869" spans="3:3" ht="15.75" customHeight="1">
      <c r="C869" s="30"/>
    </row>
    <row r="870" spans="3:3" ht="15.75" customHeight="1">
      <c r="C870" s="30"/>
    </row>
    <row r="871" spans="3:3" ht="15.75" customHeight="1">
      <c r="C871" s="30"/>
    </row>
    <row r="872" spans="3:3" ht="15.75" customHeight="1">
      <c r="C872" s="30"/>
    </row>
    <row r="873" spans="3:3" ht="15.75" customHeight="1">
      <c r="C873" s="30"/>
    </row>
    <row r="874" spans="3:3" ht="15.75" customHeight="1">
      <c r="C874" s="30"/>
    </row>
    <row r="875" spans="3:3" ht="15.75" customHeight="1">
      <c r="C875" s="30"/>
    </row>
    <row r="876" spans="3:3" ht="15.75" customHeight="1">
      <c r="C876" s="30"/>
    </row>
    <row r="877" spans="3:3" ht="15.75" customHeight="1">
      <c r="C877" s="30"/>
    </row>
    <row r="878" spans="3:3" ht="15.75" customHeight="1">
      <c r="C878" s="30"/>
    </row>
    <row r="879" spans="3:3" ht="15.75" customHeight="1">
      <c r="C879" s="30"/>
    </row>
    <row r="880" spans="3:3" ht="15.75" customHeight="1">
      <c r="C880" s="30"/>
    </row>
    <row r="881" spans="3:3" ht="15.75" customHeight="1">
      <c r="C881" s="30"/>
    </row>
    <row r="882" spans="3:3" ht="15.75" customHeight="1">
      <c r="C882" s="30"/>
    </row>
    <row r="883" spans="3:3" ht="15.75" customHeight="1">
      <c r="C883" s="30"/>
    </row>
    <row r="884" spans="3:3" ht="15.75" customHeight="1">
      <c r="C884" s="30"/>
    </row>
    <row r="885" spans="3:3" ht="15.75" customHeight="1">
      <c r="C885" s="30"/>
    </row>
    <row r="886" spans="3:3" ht="15.75" customHeight="1">
      <c r="C886" s="30"/>
    </row>
    <row r="887" spans="3:3" ht="15.75" customHeight="1">
      <c r="C887" s="30"/>
    </row>
    <row r="888" spans="3:3" ht="15.75" customHeight="1">
      <c r="C888" s="30"/>
    </row>
    <row r="889" spans="3:3" ht="15.75" customHeight="1">
      <c r="C889" s="30"/>
    </row>
    <row r="890" spans="3:3" ht="15.75" customHeight="1">
      <c r="C890" s="30"/>
    </row>
    <row r="891" spans="3:3" ht="15.75" customHeight="1">
      <c r="C891" s="30"/>
    </row>
    <row r="892" spans="3:3" ht="15.75" customHeight="1">
      <c r="C892" s="30"/>
    </row>
    <row r="893" spans="3:3" ht="15.75" customHeight="1">
      <c r="C893" s="30"/>
    </row>
    <row r="894" spans="3:3" ht="15.75" customHeight="1">
      <c r="C894" s="30"/>
    </row>
    <row r="895" spans="3:3" ht="15.75" customHeight="1">
      <c r="C895" s="30"/>
    </row>
    <row r="896" spans="3:3" ht="15.75" customHeight="1">
      <c r="C896" s="30"/>
    </row>
    <row r="897" spans="3:3" ht="15.75" customHeight="1">
      <c r="C897" s="30"/>
    </row>
    <row r="898" spans="3:3" ht="15.75" customHeight="1">
      <c r="C898" s="30"/>
    </row>
    <row r="899" spans="3:3" ht="15.75" customHeight="1">
      <c r="C899" s="30"/>
    </row>
    <row r="900" spans="3:3" ht="15.75" customHeight="1">
      <c r="C900" s="30"/>
    </row>
    <row r="901" spans="3:3" ht="15.75" customHeight="1">
      <c r="C901" s="30"/>
    </row>
    <row r="902" spans="3:3" ht="15.75" customHeight="1">
      <c r="C902" s="30"/>
    </row>
    <row r="903" spans="3:3" ht="15.75" customHeight="1">
      <c r="C903" s="30"/>
    </row>
    <row r="904" spans="3:3" ht="15.75" customHeight="1">
      <c r="C904" s="30"/>
    </row>
    <row r="905" spans="3:3" ht="15.75" customHeight="1">
      <c r="C905" s="30"/>
    </row>
    <row r="906" spans="3:3" ht="15.75" customHeight="1">
      <c r="C906" s="30"/>
    </row>
    <row r="907" spans="3:3" ht="15.75" customHeight="1">
      <c r="C907" s="30"/>
    </row>
    <row r="908" spans="3:3" ht="15.75" customHeight="1">
      <c r="C908" s="30"/>
    </row>
    <row r="909" spans="3:3" ht="15.75" customHeight="1">
      <c r="C909" s="30"/>
    </row>
    <row r="910" spans="3:3" ht="15.75" customHeight="1">
      <c r="C910" s="30"/>
    </row>
    <row r="911" spans="3:3" ht="15.75" customHeight="1">
      <c r="C911" s="30"/>
    </row>
    <row r="912" spans="3:3" ht="15.75" customHeight="1">
      <c r="C912" s="30"/>
    </row>
    <row r="913" spans="3:3" ht="15.75" customHeight="1">
      <c r="C913" s="30"/>
    </row>
    <row r="914" spans="3:3" ht="15.75" customHeight="1">
      <c r="C914" s="30"/>
    </row>
    <row r="915" spans="3:3" ht="15.75" customHeight="1">
      <c r="C915" s="30"/>
    </row>
    <row r="916" spans="3:3" ht="15.75" customHeight="1">
      <c r="C916" s="30"/>
    </row>
    <row r="917" spans="3:3" ht="15.75" customHeight="1">
      <c r="C917" s="30"/>
    </row>
    <row r="918" spans="3:3" ht="15.75" customHeight="1">
      <c r="C918" s="30"/>
    </row>
    <row r="919" spans="3:3" ht="15.75" customHeight="1">
      <c r="C919" s="30"/>
    </row>
    <row r="920" spans="3:3" ht="15.75" customHeight="1">
      <c r="C920" s="30"/>
    </row>
    <row r="921" spans="3:3" ht="15.75" customHeight="1">
      <c r="C921" s="30"/>
    </row>
    <row r="922" spans="3:3" ht="15.75" customHeight="1">
      <c r="C922" s="30"/>
    </row>
    <row r="923" spans="3:3" ht="15.75" customHeight="1">
      <c r="C923" s="30"/>
    </row>
    <row r="924" spans="3:3" ht="15.75" customHeight="1">
      <c r="C924" s="30"/>
    </row>
    <row r="925" spans="3:3" ht="15.75" customHeight="1">
      <c r="C925" s="30"/>
    </row>
    <row r="926" spans="3:3" ht="15.75" customHeight="1">
      <c r="C926" s="30"/>
    </row>
    <row r="927" spans="3:3" ht="15.75" customHeight="1">
      <c r="C927" s="30"/>
    </row>
    <row r="928" spans="3:3" ht="15.75" customHeight="1">
      <c r="C928" s="30"/>
    </row>
    <row r="929" spans="3:3" ht="15.75" customHeight="1">
      <c r="C929" s="30"/>
    </row>
    <row r="930" spans="3:3" ht="15.75" customHeight="1">
      <c r="C930" s="30"/>
    </row>
    <row r="931" spans="3:3" ht="15.75" customHeight="1">
      <c r="C931" s="30"/>
    </row>
    <row r="932" spans="3:3" ht="15.75" customHeight="1">
      <c r="C932" s="30"/>
    </row>
    <row r="933" spans="3:3" ht="15.75" customHeight="1">
      <c r="C933" s="30"/>
    </row>
    <row r="934" spans="3:3" ht="15.75" customHeight="1">
      <c r="C934" s="30"/>
    </row>
    <row r="935" spans="3:3" ht="15.75" customHeight="1">
      <c r="C935" s="30"/>
    </row>
    <row r="936" spans="3:3" ht="15.75" customHeight="1">
      <c r="C936" s="30"/>
    </row>
    <row r="937" spans="3:3" ht="15.75" customHeight="1">
      <c r="C937" s="30"/>
    </row>
    <row r="938" spans="3:3" ht="15.75" customHeight="1">
      <c r="C938" s="30"/>
    </row>
    <row r="939" spans="3:3" ht="15.75" customHeight="1">
      <c r="C939" s="30"/>
    </row>
    <row r="940" spans="3:3" ht="15.75" customHeight="1">
      <c r="C940" s="30"/>
    </row>
    <row r="941" spans="3:3" ht="15.75" customHeight="1">
      <c r="C941" s="30"/>
    </row>
    <row r="942" spans="3:3" ht="15.75" customHeight="1">
      <c r="C942" s="30"/>
    </row>
    <row r="943" spans="3:3" ht="15.75" customHeight="1">
      <c r="C943" s="30"/>
    </row>
    <row r="944" spans="3:3" ht="15.75" customHeight="1">
      <c r="C944" s="30"/>
    </row>
    <row r="945" spans="3:3" ht="15.75" customHeight="1">
      <c r="C945" s="30"/>
    </row>
    <row r="946" spans="3:3" ht="15.75" customHeight="1">
      <c r="C946" s="30"/>
    </row>
    <row r="947" spans="3:3" ht="15.75" customHeight="1">
      <c r="C947" s="30"/>
    </row>
    <row r="948" spans="3:3" ht="15.75" customHeight="1">
      <c r="C948" s="30"/>
    </row>
    <row r="949" spans="3:3" ht="15.75" customHeight="1">
      <c r="C949" s="30"/>
    </row>
    <row r="950" spans="3:3" ht="15.75" customHeight="1">
      <c r="C950" s="30"/>
    </row>
    <row r="951" spans="3:3" ht="15.75" customHeight="1">
      <c r="C951" s="30"/>
    </row>
    <row r="952" spans="3:3" ht="15.75" customHeight="1">
      <c r="C952" s="30"/>
    </row>
    <row r="953" spans="3:3" ht="15.75" customHeight="1">
      <c r="C953" s="30"/>
    </row>
    <row r="954" spans="3:3" ht="15.75" customHeight="1">
      <c r="C954" s="30"/>
    </row>
    <row r="955" spans="3:3" ht="15.75" customHeight="1">
      <c r="C955" s="30"/>
    </row>
    <row r="956" spans="3:3" ht="15.75" customHeight="1">
      <c r="C956" s="30"/>
    </row>
    <row r="957" spans="3:3" ht="15.75" customHeight="1">
      <c r="C957" s="30"/>
    </row>
    <row r="958" spans="3:3" ht="15.75" customHeight="1">
      <c r="C958" s="30"/>
    </row>
    <row r="959" spans="3:3" ht="15.75" customHeight="1">
      <c r="C959" s="30"/>
    </row>
    <row r="960" spans="3:3" ht="15.75" customHeight="1">
      <c r="C960" s="30"/>
    </row>
    <row r="961" spans="3:3" ht="15.75" customHeight="1">
      <c r="C961" s="30"/>
    </row>
    <row r="962" spans="3:3" ht="15.75" customHeight="1">
      <c r="C962" s="30"/>
    </row>
    <row r="963" spans="3:3" ht="15.75" customHeight="1">
      <c r="C963" s="30"/>
    </row>
    <row r="964" spans="3:3" ht="15.75" customHeight="1">
      <c r="C964" s="30"/>
    </row>
    <row r="965" spans="3:3" ht="15.75" customHeight="1">
      <c r="C965" s="30"/>
    </row>
    <row r="966" spans="3:3" ht="15.75" customHeight="1">
      <c r="C966" s="30"/>
    </row>
    <row r="967" spans="3:3" ht="15.75" customHeight="1">
      <c r="C967" s="30"/>
    </row>
    <row r="968" spans="3:3" ht="15.75" customHeight="1">
      <c r="C968" s="30"/>
    </row>
    <row r="969" spans="3:3" ht="15.75" customHeight="1">
      <c r="C969" s="30"/>
    </row>
    <row r="970" spans="3:3" ht="15.75" customHeight="1">
      <c r="C970" s="30"/>
    </row>
    <row r="971" spans="3:3" ht="15.75" customHeight="1">
      <c r="C971" s="30"/>
    </row>
    <row r="972" spans="3:3" ht="15.75" customHeight="1">
      <c r="C972" s="30"/>
    </row>
    <row r="973" spans="3:3" ht="15.75" customHeight="1">
      <c r="C973" s="30"/>
    </row>
    <row r="974" spans="3:3" ht="15.75" customHeight="1">
      <c r="C974" s="30"/>
    </row>
    <row r="975" spans="3:3" ht="15.75" customHeight="1">
      <c r="C975" s="30"/>
    </row>
    <row r="976" spans="3:3" ht="15.75" customHeight="1">
      <c r="C976" s="30"/>
    </row>
    <row r="977" spans="3:3" ht="15.75" customHeight="1">
      <c r="C977" s="30"/>
    </row>
    <row r="978" spans="3:3" ht="15.75" customHeight="1">
      <c r="C978" s="30"/>
    </row>
    <row r="979" spans="3:3" ht="15.75" customHeight="1">
      <c r="C979" s="30"/>
    </row>
    <row r="980" spans="3:3" ht="15.75" customHeight="1">
      <c r="C980" s="30"/>
    </row>
    <row r="981" spans="3:3" ht="15.75" customHeight="1">
      <c r="C981" s="30"/>
    </row>
    <row r="982" spans="3:3" ht="15.75" customHeight="1">
      <c r="C982" s="30"/>
    </row>
    <row r="983" spans="3:3" ht="15.75" customHeight="1">
      <c r="C983" s="30"/>
    </row>
    <row r="984" spans="3:3" ht="15.75" customHeight="1">
      <c r="C984" s="30"/>
    </row>
    <row r="985" spans="3:3" ht="15.75" customHeight="1">
      <c r="C985" s="30"/>
    </row>
    <row r="986" spans="3:3" ht="15.75" customHeight="1">
      <c r="C986" s="30"/>
    </row>
    <row r="987" spans="3:3" ht="15.75" customHeight="1">
      <c r="C987" s="30"/>
    </row>
    <row r="988" spans="3:3" ht="15.75" customHeight="1">
      <c r="C988" s="30"/>
    </row>
    <row r="989" spans="3:3" ht="15.75" customHeight="1">
      <c r="C989" s="30"/>
    </row>
    <row r="990" spans="3:3" ht="15.75" customHeight="1">
      <c r="C990" s="30"/>
    </row>
    <row r="991" spans="3:3" ht="15.75" customHeight="1">
      <c r="C991" s="30"/>
    </row>
    <row r="992" spans="3:3" ht="15.75" customHeight="1">
      <c r="C992" s="30"/>
    </row>
    <row r="993" spans="3:3" ht="15.75" customHeight="1">
      <c r="C993" s="30"/>
    </row>
    <row r="994" spans="3:3" ht="15.75" customHeight="1">
      <c r="C994" s="30"/>
    </row>
    <row r="995" spans="3:3" ht="15.75" customHeight="1">
      <c r="C995" s="30"/>
    </row>
    <row r="996" spans="3:3" ht="15.75" customHeight="1">
      <c r="C996" s="30"/>
    </row>
    <row r="997" spans="3:3" ht="15.75" customHeight="1">
      <c r="C997" s="30"/>
    </row>
    <row r="998" spans="3:3" ht="15.75" customHeight="1">
      <c r="C998" s="30"/>
    </row>
    <row r="999" spans="3:3" ht="15.75" customHeight="1">
      <c r="C999" s="30"/>
    </row>
    <row r="1000" spans="3:3" ht="15.75" customHeight="1">
      <c r="C1000" s="30"/>
    </row>
    <row r="1001" spans="3:3" ht="15.75" customHeight="1">
      <c r="C1001" s="30"/>
    </row>
    <row r="1002" spans="3:3" ht="15.75" customHeight="1">
      <c r="C1002" s="30"/>
    </row>
    <row r="1003" spans="3:3" ht="15.75" customHeight="1">
      <c r="C1003" s="30"/>
    </row>
    <row r="1004" spans="3:3" ht="15.75" customHeight="1">
      <c r="C1004" s="30"/>
    </row>
    <row r="1005" spans="3:3" ht="15.75" customHeight="1">
      <c r="C1005" s="30"/>
    </row>
    <row r="1006" spans="3:3" ht="15.75" customHeight="1">
      <c r="C1006" s="30"/>
    </row>
    <row r="1007" spans="3:3" ht="15.75" customHeight="1">
      <c r="C1007" s="30"/>
    </row>
    <row r="1008" spans="3:3" ht="15.75" customHeight="1">
      <c r="C1008" s="30"/>
    </row>
    <row r="1009" spans="3:3" ht="15.75" customHeight="1">
      <c r="C1009" s="30"/>
    </row>
    <row r="1010" spans="3:3" ht="15.75" customHeight="1">
      <c r="C1010" s="30"/>
    </row>
    <row r="1011" spans="3:3" ht="15.75" customHeight="1">
      <c r="C1011" s="30"/>
    </row>
    <row r="1012" spans="3:3" ht="15.75" customHeight="1">
      <c r="C1012" s="30"/>
    </row>
    <row r="1013" spans="3:3" ht="15.75" customHeight="1">
      <c r="C1013" s="30"/>
    </row>
  </sheetData>
  <sortState ref="B3:D18">
    <sortCondition descending="1" ref="C3:C18"/>
  </sortState>
  <mergeCells count="5">
    <mergeCell ref="B2:I2"/>
    <mergeCell ref="B3:I3"/>
    <mergeCell ref="B5:I5"/>
    <mergeCell ref="B9:G9"/>
    <mergeCell ref="B10:G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5"/>
  <sheetViews>
    <sheetView showGridLines="0" zoomScale="80" zoomScaleNormal="80" workbookViewId="0">
      <pane xSplit="1" ySplit="12" topLeftCell="B988" activePane="bottomRight" state="frozen"/>
      <selection pane="topRight" activeCell="B1" sqref="B1"/>
      <selection pane="bottomLeft" activeCell="A13" sqref="A13"/>
      <selection pane="bottomRight"/>
    </sheetView>
  </sheetViews>
  <sheetFormatPr baseColWidth="10" defaultColWidth="11.42578125" defaultRowHeight="12.75"/>
  <cols>
    <col min="1" max="1" width="8.42578125" style="49" customWidth="1"/>
    <col min="2" max="2" width="20.28515625" style="49" customWidth="1"/>
    <col min="3" max="3" width="28.140625" style="49" customWidth="1"/>
    <col min="4" max="4" width="7.7109375" style="60" customWidth="1"/>
    <col min="5" max="5" width="56.5703125" style="50" customWidth="1"/>
    <col min="6" max="6" width="11.42578125" style="49"/>
    <col min="7" max="7" width="22.7109375" style="49" customWidth="1"/>
    <col min="8" max="8" width="22.5703125" style="49" customWidth="1"/>
    <col min="9" max="9" width="25.7109375" style="49" customWidth="1"/>
    <col min="10" max="10" width="14.85546875" style="49" hidden="1" customWidth="1"/>
    <col min="11" max="11" width="6.140625" style="49" hidden="1" customWidth="1"/>
    <col min="12" max="12" width="16.5703125" style="49" hidden="1" customWidth="1"/>
    <col min="13" max="13" width="3" style="49" customWidth="1"/>
    <col min="14" max="16384" width="11.42578125" style="49"/>
  </cols>
  <sheetData>
    <row r="1" spans="1:12">
      <c r="D1" s="447"/>
    </row>
    <row r="2" spans="1:12" ht="15.75">
      <c r="B2" s="573" t="s">
        <v>3093</v>
      </c>
      <c r="C2" s="573"/>
      <c r="D2" s="573"/>
      <c r="E2" s="573"/>
      <c r="F2" s="573"/>
      <c r="G2" s="573"/>
      <c r="H2" s="573"/>
      <c r="I2" s="573"/>
      <c r="J2" s="573"/>
    </row>
    <row r="3" spans="1:12" ht="15.75">
      <c r="B3" s="573" t="s">
        <v>3096</v>
      </c>
      <c r="C3" s="573"/>
      <c r="D3" s="573"/>
      <c r="E3" s="573"/>
      <c r="F3" s="573"/>
      <c r="G3" s="573"/>
      <c r="H3" s="573"/>
      <c r="I3" s="573"/>
      <c r="J3" s="573"/>
    </row>
    <row r="4" spans="1:12" ht="15">
      <c r="C4" s="91"/>
      <c r="D4" s="423"/>
      <c r="E4" s="91"/>
      <c r="F4" s="91"/>
      <c r="G4" s="91"/>
      <c r="H4" s="91"/>
      <c r="I4" s="91"/>
      <c r="J4" s="484"/>
    </row>
    <row r="5" spans="1:12" ht="15.75">
      <c r="B5" s="573" t="s">
        <v>3094</v>
      </c>
      <c r="C5" s="573"/>
      <c r="D5" s="573"/>
      <c r="E5" s="573"/>
      <c r="F5" s="573"/>
      <c r="G5" s="573"/>
      <c r="H5" s="573"/>
      <c r="I5" s="573"/>
      <c r="J5" s="573"/>
    </row>
    <row r="6" spans="1:12">
      <c r="C6" s="494"/>
      <c r="D6" s="495"/>
      <c r="E6" s="495"/>
      <c r="F6" s="494"/>
      <c r="G6" s="494"/>
      <c r="H6" s="494"/>
      <c r="I6" s="494"/>
      <c r="J6" s="494"/>
    </row>
    <row r="9" spans="1:12" ht="14.25">
      <c r="B9" s="614" t="s">
        <v>4690</v>
      </c>
      <c r="C9" s="614"/>
      <c r="D9" s="614"/>
      <c r="E9" s="614"/>
      <c r="F9" s="614"/>
      <c r="G9" s="614"/>
      <c r="H9" s="614"/>
      <c r="I9" s="614"/>
    </row>
    <row r="10" spans="1:12" ht="14.25">
      <c r="B10" s="614">
        <v>2014</v>
      </c>
      <c r="C10" s="614"/>
      <c r="D10" s="614"/>
      <c r="E10" s="614"/>
      <c r="F10" s="614"/>
      <c r="G10" s="614"/>
      <c r="H10" s="614"/>
      <c r="I10" s="614"/>
    </row>
    <row r="11" spans="1:12" ht="13.5" thickBot="1"/>
    <row r="12" spans="1:12" s="349" customFormat="1" ht="40.5" customHeight="1" thickBot="1">
      <c r="A12" s="449"/>
      <c r="B12" s="500" t="s">
        <v>50</v>
      </c>
      <c r="C12" s="500" t="s">
        <v>2925</v>
      </c>
      <c r="D12" s="500" t="s">
        <v>3106</v>
      </c>
      <c r="E12" s="500" t="s">
        <v>2926</v>
      </c>
      <c r="F12" s="500" t="s">
        <v>2927</v>
      </c>
      <c r="G12" s="454" t="s">
        <v>2224</v>
      </c>
      <c r="H12" s="454" t="s">
        <v>2225</v>
      </c>
      <c r="I12" s="454" t="s">
        <v>2249</v>
      </c>
      <c r="J12" s="345" t="s">
        <v>2226</v>
      </c>
      <c r="K12" s="432" t="s">
        <v>1967</v>
      </c>
      <c r="L12" s="433" t="s">
        <v>1031</v>
      </c>
    </row>
    <row r="13" spans="1:12" ht="39" thickBot="1">
      <c r="B13" s="500" t="s">
        <v>27</v>
      </c>
      <c r="C13" s="501" t="s">
        <v>408</v>
      </c>
      <c r="D13" s="500">
        <v>1</v>
      </c>
      <c r="E13" s="501" t="s">
        <v>1033</v>
      </c>
      <c r="F13" s="500" t="s">
        <v>146</v>
      </c>
      <c r="G13" s="454" t="s">
        <v>1969</v>
      </c>
      <c r="H13" s="454" t="s">
        <v>1970</v>
      </c>
      <c r="I13" s="454" t="s">
        <v>2227</v>
      </c>
      <c r="J13" s="151" t="s">
        <v>2228</v>
      </c>
      <c r="K13" s="167" t="s">
        <v>1968</v>
      </c>
      <c r="L13" s="75">
        <v>296</v>
      </c>
    </row>
    <row r="14" spans="1:12" ht="39" thickBot="1">
      <c r="B14" s="500" t="s">
        <v>27</v>
      </c>
      <c r="C14" s="501" t="s">
        <v>408</v>
      </c>
      <c r="D14" s="500">
        <v>2</v>
      </c>
      <c r="E14" s="501" t="s">
        <v>1034</v>
      </c>
      <c r="F14" s="500" t="s">
        <v>146</v>
      </c>
      <c r="G14" s="454" t="s">
        <v>1969</v>
      </c>
      <c r="H14" s="454" t="s">
        <v>1970</v>
      </c>
      <c r="I14" s="454" t="s">
        <v>2227</v>
      </c>
      <c r="J14" s="151" t="s">
        <v>2228</v>
      </c>
      <c r="K14" s="167" t="s">
        <v>1968</v>
      </c>
      <c r="L14" s="75">
        <v>296</v>
      </c>
    </row>
    <row r="15" spans="1:12" ht="39" thickBot="1">
      <c r="B15" s="500" t="s">
        <v>27</v>
      </c>
      <c r="C15" s="501" t="s">
        <v>408</v>
      </c>
      <c r="D15" s="500">
        <v>3</v>
      </c>
      <c r="E15" s="501" t="s">
        <v>1035</v>
      </c>
      <c r="F15" s="500" t="s">
        <v>146</v>
      </c>
      <c r="G15" s="454" t="s">
        <v>1969</v>
      </c>
      <c r="H15" s="454" t="s">
        <v>1970</v>
      </c>
      <c r="I15" s="454" t="s">
        <v>2227</v>
      </c>
      <c r="J15" s="151" t="s">
        <v>2228</v>
      </c>
      <c r="K15" s="167" t="s">
        <v>1968</v>
      </c>
      <c r="L15" s="75">
        <v>296</v>
      </c>
    </row>
    <row r="16" spans="1:12" ht="13.5" thickBot="1">
      <c r="B16" s="500" t="s">
        <v>27</v>
      </c>
      <c r="C16" s="501" t="s">
        <v>425</v>
      </c>
      <c r="D16" s="500">
        <v>1</v>
      </c>
      <c r="E16" s="501" t="s">
        <v>1036</v>
      </c>
      <c r="F16" s="500" t="s">
        <v>146</v>
      </c>
      <c r="G16" s="454" t="s">
        <v>719</v>
      </c>
      <c r="H16" s="454" t="s">
        <v>1972</v>
      </c>
      <c r="I16" s="454" t="s">
        <v>2227</v>
      </c>
      <c r="J16" s="151" t="s">
        <v>2228</v>
      </c>
      <c r="K16" s="167" t="s">
        <v>1971</v>
      </c>
      <c r="L16" s="75">
        <v>391</v>
      </c>
    </row>
    <row r="17" spans="2:12" ht="13.5" thickBot="1">
      <c r="B17" s="500" t="s">
        <v>27</v>
      </c>
      <c r="C17" s="501" t="s">
        <v>425</v>
      </c>
      <c r="D17" s="500">
        <v>2</v>
      </c>
      <c r="E17" s="501" t="s">
        <v>1037</v>
      </c>
      <c r="F17" s="500" t="s">
        <v>146</v>
      </c>
      <c r="G17" s="454" t="s">
        <v>719</v>
      </c>
      <c r="H17" s="454" t="s">
        <v>1972</v>
      </c>
      <c r="I17" s="454" t="s">
        <v>2227</v>
      </c>
      <c r="J17" s="151" t="s">
        <v>2228</v>
      </c>
      <c r="K17" s="167" t="s">
        <v>1971</v>
      </c>
      <c r="L17" s="75">
        <v>391</v>
      </c>
    </row>
    <row r="18" spans="2:12" ht="13.5" thickBot="1">
      <c r="B18" s="500" t="s">
        <v>27</v>
      </c>
      <c r="C18" s="501" t="s">
        <v>145</v>
      </c>
      <c r="D18" s="500">
        <v>1</v>
      </c>
      <c r="E18" s="501" t="s">
        <v>1038</v>
      </c>
      <c r="F18" s="500" t="s">
        <v>146</v>
      </c>
      <c r="G18" s="454" t="s">
        <v>719</v>
      </c>
      <c r="H18" s="454" t="s">
        <v>1974</v>
      </c>
      <c r="I18" s="454" t="s">
        <v>2229</v>
      </c>
      <c r="J18" s="151" t="s">
        <v>616</v>
      </c>
      <c r="K18" s="167" t="s">
        <v>1973</v>
      </c>
      <c r="L18" s="75">
        <v>297</v>
      </c>
    </row>
    <row r="19" spans="2:12" ht="13.5" thickBot="1">
      <c r="B19" s="500" t="s">
        <v>27</v>
      </c>
      <c r="C19" s="501" t="s">
        <v>145</v>
      </c>
      <c r="D19" s="500">
        <v>2</v>
      </c>
      <c r="E19" s="501" t="s">
        <v>1039</v>
      </c>
      <c r="F19" s="500" t="s">
        <v>146</v>
      </c>
      <c r="G19" s="454" t="s">
        <v>719</v>
      </c>
      <c r="H19" s="454" t="s">
        <v>1974</v>
      </c>
      <c r="I19" s="454" t="s">
        <v>2229</v>
      </c>
      <c r="J19" s="151" t="s">
        <v>616</v>
      </c>
      <c r="K19" s="167" t="s">
        <v>1973</v>
      </c>
      <c r="L19" s="75">
        <v>297</v>
      </c>
    </row>
    <row r="20" spans="2:12" ht="13.5" thickBot="1">
      <c r="B20" s="500" t="s">
        <v>27</v>
      </c>
      <c r="C20" s="501" t="s">
        <v>145</v>
      </c>
      <c r="D20" s="500">
        <v>3</v>
      </c>
      <c r="E20" s="501" t="s">
        <v>1040</v>
      </c>
      <c r="F20" s="500" t="s">
        <v>146</v>
      </c>
      <c r="G20" s="454" t="s">
        <v>719</v>
      </c>
      <c r="H20" s="454" t="s">
        <v>1974</v>
      </c>
      <c r="I20" s="454" t="s">
        <v>2229</v>
      </c>
      <c r="J20" s="151" t="s">
        <v>616</v>
      </c>
      <c r="K20" s="167" t="s">
        <v>1973</v>
      </c>
      <c r="L20" s="75">
        <v>297</v>
      </c>
    </row>
    <row r="21" spans="2:12" ht="26.25" thickBot="1">
      <c r="B21" s="500" t="s">
        <v>27</v>
      </c>
      <c r="C21" s="501" t="s">
        <v>145</v>
      </c>
      <c r="D21" s="500">
        <v>4</v>
      </c>
      <c r="E21" s="501" t="s">
        <v>1041</v>
      </c>
      <c r="F21" s="500" t="s">
        <v>146</v>
      </c>
      <c r="G21" s="454" t="s">
        <v>719</v>
      </c>
      <c r="H21" s="454" t="s">
        <v>1974</v>
      </c>
      <c r="I21" s="454" t="s">
        <v>2229</v>
      </c>
      <c r="J21" s="151" t="s">
        <v>616</v>
      </c>
      <c r="K21" s="167" t="s">
        <v>1973</v>
      </c>
      <c r="L21" s="75">
        <v>297</v>
      </c>
    </row>
    <row r="22" spans="2:12" ht="13.5" thickBot="1">
      <c r="B22" s="500" t="s">
        <v>27</v>
      </c>
      <c r="C22" s="501" t="s">
        <v>145</v>
      </c>
      <c r="D22" s="500">
        <v>5</v>
      </c>
      <c r="E22" s="501" t="s">
        <v>1042</v>
      </c>
      <c r="F22" s="500" t="s">
        <v>146</v>
      </c>
      <c r="G22" s="454" t="s">
        <v>719</v>
      </c>
      <c r="H22" s="454" t="s">
        <v>1974</v>
      </c>
      <c r="I22" s="454" t="s">
        <v>2229</v>
      </c>
      <c r="J22" s="151" t="s">
        <v>616</v>
      </c>
      <c r="K22" s="167" t="s">
        <v>1973</v>
      </c>
      <c r="L22" s="75">
        <v>297</v>
      </c>
    </row>
    <row r="23" spans="2:12" ht="13.5" thickBot="1">
      <c r="B23" s="500" t="s">
        <v>27</v>
      </c>
      <c r="C23" s="501" t="s">
        <v>145</v>
      </c>
      <c r="D23" s="500">
        <v>6</v>
      </c>
      <c r="E23" s="501" t="s">
        <v>1043</v>
      </c>
      <c r="F23" s="500" t="s">
        <v>146</v>
      </c>
      <c r="G23" s="454" t="s">
        <v>719</v>
      </c>
      <c r="H23" s="454" t="s">
        <v>1974</v>
      </c>
      <c r="I23" s="454" t="s">
        <v>2229</v>
      </c>
      <c r="J23" s="151" t="s">
        <v>616</v>
      </c>
      <c r="K23" s="167" t="s">
        <v>1973</v>
      </c>
      <c r="L23" s="75">
        <v>297</v>
      </c>
    </row>
    <row r="24" spans="2:12" ht="13.5" thickBot="1">
      <c r="B24" s="500" t="s">
        <v>27</v>
      </c>
      <c r="C24" s="501" t="s">
        <v>145</v>
      </c>
      <c r="D24" s="500">
        <v>7</v>
      </c>
      <c r="E24" s="501" t="s">
        <v>1044</v>
      </c>
      <c r="F24" s="500" t="s">
        <v>146</v>
      </c>
      <c r="G24" s="454" t="s">
        <v>719</v>
      </c>
      <c r="H24" s="454" t="s">
        <v>1974</v>
      </c>
      <c r="I24" s="454" t="s">
        <v>2229</v>
      </c>
      <c r="J24" s="151" t="s">
        <v>616</v>
      </c>
      <c r="K24" s="167" t="s">
        <v>1973</v>
      </c>
      <c r="L24" s="75">
        <v>297</v>
      </c>
    </row>
    <row r="25" spans="2:12" ht="13.5" thickBot="1">
      <c r="B25" s="500" t="s">
        <v>27</v>
      </c>
      <c r="C25" s="501" t="s">
        <v>145</v>
      </c>
      <c r="D25" s="500">
        <v>8</v>
      </c>
      <c r="E25" s="501" t="s">
        <v>1045</v>
      </c>
      <c r="F25" s="500" t="s">
        <v>146</v>
      </c>
      <c r="G25" s="454" t="s">
        <v>719</v>
      </c>
      <c r="H25" s="454" t="s">
        <v>1974</v>
      </c>
      <c r="I25" s="454" t="s">
        <v>2229</v>
      </c>
      <c r="J25" s="151" t="s">
        <v>616</v>
      </c>
      <c r="K25" s="167" t="s">
        <v>1973</v>
      </c>
      <c r="L25" s="75">
        <v>297</v>
      </c>
    </row>
    <row r="26" spans="2:12" ht="13.5" thickBot="1">
      <c r="B26" s="500" t="s">
        <v>27</v>
      </c>
      <c r="C26" s="501" t="s">
        <v>145</v>
      </c>
      <c r="D26" s="500">
        <v>9</v>
      </c>
      <c r="E26" s="501" t="s">
        <v>1046</v>
      </c>
      <c r="F26" s="500" t="s">
        <v>146</v>
      </c>
      <c r="G26" s="454" t="s">
        <v>719</v>
      </c>
      <c r="H26" s="454" t="s">
        <v>1974</v>
      </c>
      <c r="I26" s="454" t="s">
        <v>2229</v>
      </c>
      <c r="J26" s="151" t="s">
        <v>616</v>
      </c>
      <c r="K26" s="167" t="s">
        <v>1973</v>
      </c>
      <c r="L26" s="75">
        <v>297</v>
      </c>
    </row>
    <row r="27" spans="2:12" ht="13.5" thickBot="1">
      <c r="B27" s="500" t="s">
        <v>27</v>
      </c>
      <c r="C27" s="501" t="s">
        <v>145</v>
      </c>
      <c r="D27" s="500">
        <v>10</v>
      </c>
      <c r="E27" s="501" t="s">
        <v>1047</v>
      </c>
      <c r="F27" s="500" t="s">
        <v>146</v>
      </c>
      <c r="G27" s="454" t="s">
        <v>719</v>
      </c>
      <c r="H27" s="454" t="s">
        <v>1974</v>
      </c>
      <c r="I27" s="454" t="s">
        <v>2229</v>
      </c>
      <c r="J27" s="151" t="s">
        <v>616</v>
      </c>
      <c r="K27" s="167" t="s">
        <v>1973</v>
      </c>
      <c r="L27" s="75">
        <v>297</v>
      </c>
    </row>
    <row r="28" spans="2:12" ht="64.5" thickBot="1">
      <c r="B28" s="500" t="s">
        <v>27</v>
      </c>
      <c r="C28" s="501" t="s">
        <v>419</v>
      </c>
      <c r="D28" s="500">
        <v>1</v>
      </c>
      <c r="E28" s="501" t="s">
        <v>1048</v>
      </c>
      <c r="F28" s="500" t="s">
        <v>146</v>
      </c>
      <c r="G28" s="454" t="s">
        <v>719</v>
      </c>
      <c r="H28" s="454" t="s">
        <v>1972</v>
      </c>
      <c r="I28" s="454" t="s">
        <v>2227</v>
      </c>
      <c r="J28" s="151" t="s">
        <v>2228</v>
      </c>
      <c r="K28" s="167" t="s">
        <v>1975</v>
      </c>
      <c r="L28" s="75">
        <v>359</v>
      </c>
    </row>
    <row r="29" spans="2:12" ht="64.5" thickBot="1">
      <c r="B29" s="500" t="s">
        <v>27</v>
      </c>
      <c r="C29" s="501" t="s">
        <v>419</v>
      </c>
      <c r="D29" s="500">
        <v>2</v>
      </c>
      <c r="E29" s="501" t="s">
        <v>1049</v>
      </c>
      <c r="F29" s="500" t="s">
        <v>146</v>
      </c>
      <c r="G29" s="454" t="s">
        <v>719</v>
      </c>
      <c r="H29" s="454" t="s">
        <v>1972</v>
      </c>
      <c r="I29" s="454" t="s">
        <v>2227</v>
      </c>
      <c r="J29" s="151" t="s">
        <v>2228</v>
      </c>
      <c r="K29" s="167" t="s">
        <v>1975</v>
      </c>
      <c r="L29" s="75">
        <v>359</v>
      </c>
    </row>
    <row r="30" spans="2:12" ht="64.5" thickBot="1">
      <c r="B30" s="500" t="s">
        <v>27</v>
      </c>
      <c r="C30" s="501" t="s">
        <v>419</v>
      </c>
      <c r="D30" s="500">
        <v>3</v>
      </c>
      <c r="E30" s="501" t="s">
        <v>1050</v>
      </c>
      <c r="F30" s="500" t="s">
        <v>146</v>
      </c>
      <c r="G30" s="454" t="s">
        <v>719</v>
      </c>
      <c r="H30" s="454" t="s">
        <v>1972</v>
      </c>
      <c r="I30" s="454" t="s">
        <v>2227</v>
      </c>
      <c r="J30" s="151" t="s">
        <v>2228</v>
      </c>
      <c r="K30" s="167" t="s">
        <v>1975</v>
      </c>
      <c r="L30" s="75">
        <v>359</v>
      </c>
    </row>
    <row r="31" spans="2:12" ht="64.5" thickBot="1">
      <c r="B31" s="500" t="s">
        <v>27</v>
      </c>
      <c r="C31" s="501" t="s">
        <v>419</v>
      </c>
      <c r="D31" s="500">
        <v>4</v>
      </c>
      <c r="E31" s="501" t="s">
        <v>1051</v>
      </c>
      <c r="F31" s="500" t="s">
        <v>146</v>
      </c>
      <c r="G31" s="454" t="s">
        <v>719</v>
      </c>
      <c r="H31" s="454" t="s">
        <v>1972</v>
      </c>
      <c r="I31" s="454" t="s">
        <v>2227</v>
      </c>
      <c r="J31" s="151" t="s">
        <v>2228</v>
      </c>
      <c r="K31" s="167" t="s">
        <v>1975</v>
      </c>
      <c r="L31" s="75">
        <v>359</v>
      </c>
    </row>
    <row r="32" spans="2:12" ht="64.5" thickBot="1">
      <c r="B32" s="500" t="s">
        <v>27</v>
      </c>
      <c r="C32" s="501" t="s">
        <v>419</v>
      </c>
      <c r="D32" s="500">
        <v>5</v>
      </c>
      <c r="E32" s="501" t="s">
        <v>1052</v>
      </c>
      <c r="F32" s="500" t="s">
        <v>146</v>
      </c>
      <c r="G32" s="454" t="s">
        <v>719</v>
      </c>
      <c r="H32" s="454" t="s">
        <v>1972</v>
      </c>
      <c r="I32" s="454" t="s">
        <v>2227</v>
      </c>
      <c r="J32" s="151" t="s">
        <v>2228</v>
      </c>
      <c r="K32" s="167" t="s">
        <v>1975</v>
      </c>
      <c r="L32" s="75">
        <v>359</v>
      </c>
    </row>
    <row r="33" spans="2:12" ht="26.25" thickBot="1">
      <c r="B33" s="500" t="s">
        <v>27</v>
      </c>
      <c r="C33" s="501" t="s">
        <v>402</v>
      </c>
      <c r="D33" s="500">
        <v>1</v>
      </c>
      <c r="E33" s="501" t="s">
        <v>1053</v>
      </c>
      <c r="F33" s="500" t="s">
        <v>155</v>
      </c>
      <c r="G33" s="454" t="s">
        <v>719</v>
      </c>
      <c r="H33" s="454" t="s">
        <v>1972</v>
      </c>
      <c r="I33" s="454" t="s">
        <v>2227</v>
      </c>
      <c r="J33" s="151" t="s">
        <v>2228</v>
      </c>
      <c r="K33" s="167" t="s">
        <v>1976</v>
      </c>
      <c r="L33" s="75">
        <v>295</v>
      </c>
    </row>
    <row r="34" spans="2:12" ht="26.25" thickBot="1">
      <c r="B34" s="500" t="s">
        <v>27</v>
      </c>
      <c r="C34" s="501" t="s">
        <v>402</v>
      </c>
      <c r="D34" s="500">
        <v>2</v>
      </c>
      <c r="E34" s="501" t="s">
        <v>1054</v>
      </c>
      <c r="F34" s="500" t="s">
        <v>155</v>
      </c>
      <c r="G34" s="454" t="s">
        <v>719</v>
      </c>
      <c r="H34" s="454" t="s">
        <v>1972</v>
      </c>
      <c r="I34" s="454" t="s">
        <v>2227</v>
      </c>
      <c r="J34" s="151" t="s">
        <v>2228</v>
      </c>
      <c r="K34" s="167" t="s">
        <v>1976</v>
      </c>
      <c r="L34" s="75">
        <v>295</v>
      </c>
    </row>
    <row r="35" spans="2:12" ht="26.25" thickBot="1">
      <c r="B35" s="500" t="s">
        <v>27</v>
      </c>
      <c r="C35" s="501" t="s">
        <v>402</v>
      </c>
      <c r="D35" s="500">
        <v>3</v>
      </c>
      <c r="E35" s="501" t="s">
        <v>1055</v>
      </c>
      <c r="F35" s="500" t="s">
        <v>155</v>
      </c>
      <c r="G35" s="454" t="s">
        <v>719</v>
      </c>
      <c r="H35" s="454" t="s">
        <v>1972</v>
      </c>
      <c r="I35" s="454" t="s">
        <v>2227</v>
      </c>
      <c r="J35" s="151" t="s">
        <v>2228</v>
      </c>
      <c r="K35" s="167" t="s">
        <v>1976</v>
      </c>
      <c r="L35" s="75">
        <v>295</v>
      </c>
    </row>
    <row r="36" spans="2:12" ht="13.5" thickBot="1">
      <c r="B36" s="500" t="s">
        <v>28</v>
      </c>
      <c r="C36" s="501" t="s">
        <v>150</v>
      </c>
      <c r="D36" s="500">
        <v>1</v>
      </c>
      <c r="E36" s="501" t="s">
        <v>1056</v>
      </c>
      <c r="F36" s="500" t="s">
        <v>155</v>
      </c>
      <c r="G36" s="454" t="s">
        <v>1978</v>
      </c>
      <c r="H36" s="454" t="s">
        <v>1972</v>
      </c>
      <c r="I36" s="454" t="s">
        <v>2227</v>
      </c>
      <c r="J36" s="151" t="s">
        <v>2228</v>
      </c>
      <c r="K36" s="167" t="s">
        <v>1977</v>
      </c>
      <c r="L36" s="75">
        <v>381</v>
      </c>
    </row>
    <row r="37" spans="2:12" ht="13.5" thickBot="1">
      <c r="B37" s="500" t="s">
        <v>28</v>
      </c>
      <c r="C37" s="501" t="s">
        <v>150</v>
      </c>
      <c r="D37" s="500">
        <v>2</v>
      </c>
      <c r="E37" s="501" t="s">
        <v>1057</v>
      </c>
      <c r="F37" s="500" t="s">
        <v>155</v>
      </c>
      <c r="G37" s="454" t="s">
        <v>1978</v>
      </c>
      <c r="H37" s="454" t="s">
        <v>1972</v>
      </c>
      <c r="I37" s="454" t="s">
        <v>2227</v>
      </c>
      <c r="J37" s="151" t="s">
        <v>2228</v>
      </c>
      <c r="K37" s="167" t="s">
        <v>1977</v>
      </c>
      <c r="L37" s="75">
        <v>381</v>
      </c>
    </row>
    <row r="38" spans="2:12" ht="13.5" thickBot="1">
      <c r="B38" s="500" t="s">
        <v>28</v>
      </c>
      <c r="C38" s="501" t="s">
        <v>150</v>
      </c>
      <c r="D38" s="500">
        <v>3</v>
      </c>
      <c r="E38" s="501" t="s">
        <v>1058</v>
      </c>
      <c r="F38" s="500" t="s">
        <v>155</v>
      </c>
      <c r="G38" s="454" t="s">
        <v>1978</v>
      </c>
      <c r="H38" s="454" t="s">
        <v>1972</v>
      </c>
      <c r="I38" s="454" t="s">
        <v>2227</v>
      </c>
      <c r="J38" s="151" t="s">
        <v>2228</v>
      </c>
      <c r="K38" s="167" t="s">
        <v>1977</v>
      </c>
      <c r="L38" s="75">
        <v>381</v>
      </c>
    </row>
    <row r="39" spans="2:12" ht="13.5" thickBot="1">
      <c r="B39" s="500" t="s">
        <v>28</v>
      </c>
      <c r="C39" s="501" t="s">
        <v>150</v>
      </c>
      <c r="D39" s="500">
        <v>4</v>
      </c>
      <c r="E39" s="501" t="s">
        <v>1059</v>
      </c>
      <c r="F39" s="500" t="s">
        <v>155</v>
      </c>
      <c r="G39" s="454" t="s">
        <v>1978</v>
      </c>
      <c r="H39" s="454" t="s">
        <v>1972</v>
      </c>
      <c r="I39" s="454" t="s">
        <v>2227</v>
      </c>
      <c r="J39" s="151" t="s">
        <v>2228</v>
      </c>
      <c r="K39" s="167" t="s">
        <v>1977</v>
      </c>
      <c r="L39" s="75">
        <v>381</v>
      </c>
    </row>
    <row r="40" spans="2:12" ht="13.5" thickBot="1">
      <c r="B40" s="500" t="s">
        <v>28</v>
      </c>
      <c r="C40" s="501" t="s">
        <v>150</v>
      </c>
      <c r="D40" s="500">
        <v>5</v>
      </c>
      <c r="E40" s="501" t="s">
        <v>1060</v>
      </c>
      <c r="F40" s="500" t="s">
        <v>155</v>
      </c>
      <c r="G40" s="454" t="s">
        <v>1978</v>
      </c>
      <c r="H40" s="454" t="s">
        <v>1972</v>
      </c>
      <c r="I40" s="454" t="s">
        <v>2227</v>
      </c>
      <c r="J40" s="151" t="s">
        <v>2228</v>
      </c>
      <c r="K40" s="167" t="s">
        <v>1977</v>
      </c>
      <c r="L40" s="75">
        <v>381</v>
      </c>
    </row>
    <row r="41" spans="2:12" ht="13.5" thickBot="1">
      <c r="B41" s="500" t="s">
        <v>28</v>
      </c>
      <c r="C41" s="501" t="s">
        <v>150</v>
      </c>
      <c r="D41" s="500">
        <v>6</v>
      </c>
      <c r="E41" s="501" t="s">
        <v>1061</v>
      </c>
      <c r="F41" s="500" t="s">
        <v>155</v>
      </c>
      <c r="G41" s="454" t="s">
        <v>1978</v>
      </c>
      <c r="H41" s="454" t="s">
        <v>1972</v>
      </c>
      <c r="I41" s="454" t="s">
        <v>2227</v>
      </c>
      <c r="J41" s="151" t="s">
        <v>2228</v>
      </c>
      <c r="K41" s="167" t="s">
        <v>1977</v>
      </c>
      <c r="L41" s="75">
        <v>381</v>
      </c>
    </row>
    <row r="42" spans="2:12" ht="26.25" thickBot="1">
      <c r="B42" s="500" t="s">
        <v>28</v>
      </c>
      <c r="C42" s="501" t="s">
        <v>150</v>
      </c>
      <c r="D42" s="500">
        <v>7</v>
      </c>
      <c r="E42" s="501" t="s">
        <v>1062</v>
      </c>
      <c r="F42" s="500" t="s">
        <v>155</v>
      </c>
      <c r="G42" s="454" t="s">
        <v>1978</v>
      </c>
      <c r="H42" s="454" t="s">
        <v>1972</v>
      </c>
      <c r="I42" s="454" t="s">
        <v>2227</v>
      </c>
      <c r="J42" s="151" t="s">
        <v>2228</v>
      </c>
      <c r="K42" s="167" t="s">
        <v>1977</v>
      </c>
      <c r="L42" s="75">
        <v>381</v>
      </c>
    </row>
    <row r="43" spans="2:12" ht="13.5" thickBot="1">
      <c r="B43" s="500" t="s">
        <v>29</v>
      </c>
      <c r="C43" s="501" t="s">
        <v>437</v>
      </c>
      <c r="D43" s="500">
        <v>1</v>
      </c>
      <c r="E43" s="501" t="s">
        <v>1063</v>
      </c>
      <c r="F43" s="500" t="s">
        <v>155</v>
      </c>
      <c r="G43" s="454" t="s">
        <v>719</v>
      </c>
      <c r="H43" s="454" t="s">
        <v>1972</v>
      </c>
      <c r="I43" s="454" t="s">
        <v>2227</v>
      </c>
      <c r="J43" s="151" t="s">
        <v>2228</v>
      </c>
      <c r="K43" s="167" t="s">
        <v>1979</v>
      </c>
      <c r="L43" s="75">
        <v>290</v>
      </c>
    </row>
    <row r="44" spans="2:12" ht="26.25" thickBot="1">
      <c r="B44" s="500" t="s">
        <v>16</v>
      </c>
      <c r="C44" s="501" t="s">
        <v>443</v>
      </c>
      <c r="D44" s="500">
        <v>1</v>
      </c>
      <c r="E44" s="501" t="s">
        <v>1064</v>
      </c>
      <c r="F44" s="500" t="s">
        <v>146</v>
      </c>
      <c r="G44" s="454" t="s">
        <v>719</v>
      </c>
      <c r="H44" s="454" t="s">
        <v>1981</v>
      </c>
      <c r="I44" s="454" t="s">
        <v>2227</v>
      </c>
      <c r="J44" s="151" t="s">
        <v>2228</v>
      </c>
      <c r="K44" s="167" t="s">
        <v>1980</v>
      </c>
      <c r="L44" s="75">
        <v>304</v>
      </c>
    </row>
    <row r="45" spans="2:12" ht="26.25" thickBot="1">
      <c r="B45" s="500" t="s">
        <v>16</v>
      </c>
      <c r="C45" s="501" t="s">
        <v>443</v>
      </c>
      <c r="D45" s="500">
        <v>2</v>
      </c>
      <c r="E45" s="501" t="s">
        <v>1065</v>
      </c>
      <c r="F45" s="500" t="s">
        <v>146</v>
      </c>
      <c r="G45" s="454" t="s">
        <v>719</v>
      </c>
      <c r="H45" s="454" t="s">
        <v>1981</v>
      </c>
      <c r="I45" s="454" t="s">
        <v>2227</v>
      </c>
      <c r="J45" s="151" t="s">
        <v>2228</v>
      </c>
      <c r="K45" s="167" t="s">
        <v>1980</v>
      </c>
      <c r="L45" s="75">
        <v>304</v>
      </c>
    </row>
    <row r="46" spans="2:12" ht="26.25" thickBot="1">
      <c r="B46" s="500" t="s">
        <v>16</v>
      </c>
      <c r="C46" s="501" t="s">
        <v>443</v>
      </c>
      <c r="D46" s="500">
        <v>3</v>
      </c>
      <c r="E46" s="501" t="s">
        <v>1066</v>
      </c>
      <c r="F46" s="500" t="s">
        <v>146</v>
      </c>
      <c r="G46" s="454" t="s">
        <v>719</v>
      </c>
      <c r="H46" s="454" t="s">
        <v>1981</v>
      </c>
      <c r="I46" s="454" t="s">
        <v>2227</v>
      </c>
      <c r="J46" s="151" t="s">
        <v>2228</v>
      </c>
      <c r="K46" s="167" t="s">
        <v>1980</v>
      </c>
      <c r="L46" s="75">
        <v>304</v>
      </c>
    </row>
    <row r="47" spans="2:12" ht="26.25" thickBot="1">
      <c r="B47" s="500" t="s">
        <v>16</v>
      </c>
      <c r="C47" s="501" t="s">
        <v>443</v>
      </c>
      <c r="D47" s="500">
        <v>4</v>
      </c>
      <c r="E47" s="501" t="s">
        <v>1067</v>
      </c>
      <c r="F47" s="500" t="s">
        <v>146</v>
      </c>
      <c r="G47" s="454" t="s">
        <v>719</v>
      </c>
      <c r="H47" s="454" t="s">
        <v>1981</v>
      </c>
      <c r="I47" s="454" t="s">
        <v>2227</v>
      </c>
      <c r="J47" s="151" t="s">
        <v>2228</v>
      </c>
      <c r="K47" s="167" t="s">
        <v>1980</v>
      </c>
      <c r="L47" s="75">
        <v>304</v>
      </c>
    </row>
    <row r="48" spans="2:12" ht="26.25" thickBot="1">
      <c r="B48" s="500" t="s">
        <v>16</v>
      </c>
      <c r="C48" s="501" t="s">
        <v>443</v>
      </c>
      <c r="D48" s="500">
        <v>5</v>
      </c>
      <c r="E48" s="501" t="s">
        <v>1068</v>
      </c>
      <c r="F48" s="500" t="s">
        <v>146</v>
      </c>
      <c r="G48" s="454" t="s">
        <v>719</v>
      </c>
      <c r="H48" s="454" t="s">
        <v>1981</v>
      </c>
      <c r="I48" s="454" t="s">
        <v>2227</v>
      </c>
      <c r="J48" s="151" t="s">
        <v>2228</v>
      </c>
      <c r="K48" s="167" t="s">
        <v>1980</v>
      </c>
      <c r="L48" s="75">
        <v>304</v>
      </c>
    </row>
    <row r="49" spans="2:12" ht="26.25" thickBot="1">
      <c r="B49" s="500" t="s">
        <v>16</v>
      </c>
      <c r="C49" s="501" t="s">
        <v>443</v>
      </c>
      <c r="D49" s="500">
        <v>6</v>
      </c>
      <c r="E49" s="501" t="s">
        <v>1069</v>
      </c>
      <c r="F49" s="500" t="s">
        <v>146</v>
      </c>
      <c r="G49" s="454" t="s">
        <v>719</v>
      </c>
      <c r="H49" s="454" t="s">
        <v>1981</v>
      </c>
      <c r="I49" s="454" t="s">
        <v>2227</v>
      </c>
      <c r="J49" s="151" t="s">
        <v>2228</v>
      </c>
      <c r="K49" s="167" t="s">
        <v>1980</v>
      </c>
      <c r="L49" s="75">
        <v>304</v>
      </c>
    </row>
    <row r="50" spans="2:12" ht="26.25" thickBot="1">
      <c r="B50" s="500" t="s">
        <v>16</v>
      </c>
      <c r="C50" s="501" t="s">
        <v>443</v>
      </c>
      <c r="D50" s="500">
        <v>7</v>
      </c>
      <c r="E50" s="501" t="s">
        <v>1070</v>
      </c>
      <c r="F50" s="500" t="s">
        <v>146</v>
      </c>
      <c r="G50" s="454" t="s">
        <v>719</v>
      </c>
      <c r="H50" s="454" t="s">
        <v>1981</v>
      </c>
      <c r="I50" s="454" t="s">
        <v>2227</v>
      </c>
      <c r="J50" s="151" t="s">
        <v>2228</v>
      </c>
      <c r="K50" s="167" t="s">
        <v>1980</v>
      </c>
      <c r="L50" s="75">
        <v>304</v>
      </c>
    </row>
    <row r="51" spans="2:12" ht="26.25" thickBot="1">
      <c r="B51" s="500" t="s">
        <v>16</v>
      </c>
      <c r="C51" s="501" t="s">
        <v>443</v>
      </c>
      <c r="D51" s="500">
        <v>8</v>
      </c>
      <c r="E51" s="501" t="s">
        <v>1071</v>
      </c>
      <c r="F51" s="500" t="s">
        <v>146</v>
      </c>
      <c r="G51" s="454" t="s">
        <v>719</v>
      </c>
      <c r="H51" s="454" t="s">
        <v>1981</v>
      </c>
      <c r="I51" s="454" t="s">
        <v>2227</v>
      </c>
      <c r="J51" s="151" t="s">
        <v>2228</v>
      </c>
      <c r="K51" s="167" t="s">
        <v>1980</v>
      </c>
      <c r="L51" s="75">
        <v>304</v>
      </c>
    </row>
    <row r="52" spans="2:12" ht="26.25" thickBot="1">
      <c r="B52" s="500" t="s">
        <v>16</v>
      </c>
      <c r="C52" s="501" t="s">
        <v>443</v>
      </c>
      <c r="D52" s="500">
        <v>9</v>
      </c>
      <c r="E52" s="501" t="s">
        <v>1072</v>
      </c>
      <c r="F52" s="500" t="s">
        <v>146</v>
      </c>
      <c r="G52" s="454" t="s">
        <v>719</v>
      </c>
      <c r="H52" s="454" t="s">
        <v>1981</v>
      </c>
      <c r="I52" s="454" t="s">
        <v>2227</v>
      </c>
      <c r="J52" s="151" t="s">
        <v>2228</v>
      </c>
      <c r="K52" s="167" t="s">
        <v>1980</v>
      </c>
      <c r="L52" s="75">
        <v>304</v>
      </c>
    </row>
    <row r="53" spans="2:12" ht="26.25" thickBot="1">
      <c r="B53" s="500" t="s">
        <v>16</v>
      </c>
      <c r="C53" s="501" t="s">
        <v>443</v>
      </c>
      <c r="D53" s="500">
        <v>10</v>
      </c>
      <c r="E53" s="501" t="s">
        <v>1073</v>
      </c>
      <c r="F53" s="500" t="s">
        <v>146</v>
      </c>
      <c r="G53" s="454" t="s">
        <v>719</v>
      </c>
      <c r="H53" s="454" t="s">
        <v>1981</v>
      </c>
      <c r="I53" s="454" t="s">
        <v>2227</v>
      </c>
      <c r="J53" s="151" t="s">
        <v>2228</v>
      </c>
      <c r="K53" s="167" t="s">
        <v>1980</v>
      </c>
      <c r="L53" s="75">
        <v>304</v>
      </c>
    </row>
    <row r="54" spans="2:12" ht="51.75" thickBot="1">
      <c r="B54" s="500" t="s">
        <v>16</v>
      </c>
      <c r="C54" s="501" t="s">
        <v>449</v>
      </c>
      <c r="D54" s="500">
        <v>1</v>
      </c>
      <c r="E54" s="501" t="s">
        <v>1074</v>
      </c>
      <c r="F54" s="500" t="s">
        <v>146</v>
      </c>
      <c r="G54" s="454" t="s">
        <v>719</v>
      </c>
      <c r="H54" s="454" t="s">
        <v>1981</v>
      </c>
      <c r="I54" s="454" t="s">
        <v>2230</v>
      </c>
      <c r="J54" s="151" t="s">
        <v>2228</v>
      </c>
      <c r="K54" s="167" t="s">
        <v>1982</v>
      </c>
      <c r="L54" s="75">
        <v>350</v>
      </c>
    </row>
    <row r="55" spans="2:12" ht="51.75" thickBot="1">
      <c r="B55" s="500" t="s">
        <v>16</v>
      </c>
      <c r="C55" s="501" t="s">
        <v>449</v>
      </c>
      <c r="D55" s="500">
        <v>2</v>
      </c>
      <c r="E55" s="501" t="s">
        <v>1075</v>
      </c>
      <c r="F55" s="500" t="s">
        <v>146</v>
      </c>
      <c r="G55" s="454" t="s">
        <v>719</v>
      </c>
      <c r="H55" s="454" t="s">
        <v>1981</v>
      </c>
      <c r="I55" s="454" t="s">
        <v>2230</v>
      </c>
      <c r="J55" s="151" t="s">
        <v>2228</v>
      </c>
      <c r="K55" s="167" t="s">
        <v>1982</v>
      </c>
      <c r="L55" s="75">
        <v>350</v>
      </c>
    </row>
    <row r="56" spans="2:12" ht="51.75" thickBot="1">
      <c r="B56" s="500" t="s">
        <v>16</v>
      </c>
      <c r="C56" s="501" t="s">
        <v>449</v>
      </c>
      <c r="D56" s="500">
        <v>3</v>
      </c>
      <c r="E56" s="501" t="s">
        <v>1076</v>
      </c>
      <c r="F56" s="500" t="s">
        <v>146</v>
      </c>
      <c r="G56" s="454" t="s">
        <v>719</v>
      </c>
      <c r="H56" s="454" t="s">
        <v>1981</v>
      </c>
      <c r="I56" s="454" t="s">
        <v>2230</v>
      </c>
      <c r="J56" s="151" t="s">
        <v>2228</v>
      </c>
      <c r="K56" s="167" t="s">
        <v>1982</v>
      </c>
      <c r="L56" s="75">
        <v>350</v>
      </c>
    </row>
    <row r="57" spans="2:12" ht="26.25" thickBot="1">
      <c r="B57" s="500" t="s">
        <v>16</v>
      </c>
      <c r="C57" s="501" t="s">
        <v>455</v>
      </c>
      <c r="D57" s="500">
        <v>1</v>
      </c>
      <c r="E57" s="501" t="s">
        <v>1077</v>
      </c>
      <c r="F57" s="500" t="s">
        <v>146</v>
      </c>
      <c r="G57" s="454" t="s">
        <v>719</v>
      </c>
      <c r="H57" s="454" t="s">
        <v>1981</v>
      </c>
      <c r="I57" s="454" t="s">
        <v>2227</v>
      </c>
      <c r="J57" s="151" t="s">
        <v>2228</v>
      </c>
      <c r="K57" s="167" t="s">
        <v>1983</v>
      </c>
      <c r="L57" s="75">
        <v>382</v>
      </c>
    </row>
    <row r="58" spans="2:12" ht="26.25" thickBot="1">
      <c r="B58" s="500" t="s">
        <v>16</v>
      </c>
      <c r="C58" s="501" t="s">
        <v>455</v>
      </c>
      <c r="D58" s="500">
        <v>2</v>
      </c>
      <c r="E58" s="501" t="s">
        <v>1078</v>
      </c>
      <c r="F58" s="500" t="s">
        <v>146</v>
      </c>
      <c r="G58" s="454" t="s">
        <v>719</v>
      </c>
      <c r="H58" s="454" t="s">
        <v>1981</v>
      </c>
      <c r="I58" s="454" t="s">
        <v>2227</v>
      </c>
      <c r="J58" s="151" t="s">
        <v>2228</v>
      </c>
      <c r="K58" s="167" t="s">
        <v>1983</v>
      </c>
      <c r="L58" s="75">
        <v>382</v>
      </c>
    </row>
    <row r="59" spans="2:12" ht="26.25" thickBot="1">
      <c r="B59" s="500" t="s">
        <v>16</v>
      </c>
      <c r="C59" s="501" t="s">
        <v>455</v>
      </c>
      <c r="D59" s="500">
        <v>3</v>
      </c>
      <c r="E59" s="501" t="s">
        <v>1079</v>
      </c>
      <c r="F59" s="500" t="s">
        <v>146</v>
      </c>
      <c r="G59" s="454" t="s">
        <v>719</v>
      </c>
      <c r="H59" s="454" t="s">
        <v>1981</v>
      </c>
      <c r="I59" s="454" t="s">
        <v>2227</v>
      </c>
      <c r="J59" s="151" t="s">
        <v>2228</v>
      </c>
      <c r="K59" s="167" t="s">
        <v>1983</v>
      </c>
      <c r="L59" s="75">
        <v>382</v>
      </c>
    </row>
    <row r="60" spans="2:12" ht="39" thickBot="1">
      <c r="B60" s="500" t="s">
        <v>17</v>
      </c>
      <c r="C60" s="501" t="s">
        <v>474</v>
      </c>
      <c r="D60" s="500">
        <v>1</v>
      </c>
      <c r="E60" s="501" t="s">
        <v>1080</v>
      </c>
      <c r="F60" s="500" t="s">
        <v>146</v>
      </c>
      <c r="G60" s="454" t="s">
        <v>1985</v>
      </c>
      <c r="H60" s="454" t="s">
        <v>1986</v>
      </c>
      <c r="I60" s="454" t="s">
        <v>2229</v>
      </c>
      <c r="J60" s="151" t="s">
        <v>1985</v>
      </c>
      <c r="K60" s="167" t="s">
        <v>1984</v>
      </c>
      <c r="L60" s="75">
        <v>253</v>
      </c>
    </row>
    <row r="61" spans="2:12" ht="39" thickBot="1">
      <c r="B61" s="500" t="s">
        <v>17</v>
      </c>
      <c r="C61" s="501" t="s">
        <v>461</v>
      </c>
      <c r="D61" s="500">
        <v>1</v>
      </c>
      <c r="E61" s="501" t="s">
        <v>1988</v>
      </c>
      <c r="F61" s="500" t="s">
        <v>146</v>
      </c>
      <c r="G61" s="454" t="s">
        <v>1985</v>
      </c>
      <c r="H61" s="454" t="s">
        <v>1986</v>
      </c>
      <c r="I61" s="454" t="s">
        <v>2229</v>
      </c>
      <c r="J61" s="151" t="s">
        <v>1985</v>
      </c>
      <c r="K61" s="167" t="s">
        <v>1987</v>
      </c>
      <c r="L61" s="75">
        <v>63</v>
      </c>
    </row>
    <row r="62" spans="2:12" ht="26.25" thickBot="1">
      <c r="B62" s="500" t="s">
        <v>17</v>
      </c>
      <c r="C62" s="501" t="s">
        <v>497</v>
      </c>
      <c r="D62" s="500">
        <v>1</v>
      </c>
      <c r="E62" s="501" t="s">
        <v>1081</v>
      </c>
      <c r="F62" s="500" t="s">
        <v>146</v>
      </c>
      <c r="G62" s="454" t="s">
        <v>1985</v>
      </c>
      <c r="H62" s="454" t="s">
        <v>1986</v>
      </c>
      <c r="I62" s="454" t="s">
        <v>2227</v>
      </c>
      <c r="J62" s="151" t="s">
        <v>1985</v>
      </c>
      <c r="K62" s="167" t="s">
        <v>1989</v>
      </c>
      <c r="L62" s="75">
        <v>259</v>
      </c>
    </row>
    <row r="63" spans="2:12" ht="51.75" thickBot="1">
      <c r="B63" s="500" t="s">
        <v>17</v>
      </c>
      <c r="C63" s="501" t="s">
        <v>531</v>
      </c>
      <c r="D63" s="500">
        <v>1</v>
      </c>
      <c r="E63" s="501" t="s">
        <v>1082</v>
      </c>
      <c r="F63" s="500" t="s">
        <v>155</v>
      </c>
      <c r="G63" s="454" t="s">
        <v>1985</v>
      </c>
      <c r="H63" s="454" t="s">
        <v>1991</v>
      </c>
      <c r="I63" s="454" t="s">
        <v>2229</v>
      </c>
      <c r="J63" s="151" t="s">
        <v>1985</v>
      </c>
      <c r="K63" s="167" t="s">
        <v>1990</v>
      </c>
      <c r="L63" s="75">
        <v>266</v>
      </c>
    </row>
    <row r="64" spans="2:12" ht="51.75" thickBot="1">
      <c r="B64" s="500" t="s">
        <v>17</v>
      </c>
      <c r="C64" s="501" t="s">
        <v>531</v>
      </c>
      <c r="D64" s="500">
        <v>2</v>
      </c>
      <c r="E64" s="501" t="s">
        <v>1083</v>
      </c>
      <c r="F64" s="500" t="s">
        <v>155</v>
      </c>
      <c r="G64" s="454" t="s">
        <v>1985</v>
      </c>
      <c r="H64" s="454" t="s">
        <v>1991</v>
      </c>
      <c r="I64" s="454" t="s">
        <v>2229</v>
      </c>
      <c r="J64" s="151" t="s">
        <v>1985</v>
      </c>
      <c r="K64" s="167" t="s">
        <v>1990</v>
      </c>
      <c r="L64" s="75">
        <v>266</v>
      </c>
    </row>
    <row r="65" spans="2:12" ht="51.75" thickBot="1">
      <c r="B65" s="500" t="s">
        <v>17</v>
      </c>
      <c r="C65" s="501" t="s">
        <v>531</v>
      </c>
      <c r="D65" s="500">
        <v>3</v>
      </c>
      <c r="E65" s="501" t="s">
        <v>1084</v>
      </c>
      <c r="F65" s="500" t="s">
        <v>155</v>
      </c>
      <c r="G65" s="454" t="s">
        <v>1985</v>
      </c>
      <c r="H65" s="454" t="s">
        <v>1991</v>
      </c>
      <c r="I65" s="454" t="s">
        <v>2229</v>
      </c>
      <c r="J65" s="151" t="s">
        <v>1985</v>
      </c>
      <c r="K65" s="167" t="s">
        <v>1990</v>
      </c>
      <c r="L65" s="75">
        <v>266</v>
      </c>
    </row>
    <row r="66" spans="2:12" ht="51.75" thickBot="1">
      <c r="B66" s="500" t="s">
        <v>17</v>
      </c>
      <c r="C66" s="501" t="s">
        <v>531</v>
      </c>
      <c r="D66" s="500">
        <v>4</v>
      </c>
      <c r="E66" s="501" t="s">
        <v>1085</v>
      </c>
      <c r="F66" s="500" t="s">
        <v>155</v>
      </c>
      <c r="G66" s="454" t="s">
        <v>1985</v>
      </c>
      <c r="H66" s="454" t="s">
        <v>1991</v>
      </c>
      <c r="I66" s="454" t="s">
        <v>2229</v>
      </c>
      <c r="J66" s="151" t="s">
        <v>1985</v>
      </c>
      <c r="K66" s="167" t="s">
        <v>1990</v>
      </c>
      <c r="L66" s="75">
        <v>266</v>
      </c>
    </row>
    <row r="67" spans="2:12" ht="51.75" thickBot="1">
      <c r="B67" s="500" t="s">
        <v>17</v>
      </c>
      <c r="C67" s="501" t="s">
        <v>531</v>
      </c>
      <c r="D67" s="500">
        <v>5</v>
      </c>
      <c r="E67" s="501" t="s">
        <v>1086</v>
      </c>
      <c r="F67" s="500" t="s">
        <v>155</v>
      </c>
      <c r="G67" s="454" t="s">
        <v>1985</v>
      </c>
      <c r="H67" s="454" t="s">
        <v>1991</v>
      </c>
      <c r="I67" s="454" t="s">
        <v>2229</v>
      </c>
      <c r="J67" s="151" t="s">
        <v>1985</v>
      </c>
      <c r="K67" s="167" t="s">
        <v>1990</v>
      </c>
      <c r="L67" s="75">
        <v>266</v>
      </c>
    </row>
    <row r="68" spans="2:12" ht="51.75" thickBot="1">
      <c r="B68" s="500" t="s">
        <v>17</v>
      </c>
      <c r="C68" s="501" t="s">
        <v>531</v>
      </c>
      <c r="D68" s="500">
        <v>6</v>
      </c>
      <c r="E68" s="501" t="s">
        <v>1087</v>
      </c>
      <c r="F68" s="500" t="s">
        <v>146</v>
      </c>
      <c r="G68" s="454" t="s">
        <v>1985</v>
      </c>
      <c r="H68" s="454" t="s">
        <v>1991</v>
      </c>
      <c r="I68" s="454" t="s">
        <v>2229</v>
      </c>
      <c r="J68" s="151" t="s">
        <v>1985</v>
      </c>
      <c r="K68" s="167" t="s">
        <v>1990</v>
      </c>
      <c r="L68" s="75">
        <v>266</v>
      </c>
    </row>
    <row r="69" spans="2:12" ht="51.75" thickBot="1">
      <c r="B69" s="500" t="s">
        <v>17</v>
      </c>
      <c r="C69" s="501" t="s">
        <v>466</v>
      </c>
      <c r="D69" s="500">
        <v>1</v>
      </c>
      <c r="E69" s="501" t="s">
        <v>1088</v>
      </c>
      <c r="F69" s="500" t="s">
        <v>146</v>
      </c>
      <c r="G69" s="454" t="s">
        <v>1985</v>
      </c>
      <c r="H69" s="454" t="s">
        <v>1991</v>
      </c>
      <c r="I69" s="454" t="s">
        <v>2227</v>
      </c>
      <c r="J69" s="151" t="s">
        <v>1985</v>
      </c>
      <c r="K69" s="167" t="s">
        <v>1992</v>
      </c>
      <c r="L69" s="75">
        <v>248</v>
      </c>
    </row>
    <row r="70" spans="2:12" ht="26.25" thickBot="1">
      <c r="B70" s="500" t="s">
        <v>17</v>
      </c>
      <c r="C70" s="501" t="s">
        <v>472</v>
      </c>
      <c r="D70" s="500">
        <v>1</v>
      </c>
      <c r="E70" s="501" t="s">
        <v>1089</v>
      </c>
      <c r="F70" s="500" t="s">
        <v>146</v>
      </c>
      <c r="G70" s="454" t="s">
        <v>1985</v>
      </c>
      <c r="H70" s="454" t="s">
        <v>1986</v>
      </c>
      <c r="I70" s="454" t="s">
        <v>2229</v>
      </c>
      <c r="J70" s="151" t="s">
        <v>1985</v>
      </c>
      <c r="K70" s="167" t="s">
        <v>1993</v>
      </c>
      <c r="L70" s="75">
        <v>250</v>
      </c>
    </row>
    <row r="71" spans="2:12" ht="39" thickBot="1">
      <c r="B71" s="500" t="s">
        <v>17</v>
      </c>
      <c r="C71" s="501" t="s">
        <v>493</v>
      </c>
      <c r="D71" s="500">
        <v>1</v>
      </c>
      <c r="E71" s="501" t="s">
        <v>1090</v>
      </c>
      <c r="F71" s="500" t="s">
        <v>146</v>
      </c>
      <c r="G71" s="454" t="s">
        <v>1985</v>
      </c>
      <c r="H71" s="454" t="s">
        <v>1991</v>
      </c>
      <c r="I71" s="454" t="s">
        <v>2227</v>
      </c>
      <c r="J71" s="151" t="s">
        <v>1985</v>
      </c>
      <c r="K71" s="167" t="s">
        <v>1994</v>
      </c>
      <c r="L71" s="75">
        <v>258</v>
      </c>
    </row>
    <row r="72" spans="2:12" ht="26.25" thickBot="1">
      <c r="B72" s="500" t="s">
        <v>17</v>
      </c>
      <c r="C72" s="501" t="s">
        <v>511</v>
      </c>
      <c r="D72" s="500">
        <v>1</v>
      </c>
      <c r="E72" s="501" t="s">
        <v>1091</v>
      </c>
      <c r="F72" s="500" t="s">
        <v>146</v>
      </c>
      <c r="G72" s="454" t="s">
        <v>1985</v>
      </c>
      <c r="H72" s="454" t="s">
        <v>1996</v>
      </c>
      <c r="I72" s="454" t="s">
        <v>2230</v>
      </c>
      <c r="J72" s="151" t="s">
        <v>1985</v>
      </c>
      <c r="K72" s="167" t="s">
        <v>1995</v>
      </c>
      <c r="L72" s="75">
        <v>263</v>
      </c>
    </row>
    <row r="73" spans="2:12" ht="26.25" thickBot="1">
      <c r="B73" s="500" t="s">
        <v>17</v>
      </c>
      <c r="C73" s="501" t="s">
        <v>511</v>
      </c>
      <c r="D73" s="500">
        <v>2</v>
      </c>
      <c r="E73" s="501" t="s">
        <v>1092</v>
      </c>
      <c r="F73" s="500" t="s">
        <v>146</v>
      </c>
      <c r="G73" s="454" t="s">
        <v>1985</v>
      </c>
      <c r="H73" s="454" t="s">
        <v>1996</v>
      </c>
      <c r="I73" s="454" t="s">
        <v>2230</v>
      </c>
      <c r="J73" s="151" t="s">
        <v>1985</v>
      </c>
      <c r="K73" s="167" t="s">
        <v>1995</v>
      </c>
      <c r="L73" s="75">
        <v>263</v>
      </c>
    </row>
    <row r="74" spans="2:12" ht="26.25" thickBot="1">
      <c r="B74" s="500" t="s">
        <v>17</v>
      </c>
      <c r="C74" s="501" t="s">
        <v>511</v>
      </c>
      <c r="D74" s="500">
        <v>3</v>
      </c>
      <c r="E74" s="501" t="s">
        <v>1093</v>
      </c>
      <c r="F74" s="500" t="s">
        <v>146</v>
      </c>
      <c r="G74" s="454" t="s">
        <v>1985</v>
      </c>
      <c r="H74" s="454" t="s">
        <v>1996</v>
      </c>
      <c r="I74" s="454" t="s">
        <v>2230</v>
      </c>
      <c r="J74" s="151" t="s">
        <v>1985</v>
      </c>
      <c r="K74" s="167" t="s">
        <v>1995</v>
      </c>
      <c r="L74" s="75">
        <v>263</v>
      </c>
    </row>
    <row r="75" spans="2:12" ht="26.25" thickBot="1">
      <c r="B75" s="500" t="s">
        <v>17</v>
      </c>
      <c r="C75" s="501" t="s">
        <v>511</v>
      </c>
      <c r="D75" s="500">
        <v>4</v>
      </c>
      <c r="E75" s="501" t="s">
        <v>1094</v>
      </c>
      <c r="F75" s="500" t="s">
        <v>146</v>
      </c>
      <c r="G75" s="454" t="s">
        <v>1985</v>
      </c>
      <c r="H75" s="454" t="s">
        <v>1996</v>
      </c>
      <c r="I75" s="454" t="s">
        <v>2230</v>
      </c>
      <c r="J75" s="151" t="s">
        <v>1985</v>
      </c>
      <c r="K75" s="167" t="s">
        <v>1995</v>
      </c>
      <c r="L75" s="75">
        <v>263</v>
      </c>
    </row>
    <row r="76" spans="2:12" ht="26.25" thickBot="1">
      <c r="B76" s="500" t="s">
        <v>17</v>
      </c>
      <c r="C76" s="501" t="s">
        <v>511</v>
      </c>
      <c r="D76" s="500">
        <v>5</v>
      </c>
      <c r="E76" s="501" t="s">
        <v>1095</v>
      </c>
      <c r="F76" s="500" t="s">
        <v>146</v>
      </c>
      <c r="G76" s="454" t="s">
        <v>1985</v>
      </c>
      <c r="H76" s="454" t="s">
        <v>1996</v>
      </c>
      <c r="I76" s="454" t="s">
        <v>2230</v>
      </c>
      <c r="J76" s="151" t="s">
        <v>1985</v>
      </c>
      <c r="K76" s="167" t="s">
        <v>1995</v>
      </c>
      <c r="L76" s="75">
        <v>263</v>
      </c>
    </row>
    <row r="77" spans="2:12" ht="26.25" thickBot="1">
      <c r="B77" s="500" t="s">
        <v>17</v>
      </c>
      <c r="C77" s="501" t="s">
        <v>1096</v>
      </c>
      <c r="D77" s="500">
        <v>1</v>
      </c>
      <c r="E77" s="501" t="s">
        <v>1097</v>
      </c>
      <c r="F77" s="500" t="s">
        <v>146</v>
      </c>
      <c r="G77" s="454" t="s">
        <v>1985</v>
      </c>
      <c r="H77" s="454" t="s">
        <v>1991</v>
      </c>
      <c r="I77" s="454" t="s">
        <v>2227</v>
      </c>
      <c r="J77" s="151" t="s">
        <v>1985</v>
      </c>
      <c r="K77" s="167" t="s">
        <v>1997</v>
      </c>
      <c r="L77" s="75">
        <v>268</v>
      </c>
    </row>
    <row r="78" spans="2:12" ht="13.5" thickBot="1">
      <c r="B78" s="500" t="s">
        <v>17</v>
      </c>
      <c r="C78" s="501" t="s">
        <v>507</v>
      </c>
      <c r="D78" s="500">
        <v>1</v>
      </c>
      <c r="E78" s="501" t="s">
        <v>1098</v>
      </c>
      <c r="F78" s="500" t="s">
        <v>146</v>
      </c>
      <c r="G78" s="454" t="s">
        <v>1985</v>
      </c>
      <c r="H78" s="454" t="s">
        <v>1986</v>
      </c>
      <c r="I78" s="454" t="s">
        <v>2229</v>
      </c>
      <c r="J78" s="151" t="s">
        <v>1985</v>
      </c>
      <c r="K78" s="167" t="s">
        <v>1998</v>
      </c>
      <c r="L78" s="75">
        <v>261</v>
      </c>
    </row>
    <row r="79" spans="2:12" ht="13.5" thickBot="1">
      <c r="B79" s="500" t="s">
        <v>17</v>
      </c>
      <c r="C79" s="501" t="s">
        <v>507</v>
      </c>
      <c r="D79" s="500">
        <v>2</v>
      </c>
      <c r="E79" s="501" t="s">
        <v>1099</v>
      </c>
      <c r="F79" s="500" t="s">
        <v>146</v>
      </c>
      <c r="G79" s="454" t="s">
        <v>1985</v>
      </c>
      <c r="H79" s="454" t="s">
        <v>1986</v>
      </c>
      <c r="I79" s="454" t="s">
        <v>2229</v>
      </c>
      <c r="J79" s="151" t="s">
        <v>1985</v>
      </c>
      <c r="K79" s="167" t="s">
        <v>1998</v>
      </c>
      <c r="L79" s="75">
        <v>261</v>
      </c>
    </row>
    <row r="80" spans="2:12" ht="13.5" thickBot="1">
      <c r="B80" s="500" t="s">
        <v>17</v>
      </c>
      <c r="C80" s="501" t="s">
        <v>507</v>
      </c>
      <c r="D80" s="500">
        <v>3</v>
      </c>
      <c r="E80" s="501" t="s">
        <v>1100</v>
      </c>
      <c r="F80" s="500" t="s">
        <v>146</v>
      </c>
      <c r="G80" s="454" t="s">
        <v>1985</v>
      </c>
      <c r="H80" s="454" t="s">
        <v>1986</v>
      </c>
      <c r="I80" s="454" t="s">
        <v>2229</v>
      </c>
      <c r="J80" s="151" t="s">
        <v>1985</v>
      </c>
      <c r="K80" s="167" t="s">
        <v>1998</v>
      </c>
      <c r="L80" s="75">
        <v>261</v>
      </c>
    </row>
    <row r="81" spans="2:12" ht="13.5" thickBot="1">
      <c r="B81" s="500" t="s">
        <v>17</v>
      </c>
      <c r="C81" s="501" t="s">
        <v>507</v>
      </c>
      <c r="D81" s="500">
        <v>4</v>
      </c>
      <c r="E81" s="501" t="s">
        <v>1101</v>
      </c>
      <c r="F81" s="500" t="s">
        <v>146</v>
      </c>
      <c r="G81" s="454" t="s">
        <v>1985</v>
      </c>
      <c r="H81" s="454" t="s">
        <v>1986</v>
      </c>
      <c r="I81" s="454" t="s">
        <v>2229</v>
      </c>
      <c r="J81" s="151" t="s">
        <v>1985</v>
      </c>
      <c r="K81" s="167" t="s">
        <v>1998</v>
      </c>
      <c r="L81" s="75">
        <v>261</v>
      </c>
    </row>
    <row r="82" spans="2:12" ht="13.5" thickBot="1">
      <c r="B82" s="500" t="s">
        <v>17</v>
      </c>
      <c r="C82" s="501" t="s">
        <v>507</v>
      </c>
      <c r="D82" s="500">
        <v>5</v>
      </c>
      <c r="E82" s="501" t="s">
        <v>1102</v>
      </c>
      <c r="F82" s="500" t="s">
        <v>146</v>
      </c>
      <c r="G82" s="454" t="s">
        <v>1985</v>
      </c>
      <c r="H82" s="454" t="s">
        <v>1986</v>
      </c>
      <c r="I82" s="454" t="s">
        <v>2229</v>
      </c>
      <c r="J82" s="151" t="s">
        <v>1985</v>
      </c>
      <c r="K82" s="167" t="s">
        <v>1998</v>
      </c>
      <c r="L82" s="75">
        <v>261</v>
      </c>
    </row>
    <row r="83" spans="2:12" ht="13.5" thickBot="1">
      <c r="B83" s="500" t="s">
        <v>17</v>
      </c>
      <c r="C83" s="501" t="s">
        <v>507</v>
      </c>
      <c r="D83" s="500">
        <v>6</v>
      </c>
      <c r="E83" s="501" t="s">
        <v>1103</v>
      </c>
      <c r="F83" s="500" t="s">
        <v>146</v>
      </c>
      <c r="G83" s="454" t="s">
        <v>1985</v>
      </c>
      <c r="H83" s="454" t="s">
        <v>1986</v>
      </c>
      <c r="I83" s="454" t="s">
        <v>2229</v>
      </c>
      <c r="J83" s="151" t="s">
        <v>1985</v>
      </c>
      <c r="K83" s="167" t="s">
        <v>1998</v>
      </c>
      <c r="L83" s="75">
        <v>261</v>
      </c>
    </row>
    <row r="84" spans="2:12" ht="13.5" thickBot="1">
      <c r="B84" s="500" t="s">
        <v>17</v>
      </c>
      <c r="C84" s="501" t="s">
        <v>507</v>
      </c>
      <c r="D84" s="500">
        <v>7</v>
      </c>
      <c r="E84" s="501" t="s">
        <v>1104</v>
      </c>
      <c r="F84" s="500" t="s">
        <v>146</v>
      </c>
      <c r="G84" s="454" t="s">
        <v>1985</v>
      </c>
      <c r="H84" s="454" t="s">
        <v>1986</v>
      </c>
      <c r="I84" s="454" t="s">
        <v>2229</v>
      </c>
      <c r="J84" s="151" t="s">
        <v>1985</v>
      </c>
      <c r="K84" s="167" t="s">
        <v>1998</v>
      </c>
      <c r="L84" s="75">
        <v>261</v>
      </c>
    </row>
    <row r="85" spans="2:12" ht="13.5" thickBot="1">
      <c r="B85" s="500" t="s">
        <v>17</v>
      </c>
      <c r="C85" s="501" t="s">
        <v>507</v>
      </c>
      <c r="D85" s="500">
        <v>8</v>
      </c>
      <c r="E85" s="501" t="s">
        <v>1105</v>
      </c>
      <c r="F85" s="500" t="s">
        <v>146</v>
      </c>
      <c r="G85" s="454" t="s">
        <v>1985</v>
      </c>
      <c r="H85" s="454" t="s">
        <v>1986</v>
      </c>
      <c r="I85" s="454" t="s">
        <v>2229</v>
      </c>
      <c r="J85" s="151" t="s">
        <v>1985</v>
      </c>
      <c r="K85" s="167" t="s">
        <v>1998</v>
      </c>
      <c r="L85" s="75">
        <v>261</v>
      </c>
    </row>
    <row r="86" spans="2:12" ht="13.5" thickBot="1">
      <c r="B86" s="500" t="s">
        <v>17</v>
      </c>
      <c r="C86" s="501" t="s">
        <v>507</v>
      </c>
      <c r="D86" s="500">
        <v>9</v>
      </c>
      <c r="E86" s="501" t="s">
        <v>1106</v>
      </c>
      <c r="F86" s="500" t="s">
        <v>146</v>
      </c>
      <c r="G86" s="454" t="s">
        <v>1985</v>
      </c>
      <c r="H86" s="454" t="s">
        <v>1986</v>
      </c>
      <c r="I86" s="454" t="s">
        <v>2229</v>
      </c>
      <c r="J86" s="151" t="s">
        <v>1985</v>
      </c>
      <c r="K86" s="167" t="s">
        <v>1998</v>
      </c>
      <c r="L86" s="75">
        <v>261</v>
      </c>
    </row>
    <row r="87" spans="2:12" ht="13.5" thickBot="1">
      <c r="B87" s="500" t="s">
        <v>17</v>
      </c>
      <c r="C87" s="501" t="s">
        <v>507</v>
      </c>
      <c r="D87" s="500">
        <v>10</v>
      </c>
      <c r="E87" s="501" t="s">
        <v>1107</v>
      </c>
      <c r="F87" s="500" t="s">
        <v>146</v>
      </c>
      <c r="G87" s="454" t="s">
        <v>1985</v>
      </c>
      <c r="H87" s="454" t="s">
        <v>1986</v>
      </c>
      <c r="I87" s="454" t="s">
        <v>2229</v>
      </c>
      <c r="J87" s="151" t="s">
        <v>1985</v>
      </c>
      <c r="K87" s="167" t="s">
        <v>1998</v>
      </c>
      <c r="L87" s="75">
        <v>261</v>
      </c>
    </row>
    <row r="88" spans="2:12" ht="13.5" thickBot="1">
      <c r="B88" s="500" t="s">
        <v>17</v>
      </c>
      <c r="C88" s="501" t="s">
        <v>507</v>
      </c>
      <c r="D88" s="500">
        <v>11</v>
      </c>
      <c r="E88" s="501" t="s">
        <v>1108</v>
      </c>
      <c r="F88" s="500" t="s">
        <v>146</v>
      </c>
      <c r="G88" s="454" t="s">
        <v>1985</v>
      </c>
      <c r="H88" s="454" t="s">
        <v>1986</v>
      </c>
      <c r="I88" s="454" t="s">
        <v>2229</v>
      </c>
      <c r="J88" s="151" t="s">
        <v>1985</v>
      </c>
      <c r="K88" s="167" t="s">
        <v>1998</v>
      </c>
      <c r="L88" s="75">
        <v>261</v>
      </c>
    </row>
    <row r="89" spans="2:12" ht="13.5" thickBot="1">
      <c r="B89" s="500" t="s">
        <v>17</v>
      </c>
      <c r="C89" s="501" t="s">
        <v>507</v>
      </c>
      <c r="D89" s="500">
        <v>12</v>
      </c>
      <c r="E89" s="501" t="s">
        <v>1109</v>
      </c>
      <c r="F89" s="500" t="s">
        <v>146</v>
      </c>
      <c r="G89" s="454" t="s">
        <v>1985</v>
      </c>
      <c r="H89" s="454" t="s">
        <v>1986</v>
      </c>
      <c r="I89" s="454" t="s">
        <v>2229</v>
      </c>
      <c r="J89" s="151" t="s">
        <v>1985</v>
      </c>
      <c r="K89" s="167" t="s">
        <v>1998</v>
      </c>
      <c r="L89" s="75">
        <v>261</v>
      </c>
    </row>
    <row r="90" spans="2:12" ht="13.5" thickBot="1">
      <c r="B90" s="500" t="s">
        <v>17</v>
      </c>
      <c r="C90" s="501" t="s">
        <v>507</v>
      </c>
      <c r="D90" s="500">
        <v>13</v>
      </c>
      <c r="E90" s="501" t="s">
        <v>1110</v>
      </c>
      <c r="F90" s="500" t="s">
        <v>146</v>
      </c>
      <c r="G90" s="454" t="s">
        <v>1985</v>
      </c>
      <c r="H90" s="454" t="s">
        <v>1986</v>
      </c>
      <c r="I90" s="454" t="s">
        <v>2229</v>
      </c>
      <c r="J90" s="151" t="s">
        <v>1985</v>
      </c>
      <c r="K90" s="167" t="s">
        <v>1998</v>
      </c>
      <c r="L90" s="75">
        <v>261</v>
      </c>
    </row>
    <row r="91" spans="2:12" ht="13.5" thickBot="1">
      <c r="B91" s="500" t="s">
        <v>17</v>
      </c>
      <c r="C91" s="501" t="s">
        <v>507</v>
      </c>
      <c r="D91" s="500">
        <v>14</v>
      </c>
      <c r="E91" s="501" t="s">
        <v>1111</v>
      </c>
      <c r="F91" s="500" t="s">
        <v>146</v>
      </c>
      <c r="G91" s="454" t="s">
        <v>1985</v>
      </c>
      <c r="H91" s="454" t="s">
        <v>1986</v>
      </c>
      <c r="I91" s="454" t="s">
        <v>2229</v>
      </c>
      <c r="J91" s="151" t="s">
        <v>1985</v>
      </c>
      <c r="K91" s="167" t="s">
        <v>1998</v>
      </c>
      <c r="L91" s="75">
        <v>261</v>
      </c>
    </row>
    <row r="92" spans="2:12" ht="39" thickBot="1">
      <c r="B92" s="500" t="s">
        <v>17</v>
      </c>
      <c r="C92" s="501" t="s">
        <v>518</v>
      </c>
      <c r="D92" s="500">
        <v>1</v>
      </c>
      <c r="E92" s="501" t="s">
        <v>1112</v>
      </c>
      <c r="F92" s="500" t="s">
        <v>146</v>
      </c>
      <c r="G92" s="454" t="s">
        <v>1985</v>
      </c>
      <c r="H92" s="454" t="s">
        <v>1996</v>
      </c>
      <c r="I92" s="454" t="s">
        <v>2230</v>
      </c>
      <c r="J92" s="151" t="s">
        <v>1985</v>
      </c>
      <c r="K92" s="167" t="s">
        <v>1999</v>
      </c>
      <c r="L92" s="75">
        <v>264</v>
      </c>
    </row>
    <row r="93" spans="2:12" ht="39" thickBot="1">
      <c r="B93" s="500" t="s">
        <v>17</v>
      </c>
      <c r="C93" s="501" t="s">
        <v>518</v>
      </c>
      <c r="D93" s="500">
        <v>2</v>
      </c>
      <c r="E93" s="501" t="s">
        <v>1113</v>
      </c>
      <c r="F93" s="500" t="s">
        <v>146</v>
      </c>
      <c r="G93" s="454" t="s">
        <v>1985</v>
      </c>
      <c r="H93" s="454" t="s">
        <v>1996</v>
      </c>
      <c r="I93" s="454" t="s">
        <v>2230</v>
      </c>
      <c r="J93" s="151" t="s">
        <v>1985</v>
      </c>
      <c r="K93" s="167" t="s">
        <v>1999</v>
      </c>
      <c r="L93" s="75">
        <v>264</v>
      </c>
    </row>
    <row r="94" spans="2:12" ht="39" thickBot="1">
      <c r="B94" s="500" t="s">
        <v>17</v>
      </c>
      <c r="C94" s="501" t="s">
        <v>518</v>
      </c>
      <c r="D94" s="500">
        <v>3</v>
      </c>
      <c r="E94" s="501" t="s">
        <v>1114</v>
      </c>
      <c r="F94" s="500" t="s">
        <v>146</v>
      </c>
      <c r="G94" s="454" t="s">
        <v>1985</v>
      </c>
      <c r="H94" s="454" t="s">
        <v>1996</v>
      </c>
      <c r="I94" s="454" t="s">
        <v>2230</v>
      </c>
      <c r="J94" s="151" t="s">
        <v>1985</v>
      </c>
      <c r="K94" s="167" t="s">
        <v>1999</v>
      </c>
      <c r="L94" s="75">
        <v>264</v>
      </c>
    </row>
    <row r="95" spans="2:12" ht="39" thickBot="1">
      <c r="B95" s="500" t="s">
        <v>17</v>
      </c>
      <c r="C95" s="501" t="s">
        <v>518</v>
      </c>
      <c r="D95" s="500">
        <v>4</v>
      </c>
      <c r="E95" s="501" t="s">
        <v>1115</v>
      </c>
      <c r="F95" s="500" t="s">
        <v>146</v>
      </c>
      <c r="G95" s="454" t="s">
        <v>1985</v>
      </c>
      <c r="H95" s="454" t="s">
        <v>1996</v>
      </c>
      <c r="I95" s="454" t="s">
        <v>2230</v>
      </c>
      <c r="J95" s="151" t="s">
        <v>1985</v>
      </c>
      <c r="K95" s="167" t="s">
        <v>1999</v>
      </c>
      <c r="L95" s="75">
        <v>264</v>
      </c>
    </row>
    <row r="96" spans="2:12" ht="39" thickBot="1">
      <c r="B96" s="500" t="s">
        <v>17</v>
      </c>
      <c r="C96" s="501" t="s">
        <v>518</v>
      </c>
      <c r="D96" s="500">
        <v>5</v>
      </c>
      <c r="E96" s="501" t="s">
        <v>1116</v>
      </c>
      <c r="F96" s="500" t="s">
        <v>146</v>
      </c>
      <c r="G96" s="454" t="s">
        <v>1985</v>
      </c>
      <c r="H96" s="454" t="s">
        <v>1996</v>
      </c>
      <c r="I96" s="454" t="s">
        <v>2230</v>
      </c>
      <c r="J96" s="151" t="s">
        <v>1985</v>
      </c>
      <c r="K96" s="167" t="s">
        <v>1999</v>
      </c>
      <c r="L96" s="75">
        <v>264</v>
      </c>
    </row>
    <row r="97" spans="2:12" ht="39" thickBot="1">
      <c r="B97" s="500" t="s">
        <v>17</v>
      </c>
      <c r="C97" s="501" t="s">
        <v>518</v>
      </c>
      <c r="D97" s="500">
        <v>6</v>
      </c>
      <c r="E97" s="501" t="s">
        <v>1117</v>
      </c>
      <c r="F97" s="500" t="s">
        <v>146</v>
      </c>
      <c r="G97" s="454" t="s">
        <v>1985</v>
      </c>
      <c r="H97" s="454" t="s">
        <v>1996</v>
      </c>
      <c r="I97" s="454" t="s">
        <v>2230</v>
      </c>
      <c r="J97" s="151" t="s">
        <v>1985</v>
      </c>
      <c r="K97" s="167" t="s">
        <v>1999</v>
      </c>
      <c r="L97" s="75">
        <v>264</v>
      </c>
    </row>
    <row r="98" spans="2:12" ht="39" thickBot="1">
      <c r="B98" s="500" t="s">
        <v>17</v>
      </c>
      <c r="C98" s="501" t="s">
        <v>537</v>
      </c>
      <c r="D98" s="500">
        <v>1</v>
      </c>
      <c r="E98" s="501" t="s">
        <v>1118</v>
      </c>
      <c r="F98" s="500" t="s">
        <v>146</v>
      </c>
      <c r="G98" s="454" t="s">
        <v>1985</v>
      </c>
      <c r="H98" s="454" t="s">
        <v>1991</v>
      </c>
      <c r="I98" s="454" t="s">
        <v>2227</v>
      </c>
      <c r="J98" s="151" t="s">
        <v>1985</v>
      </c>
      <c r="K98" s="167" t="s">
        <v>2000</v>
      </c>
      <c r="L98" s="75">
        <v>267</v>
      </c>
    </row>
    <row r="99" spans="2:12" ht="39" thickBot="1">
      <c r="B99" s="500" t="s">
        <v>17</v>
      </c>
      <c r="C99" s="501" t="s">
        <v>479</v>
      </c>
      <c r="D99" s="500">
        <v>1</v>
      </c>
      <c r="E99" s="501" t="s">
        <v>1119</v>
      </c>
      <c r="F99" s="500" t="s">
        <v>146</v>
      </c>
      <c r="G99" s="454" t="s">
        <v>1985</v>
      </c>
      <c r="H99" s="454" t="s">
        <v>1986</v>
      </c>
      <c r="I99" s="454" t="s">
        <v>2229</v>
      </c>
      <c r="J99" s="151" t="s">
        <v>1985</v>
      </c>
      <c r="K99" s="167" t="s">
        <v>2001</v>
      </c>
      <c r="L99" s="75">
        <v>254</v>
      </c>
    </row>
    <row r="100" spans="2:12" ht="39" thickBot="1">
      <c r="B100" s="500" t="s">
        <v>17</v>
      </c>
      <c r="C100" s="501" t="s">
        <v>490</v>
      </c>
      <c r="D100" s="500">
        <v>1</v>
      </c>
      <c r="E100" s="501" t="s">
        <v>1120</v>
      </c>
      <c r="F100" s="500" t="s">
        <v>146</v>
      </c>
      <c r="G100" s="454" t="s">
        <v>1985</v>
      </c>
      <c r="H100" s="454" t="s">
        <v>1986</v>
      </c>
      <c r="I100" s="454" t="s">
        <v>2227</v>
      </c>
      <c r="J100" s="151" t="s">
        <v>1985</v>
      </c>
      <c r="K100" s="167" t="s">
        <v>2002</v>
      </c>
      <c r="L100" s="75">
        <v>257</v>
      </c>
    </row>
    <row r="101" spans="2:12" ht="39" thickBot="1">
      <c r="B101" s="500" t="s">
        <v>17</v>
      </c>
      <c r="C101" s="501" t="s">
        <v>482</v>
      </c>
      <c r="D101" s="500">
        <v>1</v>
      </c>
      <c r="E101" s="501" t="s">
        <v>1121</v>
      </c>
      <c r="F101" s="500" t="s">
        <v>146</v>
      </c>
      <c r="G101" s="454" t="s">
        <v>1985</v>
      </c>
      <c r="H101" s="454" t="s">
        <v>1986</v>
      </c>
      <c r="I101" s="454" t="s">
        <v>2229</v>
      </c>
      <c r="J101" s="151" t="s">
        <v>1985</v>
      </c>
      <c r="K101" s="167" t="s">
        <v>2003</v>
      </c>
      <c r="L101" s="75">
        <v>255</v>
      </c>
    </row>
    <row r="102" spans="2:12" ht="51.75" thickBot="1">
      <c r="B102" s="500" t="s">
        <v>17</v>
      </c>
      <c r="C102" s="501" t="s">
        <v>487</v>
      </c>
      <c r="D102" s="500">
        <v>1</v>
      </c>
      <c r="E102" s="501" t="s">
        <v>1122</v>
      </c>
      <c r="F102" s="500" t="s">
        <v>146</v>
      </c>
      <c r="G102" s="454" t="s">
        <v>1985</v>
      </c>
      <c r="H102" s="454" t="s">
        <v>1986</v>
      </c>
      <c r="I102" s="454" t="s">
        <v>2227</v>
      </c>
      <c r="J102" s="151" t="s">
        <v>1985</v>
      </c>
      <c r="K102" s="167" t="s">
        <v>2004</v>
      </c>
      <c r="L102" s="75">
        <v>256</v>
      </c>
    </row>
    <row r="103" spans="2:12" ht="39" thickBot="1">
      <c r="B103" s="500" t="s">
        <v>17</v>
      </c>
      <c r="C103" s="501" t="s">
        <v>471</v>
      </c>
      <c r="D103" s="500">
        <v>1</v>
      </c>
      <c r="E103" s="501" t="s">
        <v>2006</v>
      </c>
      <c r="F103" s="500" t="s">
        <v>146</v>
      </c>
      <c r="G103" s="454" t="s">
        <v>1985</v>
      </c>
      <c r="H103" s="454" t="s">
        <v>1986</v>
      </c>
      <c r="I103" s="454" t="s">
        <v>2229</v>
      </c>
      <c r="J103" s="151" t="s">
        <v>1985</v>
      </c>
      <c r="K103" s="167" t="s">
        <v>2005</v>
      </c>
      <c r="L103" s="75">
        <v>249</v>
      </c>
    </row>
    <row r="104" spans="2:12" ht="39" thickBot="1">
      <c r="B104" s="500" t="s">
        <v>17</v>
      </c>
      <c r="C104" s="501" t="s">
        <v>525</v>
      </c>
      <c r="D104" s="500">
        <v>1</v>
      </c>
      <c r="E104" s="501" t="s">
        <v>1123</v>
      </c>
      <c r="F104" s="500" t="s">
        <v>155</v>
      </c>
      <c r="G104" s="454" t="s">
        <v>1985</v>
      </c>
      <c r="H104" s="454" t="s">
        <v>1996</v>
      </c>
      <c r="I104" s="454" t="s">
        <v>2230</v>
      </c>
      <c r="J104" s="151" t="s">
        <v>1985</v>
      </c>
      <c r="K104" s="167" t="s">
        <v>2007</v>
      </c>
      <c r="L104" s="75">
        <v>265</v>
      </c>
    </row>
    <row r="105" spans="2:12" ht="39" thickBot="1">
      <c r="B105" s="500" t="s">
        <v>17</v>
      </c>
      <c r="C105" s="501" t="s">
        <v>525</v>
      </c>
      <c r="D105" s="500">
        <v>2</v>
      </c>
      <c r="E105" s="501" t="s">
        <v>2008</v>
      </c>
      <c r="F105" s="500" t="s">
        <v>155</v>
      </c>
      <c r="G105" s="454" t="s">
        <v>1985</v>
      </c>
      <c r="H105" s="454" t="s">
        <v>1996</v>
      </c>
      <c r="I105" s="454" t="s">
        <v>2230</v>
      </c>
      <c r="J105" s="151" t="s">
        <v>1985</v>
      </c>
      <c r="K105" s="167" t="s">
        <v>2007</v>
      </c>
      <c r="L105" s="75">
        <v>265</v>
      </c>
    </row>
    <row r="106" spans="2:12" ht="39" thickBot="1">
      <c r="B106" s="500" t="s">
        <v>17</v>
      </c>
      <c r="C106" s="501" t="s">
        <v>525</v>
      </c>
      <c r="D106" s="500">
        <v>3</v>
      </c>
      <c r="E106" s="501" t="s">
        <v>2009</v>
      </c>
      <c r="F106" s="500" t="s">
        <v>155</v>
      </c>
      <c r="G106" s="454" t="s">
        <v>1985</v>
      </c>
      <c r="H106" s="454" t="s">
        <v>1996</v>
      </c>
      <c r="I106" s="454" t="s">
        <v>2230</v>
      </c>
      <c r="J106" s="151" t="s">
        <v>1985</v>
      </c>
      <c r="K106" s="167" t="s">
        <v>2007</v>
      </c>
      <c r="L106" s="75">
        <v>265</v>
      </c>
    </row>
    <row r="107" spans="2:12" ht="26.25" thickBot="1">
      <c r="B107" s="500" t="s">
        <v>17</v>
      </c>
      <c r="C107" s="501" t="s">
        <v>501</v>
      </c>
      <c r="D107" s="500">
        <v>1</v>
      </c>
      <c r="E107" s="501" t="s">
        <v>1124</v>
      </c>
      <c r="F107" s="500" t="s">
        <v>146</v>
      </c>
      <c r="G107" s="454" t="s">
        <v>1985</v>
      </c>
      <c r="H107" s="454" t="s">
        <v>1991</v>
      </c>
      <c r="I107" s="454" t="s">
        <v>2227</v>
      </c>
      <c r="J107" s="151" t="s">
        <v>1985</v>
      </c>
      <c r="K107" s="167" t="s">
        <v>2010</v>
      </c>
      <c r="L107" s="75">
        <v>260</v>
      </c>
    </row>
    <row r="108" spans="2:12" ht="26.25" thickBot="1">
      <c r="B108" s="500" t="s">
        <v>17</v>
      </c>
      <c r="C108" s="501" t="s">
        <v>501</v>
      </c>
      <c r="D108" s="500">
        <v>2</v>
      </c>
      <c r="E108" s="501" t="s">
        <v>1125</v>
      </c>
      <c r="F108" s="500" t="s">
        <v>146</v>
      </c>
      <c r="G108" s="454" t="s">
        <v>1985</v>
      </c>
      <c r="H108" s="454" t="s">
        <v>1991</v>
      </c>
      <c r="I108" s="454" t="s">
        <v>2227</v>
      </c>
      <c r="J108" s="151" t="s">
        <v>1985</v>
      </c>
      <c r="K108" s="167" t="s">
        <v>2010</v>
      </c>
      <c r="L108" s="75">
        <v>260</v>
      </c>
    </row>
    <row r="109" spans="2:12" ht="26.25" thickBot="1">
      <c r="B109" s="500" t="s">
        <v>17</v>
      </c>
      <c r="C109" s="501" t="s">
        <v>501</v>
      </c>
      <c r="D109" s="500">
        <v>3</v>
      </c>
      <c r="E109" s="501" t="s">
        <v>1126</v>
      </c>
      <c r="F109" s="500" t="s">
        <v>146</v>
      </c>
      <c r="G109" s="454" t="s">
        <v>1985</v>
      </c>
      <c r="H109" s="454" t="s">
        <v>1991</v>
      </c>
      <c r="I109" s="454" t="s">
        <v>2227</v>
      </c>
      <c r="J109" s="151" t="s">
        <v>1985</v>
      </c>
      <c r="K109" s="167" t="s">
        <v>2010</v>
      </c>
      <c r="L109" s="75">
        <v>260</v>
      </c>
    </row>
    <row r="110" spans="2:12" ht="26.25" thickBot="1">
      <c r="B110" s="500" t="s">
        <v>17</v>
      </c>
      <c r="C110" s="501" t="s">
        <v>501</v>
      </c>
      <c r="D110" s="500">
        <v>4</v>
      </c>
      <c r="E110" s="501" t="s">
        <v>1127</v>
      </c>
      <c r="F110" s="500" t="s">
        <v>146</v>
      </c>
      <c r="G110" s="454" t="s">
        <v>1985</v>
      </c>
      <c r="H110" s="454" t="s">
        <v>1991</v>
      </c>
      <c r="I110" s="454" t="s">
        <v>2227</v>
      </c>
      <c r="J110" s="151" t="s">
        <v>1985</v>
      </c>
      <c r="K110" s="167" t="s">
        <v>2010</v>
      </c>
      <c r="L110" s="75">
        <v>260</v>
      </c>
    </row>
    <row r="111" spans="2:12" ht="26.25" thickBot="1">
      <c r="B111" s="500" t="s">
        <v>18</v>
      </c>
      <c r="C111" s="501" t="s">
        <v>585</v>
      </c>
      <c r="D111" s="500">
        <v>1</v>
      </c>
      <c r="E111" s="501" t="s">
        <v>1132</v>
      </c>
      <c r="F111" s="500" t="s">
        <v>146</v>
      </c>
      <c r="G111" s="454" t="s">
        <v>719</v>
      </c>
      <c r="H111" s="454" t="s">
        <v>2012</v>
      </c>
      <c r="I111" s="454" t="s">
        <v>2227</v>
      </c>
      <c r="J111" s="151" t="s">
        <v>18</v>
      </c>
      <c r="K111" s="167" t="s">
        <v>2013</v>
      </c>
      <c r="L111" s="75">
        <v>371</v>
      </c>
    </row>
    <row r="112" spans="2:12" ht="26.25" thickBot="1">
      <c r="B112" s="500" t="s">
        <v>18</v>
      </c>
      <c r="C112" s="501" t="s">
        <v>164</v>
      </c>
      <c r="D112" s="500">
        <v>1</v>
      </c>
      <c r="E112" s="501" t="s">
        <v>1133</v>
      </c>
      <c r="F112" s="500" t="s">
        <v>155</v>
      </c>
      <c r="G112" s="454" t="s">
        <v>719</v>
      </c>
      <c r="H112" s="454" t="s">
        <v>2012</v>
      </c>
      <c r="I112" s="454" t="s">
        <v>2230</v>
      </c>
      <c r="J112" s="151" t="s">
        <v>18</v>
      </c>
      <c r="K112" s="167" t="s">
        <v>2014</v>
      </c>
      <c r="L112" s="75">
        <v>364</v>
      </c>
    </row>
    <row r="113" spans="2:12" ht="26.25" thickBot="1">
      <c r="B113" s="500" t="s">
        <v>18</v>
      </c>
      <c r="C113" s="501" t="s">
        <v>164</v>
      </c>
      <c r="D113" s="500">
        <v>2</v>
      </c>
      <c r="E113" s="501" t="s">
        <v>1134</v>
      </c>
      <c r="F113" s="500" t="s">
        <v>155</v>
      </c>
      <c r="G113" s="454" t="s">
        <v>719</v>
      </c>
      <c r="H113" s="454" t="s">
        <v>2012</v>
      </c>
      <c r="I113" s="454" t="s">
        <v>2230</v>
      </c>
      <c r="J113" s="151" t="s">
        <v>18</v>
      </c>
      <c r="K113" s="167" t="s">
        <v>2014</v>
      </c>
      <c r="L113" s="75">
        <v>364</v>
      </c>
    </row>
    <row r="114" spans="2:12" ht="26.25" thickBot="1">
      <c r="B114" s="500" t="s">
        <v>18</v>
      </c>
      <c r="C114" s="501" t="s">
        <v>164</v>
      </c>
      <c r="D114" s="500">
        <v>3</v>
      </c>
      <c r="E114" s="501" t="s">
        <v>1135</v>
      </c>
      <c r="F114" s="500" t="s">
        <v>155</v>
      </c>
      <c r="G114" s="454" t="s">
        <v>719</v>
      </c>
      <c r="H114" s="454" t="s">
        <v>2012</v>
      </c>
      <c r="I114" s="454" t="s">
        <v>2230</v>
      </c>
      <c r="J114" s="151" t="s">
        <v>18</v>
      </c>
      <c r="K114" s="167" t="s">
        <v>2014</v>
      </c>
      <c r="L114" s="75">
        <v>364</v>
      </c>
    </row>
    <row r="115" spans="2:12" ht="26.25" thickBot="1">
      <c r="B115" s="500" t="s">
        <v>18</v>
      </c>
      <c r="C115" s="501" t="s">
        <v>164</v>
      </c>
      <c r="D115" s="500">
        <v>4</v>
      </c>
      <c r="E115" s="501" t="s">
        <v>1136</v>
      </c>
      <c r="F115" s="500" t="s">
        <v>155</v>
      </c>
      <c r="G115" s="454" t="s">
        <v>719</v>
      </c>
      <c r="H115" s="454" t="s">
        <v>2012</v>
      </c>
      <c r="I115" s="454" t="s">
        <v>2230</v>
      </c>
      <c r="J115" s="151" t="s">
        <v>18</v>
      </c>
      <c r="K115" s="167" t="s">
        <v>2014</v>
      </c>
      <c r="L115" s="75">
        <v>364</v>
      </c>
    </row>
    <row r="116" spans="2:12" ht="26.25" thickBot="1">
      <c r="B116" s="500" t="s">
        <v>18</v>
      </c>
      <c r="C116" s="501" t="s">
        <v>164</v>
      </c>
      <c r="D116" s="500">
        <v>5</v>
      </c>
      <c r="E116" s="501" t="s">
        <v>1137</v>
      </c>
      <c r="F116" s="500" t="s">
        <v>155</v>
      </c>
      <c r="G116" s="454" t="s">
        <v>719</v>
      </c>
      <c r="H116" s="454" t="s">
        <v>2012</v>
      </c>
      <c r="I116" s="454" t="s">
        <v>2230</v>
      </c>
      <c r="J116" s="151" t="s">
        <v>18</v>
      </c>
      <c r="K116" s="167" t="s">
        <v>2014</v>
      </c>
      <c r="L116" s="75">
        <v>364</v>
      </c>
    </row>
    <row r="117" spans="2:12" ht="64.5" thickBot="1">
      <c r="B117" s="500" t="s">
        <v>18</v>
      </c>
      <c r="C117" s="501" t="s">
        <v>1138</v>
      </c>
      <c r="D117" s="500">
        <v>1</v>
      </c>
      <c r="E117" s="501" t="s">
        <v>1139</v>
      </c>
      <c r="F117" s="500" t="s">
        <v>146</v>
      </c>
      <c r="G117" s="454" t="s">
        <v>719</v>
      </c>
      <c r="H117" s="454" t="s">
        <v>2012</v>
      </c>
      <c r="I117" s="454" t="s">
        <v>2231</v>
      </c>
      <c r="J117" s="151" t="s">
        <v>18</v>
      </c>
      <c r="K117" s="167" t="s">
        <v>2015</v>
      </c>
      <c r="L117" s="75">
        <v>370</v>
      </c>
    </row>
    <row r="118" spans="2:12" ht="26.25" thickBot="1">
      <c r="B118" s="500" t="s">
        <v>18</v>
      </c>
      <c r="C118" s="501" t="s">
        <v>568</v>
      </c>
      <c r="D118" s="500">
        <v>1</v>
      </c>
      <c r="E118" s="501" t="s">
        <v>1140</v>
      </c>
      <c r="F118" s="500" t="s">
        <v>155</v>
      </c>
      <c r="G118" s="454" t="s">
        <v>719</v>
      </c>
      <c r="H118" s="454" t="s">
        <v>2012</v>
      </c>
      <c r="I118" s="454" t="s">
        <v>2231</v>
      </c>
      <c r="J118" s="151" t="s">
        <v>18</v>
      </c>
      <c r="K118" s="167" t="s">
        <v>2016</v>
      </c>
      <c r="L118" s="75">
        <v>365</v>
      </c>
    </row>
    <row r="119" spans="2:12" ht="26.25" thickBot="1">
      <c r="B119" s="500" t="s">
        <v>18</v>
      </c>
      <c r="C119" s="501" t="s">
        <v>568</v>
      </c>
      <c r="D119" s="500">
        <v>2</v>
      </c>
      <c r="E119" s="501" t="s">
        <v>1141</v>
      </c>
      <c r="F119" s="500" t="s">
        <v>146</v>
      </c>
      <c r="G119" s="454" t="s">
        <v>719</v>
      </c>
      <c r="H119" s="454" t="s">
        <v>2012</v>
      </c>
      <c r="I119" s="454" t="s">
        <v>2231</v>
      </c>
      <c r="J119" s="151" t="s">
        <v>18</v>
      </c>
      <c r="K119" s="167" t="s">
        <v>2016</v>
      </c>
      <c r="L119" s="75">
        <v>365</v>
      </c>
    </row>
    <row r="120" spans="2:12" ht="26.25" thickBot="1">
      <c r="B120" s="500" t="s">
        <v>18</v>
      </c>
      <c r="C120" s="501" t="s">
        <v>568</v>
      </c>
      <c r="D120" s="500">
        <v>3</v>
      </c>
      <c r="E120" s="501" t="s">
        <v>1142</v>
      </c>
      <c r="F120" s="500" t="s">
        <v>146</v>
      </c>
      <c r="G120" s="454" t="s">
        <v>719</v>
      </c>
      <c r="H120" s="454" t="s">
        <v>2012</v>
      </c>
      <c r="I120" s="454" t="s">
        <v>2231</v>
      </c>
      <c r="J120" s="151" t="s">
        <v>18</v>
      </c>
      <c r="K120" s="167" t="s">
        <v>2016</v>
      </c>
      <c r="L120" s="75">
        <v>365</v>
      </c>
    </row>
    <row r="121" spans="2:12" ht="64.5" thickBot="1">
      <c r="B121" s="500" t="s">
        <v>18</v>
      </c>
      <c r="C121" s="501" t="s">
        <v>1128</v>
      </c>
      <c r="D121" s="500">
        <v>1</v>
      </c>
      <c r="E121" s="501" t="s">
        <v>1129</v>
      </c>
      <c r="F121" s="500" t="s">
        <v>146</v>
      </c>
      <c r="G121" s="454" t="s">
        <v>719</v>
      </c>
      <c r="H121" s="454" t="s">
        <v>2012</v>
      </c>
      <c r="I121" s="454" t="s">
        <v>2229</v>
      </c>
      <c r="J121" s="151" t="s">
        <v>18</v>
      </c>
      <c r="K121" s="167" t="s">
        <v>2011</v>
      </c>
      <c r="L121" s="75">
        <v>354</v>
      </c>
    </row>
    <row r="122" spans="2:12" ht="64.5" thickBot="1">
      <c r="B122" s="500" t="s">
        <v>18</v>
      </c>
      <c r="C122" s="501" t="s">
        <v>1128</v>
      </c>
      <c r="D122" s="500">
        <v>2</v>
      </c>
      <c r="E122" s="501" t="s">
        <v>1130</v>
      </c>
      <c r="F122" s="500" t="s">
        <v>146</v>
      </c>
      <c r="G122" s="454" t="s">
        <v>719</v>
      </c>
      <c r="H122" s="454" t="s">
        <v>2012</v>
      </c>
      <c r="I122" s="454" t="s">
        <v>2229</v>
      </c>
      <c r="J122" s="151" t="s">
        <v>18</v>
      </c>
      <c r="K122" s="167" t="s">
        <v>2011</v>
      </c>
      <c r="L122" s="75">
        <v>354</v>
      </c>
    </row>
    <row r="123" spans="2:12" ht="64.5" thickBot="1">
      <c r="B123" s="500" t="s">
        <v>18</v>
      </c>
      <c r="C123" s="501" t="s">
        <v>1128</v>
      </c>
      <c r="D123" s="500">
        <v>3</v>
      </c>
      <c r="E123" s="501" t="s">
        <v>1131</v>
      </c>
      <c r="F123" s="500" t="s">
        <v>146</v>
      </c>
      <c r="G123" s="454" t="s">
        <v>719</v>
      </c>
      <c r="H123" s="454" t="s">
        <v>2012</v>
      </c>
      <c r="I123" s="454" t="s">
        <v>2229</v>
      </c>
      <c r="J123" s="151" t="s">
        <v>18</v>
      </c>
      <c r="K123" s="167" t="s">
        <v>2011</v>
      </c>
      <c r="L123" s="75">
        <v>354</v>
      </c>
    </row>
    <row r="124" spans="2:12" ht="39" thickBot="1">
      <c r="B124" s="500" t="s">
        <v>18</v>
      </c>
      <c r="C124" s="501" t="s">
        <v>551</v>
      </c>
      <c r="D124" s="500">
        <v>1</v>
      </c>
      <c r="E124" s="501" t="s">
        <v>1143</v>
      </c>
      <c r="F124" s="500" t="s">
        <v>155</v>
      </c>
      <c r="G124" s="454" t="s">
        <v>719</v>
      </c>
      <c r="H124" s="454" t="s">
        <v>2012</v>
      </c>
      <c r="I124" s="454" t="s">
        <v>2229</v>
      </c>
      <c r="J124" s="151" t="s">
        <v>18</v>
      </c>
      <c r="K124" s="167" t="s">
        <v>2017</v>
      </c>
      <c r="L124" s="75">
        <v>313</v>
      </c>
    </row>
    <row r="125" spans="2:12" ht="39" thickBot="1">
      <c r="B125" s="500" t="s">
        <v>18</v>
      </c>
      <c r="C125" s="501" t="s">
        <v>551</v>
      </c>
      <c r="D125" s="500">
        <v>2</v>
      </c>
      <c r="E125" s="501" t="s">
        <v>1144</v>
      </c>
      <c r="F125" s="500" t="s">
        <v>155</v>
      </c>
      <c r="G125" s="454" t="s">
        <v>719</v>
      </c>
      <c r="H125" s="454" t="s">
        <v>2012</v>
      </c>
      <c r="I125" s="454" t="s">
        <v>2229</v>
      </c>
      <c r="J125" s="151" t="s">
        <v>18</v>
      </c>
      <c r="K125" s="167" t="s">
        <v>2017</v>
      </c>
      <c r="L125" s="75">
        <v>313</v>
      </c>
    </row>
    <row r="126" spans="2:12" ht="26.25" thickBot="1">
      <c r="B126" s="500" t="s">
        <v>18</v>
      </c>
      <c r="C126" s="501" t="s">
        <v>573</v>
      </c>
      <c r="D126" s="500">
        <v>1</v>
      </c>
      <c r="E126" s="501" t="s">
        <v>1145</v>
      </c>
      <c r="F126" s="500" t="s">
        <v>155</v>
      </c>
      <c r="G126" s="454" t="s">
        <v>719</v>
      </c>
      <c r="H126" s="454" t="s">
        <v>2012</v>
      </c>
      <c r="I126" s="454" t="s">
        <v>2229</v>
      </c>
      <c r="J126" s="151" t="s">
        <v>18</v>
      </c>
      <c r="K126" s="167" t="s">
        <v>2018</v>
      </c>
      <c r="L126" s="75">
        <v>367</v>
      </c>
    </row>
    <row r="127" spans="2:12" ht="26.25" thickBot="1">
      <c r="B127" s="500" t="s">
        <v>18</v>
      </c>
      <c r="C127" s="501" t="s">
        <v>573</v>
      </c>
      <c r="D127" s="500">
        <v>2</v>
      </c>
      <c r="E127" s="501" t="s">
        <v>1146</v>
      </c>
      <c r="F127" s="500" t="s">
        <v>155</v>
      </c>
      <c r="G127" s="454" t="s">
        <v>719</v>
      </c>
      <c r="H127" s="454" t="s">
        <v>2012</v>
      </c>
      <c r="I127" s="454" t="s">
        <v>2229</v>
      </c>
      <c r="J127" s="151" t="s">
        <v>18</v>
      </c>
      <c r="K127" s="167" t="s">
        <v>2018</v>
      </c>
      <c r="L127" s="75">
        <v>367</v>
      </c>
    </row>
    <row r="128" spans="2:12" ht="26.25" thickBot="1">
      <c r="B128" s="500" t="s">
        <v>18</v>
      </c>
      <c r="C128" s="501" t="s">
        <v>573</v>
      </c>
      <c r="D128" s="500">
        <v>3</v>
      </c>
      <c r="E128" s="501" t="s">
        <v>1147</v>
      </c>
      <c r="F128" s="500" t="s">
        <v>155</v>
      </c>
      <c r="G128" s="454" t="s">
        <v>719</v>
      </c>
      <c r="H128" s="454" t="s">
        <v>2012</v>
      </c>
      <c r="I128" s="454" t="s">
        <v>2229</v>
      </c>
      <c r="J128" s="151" t="s">
        <v>18</v>
      </c>
      <c r="K128" s="167" t="s">
        <v>2018</v>
      </c>
      <c r="L128" s="75">
        <v>367</v>
      </c>
    </row>
    <row r="129" spans="2:12" ht="26.25" thickBot="1">
      <c r="B129" s="500" t="s">
        <v>18</v>
      </c>
      <c r="C129" s="501" t="s">
        <v>573</v>
      </c>
      <c r="D129" s="500">
        <v>4</v>
      </c>
      <c r="E129" s="501" t="s">
        <v>1148</v>
      </c>
      <c r="F129" s="500" t="s">
        <v>155</v>
      </c>
      <c r="G129" s="454" t="s">
        <v>719</v>
      </c>
      <c r="H129" s="454" t="s">
        <v>2012</v>
      </c>
      <c r="I129" s="454" t="s">
        <v>2229</v>
      </c>
      <c r="J129" s="151" t="s">
        <v>18</v>
      </c>
      <c r="K129" s="167" t="s">
        <v>2018</v>
      </c>
      <c r="L129" s="75">
        <v>367</v>
      </c>
    </row>
    <row r="130" spans="2:12" ht="26.25" thickBot="1">
      <c r="B130" s="500" t="s">
        <v>18</v>
      </c>
      <c r="C130" s="501" t="s">
        <v>573</v>
      </c>
      <c r="D130" s="500">
        <v>5</v>
      </c>
      <c r="E130" s="501" t="s">
        <v>1149</v>
      </c>
      <c r="F130" s="500" t="s">
        <v>155</v>
      </c>
      <c r="G130" s="454" t="s">
        <v>719</v>
      </c>
      <c r="H130" s="454" t="s">
        <v>2012</v>
      </c>
      <c r="I130" s="454" t="s">
        <v>2229</v>
      </c>
      <c r="J130" s="151" t="s">
        <v>18</v>
      </c>
      <c r="K130" s="167" t="s">
        <v>2018</v>
      </c>
      <c r="L130" s="75">
        <v>367</v>
      </c>
    </row>
    <row r="131" spans="2:12" ht="26.25" thickBot="1">
      <c r="B131" s="500" t="s">
        <v>18</v>
      </c>
      <c r="C131" s="501" t="s">
        <v>578</v>
      </c>
      <c r="D131" s="500">
        <v>1</v>
      </c>
      <c r="E131" s="501" t="s">
        <v>1150</v>
      </c>
      <c r="F131" s="500" t="s">
        <v>155</v>
      </c>
      <c r="G131" s="454" t="s">
        <v>719</v>
      </c>
      <c r="H131" s="454" t="s">
        <v>2012</v>
      </c>
      <c r="I131" s="454" t="s">
        <v>2229</v>
      </c>
      <c r="J131" s="151" t="s">
        <v>18</v>
      </c>
      <c r="K131" s="167" t="s">
        <v>2019</v>
      </c>
      <c r="L131" s="75">
        <v>369</v>
      </c>
    </row>
    <row r="132" spans="2:12" ht="26.25" thickBot="1">
      <c r="B132" s="500" t="s">
        <v>18</v>
      </c>
      <c r="C132" s="501" t="s">
        <v>578</v>
      </c>
      <c r="D132" s="500">
        <v>2</v>
      </c>
      <c r="E132" s="501" t="s">
        <v>1151</v>
      </c>
      <c r="F132" s="500" t="s">
        <v>155</v>
      </c>
      <c r="G132" s="454" t="s">
        <v>719</v>
      </c>
      <c r="H132" s="454" t="s">
        <v>2012</v>
      </c>
      <c r="I132" s="454" t="s">
        <v>2229</v>
      </c>
      <c r="J132" s="151" t="s">
        <v>18</v>
      </c>
      <c r="K132" s="167" t="s">
        <v>2019</v>
      </c>
      <c r="L132" s="75">
        <v>369</v>
      </c>
    </row>
    <row r="133" spans="2:12" ht="26.25" thickBot="1">
      <c r="B133" s="500" t="s">
        <v>18</v>
      </c>
      <c r="C133" s="501" t="s">
        <v>578</v>
      </c>
      <c r="D133" s="500">
        <v>3</v>
      </c>
      <c r="E133" s="501" t="s">
        <v>1152</v>
      </c>
      <c r="F133" s="500" t="s">
        <v>155</v>
      </c>
      <c r="G133" s="454" t="s">
        <v>719</v>
      </c>
      <c r="H133" s="454" t="s">
        <v>2012</v>
      </c>
      <c r="I133" s="454" t="s">
        <v>2229</v>
      </c>
      <c r="J133" s="151" t="s">
        <v>18</v>
      </c>
      <c r="K133" s="167" t="s">
        <v>2019</v>
      </c>
      <c r="L133" s="75">
        <v>369</v>
      </c>
    </row>
    <row r="134" spans="2:12" ht="26.25" thickBot="1">
      <c r="B134" s="500" t="s">
        <v>18</v>
      </c>
      <c r="C134" s="501" t="s">
        <v>595</v>
      </c>
      <c r="D134" s="500">
        <v>1</v>
      </c>
      <c r="E134" s="501" t="s">
        <v>1153</v>
      </c>
      <c r="F134" s="500" t="s">
        <v>155</v>
      </c>
      <c r="G134" s="454" t="s">
        <v>719</v>
      </c>
      <c r="H134" s="454" t="s">
        <v>2012</v>
      </c>
      <c r="I134" s="454" t="s">
        <v>2231</v>
      </c>
      <c r="J134" s="151" t="s">
        <v>18</v>
      </c>
      <c r="K134" s="167" t="s">
        <v>2020</v>
      </c>
      <c r="L134" s="75">
        <v>375</v>
      </c>
    </row>
    <row r="135" spans="2:12" ht="26.25" thickBot="1">
      <c r="B135" s="500" t="s">
        <v>18</v>
      </c>
      <c r="C135" s="501" t="s">
        <v>595</v>
      </c>
      <c r="D135" s="500">
        <v>2</v>
      </c>
      <c r="E135" s="501" t="s">
        <v>1154</v>
      </c>
      <c r="F135" s="500" t="s">
        <v>155</v>
      </c>
      <c r="G135" s="454" t="s">
        <v>719</v>
      </c>
      <c r="H135" s="454" t="s">
        <v>2012</v>
      </c>
      <c r="I135" s="454" t="s">
        <v>2231</v>
      </c>
      <c r="J135" s="151" t="s">
        <v>18</v>
      </c>
      <c r="K135" s="167" t="s">
        <v>2020</v>
      </c>
      <c r="L135" s="75">
        <v>375</v>
      </c>
    </row>
    <row r="136" spans="2:12" ht="26.25" thickBot="1">
      <c r="B136" s="500" t="s">
        <v>18</v>
      </c>
      <c r="C136" s="501" t="s">
        <v>595</v>
      </c>
      <c r="D136" s="500">
        <v>3</v>
      </c>
      <c r="E136" s="501" t="s">
        <v>1155</v>
      </c>
      <c r="F136" s="500" t="s">
        <v>155</v>
      </c>
      <c r="G136" s="454" t="s">
        <v>719</v>
      </c>
      <c r="H136" s="454" t="s">
        <v>2012</v>
      </c>
      <c r="I136" s="454" t="s">
        <v>2231</v>
      </c>
      <c r="J136" s="151" t="s">
        <v>18</v>
      </c>
      <c r="K136" s="167" t="s">
        <v>2020</v>
      </c>
      <c r="L136" s="75">
        <v>375</v>
      </c>
    </row>
    <row r="137" spans="2:12" ht="26.25" thickBot="1">
      <c r="B137" s="500" t="s">
        <v>18</v>
      </c>
      <c r="C137" s="501" t="s">
        <v>595</v>
      </c>
      <c r="D137" s="500">
        <v>4</v>
      </c>
      <c r="E137" s="501" t="s">
        <v>1156</v>
      </c>
      <c r="F137" s="500" t="s">
        <v>155</v>
      </c>
      <c r="G137" s="454" t="s">
        <v>719</v>
      </c>
      <c r="H137" s="454" t="s">
        <v>2012</v>
      </c>
      <c r="I137" s="454" t="s">
        <v>2231</v>
      </c>
      <c r="J137" s="151" t="s">
        <v>18</v>
      </c>
      <c r="K137" s="167" t="s">
        <v>2020</v>
      </c>
      <c r="L137" s="75">
        <v>375</v>
      </c>
    </row>
    <row r="138" spans="2:12" ht="26.25" thickBot="1">
      <c r="B138" s="500" t="s">
        <v>18</v>
      </c>
      <c r="C138" s="501" t="s">
        <v>595</v>
      </c>
      <c r="D138" s="500">
        <v>5</v>
      </c>
      <c r="E138" s="501" t="s">
        <v>1157</v>
      </c>
      <c r="F138" s="500" t="s">
        <v>155</v>
      </c>
      <c r="G138" s="454" t="s">
        <v>719</v>
      </c>
      <c r="H138" s="454" t="s">
        <v>2012</v>
      </c>
      <c r="I138" s="454" t="s">
        <v>2231</v>
      </c>
      <c r="J138" s="151" t="s">
        <v>18</v>
      </c>
      <c r="K138" s="167" t="s">
        <v>2020</v>
      </c>
      <c r="L138" s="75">
        <v>375</v>
      </c>
    </row>
    <row r="139" spans="2:12" ht="26.25" thickBot="1">
      <c r="B139" s="500" t="s">
        <v>18</v>
      </c>
      <c r="C139" s="501" t="s">
        <v>595</v>
      </c>
      <c r="D139" s="500">
        <v>6</v>
      </c>
      <c r="E139" s="501" t="s">
        <v>1158</v>
      </c>
      <c r="F139" s="500" t="s">
        <v>155</v>
      </c>
      <c r="G139" s="454" t="s">
        <v>719</v>
      </c>
      <c r="H139" s="454" t="s">
        <v>2012</v>
      </c>
      <c r="I139" s="454" t="s">
        <v>2231</v>
      </c>
      <c r="J139" s="151" t="s">
        <v>18</v>
      </c>
      <c r="K139" s="167" t="s">
        <v>2020</v>
      </c>
      <c r="L139" s="75">
        <v>375</v>
      </c>
    </row>
    <row r="140" spans="2:12" ht="26.25" thickBot="1">
      <c r="B140" s="500" t="s">
        <v>18</v>
      </c>
      <c r="C140" s="501" t="s">
        <v>595</v>
      </c>
      <c r="D140" s="500">
        <v>7</v>
      </c>
      <c r="E140" s="501" t="s">
        <v>1159</v>
      </c>
      <c r="F140" s="500" t="s">
        <v>155</v>
      </c>
      <c r="G140" s="454" t="s">
        <v>719</v>
      </c>
      <c r="H140" s="454" t="s">
        <v>2012</v>
      </c>
      <c r="I140" s="454" t="s">
        <v>2231</v>
      </c>
      <c r="J140" s="151" t="s">
        <v>18</v>
      </c>
      <c r="K140" s="167" t="s">
        <v>2020</v>
      </c>
      <c r="L140" s="75">
        <v>375</v>
      </c>
    </row>
    <row r="141" spans="2:12" ht="26.25" thickBot="1">
      <c r="B141" s="500" t="s">
        <v>18</v>
      </c>
      <c r="C141" s="501" t="s">
        <v>595</v>
      </c>
      <c r="D141" s="500">
        <v>8</v>
      </c>
      <c r="E141" s="501" t="s">
        <v>1160</v>
      </c>
      <c r="F141" s="500" t="s">
        <v>146</v>
      </c>
      <c r="G141" s="454" t="s">
        <v>719</v>
      </c>
      <c r="H141" s="454" t="s">
        <v>2012</v>
      </c>
      <c r="I141" s="454" t="s">
        <v>2231</v>
      </c>
      <c r="J141" s="151" t="s">
        <v>18</v>
      </c>
      <c r="K141" s="167" t="s">
        <v>2020</v>
      </c>
      <c r="L141" s="75">
        <v>375</v>
      </c>
    </row>
    <row r="142" spans="2:12" ht="26.25" thickBot="1">
      <c r="B142" s="500" t="s">
        <v>18</v>
      </c>
      <c r="C142" s="501" t="s">
        <v>595</v>
      </c>
      <c r="D142" s="500">
        <v>9</v>
      </c>
      <c r="E142" s="501" t="s">
        <v>1161</v>
      </c>
      <c r="F142" s="500" t="s">
        <v>155</v>
      </c>
      <c r="G142" s="454" t="s">
        <v>719</v>
      </c>
      <c r="H142" s="454" t="s">
        <v>2012</v>
      </c>
      <c r="I142" s="454" t="s">
        <v>2231</v>
      </c>
      <c r="J142" s="151" t="s">
        <v>18</v>
      </c>
      <c r="K142" s="167" t="s">
        <v>2020</v>
      </c>
      <c r="L142" s="75">
        <v>375</v>
      </c>
    </row>
    <row r="143" spans="2:12" ht="26.25" thickBot="1">
      <c r="B143" s="500" t="s">
        <v>18</v>
      </c>
      <c r="C143" s="501" t="s">
        <v>595</v>
      </c>
      <c r="D143" s="500">
        <v>10</v>
      </c>
      <c r="E143" s="501" t="s">
        <v>1162</v>
      </c>
      <c r="F143" s="500" t="s">
        <v>155</v>
      </c>
      <c r="G143" s="454" t="s">
        <v>719</v>
      </c>
      <c r="H143" s="454" t="s">
        <v>2012</v>
      </c>
      <c r="I143" s="454" t="s">
        <v>2231</v>
      </c>
      <c r="J143" s="151" t="s">
        <v>18</v>
      </c>
      <c r="K143" s="167" t="s">
        <v>2020</v>
      </c>
      <c r="L143" s="75">
        <v>375</v>
      </c>
    </row>
    <row r="144" spans="2:12" ht="39" thickBot="1">
      <c r="B144" s="500" t="s">
        <v>18</v>
      </c>
      <c r="C144" s="501" t="s">
        <v>154</v>
      </c>
      <c r="D144" s="500">
        <v>1</v>
      </c>
      <c r="E144" s="501" t="s">
        <v>1163</v>
      </c>
      <c r="F144" s="500" t="s">
        <v>146</v>
      </c>
      <c r="G144" s="454" t="s">
        <v>719</v>
      </c>
      <c r="H144" s="454" t="s">
        <v>2012</v>
      </c>
      <c r="I144" s="454" t="s">
        <v>2229</v>
      </c>
      <c r="J144" s="151" t="s">
        <v>18</v>
      </c>
      <c r="K144" s="167" t="s">
        <v>2021</v>
      </c>
      <c r="L144" s="75">
        <v>311</v>
      </c>
    </row>
    <row r="145" spans="2:12" ht="26.25" thickBot="1">
      <c r="B145" s="500" t="s">
        <v>18</v>
      </c>
      <c r="C145" s="501" t="s">
        <v>169</v>
      </c>
      <c r="D145" s="500">
        <v>1</v>
      </c>
      <c r="E145" s="501" t="s">
        <v>1164</v>
      </c>
      <c r="F145" s="500" t="s">
        <v>146</v>
      </c>
      <c r="G145" s="454" t="s">
        <v>719</v>
      </c>
      <c r="H145" s="454" t="s">
        <v>2012</v>
      </c>
      <c r="I145" s="454" t="s">
        <v>2227</v>
      </c>
      <c r="J145" s="151" t="s">
        <v>18</v>
      </c>
      <c r="K145" s="167" t="s">
        <v>2022</v>
      </c>
      <c r="L145" s="75">
        <v>372</v>
      </c>
    </row>
    <row r="146" spans="2:12" ht="13.5" thickBot="1">
      <c r="B146" s="500" t="s">
        <v>30</v>
      </c>
      <c r="C146" s="501" t="s">
        <v>173</v>
      </c>
      <c r="D146" s="500">
        <v>1</v>
      </c>
      <c r="E146" s="501" t="s">
        <v>1165</v>
      </c>
      <c r="F146" s="500" t="s">
        <v>146</v>
      </c>
      <c r="G146" s="454" t="s">
        <v>719</v>
      </c>
      <c r="H146" s="454" t="s">
        <v>1972</v>
      </c>
      <c r="I146" s="454" t="s">
        <v>2227</v>
      </c>
      <c r="J146" s="151" t="s">
        <v>2228</v>
      </c>
      <c r="K146" s="167" t="s">
        <v>2023</v>
      </c>
      <c r="L146" s="75">
        <v>307</v>
      </c>
    </row>
    <row r="147" spans="2:12" ht="13.5" thickBot="1">
      <c r="B147" s="500" t="s">
        <v>30</v>
      </c>
      <c r="C147" s="501" t="s">
        <v>173</v>
      </c>
      <c r="D147" s="500">
        <v>2</v>
      </c>
      <c r="E147" s="501" t="s">
        <v>1166</v>
      </c>
      <c r="F147" s="500" t="s">
        <v>146</v>
      </c>
      <c r="G147" s="454" t="s">
        <v>719</v>
      </c>
      <c r="H147" s="454" t="s">
        <v>1972</v>
      </c>
      <c r="I147" s="454" t="s">
        <v>2227</v>
      </c>
      <c r="J147" s="151" t="s">
        <v>2228</v>
      </c>
      <c r="K147" s="167" t="s">
        <v>2023</v>
      </c>
      <c r="L147" s="75">
        <v>307</v>
      </c>
    </row>
    <row r="148" spans="2:12" ht="13.5" thickBot="1">
      <c r="B148" s="500" t="s">
        <v>30</v>
      </c>
      <c r="C148" s="501" t="s">
        <v>173</v>
      </c>
      <c r="D148" s="500">
        <v>3</v>
      </c>
      <c r="E148" s="501" t="s">
        <v>1167</v>
      </c>
      <c r="F148" s="500" t="s">
        <v>146</v>
      </c>
      <c r="G148" s="454" t="s">
        <v>719</v>
      </c>
      <c r="H148" s="454" t="s">
        <v>1972</v>
      </c>
      <c r="I148" s="454" t="s">
        <v>2227</v>
      </c>
      <c r="J148" s="151" t="s">
        <v>2228</v>
      </c>
      <c r="K148" s="167" t="s">
        <v>2023</v>
      </c>
      <c r="L148" s="75">
        <v>307</v>
      </c>
    </row>
    <row r="149" spans="2:12" ht="51.75" thickBot="1">
      <c r="B149" s="500" t="s">
        <v>30</v>
      </c>
      <c r="C149" s="501" t="s">
        <v>611</v>
      </c>
      <c r="D149" s="500">
        <v>1</v>
      </c>
      <c r="E149" s="501" t="s">
        <v>1168</v>
      </c>
      <c r="F149" s="500" t="s">
        <v>155</v>
      </c>
      <c r="G149" s="454" t="s">
        <v>719</v>
      </c>
      <c r="H149" s="454" t="s">
        <v>2025</v>
      </c>
      <c r="I149" s="454" t="s">
        <v>2229</v>
      </c>
      <c r="J149" s="151" t="s">
        <v>2228</v>
      </c>
      <c r="K149" s="167" t="s">
        <v>2024</v>
      </c>
      <c r="L149" s="75">
        <v>309</v>
      </c>
    </row>
    <row r="150" spans="2:12" ht="51.75" thickBot="1">
      <c r="B150" s="500" t="s">
        <v>30</v>
      </c>
      <c r="C150" s="501" t="s">
        <v>611</v>
      </c>
      <c r="D150" s="500">
        <v>2</v>
      </c>
      <c r="E150" s="501" t="s">
        <v>1169</v>
      </c>
      <c r="F150" s="500" t="s">
        <v>155</v>
      </c>
      <c r="G150" s="454" t="s">
        <v>719</v>
      </c>
      <c r="H150" s="454" t="s">
        <v>2025</v>
      </c>
      <c r="I150" s="454" t="s">
        <v>2229</v>
      </c>
      <c r="J150" s="151" t="s">
        <v>2228</v>
      </c>
      <c r="K150" s="167" t="s">
        <v>2024</v>
      </c>
      <c r="L150" s="75">
        <v>309</v>
      </c>
    </row>
    <row r="151" spans="2:12" ht="51.75" thickBot="1">
      <c r="B151" s="500" t="s">
        <v>30</v>
      </c>
      <c r="C151" s="501" t="s">
        <v>611</v>
      </c>
      <c r="D151" s="500">
        <v>3</v>
      </c>
      <c r="E151" s="501" t="s">
        <v>1170</v>
      </c>
      <c r="F151" s="500" t="s">
        <v>155</v>
      </c>
      <c r="G151" s="454" t="s">
        <v>719</v>
      </c>
      <c r="H151" s="454" t="s">
        <v>2025</v>
      </c>
      <c r="I151" s="454" t="s">
        <v>2229</v>
      </c>
      <c r="J151" s="151" t="s">
        <v>2228</v>
      </c>
      <c r="K151" s="167" t="s">
        <v>2024</v>
      </c>
      <c r="L151" s="75">
        <v>309</v>
      </c>
    </row>
    <row r="152" spans="2:12" ht="51.75" thickBot="1">
      <c r="B152" s="500" t="s">
        <v>30</v>
      </c>
      <c r="C152" s="501" t="s">
        <v>611</v>
      </c>
      <c r="D152" s="500">
        <v>4</v>
      </c>
      <c r="E152" s="501" t="s">
        <v>1171</v>
      </c>
      <c r="F152" s="500" t="s">
        <v>155</v>
      </c>
      <c r="G152" s="454" t="s">
        <v>719</v>
      </c>
      <c r="H152" s="454" t="s">
        <v>2025</v>
      </c>
      <c r="I152" s="454" t="s">
        <v>2229</v>
      </c>
      <c r="J152" s="151" t="s">
        <v>2228</v>
      </c>
      <c r="K152" s="167" t="s">
        <v>2024</v>
      </c>
      <c r="L152" s="75">
        <v>309</v>
      </c>
    </row>
    <row r="153" spans="2:12" ht="51.75" thickBot="1">
      <c r="B153" s="500" t="s">
        <v>30</v>
      </c>
      <c r="C153" s="501" t="s">
        <v>611</v>
      </c>
      <c r="D153" s="500">
        <v>5</v>
      </c>
      <c r="E153" s="501" t="s">
        <v>1172</v>
      </c>
      <c r="F153" s="500" t="s">
        <v>155</v>
      </c>
      <c r="G153" s="454" t="s">
        <v>719</v>
      </c>
      <c r="H153" s="454" t="s">
        <v>2025</v>
      </c>
      <c r="I153" s="454" t="s">
        <v>2229</v>
      </c>
      <c r="J153" s="151" t="s">
        <v>2228</v>
      </c>
      <c r="K153" s="167" t="s">
        <v>2024</v>
      </c>
      <c r="L153" s="75">
        <v>309</v>
      </c>
    </row>
    <row r="154" spans="2:12" ht="51.75" thickBot="1">
      <c r="B154" s="500" t="s">
        <v>30</v>
      </c>
      <c r="C154" s="501" t="s">
        <v>611</v>
      </c>
      <c r="D154" s="500">
        <v>6</v>
      </c>
      <c r="E154" s="501" t="s">
        <v>1173</v>
      </c>
      <c r="F154" s="500" t="s">
        <v>155</v>
      </c>
      <c r="G154" s="454" t="s">
        <v>719</v>
      </c>
      <c r="H154" s="454" t="s">
        <v>2025</v>
      </c>
      <c r="I154" s="454" t="s">
        <v>2229</v>
      </c>
      <c r="J154" s="151" t="s">
        <v>2228</v>
      </c>
      <c r="K154" s="167" t="s">
        <v>2024</v>
      </c>
      <c r="L154" s="75">
        <v>309</v>
      </c>
    </row>
    <row r="155" spans="2:12" ht="51.75" thickBot="1">
      <c r="B155" s="500" t="s">
        <v>30</v>
      </c>
      <c r="C155" s="501" t="s">
        <v>611</v>
      </c>
      <c r="D155" s="500">
        <v>7</v>
      </c>
      <c r="E155" s="501" t="s">
        <v>1174</v>
      </c>
      <c r="F155" s="500" t="s">
        <v>155</v>
      </c>
      <c r="G155" s="454" t="s">
        <v>719</v>
      </c>
      <c r="H155" s="454" t="s">
        <v>2025</v>
      </c>
      <c r="I155" s="454" t="s">
        <v>2229</v>
      </c>
      <c r="J155" s="151" t="s">
        <v>2228</v>
      </c>
      <c r="K155" s="167" t="s">
        <v>2024</v>
      </c>
      <c r="L155" s="75">
        <v>309</v>
      </c>
    </row>
    <row r="156" spans="2:12" ht="51.75" thickBot="1">
      <c r="B156" s="500" t="s">
        <v>30</v>
      </c>
      <c r="C156" s="501" t="s">
        <v>611</v>
      </c>
      <c r="D156" s="500">
        <v>8</v>
      </c>
      <c r="E156" s="501" t="s">
        <v>1175</v>
      </c>
      <c r="F156" s="500" t="s">
        <v>155</v>
      </c>
      <c r="G156" s="454" t="s">
        <v>719</v>
      </c>
      <c r="H156" s="454" t="s">
        <v>2025</v>
      </c>
      <c r="I156" s="454" t="s">
        <v>2229</v>
      </c>
      <c r="J156" s="151" t="s">
        <v>2228</v>
      </c>
      <c r="K156" s="167" t="s">
        <v>2024</v>
      </c>
      <c r="L156" s="75">
        <v>309</v>
      </c>
    </row>
    <row r="157" spans="2:12" ht="51.75" thickBot="1">
      <c r="B157" s="500" t="s">
        <v>30</v>
      </c>
      <c r="C157" s="501" t="s">
        <v>611</v>
      </c>
      <c r="D157" s="500">
        <v>9</v>
      </c>
      <c r="E157" s="501" t="s">
        <v>1176</v>
      </c>
      <c r="F157" s="500" t="s">
        <v>155</v>
      </c>
      <c r="G157" s="454" t="s">
        <v>719</v>
      </c>
      <c r="H157" s="454" t="s">
        <v>2025</v>
      </c>
      <c r="I157" s="454" t="s">
        <v>2229</v>
      </c>
      <c r="J157" s="151" t="s">
        <v>2228</v>
      </c>
      <c r="K157" s="167" t="s">
        <v>2024</v>
      </c>
      <c r="L157" s="75">
        <v>309</v>
      </c>
    </row>
    <row r="158" spans="2:12" ht="51.75" thickBot="1">
      <c r="B158" s="500" t="s">
        <v>30</v>
      </c>
      <c r="C158" s="501" t="s">
        <v>611</v>
      </c>
      <c r="D158" s="500">
        <v>10</v>
      </c>
      <c r="E158" s="501" t="s">
        <v>2026</v>
      </c>
      <c r="F158" s="500" t="s">
        <v>155</v>
      </c>
      <c r="G158" s="454" t="s">
        <v>719</v>
      </c>
      <c r="H158" s="454" t="s">
        <v>2025</v>
      </c>
      <c r="I158" s="454" t="s">
        <v>2229</v>
      </c>
      <c r="J158" s="151" t="s">
        <v>2228</v>
      </c>
      <c r="K158" s="167" t="s">
        <v>2024</v>
      </c>
      <c r="L158" s="75">
        <v>309</v>
      </c>
    </row>
    <row r="159" spans="2:12" ht="51.75" thickBot="1">
      <c r="B159" s="500" t="s">
        <v>30</v>
      </c>
      <c r="C159" s="501" t="s">
        <v>611</v>
      </c>
      <c r="D159" s="500">
        <v>11</v>
      </c>
      <c r="E159" s="501" t="s">
        <v>1177</v>
      </c>
      <c r="F159" s="500" t="s">
        <v>146</v>
      </c>
      <c r="G159" s="454" t="s">
        <v>719</v>
      </c>
      <c r="H159" s="454" t="s">
        <v>2025</v>
      </c>
      <c r="I159" s="454" t="s">
        <v>2229</v>
      </c>
      <c r="J159" s="151" t="s">
        <v>2228</v>
      </c>
      <c r="K159" s="167" t="s">
        <v>2024</v>
      </c>
      <c r="L159" s="75">
        <v>309</v>
      </c>
    </row>
    <row r="160" spans="2:12" ht="13.5" thickBot="1">
      <c r="B160" s="500" t="s">
        <v>30</v>
      </c>
      <c r="C160" s="501" t="s">
        <v>178</v>
      </c>
      <c r="D160" s="500">
        <v>1</v>
      </c>
      <c r="E160" s="501" t="s">
        <v>1178</v>
      </c>
      <c r="F160" s="500" t="s">
        <v>146</v>
      </c>
      <c r="G160" s="454" t="s">
        <v>719</v>
      </c>
      <c r="H160" s="454" t="s">
        <v>1972</v>
      </c>
      <c r="I160" s="454" t="s">
        <v>2227</v>
      </c>
      <c r="J160" s="151" t="s">
        <v>2228</v>
      </c>
      <c r="K160" s="167" t="s">
        <v>2027</v>
      </c>
      <c r="L160" s="75">
        <v>357</v>
      </c>
    </row>
    <row r="161" spans="2:12" ht="13.5" thickBot="1">
      <c r="B161" s="500" t="s">
        <v>30</v>
      </c>
      <c r="C161" s="501" t="s">
        <v>178</v>
      </c>
      <c r="D161" s="500">
        <v>2</v>
      </c>
      <c r="E161" s="501" t="s">
        <v>1179</v>
      </c>
      <c r="F161" s="500" t="s">
        <v>146</v>
      </c>
      <c r="G161" s="454" t="s">
        <v>719</v>
      </c>
      <c r="H161" s="454" t="s">
        <v>1972</v>
      </c>
      <c r="I161" s="454" t="s">
        <v>2227</v>
      </c>
      <c r="J161" s="151" t="s">
        <v>2228</v>
      </c>
      <c r="K161" s="167" t="s">
        <v>2027</v>
      </c>
      <c r="L161" s="75">
        <v>357</v>
      </c>
    </row>
    <row r="162" spans="2:12" ht="13.5" thickBot="1">
      <c r="B162" s="500" t="s">
        <v>30</v>
      </c>
      <c r="C162" s="501" t="s">
        <v>178</v>
      </c>
      <c r="D162" s="500">
        <v>3</v>
      </c>
      <c r="E162" s="501" t="s">
        <v>1180</v>
      </c>
      <c r="F162" s="500" t="s">
        <v>146</v>
      </c>
      <c r="G162" s="454" t="s">
        <v>719</v>
      </c>
      <c r="H162" s="454" t="s">
        <v>1972</v>
      </c>
      <c r="I162" s="454" t="s">
        <v>2227</v>
      </c>
      <c r="J162" s="151" t="s">
        <v>2228</v>
      </c>
      <c r="K162" s="167" t="s">
        <v>2027</v>
      </c>
      <c r="L162" s="75">
        <v>357</v>
      </c>
    </row>
    <row r="163" spans="2:12" ht="13.5" thickBot="1">
      <c r="B163" s="500" t="s">
        <v>30</v>
      </c>
      <c r="C163" s="501" t="s">
        <v>178</v>
      </c>
      <c r="D163" s="500">
        <v>4</v>
      </c>
      <c r="E163" s="501" t="s">
        <v>1181</v>
      </c>
      <c r="F163" s="500" t="s">
        <v>146</v>
      </c>
      <c r="G163" s="454" t="s">
        <v>719</v>
      </c>
      <c r="H163" s="454" t="s">
        <v>1972</v>
      </c>
      <c r="I163" s="454" t="s">
        <v>2227</v>
      </c>
      <c r="J163" s="151" t="s">
        <v>2228</v>
      </c>
      <c r="K163" s="167" t="s">
        <v>2027</v>
      </c>
      <c r="L163" s="75">
        <v>357</v>
      </c>
    </row>
    <row r="164" spans="2:12" ht="13.5" thickBot="1">
      <c r="B164" s="500" t="s">
        <v>30</v>
      </c>
      <c r="C164" s="501" t="s">
        <v>600</v>
      </c>
      <c r="D164" s="500">
        <v>1</v>
      </c>
      <c r="E164" s="501" t="s">
        <v>1182</v>
      </c>
      <c r="F164" s="500" t="s">
        <v>146</v>
      </c>
      <c r="G164" s="454" t="s">
        <v>719</v>
      </c>
      <c r="H164" s="454" t="s">
        <v>1972</v>
      </c>
      <c r="I164" s="454" t="s">
        <v>2227</v>
      </c>
      <c r="J164" s="151" t="s">
        <v>2228</v>
      </c>
      <c r="K164" s="167" t="s">
        <v>2028</v>
      </c>
      <c r="L164" s="75">
        <v>306</v>
      </c>
    </row>
    <row r="165" spans="2:12" ht="13.5" thickBot="1">
      <c r="B165" s="500" t="s">
        <v>30</v>
      </c>
      <c r="C165" s="501" t="s">
        <v>600</v>
      </c>
      <c r="D165" s="500">
        <v>2</v>
      </c>
      <c r="E165" s="501" t="s">
        <v>1183</v>
      </c>
      <c r="F165" s="500" t="s">
        <v>146</v>
      </c>
      <c r="G165" s="454" t="s">
        <v>719</v>
      </c>
      <c r="H165" s="454" t="s">
        <v>1972</v>
      </c>
      <c r="I165" s="454" t="s">
        <v>2227</v>
      </c>
      <c r="J165" s="151" t="s">
        <v>2228</v>
      </c>
      <c r="K165" s="167" t="s">
        <v>2028</v>
      </c>
      <c r="L165" s="75">
        <v>306</v>
      </c>
    </row>
    <row r="166" spans="2:12" ht="13.5" thickBot="1">
      <c r="B166" s="500" t="s">
        <v>30</v>
      </c>
      <c r="C166" s="501" t="s">
        <v>600</v>
      </c>
      <c r="D166" s="500">
        <v>3</v>
      </c>
      <c r="E166" s="501" t="s">
        <v>1184</v>
      </c>
      <c r="F166" s="500" t="s">
        <v>146</v>
      </c>
      <c r="G166" s="454" t="s">
        <v>719</v>
      </c>
      <c r="H166" s="454" t="s">
        <v>1972</v>
      </c>
      <c r="I166" s="454" t="s">
        <v>2227</v>
      </c>
      <c r="J166" s="151" t="s">
        <v>2228</v>
      </c>
      <c r="K166" s="167" t="s">
        <v>2028</v>
      </c>
      <c r="L166" s="75">
        <v>306</v>
      </c>
    </row>
    <row r="167" spans="2:12" ht="13.5" thickBot="1">
      <c r="B167" s="500" t="s">
        <v>30</v>
      </c>
      <c r="C167" s="501" t="s">
        <v>600</v>
      </c>
      <c r="D167" s="500">
        <v>4</v>
      </c>
      <c r="E167" s="501" t="s">
        <v>1185</v>
      </c>
      <c r="F167" s="500" t="s">
        <v>146</v>
      </c>
      <c r="G167" s="454" t="s">
        <v>719</v>
      </c>
      <c r="H167" s="454" t="s">
        <v>1972</v>
      </c>
      <c r="I167" s="454" t="s">
        <v>2227</v>
      </c>
      <c r="J167" s="151" t="s">
        <v>2228</v>
      </c>
      <c r="K167" s="167" t="s">
        <v>2028</v>
      </c>
      <c r="L167" s="75">
        <v>306</v>
      </c>
    </row>
    <row r="168" spans="2:12" ht="26.25" thickBot="1">
      <c r="B168" s="500" t="s">
        <v>19</v>
      </c>
      <c r="C168" s="501" t="s">
        <v>185</v>
      </c>
      <c r="D168" s="500">
        <v>1</v>
      </c>
      <c r="E168" s="501" t="s">
        <v>1186</v>
      </c>
      <c r="F168" s="500" t="s">
        <v>155</v>
      </c>
      <c r="G168" s="454" t="s">
        <v>719</v>
      </c>
      <c r="H168" s="454" t="s">
        <v>1972</v>
      </c>
      <c r="I168" s="454" t="s">
        <v>2227</v>
      </c>
      <c r="J168" s="151" t="s">
        <v>2228</v>
      </c>
      <c r="K168" s="167" t="s">
        <v>2029</v>
      </c>
      <c r="L168" s="75">
        <v>379</v>
      </c>
    </row>
    <row r="169" spans="2:12" ht="26.25" thickBot="1">
      <c r="B169" s="500" t="s">
        <v>19</v>
      </c>
      <c r="C169" s="501" t="s">
        <v>185</v>
      </c>
      <c r="D169" s="500">
        <v>2</v>
      </c>
      <c r="E169" s="501" t="s">
        <v>1187</v>
      </c>
      <c r="F169" s="500" t="s">
        <v>155</v>
      </c>
      <c r="G169" s="454" t="s">
        <v>719</v>
      </c>
      <c r="H169" s="454" t="s">
        <v>1972</v>
      </c>
      <c r="I169" s="454" t="s">
        <v>2227</v>
      </c>
      <c r="J169" s="151" t="s">
        <v>2228</v>
      </c>
      <c r="K169" s="167" t="s">
        <v>2029</v>
      </c>
      <c r="L169" s="75">
        <v>379</v>
      </c>
    </row>
    <row r="170" spans="2:12" ht="26.25" thickBot="1">
      <c r="B170" s="500" t="s">
        <v>19</v>
      </c>
      <c r="C170" s="501" t="s">
        <v>185</v>
      </c>
      <c r="D170" s="500">
        <v>3</v>
      </c>
      <c r="E170" s="501" t="s">
        <v>1188</v>
      </c>
      <c r="F170" s="500" t="s">
        <v>155</v>
      </c>
      <c r="G170" s="454" t="s">
        <v>719</v>
      </c>
      <c r="H170" s="454" t="s">
        <v>1972</v>
      </c>
      <c r="I170" s="454" t="s">
        <v>2227</v>
      </c>
      <c r="J170" s="151" t="s">
        <v>2228</v>
      </c>
      <c r="K170" s="167" t="s">
        <v>2029</v>
      </c>
      <c r="L170" s="75">
        <v>379</v>
      </c>
    </row>
    <row r="171" spans="2:12" ht="26.25" thickBot="1">
      <c r="B171" s="500" t="s">
        <v>19</v>
      </c>
      <c r="C171" s="501" t="s">
        <v>185</v>
      </c>
      <c r="D171" s="500">
        <v>4</v>
      </c>
      <c r="E171" s="501" t="s">
        <v>1189</v>
      </c>
      <c r="F171" s="500" t="s">
        <v>155</v>
      </c>
      <c r="G171" s="454" t="s">
        <v>719</v>
      </c>
      <c r="H171" s="454" t="s">
        <v>1972</v>
      </c>
      <c r="I171" s="454" t="s">
        <v>2227</v>
      </c>
      <c r="J171" s="151" t="s">
        <v>2228</v>
      </c>
      <c r="K171" s="167" t="s">
        <v>2029</v>
      </c>
      <c r="L171" s="75">
        <v>379</v>
      </c>
    </row>
    <row r="172" spans="2:12" ht="26.25" thickBot="1">
      <c r="B172" s="500" t="s">
        <v>19</v>
      </c>
      <c r="C172" s="501" t="s">
        <v>185</v>
      </c>
      <c r="D172" s="500">
        <v>5</v>
      </c>
      <c r="E172" s="501" t="s">
        <v>1190</v>
      </c>
      <c r="F172" s="500" t="s">
        <v>155</v>
      </c>
      <c r="G172" s="454" t="s">
        <v>719</v>
      </c>
      <c r="H172" s="454" t="s">
        <v>1972</v>
      </c>
      <c r="I172" s="454" t="s">
        <v>2227</v>
      </c>
      <c r="J172" s="151" t="s">
        <v>2228</v>
      </c>
      <c r="K172" s="167" t="s">
        <v>2029</v>
      </c>
      <c r="L172" s="75">
        <v>379</v>
      </c>
    </row>
    <row r="173" spans="2:12" ht="26.25" thickBot="1">
      <c r="B173" s="500" t="s">
        <v>19</v>
      </c>
      <c r="C173" s="501" t="s">
        <v>185</v>
      </c>
      <c r="D173" s="500">
        <v>6</v>
      </c>
      <c r="E173" s="501" t="s">
        <v>1191</v>
      </c>
      <c r="F173" s="500" t="s">
        <v>155</v>
      </c>
      <c r="G173" s="454" t="s">
        <v>719</v>
      </c>
      <c r="H173" s="454" t="s">
        <v>1972</v>
      </c>
      <c r="I173" s="454" t="s">
        <v>2227</v>
      </c>
      <c r="J173" s="151" t="s">
        <v>2228</v>
      </c>
      <c r="K173" s="167" t="s">
        <v>2029</v>
      </c>
      <c r="L173" s="75">
        <v>379</v>
      </c>
    </row>
    <row r="174" spans="2:12" ht="26.25" thickBot="1">
      <c r="B174" s="500" t="s">
        <v>19</v>
      </c>
      <c r="C174" s="501" t="s">
        <v>185</v>
      </c>
      <c r="D174" s="500">
        <v>7</v>
      </c>
      <c r="E174" s="501" t="s">
        <v>1192</v>
      </c>
      <c r="F174" s="500" t="s">
        <v>155</v>
      </c>
      <c r="G174" s="454" t="s">
        <v>719</v>
      </c>
      <c r="H174" s="454" t="s">
        <v>1972</v>
      </c>
      <c r="I174" s="454" t="s">
        <v>2227</v>
      </c>
      <c r="J174" s="151" t="s">
        <v>2228</v>
      </c>
      <c r="K174" s="167" t="s">
        <v>2029</v>
      </c>
      <c r="L174" s="75">
        <v>379</v>
      </c>
    </row>
    <row r="175" spans="2:12" ht="26.25" thickBot="1">
      <c r="B175" s="500" t="s">
        <v>19</v>
      </c>
      <c r="C175" s="501" t="s">
        <v>185</v>
      </c>
      <c r="D175" s="500">
        <v>8</v>
      </c>
      <c r="E175" s="501" t="s">
        <v>1193</v>
      </c>
      <c r="F175" s="500" t="s">
        <v>155</v>
      </c>
      <c r="G175" s="454" t="s">
        <v>719</v>
      </c>
      <c r="H175" s="454" t="s">
        <v>1972</v>
      </c>
      <c r="I175" s="454" t="s">
        <v>2227</v>
      </c>
      <c r="J175" s="151" t="s">
        <v>2228</v>
      </c>
      <c r="K175" s="167" t="s">
        <v>2029</v>
      </c>
      <c r="L175" s="75">
        <v>379</v>
      </c>
    </row>
    <row r="176" spans="2:12" ht="13.5" thickBot="1">
      <c r="B176" s="500" t="s">
        <v>19</v>
      </c>
      <c r="C176" s="501" t="s">
        <v>667</v>
      </c>
      <c r="D176" s="500">
        <v>1</v>
      </c>
      <c r="E176" s="501" t="s">
        <v>1194</v>
      </c>
      <c r="F176" s="500" t="s">
        <v>146</v>
      </c>
      <c r="G176" s="454" t="s">
        <v>719</v>
      </c>
      <c r="H176" s="454" t="s">
        <v>2031</v>
      </c>
      <c r="I176" s="454" t="s">
        <v>2231</v>
      </c>
      <c r="J176" s="151" t="s">
        <v>2228</v>
      </c>
      <c r="K176" s="167" t="s">
        <v>2030</v>
      </c>
      <c r="L176" s="75">
        <v>277</v>
      </c>
    </row>
    <row r="177" spans="2:12" ht="26.25" thickBot="1">
      <c r="B177" s="500" t="s">
        <v>19</v>
      </c>
      <c r="C177" s="501" t="s">
        <v>667</v>
      </c>
      <c r="D177" s="500">
        <v>2</v>
      </c>
      <c r="E177" s="501" t="s">
        <v>1195</v>
      </c>
      <c r="F177" s="500" t="s">
        <v>146</v>
      </c>
      <c r="G177" s="454" t="s">
        <v>719</v>
      </c>
      <c r="H177" s="454" t="s">
        <v>2031</v>
      </c>
      <c r="I177" s="454" t="s">
        <v>2231</v>
      </c>
      <c r="J177" s="151" t="s">
        <v>2228</v>
      </c>
      <c r="K177" s="167" t="s">
        <v>2030</v>
      </c>
      <c r="L177" s="75">
        <v>277</v>
      </c>
    </row>
    <row r="178" spans="2:12" ht="13.5" thickBot="1">
      <c r="B178" s="500" t="s">
        <v>19</v>
      </c>
      <c r="C178" s="501" t="s">
        <v>667</v>
      </c>
      <c r="D178" s="500">
        <v>3</v>
      </c>
      <c r="E178" s="501" t="s">
        <v>1196</v>
      </c>
      <c r="F178" s="500" t="s">
        <v>146</v>
      </c>
      <c r="G178" s="454" t="s">
        <v>719</v>
      </c>
      <c r="H178" s="454" t="s">
        <v>2031</v>
      </c>
      <c r="I178" s="454" t="s">
        <v>2231</v>
      </c>
      <c r="J178" s="151" t="s">
        <v>2228</v>
      </c>
      <c r="K178" s="167" t="s">
        <v>2030</v>
      </c>
      <c r="L178" s="75">
        <v>277</v>
      </c>
    </row>
    <row r="179" spans="2:12" ht="13.5" thickBot="1">
      <c r="B179" s="500" t="s">
        <v>19</v>
      </c>
      <c r="C179" s="501" t="s">
        <v>667</v>
      </c>
      <c r="D179" s="500">
        <v>4</v>
      </c>
      <c r="E179" s="501" t="s">
        <v>1197</v>
      </c>
      <c r="F179" s="500" t="s">
        <v>146</v>
      </c>
      <c r="G179" s="454" t="s">
        <v>719</v>
      </c>
      <c r="H179" s="454" t="s">
        <v>2031</v>
      </c>
      <c r="I179" s="454" t="s">
        <v>2231</v>
      </c>
      <c r="J179" s="151" t="s">
        <v>2228</v>
      </c>
      <c r="K179" s="167" t="s">
        <v>2030</v>
      </c>
      <c r="L179" s="75">
        <v>277</v>
      </c>
    </row>
    <row r="180" spans="2:12" ht="26.25" thickBot="1">
      <c r="B180" s="500" t="s">
        <v>19</v>
      </c>
      <c r="C180" s="501" t="s">
        <v>662</v>
      </c>
      <c r="D180" s="500">
        <v>1</v>
      </c>
      <c r="E180" s="501" t="s">
        <v>1198</v>
      </c>
      <c r="F180" s="500" t="s">
        <v>146</v>
      </c>
      <c r="G180" s="454" t="s">
        <v>719</v>
      </c>
      <c r="H180" s="454" t="s">
        <v>2031</v>
      </c>
      <c r="I180" s="454" t="s">
        <v>2227</v>
      </c>
      <c r="J180" s="151" t="s">
        <v>2228</v>
      </c>
      <c r="K180" s="167" t="s">
        <v>2032</v>
      </c>
      <c r="L180" s="75">
        <v>275</v>
      </c>
    </row>
    <row r="181" spans="2:12" ht="39" thickBot="1">
      <c r="B181" s="500" t="s">
        <v>19</v>
      </c>
      <c r="C181" s="501" t="s">
        <v>657</v>
      </c>
      <c r="D181" s="500">
        <v>1</v>
      </c>
      <c r="E181" s="501" t="s">
        <v>1199</v>
      </c>
      <c r="F181" s="500" t="s">
        <v>155</v>
      </c>
      <c r="G181" s="454" t="s">
        <v>719</v>
      </c>
      <c r="H181" s="454" t="s">
        <v>2031</v>
      </c>
      <c r="I181" s="454" t="s">
        <v>2227</v>
      </c>
      <c r="J181" s="151" t="s">
        <v>2228</v>
      </c>
      <c r="K181" s="167" t="s">
        <v>2033</v>
      </c>
      <c r="L181" s="75">
        <v>273</v>
      </c>
    </row>
    <row r="182" spans="2:12" ht="39" thickBot="1">
      <c r="B182" s="500" t="s">
        <v>19</v>
      </c>
      <c r="C182" s="501" t="s">
        <v>657</v>
      </c>
      <c r="D182" s="500">
        <v>2</v>
      </c>
      <c r="E182" s="501" t="s">
        <v>1200</v>
      </c>
      <c r="F182" s="500" t="s">
        <v>155</v>
      </c>
      <c r="G182" s="454" t="s">
        <v>719</v>
      </c>
      <c r="H182" s="454" t="s">
        <v>2031</v>
      </c>
      <c r="I182" s="454" t="s">
        <v>2227</v>
      </c>
      <c r="J182" s="151" t="s">
        <v>2228</v>
      </c>
      <c r="K182" s="167" t="s">
        <v>2033</v>
      </c>
      <c r="L182" s="75">
        <v>273</v>
      </c>
    </row>
    <row r="183" spans="2:12" ht="39" thickBot="1">
      <c r="B183" s="500" t="s">
        <v>19</v>
      </c>
      <c r="C183" s="501" t="s">
        <v>657</v>
      </c>
      <c r="D183" s="500">
        <v>3</v>
      </c>
      <c r="E183" s="501" t="s">
        <v>1201</v>
      </c>
      <c r="F183" s="500" t="s">
        <v>155</v>
      </c>
      <c r="G183" s="454" t="s">
        <v>719</v>
      </c>
      <c r="H183" s="454" t="s">
        <v>2031</v>
      </c>
      <c r="I183" s="454" t="s">
        <v>2227</v>
      </c>
      <c r="J183" s="151" t="s">
        <v>2228</v>
      </c>
      <c r="K183" s="167" t="s">
        <v>2033</v>
      </c>
      <c r="L183" s="75">
        <v>273</v>
      </c>
    </row>
    <row r="184" spans="2:12" ht="26.25" thickBot="1">
      <c r="B184" s="500" t="s">
        <v>19</v>
      </c>
      <c r="C184" s="501" t="s">
        <v>629</v>
      </c>
      <c r="D184" s="500">
        <v>1</v>
      </c>
      <c r="E184" s="501" t="s">
        <v>1202</v>
      </c>
      <c r="F184" s="500" t="s">
        <v>146</v>
      </c>
      <c r="G184" s="454" t="s">
        <v>719</v>
      </c>
      <c r="H184" s="454" t="s">
        <v>2031</v>
      </c>
      <c r="I184" s="454" t="s">
        <v>2231</v>
      </c>
      <c r="J184" s="151" t="s">
        <v>2228</v>
      </c>
      <c r="K184" s="167" t="s">
        <v>2034</v>
      </c>
      <c r="L184" s="75">
        <v>283</v>
      </c>
    </row>
    <row r="185" spans="2:12" ht="26.25" thickBot="1">
      <c r="B185" s="500" t="s">
        <v>19</v>
      </c>
      <c r="C185" s="501" t="s">
        <v>629</v>
      </c>
      <c r="D185" s="500">
        <v>2</v>
      </c>
      <c r="E185" s="501" t="s">
        <v>1203</v>
      </c>
      <c r="F185" s="500" t="s">
        <v>146</v>
      </c>
      <c r="G185" s="454" t="s">
        <v>719</v>
      </c>
      <c r="H185" s="454" t="s">
        <v>2031</v>
      </c>
      <c r="I185" s="454" t="s">
        <v>2231</v>
      </c>
      <c r="J185" s="151" t="s">
        <v>2228</v>
      </c>
      <c r="K185" s="167" t="s">
        <v>2034</v>
      </c>
      <c r="L185" s="75">
        <v>283</v>
      </c>
    </row>
    <row r="186" spans="2:12" ht="26.25" thickBot="1">
      <c r="B186" s="500" t="s">
        <v>19</v>
      </c>
      <c r="C186" s="501" t="s">
        <v>629</v>
      </c>
      <c r="D186" s="500">
        <v>3</v>
      </c>
      <c r="E186" s="501" t="s">
        <v>1204</v>
      </c>
      <c r="F186" s="500" t="s">
        <v>146</v>
      </c>
      <c r="G186" s="454" t="s">
        <v>719</v>
      </c>
      <c r="H186" s="454" t="s">
        <v>2031</v>
      </c>
      <c r="I186" s="454" t="s">
        <v>2231</v>
      </c>
      <c r="J186" s="151" t="s">
        <v>2228</v>
      </c>
      <c r="K186" s="167" t="s">
        <v>2034</v>
      </c>
      <c r="L186" s="75">
        <v>283</v>
      </c>
    </row>
    <row r="187" spans="2:12" ht="26.25" thickBot="1">
      <c r="B187" s="500" t="s">
        <v>19</v>
      </c>
      <c r="C187" s="501" t="s">
        <v>629</v>
      </c>
      <c r="D187" s="500">
        <v>4</v>
      </c>
      <c r="E187" s="501" t="s">
        <v>1205</v>
      </c>
      <c r="F187" s="500" t="s">
        <v>146</v>
      </c>
      <c r="G187" s="454" t="s">
        <v>719</v>
      </c>
      <c r="H187" s="454" t="s">
        <v>2031</v>
      </c>
      <c r="I187" s="454" t="s">
        <v>2231</v>
      </c>
      <c r="J187" s="151" t="s">
        <v>2228</v>
      </c>
      <c r="K187" s="167" t="s">
        <v>2034</v>
      </c>
      <c r="L187" s="75">
        <v>283</v>
      </c>
    </row>
    <row r="188" spans="2:12" ht="13.5" thickBot="1">
      <c r="B188" s="500" t="s">
        <v>19</v>
      </c>
      <c r="C188" s="501" t="s">
        <v>181</v>
      </c>
      <c r="D188" s="500">
        <v>1</v>
      </c>
      <c r="E188" s="501" t="s">
        <v>1206</v>
      </c>
      <c r="F188" s="500" t="s">
        <v>155</v>
      </c>
      <c r="G188" s="454" t="s">
        <v>719</v>
      </c>
      <c r="H188" s="454" t="s">
        <v>2031</v>
      </c>
      <c r="I188" s="454" t="s">
        <v>2231</v>
      </c>
      <c r="J188" s="151" t="s">
        <v>2228</v>
      </c>
      <c r="K188" s="167" t="s">
        <v>2035</v>
      </c>
      <c r="L188" s="75">
        <v>284</v>
      </c>
    </row>
    <row r="189" spans="2:12" ht="13.5" thickBot="1">
      <c r="B189" s="500" t="s">
        <v>19</v>
      </c>
      <c r="C189" s="501" t="s">
        <v>181</v>
      </c>
      <c r="D189" s="500">
        <v>2</v>
      </c>
      <c r="E189" s="501" t="s">
        <v>1207</v>
      </c>
      <c r="F189" s="500" t="s">
        <v>155</v>
      </c>
      <c r="G189" s="454" t="s">
        <v>719</v>
      </c>
      <c r="H189" s="454" t="s">
        <v>2031</v>
      </c>
      <c r="I189" s="454" t="s">
        <v>2231</v>
      </c>
      <c r="J189" s="151" t="s">
        <v>2228</v>
      </c>
      <c r="K189" s="167" t="s">
        <v>2035</v>
      </c>
      <c r="L189" s="75">
        <v>284</v>
      </c>
    </row>
    <row r="190" spans="2:12" ht="13.5" thickBot="1">
      <c r="B190" s="500" t="s">
        <v>19</v>
      </c>
      <c r="C190" s="501" t="s">
        <v>181</v>
      </c>
      <c r="D190" s="500">
        <v>3</v>
      </c>
      <c r="E190" s="501" t="s">
        <v>1208</v>
      </c>
      <c r="F190" s="500" t="s">
        <v>155</v>
      </c>
      <c r="G190" s="454" t="s">
        <v>719</v>
      </c>
      <c r="H190" s="454" t="s">
        <v>2031</v>
      </c>
      <c r="I190" s="454" t="s">
        <v>2231</v>
      </c>
      <c r="J190" s="151" t="s">
        <v>2228</v>
      </c>
      <c r="K190" s="167" t="s">
        <v>2035</v>
      </c>
      <c r="L190" s="75">
        <v>284</v>
      </c>
    </row>
    <row r="191" spans="2:12" ht="13.5" thickBot="1">
      <c r="B191" s="500" t="s">
        <v>19</v>
      </c>
      <c r="C191" s="501" t="s">
        <v>181</v>
      </c>
      <c r="D191" s="500">
        <v>4</v>
      </c>
      <c r="E191" s="501" t="s">
        <v>1209</v>
      </c>
      <c r="F191" s="500" t="s">
        <v>155</v>
      </c>
      <c r="G191" s="454" t="s">
        <v>719</v>
      </c>
      <c r="H191" s="454" t="s">
        <v>2031</v>
      </c>
      <c r="I191" s="454" t="s">
        <v>2231</v>
      </c>
      <c r="J191" s="151" t="s">
        <v>2228</v>
      </c>
      <c r="K191" s="167" t="s">
        <v>2035</v>
      </c>
      <c r="L191" s="75">
        <v>284</v>
      </c>
    </row>
    <row r="192" spans="2:12" ht="26.25" thickBot="1">
      <c r="B192" s="500" t="s">
        <v>19</v>
      </c>
      <c r="C192" s="501" t="s">
        <v>651</v>
      </c>
      <c r="D192" s="500">
        <v>1</v>
      </c>
      <c r="E192" s="501" t="s">
        <v>1210</v>
      </c>
      <c r="F192" s="500" t="s">
        <v>146</v>
      </c>
      <c r="G192" s="454" t="s">
        <v>719</v>
      </c>
      <c r="H192" s="454" t="s">
        <v>1972</v>
      </c>
      <c r="I192" s="454" t="s">
        <v>2227</v>
      </c>
      <c r="J192" s="151" t="s">
        <v>2228</v>
      </c>
      <c r="K192" s="167" t="s">
        <v>2036</v>
      </c>
      <c r="L192" s="75">
        <v>269</v>
      </c>
    </row>
    <row r="193" spans="2:12" ht="26.25" thickBot="1">
      <c r="B193" s="500" t="s">
        <v>19</v>
      </c>
      <c r="C193" s="501" t="s">
        <v>651</v>
      </c>
      <c r="D193" s="500">
        <v>2</v>
      </c>
      <c r="E193" s="501" t="s">
        <v>1211</v>
      </c>
      <c r="F193" s="500" t="s">
        <v>146</v>
      </c>
      <c r="G193" s="454" t="s">
        <v>719</v>
      </c>
      <c r="H193" s="454" t="s">
        <v>1972</v>
      </c>
      <c r="I193" s="454" t="s">
        <v>2227</v>
      </c>
      <c r="J193" s="151" t="s">
        <v>2228</v>
      </c>
      <c r="K193" s="167" t="s">
        <v>2036</v>
      </c>
      <c r="L193" s="75">
        <v>269</v>
      </c>
    </row>
    <row r="194" spans="2:12" ht="26.25" thickBot="1">
      <c r="B194" s="500" t="s">
        <v>19</v>
      </c>
      <c r="C194" s="501" t="s">
        <v>651</v>
      </c>
      <c r="D194" s="500">
        <v>3</v>
      </c>
      <c r="E194" s="501" t="s">
        <v>1212</v>
      </c>
      <c r="F194" s="500" t="s">
        <v>146</v>
      </c>
      <c r="G194" s="454" t="s">
        <v>719</v>
      </c>
      <c r="H194" s="454" t="s">
        <v>1972</v>
      </c>
      <c r="I194" s="454" t="s">
        <v>2227</v>
      </c>
      <c r="J194" s="151" t="s">
        <v>2228</v>
      </c>
      <c r="K194" s="167" t="s">
        <v>2036</v>
      </c>
      <c r="L194" s="75">
        <v>269</v>
      </c>
    </row>
    <row r="195" spans="2:12" ht="26.25" thickBot="1">
      <c r="B195" s="500" t="s">
        <v>19</v>
      </c>
      <c r="C195" s="501" t="s">
        <v>600</v>
      </c>
      <c r="D195" s="500">
        <v>1</v>
      </c>
      <c r="E195" s="501" t="s">
        <v>1213</v>
      </c>
      <c r="F195" s="500" t="s">
        <v>146</v>
      </c>
      <c r="G195" s="454" t="s">
        <v>719</v>
      </c>
      <c r="H195" s="454" t="s">
        <v>1972</v>
      </c>
      <c r="I195" s="454" t="s">
        <v>2227</v>
      </c>
      <c r="J195" s="151" t="s">
        <v>2228</v>
      </c>
      <c r="K195" s="167" t="s">
        <v>2037</v>
      </c>
      <c r="L195" s="75">
        <v>378</v>
      </c>
    </row>
    <row r="196" spans="2:12" ht="13.5" thickBot="1">
      <c r="B196" s="500" t="s">
        <v>19</v>
      </c>
      <c r="C196" s="501" t="s">
        <v>600</v>
      </c>
      <c r="D196" s="500">
        <v>2</v>
      </c>
      <c r="E196" s="501" t="s">
        <v>1214</v>
      </c>
      <c r="F196" s="500" t="s">
        <v>146</v>
      </c>
      <c r="G196" s="454" t="s">
        <v>719</v>
      </c>
      <c r="H196" s="454" t="s">
        <v>1972</v>
      </c>
      <c r="I196" s="454" t="s">
        <v>2227</v>
      </c>
      <c r="J196" s="151" t="s">
        <v>2228</v>
      </c>
      <c r="K196" s="167" t="s">
        <v>2037</v>
      </c>
      <c r="L196" s="75">
        <v>378</v>
      </c>
    </row>
    <row r="197" spans="2:12" ht="13.5" thickBot="1">
      <c r="B197" s="500" t="s">
        <v>19</v>
      </c>
      <c r="C197" s="501" t="s">
        <v>600</v>
      </c>
      <c r="D197" s="500">
        <v>3</v>
      </c>
      <c r="E197" s="501" t="s">
        <v>1215</v>
      </c>
      <c r="F197" s="500" t="s">
        <v>146</v>
      </c>
      <c r="G197" s="454" t="s">
        <v>719</v>
      </c>
      <c r="H197" s="454" t="s">
        <v>1972</v>
      </c>
      <c r="I197" s="454" t="s">
        <v>2227</v>
      </c>
      <c r="J197" s="151" t="s">
        <v>2228</v>
      </c>
      <c r="K197" s="167" t="s">
        <v>2037</v>
      </c>
      <c r="L197" s="75">
        <v>378</v>
      </c>
    </row>
    <row r="198" spans="2:12" ht="13.5" thickBot="1">
      <c r="B198" s="500" t="s">
        <v>19</v>
      </c>
      <c r="C198" s="501" t="s">
        <v>600</v>
      </c>
      <c r="D198" s="500">
        <v>4</v>
      </c>
      <c r="E198" s="501" t="s">
        <v>1216</v>
      </c>
      <c r="F198" s="500" t="s">
        <v>146</v>
      </c>
      <c r="G198" s="454" t="s">
        <v>719</v>
      </c>
      <c r="H198" s="454" t="s">
        <v>1972</v>
      </c>
      <c r="I198" s="454" t="s">
        <v>2227</v>
      </c>
      <c r="J198" s="151" t="s">
        <v>2228</v>
      </c>
      <c r="K198" s="167" t="s">
        <v>2037</v>
      </c>
      <c r="L198" s="75">
        <v>378</v>
      </c>
    </row>
    <row r="199" spans="2:12" ht="13.5" thickBot="1">
      <c r="B199" s="500" t="s">
        <v>19</v>
      </c>
      <c r="C199" s="501" t="s">
        <v>600</v>
      </c>
      <c r="D199" s="500">
        <v>5</v>
      </c>
      <c r="E199" s="501" t="s">
        <v>1217</v>
      </c>
      <c r="F199" s="500" t="s">
        <v>146</v>
      </c>
      <c r="G199" s="454" t="s">
        <v>719</v>
      </c>
      <c r="H199" s="454" t="s">
        <v>1972</v>
      </c>
      <c r="I199" s="454" t="s">
        <v>2227</v>
      </c>
      <c r="J199" s="151" t="s">
        <v>2228</v>
      </c>
      <c r="K199" s="167" t="s">
        <v>2037</v>
      </c>
      <c r="L199" s="75">
        <v>378</v>
      </c>
    </row>
    <row r="200" spans="2:12" ht="13.5" thickBot="1">
      <c r="B200" s="500" t="s">
        <v>19</v>
      </c>
      <c r="C200" s="501" t="s">
        <v>600</v>
      </c>
      <c r="D200" s="500">
        <v>6</v>
      </c>
      <c r="E200" s="501" t="s">
        <v>1218</v>
      </c>
      <c r="F200" s="500" t="s">
        <v>146</v>
      </c>
      <c r="G200" s="454" t="s">
        <v>719</v>
      </c>
      <c r="H200" s="454" t="s">
        <v>1972</v>
      </c>
      <c r="I200" s="454" t="s">
        <v>2227</v>
      </c>
      <c r="J200" s="151" t="s">
        <v>2228</v>
      </c>
      <c r="K200" s="167" t="s">
        <v>2037</v>
      </c>
      <c r="L200" s="75">
        <v>378</v>
      </c>
    </row>
    <row r="201" spans="2:12" ht="13.5" thickBot="1">
      <c r="B201" s="500" t="s">
        <v>19</v>
      </c>
      <c r="C201" s="501" t="s">
        <v>600</v>
      </c>
      <c r="D201" s="500">
        <v>7</v>
      </c>
      <c r="E201" s="501" t="s">
        <v>1219</v>
      </c>
      <c r="F201" s="500" t="s">
        <v>146</v>
      </c>
      <c r="G201" s="454" t="s">
        <v>719</v>
      </c>
      <c r="H201" s="454" t="s">
        <v>1972</v>
      </c>
      <c r="I201" s="454" t="s">
        <v>2227</v>
      </c>
      <c r="J201" s="151" t="s">
        <v>2228</v>
      </c>
      <c r="K201" s="167" t="s">
        <v>2037</v>
      </c>
      <c r="L201" s="75">
        <v>378</v>
      </c>
    </row>
    <row r="202" spans="2:12" ht="26.25" thickBot="1">
      <c r="B202" s="500" t="s">
        <v>19</v>
      </c>
      <c r="C202" s="501" t="s">
        <v>600</v>
      </c>
      <c r="D202" s="500">
        <v>8</v>
      </c>
      <c r="E202" s="501" t="s">
        <v>1220</v>
      </c>
      <c r="F202" s="500" t="s">
        <v>146</v>
      </c>
      <c r="G202" s="454" t="s">
        <v>719</v>
      </c>
      <c r="H202" s="454" t="s">
        <v>1972</v>
      </c>
      <c r="I202" s="454" t="s">
        <v>2227</v>
      </c>
      <c r="J202" s="151" t="s">
        <v>2228</v>
      </c>
      <c r="K202" s="167" t="s">
        <v>2037</v>
      </c>
      <c r="L202" s="75">
        <v>378</v>
      </c>
    </row>
    <row r="203" spans="2:12" ht="30.75" thickBot="1">
      <c r="B203" s="500" t="s">
        <v>20</v>
      </c>
      <c r="C203" s="501" t="s">
        <v>1921</v>
      </c>
      <c r="D203" s="500">
        <v>1</v>
      </c>
      <c r="E203" s="501" t="s">
        <v>2039</v>
      </c>
      <c r="F203" s="500" t="s">
        <v>155</v>
      </c>
      <c r="G203" s="502" t="s">
        <v>2040</v>
      </c>
      <c r="H203" s="502" t="s">
        <v>2041</v>
      </c>
      <c r="I203" s="502" t="s">
        <v>2229</v>
      </c>
      <c r="J203" s="171"/>
      <c r="K203" s="167" t="s">
        <v>2038</v>
      </c>
      <c r="L203" s="75">
        <v>407</v>
      </c>
    </row>
    <row r="204" spans="2:12" ht="30.75" thickBot="1">
      <c r="B204" s="500" t="s">
        <v>20</v>
      </c>
      <c r="C204" s="501" t="s">
        <v>1921</v>
      </c>
      <c r="D204" s="500">
        <v>2</v>
      </c>
      <c r="E204" s="501" t="s">
        <v>2042</v>
      </c>
      <c r="F204" s="500" t="s">
        <v>155</v>
      </c>
      <c r="G204" s="502" t="s">
        <v>2040</v>
      </c>
      <c r="H204" s="502" t="s">
        <v>2041</v>
      </c>
      <c r="I204" s="502" t="s">
        <v>2229</v>
      </c>
      <c r="J204" s="171"/>
      <c r="K204" s="167" t="s">
        <v>2038</v>
      </c>
      <c r="L204" s="75">
        <v>407</v>
      </c>
    </row>
    <row r="205" spans="2:12" ht="30.75" thickBot="1">
      <c r="B205" s="500" t="s">
        <v>20</v>
      </c>
      <c r="C205" s="501" t="s">
        <v>1921</v>
      </c>
      <c r="D205" s="500">
        <v>3</v>
      </c>
      <c r="E205" s="501" t="s">
        <v>2043</v>
      </c>
      <c r="F205" s="500" t="s">
        <v>155</v>
      </c>
      <c r="G205" s="502" t="s">
        <v>2040</v>
      </c>
      <c r="H205" s="502" t="s">
        <v>2041</v>
      </c>
      <c r="I205" s="502" t="s">
        <v>2229</v>
      </c>
      <c r="J205" s="171"/>
      <c r="K205" s="167" t="s">
        <v>2038</v>
      </c>
      <c r="L205" s="75">
        <v>407</v>
      </c>
    </row>
    <row r="206" spans="2:12" ht="30.75" thickBot="1">
      <c r="B206" s="500" t="s">
        <v>20</v>
      </c>
      <c r="C206" s="501" t="s">
        <v>1921</v>
      </c>
      <c r="D206" s="500">
        <v>4</v>
      </c>
      <c r="E206" s="501" t="s">
        <v>2044</v>
      </c>
      <c r="F206" s="500" t="s">
        <v>155</v>
      </c>
      <c r="G206" s="502" t="s">
        <v>2040</v>
      </c>
      <c r="H206" s="502" t="s">
        <v>2041</v>
      </c>
      <c r="I206" s="502" t="s">
        <v>2229</v>
      </c>
      <c r="J206" s="171"/>
      <c r="K206" s="167" t="s">
        <v>2038</v>
      </c>
      <c r="L206" s="75">
        <v>407</v>
      </c>
    </row>
    <row r="207" spans="2:12" ht="30.75" thickBot="1">
      <c r="B207" s="500" t="s">
        <v>20</v>
      </c>
      <c r="C207" s="501" t="s">
        <v>1921</v>
      </c>
      <c r="D207" s="500">
        <v>5</v>
      </c>
      <c r="E207" s="501" t="s">
        <v>2045</v>
      </c>
      <c r="F207" s="500" t="s">
        <v>155</v>
      </c>
      <c r="G207" s="502" t="s">
        <v>2040</v>
      </c>
      <c r="H207" s="502" t="s">
        <v>2041</v>
      </c>
      <c r="I207" s="502" t="s">
        <v>2229</v>
      </c>
      <c r="J207" s="171"/>
      <c r="K207" s="167" t="s">
        <v>2038</v>
      </c>
      <c r="L207" s="75">
        <v>407</v>
      </c>
    </row>
    <row r="208" spans="2:12" ht="30.75" thickBot="1">
      <c r="B208" s="500" t="s">
        <v>20</v>
      </c>
      <c r="C208" s="501" t="s">
        <v>1921</v>
      </c>
      <c r="D208" s="500">
        <v>6</v>
      </c>
      <c r="E208" s="501" t="s">
        <v>2046</v>
      </c>
      <c r="F208" s="500" t="s">
        <v>155</v>
      </c>
      <c r="G208" s="502" t="s">
        <v>2040</v>
      </c>
      <c r="H208" s="502" t="s">
        <v>2041</v>
      </c>
      <c r="I208" s="502" t="s">
        <v>2229</v>
      </c>
      <c r="J208" s="171"/>
      <c r="K208" s="167" t="s">
        <v>2038</v>
      </c>
      <c r="L208" s="75">
        <v>407</v>
      </c>
    </row>
    <row r="209" spans="2:12" ht="30.75" thickBot="1">
      <c r="B209" s="500" t="s">
        <v>20</v>
      </c>
      <c r="C209" s="501" t="s">
        <v>1921</v>
      </c>
      <c r="D209" s="500">
        <v>7</v>
      </c>
      <c r="E209" s="501" t="s">
        <v>2047</v>
      </c>
      <c r="F209" s="500" t="s">
        <v>155</v>
      </c>
      <c r="G209" s="502" t="s">
        <v>2040</v>
      </c>
      <c r="H209" s="502" t="s">
        <v>2041</v>
      </c>
      <c r="I209" s="502" t="s">
        <v>2229</v>
      </c>
      <c r="J209" s="171"/>
      <c r="K209" s="167" t="s">
        <v>2038</v>
      </c>
      <c r="L209" s="75">
        <v>407</v>
      </c>
    </row>
    <row r="210" spans="2:12" ht="30.75" thickBot="1">
      <c r="B210" s="500" t="s">
        <v>20</v>
      </c>
      <c r="C210" s="501" t="s">
        <v>1933</v>
      </c>
      <c r="D210" s="500">
        <v>1</v>
      </c>
      <c r="E210" s="501" t="s">
        <v>2049</v>
      </c>
      <c r="F210" s="500" t="s">
        <v>155</v>
      </c>
      <c r="G210" s="502" t="s">
        <v>2040</v>
      </c>
      <c r="H210" s="502" t="s">
        <v>2041</v>
      </c>
      <c r="I210" s="502" t="s">
        <v>2229</v>
      </c>
      <c r="J210" s="171"/>
      <c r="K210" s="167" t="s">
        <v>2048</v>
      </c>
      <c r="L210" s="75">
        <v>412</v>
      </c>
    </row>
    <row r="211" spans="2:12" ht="30.75" thickBot="1">
      <c r="B211" s="500" t="s">
        <v>20</v>
      </c>
      <c r="C211" s="501" t="s">
        <v>1939</v>
      </c>
      <c r="D211" s="500">
        <v>1</v>
      </c>
      <c r="E211" s="501" t="s">
        <v>2051</v>
      </c>
      <c r="F211" s="500" t="s">
        <v>155</v>
      </c>
      <c r="G211" s="502" t="s">
        <v>2040</v>
      </c>
      <c r="H211" s="502" t="s">
        <v>2041</v>
      </c>
      <c r="I211" s="502" t="s">
        <v>2229</v>
      </c>
      <c r="J211" s="171"/>
      <c r="K211" s="167" t="s">
        <v>2050</v>
      </c>
      <c r="L211" s="75">
        <v>414</v>
      </c>
    </row>
    <row r="212" spans="2:12" ht="30.75" thickBot="1">
      <c r="B212" s="500" t="s">
        <v>20</v>
      </c>
      <c r="C212" s="501" t="s">
        <v>1939</v>
      </c>
      <c r="D212" s="500">
        <v>2</v>
      </c>
      <c r="E212" s="501" t="s">
        <v>2052</v>
      </c>
      <c r="F212" s="500" t="s">
        <v>155</v>
      </c>
      <c r="G212" s="502" t="s">
        <v>2040</v>
      </c>
      <c r="H212" s="502" t="s">
        <v>2041</v>
      </c>
      <c r="I212" s="502" t="s">
        <v>2229</v>
      </c>
      <c r="J212" s="171"/>
      <c r="K212" s="167" t="s">
        <v>2050</v>
      </c>
      <c r="L212" s="75">
        <v>414</v>
      </c>
    </row>
    <row r="213" spans="2:12" ht="30.75" thickBot="1">
      <c r="B213" s="500" t="s">
        <v>20</v>
      </c>
      <c r="C213" s="501" t="s">
        <v>1939</v>
      </c>
      <c r="D213" s="500">
        <v>3</v>
      </c>
      <c r="E213" s="501" t="s">
        <v>2053</v>
      </c>
      <c r="F213" s="500" t="s">
        <v>155</v>
      </c>
      <c r="G213" s="502" t="s">
        <v>2040</v>
      </c>
      <c r="H213" s="502" t="s">
        <v>2041</v>
      </c>
      <c r="I213" s="502" t="s">
        <v>2229</v>
      </c>
      <c r="J213" s="171"/>
      <c r="K213" s="167" t="s">
        <v>2050</v>
      </c>
      <c r="L213" s="75">
        <v>414</v>
      </c>
    </row>
    <row r="214" spans="2:12" ht="30.75" thickBot="1">
      <c r="B214" s="500" t="s">
        <v>20</v>
      </c>
      <c r="C214" s="501" t="s">
        <v>1939</v>
      </c>
      <c r="D214" s="500">
        <v>4</v>
      </c>
      <c r="E214" s="501" t="s">
        <v>2054</v>
      </c>
      <c r="F214" s="500" t="s">
        <v>155</v>
      </c>
      <c r="G214" s="502" t="s">
        <v>2040</v>
      </c>
      <c r="H214" s="502" t="s">
        <v>2041</v>
      </c>
      <c r="I214" s="502" t="s">
        <v>2229</v>
      </c>
      <c r="J214" s="171"/>
      <c r="K214" s="167" t="s">
        <v>2050</v>
      </c>
      <c r="L214" s="75">
        <v>414</v>
      </c>
    </row>
    <row r="215" spans="2:12" ht="30.75" thickBot="1">
      <c r="B215" s="500" t="s">
        <v>20</v>
      </c>
      <c r="C215" s="501" t="s">
        <v>1939</v>
      </c>
      <c r="D215" s="500">
        <v>5</v>
      </c>
      <c r="E215" s="501" t="s">
        <v>2055</v>
      </c>
      <c r="F215" s="500" t="s">
        <v>155</v>
      </c>
      <c r="G215" s="502" t="s">
        <v>2040</v>
      </c>
      <c r="H215" s="502" t="s">
        <v>2041</v>
      </c>
      <c r="I215" s="502" t="s">
        <v>2229</v>
      </c>
      <c r="J215" s="171"/>
      <c r="K215" s="167" t="s">
        <v>2050</v>
      </c>
      <c r="L215" s="75">
        <v>414</v>
      </c>
    </row>
    <row r="216" spans="2:12" ht="30.75" thickBot="1">
      <c r="B216" s="500" t="s">
        <v>20</v>
      </c>
      <c r="C216" s="501" t="s">
        <v>1939</v>
      </c>
      <c r="D216" s="500">
        <v>6</v>
      </c>
      <c r="E216" s="501" t="s">
        <v>2056</v>
      </c>
      <c r="F216" s="500" t="s">
        <v>155</v>
      </c>
      <c r="G216" s="502" t="s">
        <v>2040</v>
      </c>
      <c r="H216" s="502" t="s">
        <v>2041</v>
      </c>
      <c r="I216" s="502" t="s">
        <v>2229</v>
      </c>
      <c r="J216" s="171"/>
      <c r="K216" s="167" t="s">
        <v>2050</v>
      </c>
      <c r="L216" s="75">
        <v>414</v>
      </c>
    </row>
    <row r="217" spans="2:12" ht="30.75" thickBot="1">
      <c r="B217" s="500" t="s">
        <v>20</v>
      </c>
      <c r="C217" s="501" t="s">
        <v>1939</v>
      </c>
      <c r="D217" s="500">
        <v>7</v>
      </c>
      <c r="E217" s="501" t="s">
        <v>2057</v>
      </c>
      <c r="F217" s="500" t="s">
        <v>155</v>
      </c>
      <c r="G217" s="502" t="s">
        <v>2040</v>
      </c>
      <c r="H217" s="502" t="s">
        <v>2041</v>
      </c>
      <c r="I217" s="502" t="s">
        <v>2229</v>
      </c>
      <c r="J217" s="171"/>
      <c r="K217" s="167" t="s">
        <v>2050</v>
      </c>
      <c r="L217" s="75">
        <v>414</v>
      </c>
    </row>
    <row r="218" spans="2:12" ht="30.75" thickBot="1">
      <c r="B218" s="500" t="s">
        <v>20</v>
      </c>
      <c r="C218" s="501" t="s">
        <v>1939</v>
      </c>
      <c r="D218" s="500">
        <v>8</v>
      </c>
      <c r="E218" s="501" t="s">
        <v>2058</v>
      </c>
      <c r="F218" s="500" t="s">
        <v>155</v>
      </c>
      <c r="G218" s="502" t="s">
        <v>2040</v>
      </c>
      <c r="H218" s="502" t="s">
        <v>2041</v>
      </c>
      <c r="I218" s="502" t="s">
        <v>2229</v>
      </c>
      <c r="J218" s="171"/>
      <c r="K218" s="167" t="s">
        <v>2050</v>
      </c>
      <c r="L218" s="75">
        <v>414</v>
      </c>
    </row>
    <row r="219" spans="2:12" ht="77.25" thickBot="1">
      <c r="B219" s="500" t="s">
        <v>20</v>
      </c>
      <c r="C219" s="501" t="s">
        <v>683</v>
      </c>
      <c r="D219" s="500">
        <v>1</v>
      </c>
      <c r="E219" s="501" t="s">
        <v>1221</v>
      </c>
      <c r="F219" s="500" t="s">
        <v>155</v>
      </c>
      <c r="G219" s="454" t="s">
        <v>719</v>
      </c>
      <c r="H219" s="454" t="s">
        <v>1972</v>
      </c>
      <c r="I219" s="454" t="s">
        <v>2227</v>
      </c>
      <c r="J219" s="151" t="s">
        <v>2232</v>
      </c>
      <c r="K219" s="167" t="s">
        <v>2059</v>
      </c>
      <c r="L219" s="75">
        <v>349</v>
      </c>
    </row>
    <row r="220" spans="2:12" ht="77.25" thickBot="1">
      <c r="B220" s="500" t="s">
        <v>20</v>
      </c>
      <c r="C220" s="501" t="s">
        <v>683</v>
      </c>
      <c r="D220" s="500">
        <v>2</v>
      </c>
      <c r="E220" s="501" t="s">
        <v>1222</v>
      </c>
      <c r="F220" s="500" t="s">
        <v>155</v>
      </c>
      <c r="G220" s="454" t="s">
        <v>719</v>
      </c>
      <c r="H220" s="454" t="s">
        <v>1972</v>
      </c>
      <c r="I220" s="454" t="s">
        <v>2227</v>
      </c>
      <c r="J220" s="151" t="s">
        <v>2232</v>
      </c>
      <c r="K220" s="167" t="s">
        <v>2059</v>
      </c>
      <c r="L220" s="75">
        <v>349</v>
      </c>
    </row>
    <row r="221" spans="2:12" ht="77.25" thickBot="1">
      <c r="B221" s="500" t="s">
        <v>20</v>
      </c>
      <c r="C221" s="501" t="s">
        <v>683</v>
      </c>
      <c r="D221" s="500">
        <v>3</v>
      </c>
      <c r="E221" s="501" t="s">
        <v>1223</v>
      </c>
      <c r="F221" s="500" t="s">
        <v>155</v>
      </c>
      <c r="G221" s="454" t="s">
        <v>719</v>
      </c>
      <c r="H221" s="454" t="s">
        <v>1972</v>
      </c>
      <c r="I221" s="454" t="s">
        <v>2227</v>
      </c>
      <c r="J221" s="151" t="s">
        <v>2232</v>
      </c>
      <c r="K221" s="167" t="s">
        <v>2059</v>
      </c>
      <c r="L221" s="75">
        <v>349</v>
      </c>
    </row>
    <row r="222" spans="2:12" ht="77.25" thickBot="1">
      <c r="B222" s="500" t="s">
        <v>20</v>
      </c>
      <c r="C222" s="501" t="s">
        <v>683</v>
      </c>
      <c r="D222" s="500">
        <v>4</v>
      </c>
      <c r="E222" s="501" t="s">
        <v>1224</v>
      </c>
      <c r="F222" s="500" t="s">
        <v>155</v>
      </c>
      <c r="G222" s="454" t="s">
        <v>719</v>
      </c>
      <c r="H222" s="454" t="s">
        <v>1972</v>
      </c>
      <c r="I222" s="454" t="s">
        <v>2227</v>
      </c>
      <c r="J222" s="151" t="s">
        <v>2232</v>
      </c>
      <c r="K222" s="167" t="s">
        <v>2059</v>
      </c>
      <c r="L222" s="75">
        <v>349</v>
      </c>
    </row>
    <row r="223" spans="2:12" ht="77.25" thickBot="1">
      <c r="B223" s="500" t="s">
        <v>20</v>
      </c>
      <c r="C223" s="501" t="s">
        <v>683</v>
      </c>
      <c r="D223" s="500">
        <v>5</v>
      </c>
      <c r="E223" s="501" t="s">
        <v>1225</v>
      </c>
      <c r="F223" s="500" t="s">
        <v>155</v>
      </c>
      <c r="G223" s="454" t="s">
        <v>719</v>
      </c>
      <c r="H223" s="454" t="s">
        <v>1972</v>
      </c>
      <c r="I223" s="454" t="s">
        <v>2227</v>
      </c>
      <c r="J223" s="151" t="s">
        <v>2232</v>
      </c>
      <c r="K223" s="167" t="s">
        <v>2059</v>
      </c>
      <c r="L223" s="75">
        <v>349</v>
      </c>
    </row>
    <row r="224" spans="2:12" ht="77.25" thickBot="1">
      <c r="B224" s="500" t="s">
        <v>20</v>
      </c>
      <c r="C224" s="501" t="s">
        <v>683</v>
      </c>
      <c r="D224" s="500">
        <v>6</v>
      </c>
      <c r="E224" s="501" t="s">
        <v>1226</v>
      </c>
      <c r="F224" s="500" t="s">
        <v>155</v>
      </c>
      <c r="G224" s="454" t="s">
        <v>719</v>
      </c>
      <c r="H224" s="454" t="s">
        <v>1972</v>
      </c>
      <c r="I224" s="454" t="s">
        <v>2227</v>
      </c>
      <c r="J224" s="151" t="s">
        <v>2232</v>
      </c>
      <c r="K224" s="167" t="s">
        <v>2059</v>
      </c>
      <c r="L224" s="75">
        <v>349</v>
      </c>
    </row>
    <row r="225" spans="2:12" ht="77.25" thickBot="1">
      <c r="B225" s="500" t="s">
        <v>20</v>
      </c>
      <c r="C225" s="501" t="s">
        <v>683</v>
      </c>
      <c r="D225" s="500">
        <v>7</v>
      </c>
      <c r="E225" s="501" t="s">
        <v>1227</v>
      </c>
      <c r="F225" s="500" t="s">
        <v>155</v>
      </c>
      <c r="G225" s="454" t="s">
        <v>719</v>
      </c>
      <c r="H225" s="454" t="s">
        <v>1972</v>
      </c>
      <c r="I225" s="454" t="s">
        <v>2227</v>
      </c>
      <c r="J225" s="151" t="s">
        <v>2232</v>
      </c>
      <c r="K225" s="167" t="s">
        <v>2059</v>
      </c>
      <c r="L225" s="75">
        <v>349</v>
      </c>
    </row>
    <row r="226" spans="2:12" ht="77.25" thickBot="1">
      <c r="B226" s="500" t="s">
        <v>20</v>
      </c>
      <c r="C226" s="501" t="s">
        <v>683</v>
      </c>
      <c r="D226" s="500">
        <v>8</v>
      </c>
      <c r="E226" s="501" t="s">
        <v>1228</v>
      </c>
      <c r="F226" s="500" t="s">
        <v>155</v>
      </c>
      <c r="G226" s="454" t="s">
        <v>719</v>
      </c>
      <c r="H226" s="454" t="s">
        <v>1972</v>
      </c>
      <c r="I226" s="454" t="s">
        <v>2227</v>
      </c>
      <c r="J226" s="151" t="s">
        <v>2232</v>
      </c>
      <c r="K226" s="167" t="s">
        <v>2059</v>
      </c>
      <c r="L226" s="75">
        <v>349</v>
      </c>
    </row>
    <row r="227" spans="2:12" ht="77.25" thickBot="1">
      <c r="B227" s="500" t="s">
        <v>20</v>
      </c>
      <c r="C227" s="501" t="s">
        <v>683</v>
      </c>
      <c r="D227" s="500">
        <v>9</v>
      </c>
      <c r="E227" s="501" t="s">
        <v>1229</v>
      </c>
      <c r="F227" s="500" t="s">
        <v>155</v>
      </c>
      <c r="G227" s="454" t="s">
        <v>719</v>
      </c>
      <c r="H227" s="454" t="s">
        <v>1972</v>
      </c>
      <c r="I227" s="454" t="s">
        <v>2227</v>
      </c>
      <c r="J227" s="151" t="s">
        <v>2232</v>
      </c>
      <c r="K227" s="167" t="s">
        <v>2059</v>
      </c>
      <c r="L227" s="75">
        <v>349</v>
      </c>
    </row>
    <row r="228" spans="2:12" ht="77.25" thickBot="1">
      <c r="B228" s="500" t="s">
        <v>20</v>
      </c>
      <c r="C228" s="501" t="s">
        <v>683</v>
      </c>
      <c r="D228" s="500">
        <v>10</v>
      </c>
      <c r="E228" s="501" t="s">
        <v>1230</v>
      </c>
      <c r="F228" s="500" t="s">
        <v>155</v>
      </c>
      <c r="G228" s="454" t="s">
        <v>719</v>
      </c>
      <c r="H228" s="454" t="s">
        <v>1972</v>
      </c>
      <c r="I228" s="454" t="s">
        <v>2227</v>
      </c>
      <c r="J228" s="151" t="s">
        <v>2232</v>
      </c>
      <c r="K228" s="167" t="s">
        <v>2059</v>
      </c>
      <c r="L228" s="75">
        <v>349</v>
      </c>
    </row>
    <row r="229" spans="2:12" ht="77.25" thickBot="1">
      <c r="B229" s="500" t="s">
        <v>20</v>
      </c>
      <c r="C229" s="501" t="s">
        <v>683</v>
      </c>
      <c r="D229" s="500">
        <v>11</v>
      </c>
      <c r="E229" s="501" t="s">
        <v>1231</v>
      </c>
      <c r="F229" s="500" t="s">
        <v>155</v>
      </c>
      <c r="G229" s="454" t="s">
        <v>719</v>
      </c>
      <c r="H229" s="454" t="s">
        <v>1972</v>
      </c>
      <c r="I229" s="454" t="s">
        <v>2227</v>
      </c>
      <c r="J229" s="151" t="s">
        <v>2232</v>
      </c>
      <c r="K229" s="167" t="s">
        <v>2059</v>
      </c>
      <c r="L229" s="75">
        <v>349</v>
      </c>
    </row>
    <row r="230" spans="2:12" ht="77.25" thickBot="1">
      <c r="B230" s="500" t="s">
        <v>20</v>
      </c>
      <c r="C230" s="501" t="s">
        <v>683</v>
      </c>
      <c r="D230" s="500">
        <v>12</v>
      </c>
      <c r="E230" s="501" t="s">
        <v>1232</v>
      </c>
      <c r="F230" s="500" t="s">
        <v>155</v>
      </c>
      <c r="G230" s="454" t="s">
        <v>719</v>
      </c>
      <c r="H230" s="454" t="s">
        <v>1972</v>
      </c>
      <c r="I230" s="454" t="s">
        <v>2227</v>
      </c>
      <c r="J230" s="151" t="s">
        <v>2232</v>
      </c>
      <c r="K230" s="167" t="s">
        <v>2059</v>
      </c>
      <c r="L230" s="75">
        <v>349</v>
      </c>
    </row>
    <row r="231" spans="2:12" ht="77.25" thickBot="1">
      <c r="B231" s="500" t="s">
        <v>20</v>
      </c>
      <c r="C231" s="501" t="s">
        <v>683</v>
      </c>
      <c r="D231" s="500">
        <v>13</v>
      </c>
      <c r="E231" s="501" t="s">
        <v>1233</v>
      </c>
      <c r="F231" s="500" t="s">
        <v>155</v>
      </c>
      <c r="G231" s="454" t="s">
        <v>719</v>
      </c>
      <c r="H231" s="454" t="s">
        <v>1972</v>
      </c>
      <c r="I231" s="454" t="s">
        <v>2227</v>
      </c>
      <c r="J231" s="151" t="s">
        <v>2232</v>
      </c>
      <c r="K231" s="167" t="s">
        <v>2059</v>
      </c>
      <c r="L231" s="75">
        <v>349</v>
      </c>
    </row>
    <row r="232" spans="2:12" ht="77.25" thickBot="1">
      <c r="B232" s="500" t="s">
        <v>20</v>
      </c>
      <c r="C232" s="501" t="s">
        <v>683</v>
      </c>
      <c r="D232" s="500">
        <v>14</v>
      </c>
      <c r="E232" s="501" t="s">
        <v>1234</v>
      </c>
      <c r="F232" s="500" t="s">
        <v>155</v>
      </c>
      <c r="G232" s="454" t="s">
        <v>719</v>
      </c>
      <c r="H232" s="454" t="s">
        <v>1972</v>
      </c>
      <c r="I232" s="454" t="s">
        <v>2227</v>
      </c>
      <c r="J232" s="151" t="s">
        <v>2232</v>
      </c>
      <c r="K232" s="167" t="s">
        <v>2059</v>
      </c>
      <c r="L232" s="75">
        <v>349</v>
      </c>
    </row>
    <row r="233" spans="2:12" ht="77.25" thickBot="1">
      <c r="B233" s="500" t="s">
        <v>20</v>
      </c>
      <c r="C233" s="501" t="s">
        <v>683</v>
      </c>
      <c r="D233" s="500">
        <v>15</v>
      </c>
      <c r="E233" s="501" t="s">
        <v>1235</v>
      </c>
      <c r="F233" s="500" t="s">
        <v>155</v>
      </c>
      <c r="G233" s="454" t="s">
        <v>719</v>
      </c>
      <c r="H233" s="454" t="s">
        <v>1972</v>
      </c>
      <c r="I233" s="454" t="s">
        <v>2227</v>
      </c>
      <c r="J233" s="151" t="s">
        <v>2232</v>
      </c>
      <c r="K233" s="167" t="s">
        <v>2059</v>
      </c>
      <c r="L233" s="75">
        <v>349</v>
      </c>
    </row>
    <row r="234" spans="2:12" ht="77.25" thickBot="1">
      <c r="B234" s="500" t="s">
        <v>20</v>
      </c>
      <c r="C234" s="501" t="s">
        <v>683</v>
      </c>
      <c r="D234" s="500">
        <v>16</v>
      </c>
      <c r="E234" s="501" t="s">
        <v>1236</v>
      </c>
      <c r="F234" s="500" t="s">
        <v>155</v>
      </c>
      <c r="G234" s="454" t="s">
        <v>719</v>
      </c>
      <c r="H234" s="454" t="s">
        <v>1972</v>
      </c>
      <c r="I234" s="454" t="s">
        <v>2227</v>
      </c>
      <c r="J234" s="151" t="s">
        <v>2232</v>
      </c>
      <c r="K234" s="167" t="s">
        <v>2059</v>
      </c>
      <c r="L234" s="75">
        <v>349</v>
      </c>
    </row>
    <row r="235" spans="2:12" ht="77.25" thickBot="1">
      <c r="B235" s="500" t="s">
        <v>20</v>
      </c>
      <c r="C235" s="501" t="s">
        <v>683</v>
      </c>
      <c r="D235" s="500">
        <v>17</v>
      </c>
      <c r="E235" s="501" t="s">
        <v>1237</v>
      </c>
      <c r="F235" s="500" t="s">
        <v>155</v>
      </c>
      <c r="G235" s="454" t="s">
        <v>719</v>
      </c>
      <c r="H235" s="454" t="s">
        <v>1972</v>
      </c>
      <c r="I235" s="454" t="s">
        <v>2227</v>
      </c>
      <c r="J235" s="151" t="s">
        <v>2232</v>
      </c>
      <c r="K235" s="167" t="s">
        <v>2059</v>
      </c>
      <c r="L235" s="75">
        <v>349</v>
      </c>
    </row>
    <row r="236" spans="2:12" ht="77.25" thickBot="1">
      <c r="B236" s="500" t="s">
        <v>20</v>
      </c>
      <c r="C236" s="501" t="s">
        <v>683</v>
      </c>
      <c r="D236" s="500">
        <v>18</v>
      </c>
      <c r="E236" s="501" t="s">
        <v>1238</v>
      </c>
      <c r="F236" s="500" t="s">
        <v>155</v>
      </c>
      <c r="G236" s="454" t="s">
        <v>719</v>
      </c>
      <c r="H236" s="454" t="s">
        <v>1972</v>
      </c>
      <c r="I236" s="454" t="s">
        <v>2227</v>
      </c>
      <c r="J236" s="151" t="s">
        <v>2232</v>
      </c>
      <c r="K236" s="167" t="s">
        <v>2059</v>
      </c>
      <c r="L236" s="75">
        <v>349</v>
      </c>
    </row>
    <row r="237" spans="2:12" ht="77.25" thickBot="1">
      <c r="B237" s="500" t="s">
        <v>20</v>
      </c>
      <c r="C237" s="501" t="s">
        <v>683</v>
      </c>
      <c r="D237" s="500">
        <v>19</v>
      </c>
      <c r="E237" s="501" t="s">
        <v>1239</v>
      </c>
      <c r="F237" s="500" t="s">
        <v>155</v>
      </c>
      <c r="G237" s="454" t="s">
        <v>719</v>
      </c>
      <c r="H237" s="454" t="s">
        <v>1972</v>
      </c>
      <c r="I237" s="454" t="s">
        <v>2227</v>
      </c>
      <c r="J237" s="151" t="s">
        <v>2232</v>
      </c>
      <c r="K237" s="167" t="s">
        <v>2059</v>
      </c>
      <c r="L237" s="75">
        <v>349</v>
      </c>
    </row>
    <row r="238" spans="2:12" ht="77.25" thickBot="1">
      <c r="B238" s="500" t="s">
        <v>20</v>
      </c>
      <c r="C238" s="501" t="s">
        <v>683</v>
      </c>
      <c r="D238" s="500">
        <v>20</v>
      </c>
      <c r="E238" s="501" t="s">
        <v>1240</v>
      </c>
      <c r="F238" s="500" t="s">
        <v>155</v>
      </c>
      <c r="G238" s="454" t="s">
        <v>719</v>
      </c>
      <c r="H238" s="454" t="s">
        <v>1972</v>
      </c>
      <c r="I238" s="454" t="s">
        <v>2227</v>
      </c>
      <c r="J238" s="151" t="s">
        <v>2232</v>
      </c>
      <c r="K238" s="167" t="s">
        <v>2059</v>
      </c>
      <c r="L238" s="75">
        <v>349</v>
      </c>
    </row>
    <row r="239" spans="2:12" ht="77.25" thickBot="1">
      <c r="B239" s="500" t="s">
        <v>20</v>
      </c>
      <c r="C239" s="501" t="s">
        <v>683</v>
      </c>
      <c r="D239" s="500">
        <v>21</v>
      </c>
      <c r="E239" s="501" t="s">
        <v>1241</v>
      </c>
      <c r="F239" s="500" t="s">
        <v>155</v>
      </c>
      <c r="G239" s="454" t="s">
        <v>719</v>
      </c>
      <c r="H239" s="454" t="s">
        <v>1972</v>
      </c>
      <c r="I239" s="454" t="s">
        <v>2227</v>
      </c>
      <c r="J239" s="151" t="s">
        <v>2232</v>
      </c>
      <c r="K239" s="167" t="s">
        <v>2059</v>
      </c>
      <c r="L239" s="75">
        <v>349</v>
      </c>
    </row>
    <row r="240" spans="2:12" ht="77.25" thickBot="1">
      <c r="B240" s="500" t="s">
        <v>20</v>
      </c>
      <c r="C240" s="501" t="s">
        <v>683</v>
      </c>
      <c r="D240" s="500">
        <v>22</v>
      </c>
      <c r="E240" s="501" t="s">
        <v>1242</v>
      </c>
      <c r="F240" s="500" t="s">
        <v>155</v>
      </c>
      <c r="G240" s="454" t="s">
        <v>719</v>
      </c>
      <c r="H240" s="454" t="s">
        <v>1972</v>
      </c>
      <c r="I240" s="454" t="s">
        <v>2227</v>
      </c>
      <c r="J240" s="151" t="s">
        <v>2232</v>
      </c>
      <c r="K240" s="167" t="s">
        <v>2059</v>
      </c>
      <c r="L240" s="75">
        <v>349</v>
      </c>
    </row>
    <row r="241" spans="2:12" ht="77.25" thickBot="1">
      <c r="B241" s="500" t="s">
        <v>20</v>
      </c>
      <c r="C241" s="501" t="s">
        <v>683</v>
      </c>
      <c r="D241" s="500">
        <v>23</v>
      </c>
      <c r="E241" s="501" t="s">
        <v>1243</v>
      </c>
      <c r="F241" s="500" t="s">
        <v>155</v>
      </c>
      <c r="G241" s="454" t="s">
        <v>719</v>
      </c>
      <c r="H241" s="454" t="s">
        <v>1972</v>
      </c>
      <c r="I241" s="454" t="s">
        <v>2227</v>
      </c>
      <c r="J241" s="151" t="s">
        <v>2232</v>
      </c>
      <c r="K241" s="167" t="s">
        <v>2059</v>
      </c>
      <c r="L241" s="75">
        <v>349</v>
      </c>
    </row>
    <row r="242" spans="2:12" ht="77.25" thickBot="1">
      <c r="B242" s="500" t="s">
        <v>20</v>
      </c>
      <c r="C242" s="501" t="s">
        <v>683</v>
      </c>
      <c r="D242" s="500">
        <v>24</v>
      </c>
      <c r="E242" s="501" t="s">
        <v>1244</v>
      </c>
      <c r="F242" s="500" t="s">
        <v>155</v>
      </c>
      <c r="G242" s="454" t="s">
        <v>719</v>
      </c>
      <c r="H242" s="454" t="s">
        <v>1972</v>
      </c>
      <c r="I242" s="454" t="s">
        <v>2227</v>
      </c>
      <c r="J242" s="151" t="s">
        <v>2232</v>
      </c>
      <c r="K242" s="167" t="s">
        <v>2059</v>
      </c>
      <c r="L242" s="75">
        <v>349</v>
      </c>
    </row>
    <row r="243" spans="2:12" ht="77.25" thickBot="1">
      <c r="B243" s="500" t="s">
        <v>20</v>
      </c>
      <c r="C243" s="501" t="s">
        <v>683</v>
      </c>
      <c r="D243" s="500">
        <v>25</v>
      </c>
      <c r="E243" s="501" t="s">
        <v>1245</v>
      </c>
      <c r="F243" s="500" t="s">
        <v>155</v>
      </c>
      <c r="G243" s="454" t="s">
        <v>719</v>
      </c>
      <c r="H243" s="454" t="s">
        <v>1972</v>
      </c>
      <c r="I243" s="454" t="s">
        <v>2227</v>
      </c>
      <c r="J243" s="151" t="s">
        <v>2232</v>
      </c>
      <c r="K243" s="167" t="s">
        <v>2059</v>
      </c>
      <c r="L243" s="75">
        <v>349</v>
      </c>
    </row>
    <row r="244" spans="2:12" ht="77.25" thickBot="1">
      <c r="B244" s="500" t="s">
        <v>20</v>
      </c>
      <c r="C244" s="501" t="s">
        <v>683</v>
      </c>
      <c r="D244" s="500">
        <v>26</v>
      </c>
      <c r="E244" s="501" t="s">
        <v>1246</v>
      </c>
      <c r="F244" s="500" t="s">
        <v>155</v>
      </c>
      <c r="G244" s="454" t="s">
        <v>719</v>
      </c>
      <c r="H244" s="454" t="s">
        <v>1972</v>
      </c>
      <c r="I244" s="454" t="s">
        <v>2227</v>
      </c>
      <c r="J244" s="151" t="s">
        <v>2232</v>
      </c>
      <c r="K244" s="167" t="s">
        <v>2059</v>
      </c>
      <c r="L244" s="75">
        <v>349</v>
      </c>
    </row>
    <row r="245" spans="2:12" ht="77.25" thickBot="1">
      <c r="B245" s="500" t="s">
        <v>20</v>
      </c>
      <c r="C245" s="501" t="s">
        <v>683</v>
      </c>
      <c r="D245" s="500">
        <v>27</v>
      </c>
      <c r="E245" s="501" t="s">
        <v>2060</v>
      </c>
      <c r="F245" s="500" t="s">
        <v>155</v>
      </c>
      <c r="G245" s="454" t="s">
        <v>719</v>
      </c>
      <c r="H245" s="454" t="s">
        <v>1972</v>
      </c>
      <c r="I245" s="454" t="s">
        <v>2227</v>
      </c>
      <c r="J245" s="151" t="s">
        <v>2232</v>
      </c>
      <c r="K245" s="167" t="s">
        <v>2059</v>
      </c>
      <c r="L245" s="75">
        <v>349</v>
      </c>
    </row>
    <row r="246" spans="2:12" ht="77.25" thickBot="1">
      <c r="B246" s="500" t="s">
        <v>20</v>
      </c>
      <c r="C246" s="501" t="s">
        <v>683</v>
      </c>
      <c r="D246" s="500">
        <v>28</v>
      </c>
      <c r="E246" s="501" t="s">
        <v>2061</v>
      </c>
      <c r="F246" s="500" t="s">
        <v>155</v>
      </c>
      <c r="G246" s="454" t="s">
        <v>719</v>
      </c>
      <c r="H246" s="454" t="s">
        <v>1972</v>
      </c>
      <c r="I246" s="454" t="s">
        <v>2227</v>
      </c>
      <c r="J246" s="151" t="s">
        <v>2232</v>
      </c>
      <c r="K246" s="167" t="s">
        <v>2059</v>
      </c>
      <c r="L246" s="75">
        <v>349</v>
      </c>
    </row>
    <row r="247" spans="2:12" ht="77.25" thickBot="1">
      <c r="B247" s="500" t="s">
        <v>20</v>
      </c>
      <c r="C247" s="501" t="s">
        <v>683</v>
      </c>
      <c r="D247" s="500">
        <v>29</v>
      </c>
      <c r="E247" s="501" t="s">
        <v>1247</v>
      </c>
      <c r="F247" s="500" t="s">
        <v>155</v>
      </c>
      <c r="G247" s="454" t="s">
        <v>719</v>
      </c>
      <c r="H247" s="454" t="s">
        <v>1972</v>
      </c>
      <c r="I247" s="454" t="s">
        <v>2227</v>
      </c>
      <c r="J247" s="151" t="s">
        <v>2232</v>
      </c>
      <c r="K247" s="167" t="s">
        <v>2059</v>
      </c>
      <c r="L247" s="75">
        <v>349</v>
      </c>
    </row>
    <row r="248" spans="2:12" ht="77.25" thickBot="1">
      <c r="B248" s="500" t="s">
        <v>20</v>
      </c>
      <c r="C248" s="501" t="s">
        <v>683</v>
      </c>
      <c r="D248" s="500">
        <v>30</v>
      </c>
      <c r="E248" s="501" t="s">
        <v>1248</v>
      </c>
      <c r="F248" s="500" t="s">
        <v>155</v>
      </c>
      <c r="G248" s="454" t="s">
        <v>719</v>
      </c>
      <c r="H248" s="454" t="s">
        <v>1972</v>
      </c>
      <c r="I248" s="454" t="s">
        <v>2227</v>
      </c>
      <c r="J248" s="151" t="s">
        <v>2232</v>
      </c>
      <c r="K248" s="167" t="s">
        <v>2059</v>
      </c>
      <c r="L248" s="75">
        <v>349</v>
      </c>
    </row>
    <row r="249" spans="2:12" ht="77.25" thickBot="1">
      <c r="B249" s="500" t="s">
        <v>20</v>
      </c>
      <c r="C249" s="501" t="s">
        <v>683</v>
      </c>
      <c r="D249" s="500">
        <v>31</v>
      </c>
      <c r="E249" s="501" t="s">
        <v>1249</v>
      </c>
      <c r="F249" s="500" t="s">
        <v>155</v>
      </c>
      <c r="G249" s="454" t="s">
        <v>719</v>
      </c>
      <c r="H249" s="454" t="s">
        <v>1972</v>
      </c>
      <c r="I249" s="454" t="s">
        <v>2227</v>
      </c>
      <c r="J249" s="151" t="s">
        <v>2232</v>
      </c>
      <c r="K249" s="167" t="s">
        <v>2059</v>
      </c>
      <c r="L249" s="75">
        <v>349</v>
      </c>
    </row>
    <row r="250" spans="2:12" ht="77.25" thickBot="1">
      <c r="B250" s="500" t="s">
        <v>20</v>
      </c>
      <c r="C250" s="501" t="s">
        <v>683</v>
      </c>
      <c r="D250" s="500">
        <v>32</v>
      </c>
      <c r="E250" s="501" t="s">
        <v>1250</v>
      </c>
      <c r="F250" s="500" t="s">
        <v>155</v>
      </c>
      <c r="G250" s="454" t="s">
        <v>719</v>
      </c>
      <c r="H250" s="454" t="s">
        <v>1972</v>
      </c>
      <c r="I250" s="454" t="s">
        <v>2227</v>
      </c>
      <c r="J250" s="151" t="s">
        <v>2232</v>
      </c>
      <c r="K250" s="167" t="s">
        <v>2059</v>
      </c>
      <c r="L250" s="75">
        <v>349</v>
      </c>
    </row>
    <row r="251" spans="2:12" ht="77.25" thickBot="1">
      <c r="B251" s="500" t="s">
        <v>20</v>
      </c>
      <c r="C251" s="501" t="s">
        <v>683</v>
      </c>
      <c r="D251" s="500">
        <v>33</v>
      </c>
      <c r="E251" s="501" t="s">
        <v>1251</v>
      </c>
      <c r="F251" s="500" t="s">
        <v>155</v>
      </c>
      <c r="G251" s="454" t="s">
        <v>719</v>
      </c>
      <c r="H251" s="454" t="s">
        <v>1972</v>
      </c>
      <c r="I251" s="454" t="s">
        <v>2227</v>
      </c>
      <c r="J251" s="151" t="s">
        <v>2232</v>
      </c>
      <c r="K251" s="167" t="s">
        <v>2059</v>
      </c>
      <c r="L251" s="75">
        <v>349</v>
      </c>
    </row>
    <row r="252" spans="2:12" ht="77.25" thickBot="1">
      <c r="B252" s="500" t="s">
        <v>20</v>
      </c>
      <c r="C252" s="501" t="s">
        <v>683</v>
      </c>
      <c r="D252" s="500">
        <v>34</v>
      </c>
      <c r="E252" s="501" t="s">
        <v>1252</v>
      </c>
      <c r="F252" s="500" t="s">
        <v>155</v>
      </c>
      <c r="G252" s="454" t="s">
        <v>719</v>
      </c>
      <c r="H252" s="454" t="s">
        <v>1972</v>
      </c>
      <c r="I252" s="454" t="s">
        <v>2227</v>
      </c>
      <c r="J252" s="151" t="s">
        <v>2232</v>
      </c>
      <c r="K252" s="167" t="s">
        <v>2059</v>
      </c>
      <c r="L252" s="75">
        <v>349</v>
      </c>
    </row>
    <row r="253" spans="2:12" ht="77.25" thickBot="1">
      <c r="B253" s="500" t="s">
        <v>20</v>
      </c>
      <c r="C253" s="501" t="s">
        <v>683</v>
      </c>
      <c r="D253" s="500">
        <v>35</v>
      </c>
      <c r="E253" s="501" t="s">
        <v>1253</v>
      </c>
      <c r="F253" s="500" t="s">
        <v>155</v>
      </c>
      <c r="G253" s="454" t="s">
        <v>719</v>
      </c>
      <c r="H253" s="454" t="s">
        <v>1972</v>
      </c>
      <c r="I253" s="454" t="s">
        <v>2227</v>
      </c>
      <c r="J253" s="151" t="s">
        <v>2232</v>
      </c>
      <c r="K253" s="167" t="s">
        <v>2059</v>
      </c>
      <c r="L253" s="75">
        <v>349</v>
      </c>
    </row>
    <row r="254" spans="2:12" ht="77.25" thickBot="1">
      <c r="B254" s="500" t="s">
        <v>20</v>
      </c>
      <c r="C254" s="501" t="s">
        <v>683</v>
      </c>
      <c r="D254" s="500">
        <v>36</v>
      </c>
      <c r="E254" s="501" t="s">
        <v>1254</v>
      </c>
      <c r="F254" s="500" t="s">
        <v>155</v>
      </c>
      <c r="G254" s="454" t="s">
        <v>719</v>
      </c>
      <c r="H254" s="454" t="s">
        <v>1972</v>
      </c>
      <c r="I254" s="454" t="s">
        <v>2227</v>
      </c>
      <c r="J254" s="151" t="s">
        <v>2232</v>
      </c>
      <c r="K254" s="167" t="s">
        <v>2059</v>
      </c>
      <c r="L254" s="75">
        <v>349</v>
      </c>
    </row>
    <row r="255" spans="2:12" ht="77.25" thickBot="1">
      <c r="B255" s="500" t="s">
        <v>20</v>
      </c>
      <c r="C255" s="501" t="s">
        <v>683</v>
      </c>
      <c r="D255" s="500">
        <v>37</v>
      </c>
      <c r="E255" s="501" t="s">
        <v>1255</v>
      </c>
      <c r="F255" s="500" t="s">
        <v>155</v>
      </c>
      <c r="G255" s="454" t="s">
        <v>719</v>
      </c>
      <c r="H255" s="454" t="s">
        <v>1972</v>
      </c>
      <c r="I255" s="454" t="s">
        <v>2227</v>
      </c>
      <c r="J255" s="151" t="s">
        <v>2232</v>
      </c>
      <c r="K255" s="167" t="s">
        <v>2059</v>
      </c>
      <c r="L255" s="75">
        <v>349</v>
      </c>
    </row>
    <row r="256" spans="2:12" ht="77.25" thickBot="1">
      <c r="B256" s="500" t="s">
        <v>20</v>
      </c>
      <c r="C256" s="501" t="s">
        <v>683</v>
      </c>
      <c r="D256" s="500">
        <v>38</v>
      </c>
      <c r="E256" s="501" t="s">
        <v>2062</v>
      </c>
      <c r="F256" s="500" t="s">
        <v>155</v>
      </c>
      <c r="G256" s="454" t="s">
        <v>719</v>
      </c>
      <c r="H256" s="454" t="s">
        <v>1972</v>
      </c>
      <c r="I256" s="454" t="s">
        <v>2227</v>
      </c>
      <c r="J256" s="151" t="s">
        <v>2232</v>
      </c>
      <c r="K256" s="167" t="s">
        <v>2059</v>
      </c>
      <c r="L256" s="75">
        <v>349</v>
      </c>
    </row>
    <row r="257" spans="2:12" ht="77.25" thickBot="1">
      <c r="B257" s="500" t="s">
        <v>20</v>
      </c>
      <c r="C257" s="501" t="s">
        <v>683</v>
      </c>
      <c r="D257" s="500">
        <v>39</v>
      </c>
      <c r="E257" s="501" t="s">
        <v>2063</v>
      </c>
      <c r="F257" s="500" t="s">
        <v>155</v>
      </c>
      <c r="G257" s="454" t="s">
        <v>719</v>
      </c>
      <c r="H257" s="454" t="s">
        <v>1972</v>
      </c>
      <c r="I257" s="454" t="s">
        <v>2227</v>
      </c>
      <c r="J257" s="151" t="s">
        <v>2232</v>
      </c>
      <c r="K257" s="167" t="s">
        <v>2059</v>
      </c>
      <c r="L257" s="75">
        <v>349</v>
      </c>
    </row>
    <row r="258" spans="2:12" ht="30.75" thickBot="1">
      <c r="B258" s="500" t="s">
        <v>20</v>
      </c>
      <c r="C258" s="501" t="s">
        <v>1945</v>
      </c>
      <c r="D258" s="500">
        <v>1</v>
      </c>
      <c r="E258" s="501" t="s">
        <v>2065</v>
      </c>
      <c r="F258" s="500" t="s">
        <v>146</v>
      </c>
      <c r="G258" s="502" t="s">
        <v>2040</v>
      </c>
      <c r="H258" s="502" t="s">
        <v>2041</v>
      </c>
      <c r="I258" s="502" t="s">
        <v>2229</v>
      </c>
      <c r="J258" s="171"/>
      <c r="K258" s="167" t="s">
        <v>2064</v>
      </c>
      <c r="L258" s="75">
        <v>416</v>
      </c>
    </row>
    <row r="259" spans="2:12" ht="30.75" thickBot="1">
      <c r="B259" s="500" t="s">
        <v>20</v>
      </c>
      <c r="C259" s="501" t="s">
        <v>1945</v>
      </c>
      <c r="D259" s="500">
        <v>2</v>
      </c>
      <c r="E259" s="501" t="s">
        <v>2066</v>
      </c>
      <c r="F259" s="500" t="s">
        <v>146</v>
      </c>
      <c r="G259" s="502" t="s">
        <v>2040</v>
      </c>
      <c r="H259" s="502" t="s">
        <v>2041</v>
      </c>
      <c r="I259" s="502" t="s">
        <v>2229</v>
      </c>
      <c r="J259" s="171"/>
      <c r="K259" s="167" t="s">
        <v>2064</v>
      </c>
      <c r="L259" s="75">
        <v>416</v>
      </c>
    </row>
    <row r="260" spans="2:12" ht="30.75" thickBot="1">
      <c r="B260" s="500" t="s">
        <v>20</v>
      </c>
      <c r="C260" s="501" t="s">
        <v>1945</v>
      </c>
      <c r="D260" s="500">
        <v>3</v>
      </c>
      <c r="E260" s="501" t="s">
        <v>2067</v>
      </c>
      <c r="F260" s="500" t="s">
        <v>146</v>
      </c>
      <c r="G260" s="502" t="s">
        <v>2040</v>
      </c>
      <c r="H260" s="502" t="s">
        <v>2041</v>
      </c>
      <c r="I260" s="502" t="s">
        <v>2229</v>
      </c>
      <c r="J260" s="171"/>
      <c r="K260" s="167" t="s">
        <v>2064</v>
      </c>
      <c r="L260" s="75">
        <v>416</v>
      </c>
    </row>
    <row r="261" spans="2:12" ht="30.75" thickBot="1">
      <c r="B261" s="500" t="s">
        <v>20</v>
      </c>
      <c r="C261" s="501" t="s">
        <v>1945</v>
      </c>
      <c r="D261" s="500">
        <v>4</v>
      </c>
      <c r="E261" s="501" t="s">
        <v>2068</v>
      </c>
      <c r="F261" s="500" t="s">
        <v>146</v>
      </c>
      <c r="G261" s="502" t="s">
        <v>2040</v>
      </c>
      <c r="H261" s="502" t="s">
        <v>2041</v>
      </c>
      <c r="I261" s="502" t="s">
        <v>2229</v>
      </c>
      <c r="J261" s="171"/>
      <c r="K261" s="167" t="s">
        <v>2064</v>
      </c>
      <c r="L261" s="75">
        <v>416</v>
      </c>
    </row>
    <row r="262" spans="2:12" ht="30.75" thickBot="1">
      <c r="B262" s="500" t="s">
        <v>20</v>
      </c>
      <c r="C262" s="501" t="s">
        <v>1945</v>
      </c>
      <c r="D262" s="500">
        <v>5</v>
      </c>
      <c r="E262" s="501" t="s">
        <v>2069</v>
      </c>
      <c r="F262" s="500" t="s">
        <v>146</v>
      </c>
      <c r="G262" s="502" t="s">
        <v>2040</v>
      </c>
      <c r="H262" s="502" t="s">
        <v>2041</v>
      </c>
      <c r="I262" s="502" t="s">
        <v>2229</v>
      </c>
      <c r="J262" s="171"/>
      <c r="K262" s="167" t="s">
        <v>2064</v>
      </c>
      <c r="L262" s="75">
        <v>416</v>
      </c>
    </row>
    <row r="263" spans="2:12" ht="30.75" thickBot="1">
      <c r="B263" s="500" t="s">
        <v>20</v>
      </c>
      <c r="C263" s="501" t="s">
        <v>1945</v>
      </c>
      <c r="D263" s="500">
        <v>6</v>
      </c>
      <c r="E263" s="501" t="s">
        <v>2070</v>
      </c>
      <c r="F263" s="500" t="s">
        <v>146</v>
      </c>
      <c r="G263" s="502" t="s">
        <v>2040</v>
      </c>
      <c r="H263" s="502" t="s">
        <v>2041</v>
      </c>
      <c r="I263" s="502" t="s">
        <v>2229</v>
      </c>
      <c r="J263" s="171"/>
      <c r="K263" s="167" t="s">
        <v>2064</v>
      </c>
      <c r="L263" s="75">
        <v>416</v>
      </c>
    </row>
    <row r="264" spans="2:12" ht="30.75" thickBot="1">
      <c r="B264" s="500" t="s">
        <v>20</v>
      </c>
      <c r="C264" s="501" t="s">
        <v>1945</v>
      </c>
      <c r="D264" s="500">
        <v>7</v>
      </c>
      <c r="E264" s="501" t="s">
        <v>2071</v>
      </c>
      <c r="F264" s="500" t="s">
        <v>146</v>
      </c>
      <c r="G264" s="502" t="s">
        <v>2040</v>
      </c>
      <c r="H264" s="502" t="s">
        <v>2041</v>
      </c>
      <c r="I264" s="502" t="s">
        <v>2229</v>
      </c>
      <c r="J264" s="171"/>
      <c r="K264" s="167" t="s">
        <v>2064</v>
      </c>
      <c r="L264" s="75">
        <v>416</v>
      </c>
    </row>
    <row r="265" spans="2:12" ht="30.75" thickBot="1">
      <c r="B265" s="500" t="s">
        <v>20</v>
      </c>
      <c r="C265" s="501" t="s">
        <v>1945</v>
      </c>
      <c r="D265" s="500">
        <v>8</v>
      </c>
      <c r="E265" s="501" t="s">
        <v>2072</v>
      </c>
      <c r="F265" s="500" t="s">
        <v>146</v>
      </c>
      <c r="G265" s="502" t="s">
        <v>2040</v>
      </c>
      <c r="H265" s="502" t="s">
        <v>2041</v>
      </c>
      <c r="I265" s="502" t="s">
        <v>2229</v>
      </c>
      <c r="J265" s="171"/>
      <c r="K265" s="167" t="s">
        <v>2064</v>
      </c>
      <c r="L265" s="75">
        <v>416</v>
      </c>
    </row>
    <row r="266" spans="2:12" ht="30.75" thickBot="1">
      <c r="B266" s="500" t="s">
        <v>20</v>
      </c>
      <c r="C266" s="501" t="s">
        <v>1945</v>
      </c>
      <c r="D266" s="500">
        <v>9</v>
      </c>
      <c r="E266" s="501" t="s">
        <v>2073</v>
      </c>
      <c r="F266" s="500" t="s">
        <v>146</v>
      </c>
      <c r="G266" s="502" t="s">
        <v>2040</v>
      </c>
      <c r="H266" s="502" t="s">
        <v>2041</v>
      </c>
      <c r="I266" s="502" t="s">
        <v>2229</v>
      </c>
      <c r="J266" s="171"/>
      <c r="K266" s="167" t="s">
        <v>2064</v>
      </c>
      <c r="L266" s="75">
        <v>416</v>
      </c>
    </row>
    <row r="267" spans="2:12" ht="30.75" thickBot="1">
      <c r="B267" s="500" t="s">
        <v>20</v>
      </c>
      <c r="C267" s="501" t="s">
        <v>1945</v>
      </c>
      <c r="D267" s="500">
        <v>10</v>
      </c>
      <c r="E267" s="501" t="s">
        <v>2074</v>
      </c>
      <c r="F267" s="500" t="s">
        <v>146</v>
      </c>
      <c r="G267" s="502" t="s">
        <v>2040</v>
      </c>
      <c r="H267" s="502" t="s">
        <v>2041</v>
      </c>
      <c r="I267" s="502" t="s">
        <v>2229</v>
      </c>
      <c r="J267" s="171"/>
      <c r="K267" s="167" t="s">
        <v>2064</v>
      </c>
      <c r="L267" s="75">
        <v>416</v>
      </c>
    </row>
    <row r="268" spans="2:12" ht="30.75" thickBot="1">
      <c r="B268" s="500" t="s">
        <v>20</v>
      </c>
      <c r="C268" s="501" t="s">
        <v>1945</v>
      </c>
      <c r="D268" s="500">
        <v>10</v>
      </c>
      <c r="E268" s="501" t="s">
        <v>2075</v>
      </c>
      <c r="F268" s="500" t="s">
        <v>146</v>
      </c>
      <c r="G268" s="502" t="s">
        <v>2040</v>
      </c>
      <c r="H268" s="502" t="s">
        <v>2041</v>
      </c>
      <c r="I268" s="502" t="s">
        <v>2229</v>
      </c>
      <c r="J268" s="171"/>
      <c r="K268" s="167" t="s">
        <v>2064</v>
      </c>
      <c r="L268" s="75">
        <v>416</v>
      </c>
    </row>
    <row r="269" spans="2:12" ht="30.75" thickBot="1">
      <c r="B269" s="500" t="s">
        <v>20</v>
      </c>
      <c r="C269" s="501" t="s">
        <v>1945</v>
      </c>
      <c r="D269" s="500">
        <v>11</v>
      </c>
      <c r="E269" s="501" t="s">
        <v>2076</v>
      </c>
      <c r="F269" s="500" t="s">
        <v>146</v>
      </c>
      <c r="G269" s="502" t="s">
        <v>2040</v>
      </c>
      <c r="H269" s="502" t="s">
        <v>2041</v>
      </c>
      <c r="I269" s="502" t="s">
        <v>2229</v>
      </c>
      <c r="J269" s="171"/>
      <c r="K269" s="167" t="s">
        <v>2064</v>
      </c>
      <c r="L269" s="75">
        <v>416</v>
      </c>
    </row>
    <row r="270" spans="2:12" ht="30.75" thickBot="1">
      <c r="B270" s="500" t="s">
        <v>20</v>
      </c>
      <c r="C270" s="501" t="s">
        <v>1945</v>
      </c>
      <c r="D270" s="500">
        <v>12</v>
      </c>
      <c r="E270" s="501" t="s">
        <v>2077</v>
      </c>
      <c r="F270" s="500" t="s">
        <v>146</v>
      </c>
      <c r="G270" s="502" t="s">
        <v>2040</v>
      </c>
      <c r="H270" s="502" t="s">
        <v>2041</v>
      </c>
      <c r="I270" s="502" t="s">
        <v>2229</v>
      </c>
      <c r="J270" s="171"/>
      <c r="K270" s="167" t="s">
        <v>2064</v>
      </c>
      <c r="L270" s="75">
        <v>416</v>
      </c>
    </row>
    <row r="271" spans="2:12" ht="30.75" thickBot="1">
      <c r="B271" s="500" t="s">
        <v>20</v>
      </c>
      <c r="C271" s="501" t="s">
        <v>1945</v>
      </c>
      <c r="D271" s="500">
        <v>13</v>
      </c>
      <c r="E271" s="501" t="s">
        <v>2078</v>
      </c>
      <c r="F271" s="500" t="s">
        <v>146</v>
      </c>
      <c r="G271" s="502" t="s">
        <v>2040</v>
      </c>
      <c r="H271" s="502" t="s">
        <v>2041</v>
      </c>
      <c r="I271" s="502" t="s">
        <v>2229</v>
      </c>
      <c r="J271" s="171"/>
      <c r="K271" s="167" t="s">
        <v>2064</v>
      </c>
      <c r="L271" s="75">
        <v>416</v>
      </c>
    </row>
    <row r="272" spans="2:12" ht="30.75" thickBot="1">
      <c r="B272" s="500" t="s">
        <v>20</v>
      </c>
      <c r="C272" s="501" t="s">
        <v>1928</v>
      </c>
      <c r="D272" s="500">
        <v>1</v>
      </c>
      <c r="E272" s="501" t="s">
        <v>2080</v>
      </c>
      <c r="F272" s="500" t="s">
        <v>155</v>
      </c>
      <c r="G272" s="502" t="s">
        <v>2040</v>
      </c>
      <c r="H272" s="502" t="s">
        <v>2041</v>
      </c>
      <c r="I272" s="502" t="s">
        <v>2229</v>
      </c>
      <c r="J272" s="171"/>
      <c r="K272" s="167" t="s">
        <v>2079</v>
      </c>
      <c r="L272" s="75">
        <v>409</v>
      </c>
    </row>
    <row r="273" spans="2:12" ht="30.75" thickBot="1">
      <c r="B273" s="500" t="s">
        <v>20</v>
      </c>
      <c r="C273" s="501" t="s">
        <v>1928</v>
      </c>
      <c r="D273" s="500">
        <v>2</v>
      </c>
      <c r="E273" s="501" t="s">
        <v>2081</v>
      </c>
      <c r="F273" s="500" t="s">
        <v>155</v>
      </c>
      <c r="G273" s="502" t="s">
        <v>2040</v>
      </c>
      <c r="H273" s="502" t="s">
        <v>2041</v>
      </c>
      <c r="I273" s="502" t="s">
        <v>2229</v>
      </c>
      <c r="J273" s="171"/>
      <c r="K273" s="167" t="s">
        <v>2079</v>
      </c>
      <c r="L273" s="75">
        <v>409</v>
      </c>
    </row>
    <row r="274" spans="2:12" ht="30.75" thickBot="1">
      <c r="B274" s="500" t="s">
        <v>20</v>
      </c>
      <c r="C274" s="501" t="s">
        <v>1928</v>
      </c>
      <c r="D274" s="500">
        <v>4</v>
      </c>
      <c r="E274" s="501" t="s">
        <v>2082</v>
      </c>
      <c r="F274" s="500" t="s">
        <v>155</v>
      </c>
      <c r="G274" s="502" t="s">
        <v>2040</v>
      </c>
      <c r="H274" s="502" t="s">
        <v>2041</v>
      </c>
      <c r="I274" s="502" t="s">
        <v>2229</v>
      </c>
      <c r="J274" s="171"/>
      <c r="K274" s="167" t="s">
        <v>2079</v>
      </c>
      <c r="L274" s="75">
        <v>409</v>
      </c>
    </row>
    <row r="275" spans="2:12" ht="30.75" thickBot="1">
      <c r="B275" s="500" t="s">
        <v>20</v>
      </c>
      <c r="C275" s="501" t="s">
        <v>1928</v>
      </c>
      <c r="D275" s="500">
        <v>5</v>
      </c>
      <c r="E275" s="501" t="s">
        <v>2083</v>
      </c>
      <c r="F275" s="500" t="s">
        <v>155</v>
      </c>
      <c r="G275" s="502" t="s">
        <v>2040</v>
      </c>
      <c r="H275" s="502" t="s">
        <v>2041</v>
      </c>
      <c r="I275" s="502" t="s">
        <v>2229</v>
      </c>
      <c r="J275" s="171"/>
      <c r="K275" s="167" t="s">
        <v>2079</v>
      </c>
      <c r="L275" s="75">
        <v>409</v>
      </c>
    </row>
    <row r="276" spans="2:12" ht="30.75" thickBot="1">
      <c r="B276" s="500" t="s">
        <v>20</v>
      </c>
      <c r="C276" s="501" t="s">
        <v>1928</v>
      </c>
      <c r="D276" s="500">
        <v>6</v>
      </c>
      <c r="E276" s="501" t="s">
        <v>2084</v>
      </c>
      <c r="F276" s="500" t="s">
        <v>155</v>
      </c>
      <c r="G276" s="502" t="s">
        <v>2040</v>
      </c>
      <c r="H276" s="502" t="s">
        <v>2041</v>
      </c>
      <c r="I276" s="502" t="s">
        <v>2229</v>
      </c>
      <c r="J276" s="171"/>
      <c r="K276" s="167" t="s">
        <v>2079</v>
      </c>
      <c r="L276" s="75">
        <v>409</v>
      </c>
    </row>
    <row r="277" spans="2:12" ht="30.75" thickBot="1">
      <c r="B277" s="500" t="s">
        <v>20</v>
      </c>
      <c r="C277" s="501" t="s">
        <v>1928</v>
      </c>
      <c r="D277" s="500">
        <v>7</v>
      </c>
      <c r="E277" s="501" t="s">
        <v>2085</v>
      </c>
      <c r="F277" s="500" t="s">
        <v>155</v>
      </c>
      <c r="G277" s="502" t="s">
        <v>2040</v>
      </c>
      <c r="H277" s="502" t="s">
        <v>2041</v>
      </c>
      <c r="I277" s="502" t="s">
        <v>2229</v>
      </c>
      <c r="J277" s="171"/>
      <c r="K277" s="167" t="s">
        <v>2079</v>
      </c>
      <c r="L277" s="75">
        <v>409</v>
      </c>
    </row>
    <row r="278" spans="2:12" ht="30.75" thickBot="1">
      <c r="B278" s="500" t="s">
        <v>20</v>
      </c>
      <c r="C278" s="501" t="s">
        <v>1928</v>
      </c>
      <c r="D278" s="500">
        <v>8</v>
      </c>
      <c r="E278" s="501" t="s">
        <v>2086</v>
      </c>
      <c r="F278" s="500" t="s">
        <v>155</v>
      </c>
      <c r="G278" s="502" t="s">
        <v>2040</v>
      </c>
      <c r="H278" s="502" t="s">
        <v>2041</v>
      </c>
      <c r="I278" s="502" t="s">
        <v>2229</v>
      </c>
      <c r="J278" s="171"/>
      <c r="K278" s="167" t="s">
        <v>2079</v>
      </c>
      <c r="L278" s="75">
        <v>409</v>
      </c>
    </row>
    <row r="279" spans="2:12" ht="30.75" thickBot="1">
      <c r="B279" s="500" t="s">
        <v>20</v>
      </c>
      <c r="C279" s="501" t="s">
        <v>1928</v>
      </c>
      <c r="D279" s="500">
        <v>9</v>
      </c>
      <c r="E279" s="501" t="s">
        <v>2087</v>
      </c>
      <c r="F279" s="500" t="s">
        <v>155</v>
      </c>
      <c r="G279" s="502" t="s">
        <v>2040</v>
      </c>
      <c r="H279" s="502" t="s">
        <v>2041</v>
      </c>
      <c r="I279" s="502" t="s">
        <v>2229</v>
      </c>
      <c r="J279" s="171"/>
      <c r="K279" s="167" t="s">
        <v>2079</v>
      </c>
      <c r="L279" s="75">
        <v>409</v>
      </c>
    </row>
    <row r="280" spans="2:12" ht="30.75" thickBot="1">
      <c r="B280" s="500" t="s">
        <v>20</v>
      </c>
      <c r="C280" s="501" t="s">
        <v>1928</v>
      </c>
      <c r="D280" s="500">
        <v>10</v>
      </c>
      <c r="E280" s="501" t="s">
        <v>2088</v>
      </c>
      <c r="F280" s="500" t="s">
        <v>155</v>
      </c>
      <c r="G280" s="502" t="s">
        <v>2040</v>
      </c>
      <c r="H280" s="502" t="s">
        <v>2041</v>
      </c>
      <c r="I280" s="502" t="s">
        <v>2229</v>
      </c>
      <c r="J280" s="171"/>
      <c r="K280" s="167" t="s">
        <v>2079</v>
      </c>
      <c r="L280" s="75">
        <v>409</v>
      </c>
    </row>
    <row r="281" spans="2:12" ht="13.5" thickBot="1">
      <c r="B281" s="500" t="s">
        <v>20</v>
      </c>
      <c r="C281" s="501" t="s">
        <v>190</v>
      </c>
      <c r="D281" s="500">
        <v>1</v>
      </c>
      <c r="E281" s="501" t="s">
        <v>1256</v>
      </c>
      <c r="F281" s="500" t="s">
        <v>146</v>
      </c>
      <c r="G281" s="454" t="s">
        <v>719</v>
      </c>
      <c r="H281" s="454" t="s">
        <v>1972</v>
      </c>
      <c r="I281" s="454" t="s">
        <v>2227</v>
      </c>
      <c r="J281" s="151" t="s">
        <v>2232</v>
      </c>
      <c r="K281" s="167" t="s">
        <v>2089</v>
      </c>
      <c r="L281" s="75">
        <v>389</v>
      </c>
    </row>
    <row r="282" spans="2:12" ht="13.5" thickBot="1">
      <c r="B282" s="500" t="s">
        <v>20</v>
      </c>
      <c r="C282" s="501" t="s">
        <v>190</v>
      </c>
      <c r="D282" s="500">
        <v>2</v>
      </c>
      <c r="E282" s="501" t="s">
        <v>1257</v>
      </c>
      <c r="F282" s="500" t="s">
        <v>146</v>
      </c>
      <c r="G282" s="454" t="s">
        <v>719</v>
      </c>
      <c r="H282" s="454" t="s">
        <v>1972</v>
      </c>
      <c r="I282" s="454" t="s">
        <v>2227</v>
      </c>
      <c r="J282" s="151" t="s">
        <v>2232</v>
      </c>
      <c r="K282" s="167" t="s">
        <v>2089</v>
      </c>
      <c r="L282" s="75">
        <v>389</v>
      </c>
    </row>
    <row r="283" spans="2:12" ht="13.5" thickBot="1">
      <c r="B283" s="500" t="s">
        <v>20</v>
      </c>
      <c r="C283" s="501" t="s">
        <v>190</v>
      </c>
      <c r="D283" s="500">
        <v>3</v>
      </c>
      <c r="E283" s="501" t="s">
        <v>1258</v>
      </c>
      <c r="F283" s="500" t="s">
        <v>146</v>
      </c>
      <c r="G283" s="454" t="s">
        <v>719</v>
      </c>
      <c r="H283" s="454" t="s">
        <v>1972</v>
      </c>
      <c r="I283" s="454" t="s">
        <v>2227</v>
      </c>
      <c r="J283" s="151" t="s">
        <v>2232</v>
      </c>
      <c r="K283" s="167" t="s">
        <v>2089</v>
      </c>
      <c r="L283" s="75">
        <v>389</v>
      </c>
    </row>
    <row r="284" spans="2:12" ht="13.5" thickBot="1">
      <c r="B284" s="500" t="s">
        <v>20</v>
      </c>
      <c r="C284" s="501" t="s">
        <v>190</v>
      </c>
      <c r="D284" s="500">
        <v>4</v>
      </c>
      <c r="E284" s="501" t="s">
        <v>1259</v>
      </c>
      <c r="F284" s="500" t="s">
        <v>146</v>
      </c>
      <c r="G284" s="454" t="s">
        <v>719</v>
      </c>
      <c r="H284" s="454" t="s">
        <v>1972</v>
      </c>
      <c r="I284" s="454" t="s">
        <v>2227</v>
      </c>
      <c r="J284" s="151" t="s">
        <v>2232</v>
      </c>
      <c r="K284" s="167" t="s">
        <v>2089</v>
      </c>
      <c r="L284" s="75">
        <v>389</v>
      </c>
    </row>
    <row r="285" spans="2:12" ht="13.5" thickBot="1">
      <c r="B285" s="500" t="s">
        <v>20</v>
      </c>
      <c r="C285" s="501" t="s">
        <v>190</v>
      </c>
      <c r="D285" s="500">
        <v>5</v>
      </c>
      <c r="E285" s="501" t="s">
        <v>1260</v>
      </c>
      <c r="F285" s="500" t="s">
        <v>146</v>
      </c>
      <c r="G285" s="454" t="s">
        <v>719</v>
      </c>
      <c r="H285" s="454" t="s">
        <v>1972</v>
      </c>
      <c r="I285" s="454" t="s">
        <v>2227</v>
      </c>
      <c r="J285" s="151" t="s">
        <v>2232</v>
      </c>
      <c r="K285" s="167" t="s">
        <v>2089</v>
      </c>
      <c r="L285" s="75">
        <v>389</v>
      </c>
    </row>
    <row r="286" spans="2:12" ht="13.5" thickBot="1">
      <c r="B286" s="500" t="s">
        <v>20</v>
      </c>
      <c r="C286" s="501" t="s">
        <v>190</v>
      </c>
      <c r="D286" s="500">
        <v>6</v>
      </c>
      <c r="E286" s="501" t="s">
        <v>1261</v>
      </c>
      <c r="F286" s="500" t="s">
        <v>146</v>
      </c>
      <c r="G286" s="454" t="s">
        <v>719</v>
      </c>
      <c r="H286" s="454" t="s">
        <v>1972</v>
      </c>
      <c r="I286" s="454" t="s">
        <v>2227</v>
      </c>
      <c r="J286" s="151" t="s">
        <v>2232</v>
      </c>
      <c r="K286" s="167" t="s">
        <v>2089</v>
      </c>
      <c r="L286" s="75">
        <v>389</v>
      </c>
    </row>
    <row r="287" spans="2:12" ht="13.5" thickBot="1">
      <c r="B287" s="500" t="s">
        <v>20</v>
      </c>
      <c r="C287" s="501" t="s">
        <v>190</v>
      </c>
      <c r="D287" s="500">
        <v>7</v>
      </c>
      <c r="E287" s="501" t="s">
        <v>1262</v>
      </c>
      <c r="F287" s="500" t="s">
        <v>146</v>
      </c>
      <c r="G287" s="454" t="s">
        <v>719</v>
      </c>
      <c r="H287" s="454" t="s">
        <v>1972</v>
      </c>
      <c r="I287" s="454" t="s">
        <v>2227</v>
      </c>
      <c r="J287" s="151" t="s">
        <v>2232</v>
      </c>
      <c r="K287" s="167" t="s">
        <v>2089</v>
      </c>
      <c r="L287" s="75">
        <v>389</v>
      </c>
    </row>
    <row r="288" spans="2:12" ht="13.5" thickBot="1">
      <c r="B288" s="500" t="s">
        <v>20</v>
      </c>
      <c r="C288" s="501" t="s">
        <v>190</v>
      </c>
      <c r="D288" s="500">
        <v>8</v>
      </c>
      <c r="E288" s="501" t="s">
        <v>1263</v>
      </c>
      <c r="F288" s="500" t="s">
        <v>146</v>
      </c>
      <c r="G288" s="454" t="s">
        <v>719</v>
      </c>
      <c r="H288" s="454" t="s">
        <v>1972</v>
      </c>
      <c r="I288" s="454" t="s">
        <v>2227</v>
      </c>
      <c r="J288" s="151" t="s">
        <v>2232</v>
      </c>
      <c r="K288" s="167" t="s">
        <v>2089</v>
      </c>
      <c r="L288" s="75">
        <v>389</v>
      </c>
    </row>
    <row r="289" spans="2:12" ht="13.5" thickBot="1">
      <c r="B289" s="500" t="s">
        <v>20</v>
      </c>
      <c r="C289" s="501" t="s">
        <v>190</v>
      </c>
      <c r="D289" s="500">
        <v>9</v>
      </c>
      <c r="E289" s="501" t="s">
        <v>1264</v>
      </c>
      <c r="F289" s="500" t="s">
        <v>146</v>
      </c>
      <c r="G289" s="454" t="s">
        <v>719</v>
      </c>
      <c r="H289" s="454" t="s">
        <v>1972</v>
      </c>
      <c r="I289" s="454" t="s">
        <v>2227</v>
      </c>
      <c r="J289" s="151" t="s">
        <v>2232</v>
      </c>
      <c r="K289" s="167" t="s">
        <v>2089</v>
      </c>
      <c r="L289" s="75">
        <v>389</v>
      </c>
    </row>
    <row r="290" spans="2:12" ht="13.5" thickBot="1">
      <c r="B290" s="500" t="s">
        <v>20</v>
      </c>
      <c r="C290" s="501" t="s">
        <v>190</v>
      </c>
      <c r="D290" s="500">
        <v>10</v>
      </c>
      <c r="E290" s="501" t="s">
        <v>2090</v>
      </c>
      <c r="F290" s="500" t="s">
        <v>146</v>
      </c>
      <c r="G290" s="454" t="s">
        <v>719</v>
      </c>
      <c r="H290" s="454" t="s">
        <v>1972</v>
      </c>
      <c r="I290" s="454" t="s">
        <v>2227</v>
      </c>
      <c r="J290" s="151" t="s">
        <v>2232</v>
      </c>
      <c r="K290" s="167" t="s">
        <v>2089</v>
      </c>
      <c r="L290" s="75">
        <v>389</v>
      </c>
    </row>
    <row r="291" spans="2:12" ht="13.5" thickBot="1">
      <c r="B291" s="500" t="s">
        <v>20</v>
      </c>
      <c r="C291" s="501" t="s">
        <v>190</v>
      </c>
      <c r="D291" s="500">
        <v>11</v>
      </c>
      <c r="E291" s="501" t="s">
        <v>2091</v>
      </c>
      <c r="F291" s="500" t="s">
        <v>146</v>
      </c>
      <c r="G291" s="454" t="s">
        <v>719</v>
      </c>
      <c r="H291" s="454" t="s">
        <v>1972</v>
      </c>
      <c r="I291" s="454" t="s">
        <v>2227</v>
      </c>
      <c r="J291" s="151" t="s">
        <v>2232</v>
      </c>
      <c r="K291" s="167" t="s">
        <v>2089</v>
      </c>
      <c r="L291" s="75">
        <v>389</v>
      </c>
    </row>
    <row r="292" spans="2:12" ht="13.5" thickBot="1">
      <c r="B292" s="500" t="s">
        <v>20</v>
      </c>
      <c r="C292" s="501" t="s">
        <v>190</v>
      </c>
      <c r="D292" s="500">
        <v>12</v>
      </c>
      <c r="E292" s="501" t="s">
        <v>2092</v>
      </c>
      <c r="F292" s="500" t="s">
        <v>146</v>
      </c>
      <c r="G292" s="454" t="s">
        <v>719</v>
      </c>
      <c r="H292" s="454" t="s">
        <v>1972</v>
      </c>
      <c r="I292" s="454" t="s">
        <v>2227</v>
      </c>
      <c r="J292" s="151" t="s">
        <v>2232</v>
      </c>
      <c r="K292" s="167" t="s">
        <v>2089</v>
      </c>
      <c r="L292" s="75">
        <v>389</v>
      </c>
    </row>
    <row r="293" spans="2:12" ht="13.5" thickBot="1">
      <c r="B293" s="500" t="s">
        <v>20</v>
      </c>
      <c r="C293" s="501" t="s">
        <v>190</v>
      </c>
      <c r="D293" s="500">
        <v>13</v>
      </c>
      <c r="E293" s="501" t="s">
        <v>2093</v>
      </c>
      <c r="F293" s="500" t="s">
        <v>146</v>
      </c>
      <c r="G293" s="454" t="s">
        <v>719</v>
      </c>
      <c r="H293" s="454" t="s">
        <v>1972</v>
      </c>
      <c r="I293" s="454" t="s">
        <v>2227</v>
      </c>
      <c r="J293" s="151" t="s">
        <v>2232</v>
      </c>
      <c r="K293" s="167" t="s">
        <v>2089</v>
      </c>
      <c r="L293" s="75">
        <v>389</v>
      </c>
    </row>
    <row r="294" spans="2:12" ht="26.25" thickBot="1">
      <c r="B294" s="500" t="s">
        <v>20</v>
      </c>
      <c r="C294" s="501" t="s">
        <v>679</v>
      </c>
      <c r="D294" s="500">
        <v>1</v>
      </c>
      <c r="E294" s="501" t="s">
        <v>1265</v>
      </c>
      <c r="F294" s="500" t="s">
        <v>155</v>
      </c>
      <c r="G294" s="454" t="s">
        <v>719</v>
      </c>
      <c r="H294" s="454" t="s">
        <v>1972</v>
      </c>
      <c r="I294" s="454" t="s">
        <v>2227</v>
      </c>
      <c r="J294" s="151" t="s">
        <v>2232</v>
      </c>
      <c r="K294" s="167" t="s">
        <v>2094</v>
      </c>
      <c r="L294" s="75">
        <v>300</v>
      </c>
    </row>
    <row r="295" spans="2:12" ht="26.25" thickBot="1">
      <c r="B295" s="500" t="s">
        <v>20</v>
      </c>
      <c r="C295" s="501" t="s">
        <v>679</v>
      </c>
      <c r="D295" s="500">
        <v>2</v>
      </c>
      <c r="E295" s="501" t="s">
        <v>1266</v>
      </c>
      <c r="F295" s="500" t="s">
        <v>155</v>
      </c>
      <c r="G295" s="454" t="s">
        <v>719</v>
      </c>
      <c r="H295" s="454" t="s">
        <v>1972</v>
      </c>
      <c r="I295" s="454" t="s">
        <v>2227</v>
      </c>
      <c r="J295" s="151" t="s">
        <v>2232</v>
      </c>
      <c r="K295" s="167" t="s">
        <v>2094</v>
      </c>
      <c r="L295" s="75">
        <v>300</v>
      </c>
    </row>
    <row r="296" spans="2:12" ht="39" thickBot="1">
      <c r="B296" s="500" t="s">
        <v>20</v>
      </c>
      <c r="C296" s="501" t="s">
        <v>673</v>
      </c>
      <c r="D296" s="500">
        <v>1</v>
      </c>
      <c r="E296" s="501" t="s">
        <v>1267</v>
      </c>
      <c r="F296" s="500" t="s">
        <v>146</v>
      </c>
      <c r="G296" s="454" t="s">
        <v>719</v>
      </c>
      <c r="H296" s="454" t="s">
        <v>1972</v>
      </c>
      <c r="I296" s="454" t="s">
        <v>2227</v>
      </c>
      <c r="J296" s="151" t="s">
        <v>2232</v>
      </c>
      <c r="K296" s="167" t="s">
        <v>2095</v>
      </c>
      <c r="L296" s="75">
        <v>299</v>
      </c>
    </row>
    <row r="297" spans="2:12" ht="39" thickBot="1">
      <c r="B297" s="500" t="s">
        <v>20</v>
      </c>
      <c r="C297" s="501" t="s">
        <v>673</v>
      </c>
      <c r="D297" s="500">
        <v>2</v>
      </c>
      <c r="E297" s="501" t="s">
        <v>1268</v>
      </c>
      <c r="F297" s="500" t="s">
        <v>146</v>
      </c>
      <c r="G297" s="454" t="s">
        <v>719</v>
      </c>
      <c r="H297" s="454" t="s">
        <v>1972</v>
      </c>
      <c r="I297" s="454" t="s">
        <v>2227</v>
      </c>
      <c r="J297" s="151" t="s">
        <v>2232</v>
      </c>
      <c r="K297" s="167" t="s">
        <v>2095</v>
      </c>
      <c r="L297" s="75">
        <v>299</v>
      </c>
    </row>
    <row r="298" spans="2:12" ht="39" thickBot="1">
      <c r="B298" s="500" t="s">
        <v>20</v>
      </c>
      <c r="C298" s="501" t="s">
        <v>673</v>
      </c>
      <c r="D298" s="500">
        <v>3</v>
      </c>
      <c r="E298" s="501" t="s">
        <v>1269</v>
      </c>
      <c r="F298" s="500" t="s">
        <v>146</v>
      </c>
      <c r="G298" s="454" t="s">
        <v>719</v>
      </c>
      <c r="H298" s="454" t="s">
        <v>1972</v>
      </c>
      <c r="I298" s="454" t="s">
        <v>2227</v>
      </c>
      <c r="J298" s="151" t="s">
        <v>2232</v>
      </c>
      <c r="K298" s="167" t="s">
        <v>2095</v>
      </c>
      <c r="L298" s="75">
        <v>299</v>
      </c>
    </row>
    <row r="299" spans="2:12" ht="39" thickBot="1">
      <c r="B299" s="500" t="s">
        <v>20</v>
      </c>
      <c r="C299" s="501" t="s">
        <v>673</v>
      </c>
      <c r="D299" s="500">
        <v>4</v>
      </c>
      <c r="E299" s="501" t="s">
        <v>1270</v>
      </c>
      <c r="F299" s="500" t="s">
        <v>146</v>
      </c>
      <c r="G299" s="454" t="s">
        <v>719</v>
      </c>
      <c r="H299" s="454" t="s">
        <v>1972</v>
      </c>
      <c r="I299" s="454" t="s">
        <v>2227</v>
      </c>
      <c r="J299" s="151" t="s">
        <v>2232</v>
      </c>
      <c r="K299" s="167" t="s">
        <v>2095</v>
      </c>
      <c r="L299" s="75">
        <v>299</v>
      </c>
    </row>
    <row r="300" spans="2:12" ht="39" thickBot="1">
      <c r="B300" s="500" t="s">
        <v>31</v>
      </c>
      <c r="C300" s="501" t="s">
        <v>195</v>
      </c>
      <c r="D300" s="500">
        <v>1</v>
      </c>
      <c r="E300" s="501" t="s">
        <v>1271</v>
      </c>
      <c r="F300" s="500" t="s">
        <v>146</v>
      </c>
      <c r="G300" s="454" t="s">
        <v>2040</v>
      </c>
      <c r="H300" s="454" t="s">
        <v>2097</v>
      </c>
      <c r="I300" s="454" t="s">
        <v>2230</v>
      </c>
      <c r="J300" s="151" t="s">
        <v>2228</v>
      </c>
      <c r="K300" s="167" t="s">
        <v>2096</v>
      </c>
      <c r="L300" s="75">
        <v>291</v>
      </c>
    </row>
    <row r="301" spans="2:12" ht="39" thickBot="1">
      <c r="B301" s="500" t="s">
        <v>31</v>
      </c>
      <c r="C301" s="501" t="s">
        <v>195</v>
      </c>
      <c r="D301" s="500">
        <v>2</v>
      </c>
      <c r="E301" s="501" t="s">
        <v>1272</v>
      </c>
      <c r="F301" s="500" t="s">
        <v>146</v>
      </c>
      <c r="G301" s="454" t="s">
        <v>2040</v>
      </c>
      <c r="H301" s="454" t="s">
        <v>2097</v>
      </c>
      <c r="I301" s="454" t="s">
        <v>2230</v>
      </c>
      <c r="J301" s="151" t="s">
        <v>2228</v>
      </c>
      <c r="K301" s="167" t="s">
        <v>2096</v>
      </c>
      <c r="L301" s="75">
        <v>291</v>
      </c>
    </row>
    <row r="302" spans="2:12" ht="39" thickBot="1">
      <c r="B302" s="500" t="s">
        <v>31</v>
      </c>
      <c r="C302" s="501" t="s">
        <v>195</v>
      </c>
      <c r="D302" s="500">
        <v>3</v>
      </c>
      <c r="E302" s="501" t="s">
        <v>1273</v>
      </c>
      <c r="F302" s="500" t="s">
        <v>146</v>
      </c>
      <c r="G302" s="454" t="s">
        <v>2040</v>
      </c>
      <c r="H302" s="454" t="s">
        <v>2097</v>
      </c>
      <c r="I302" s="454" t="s">
        <v>2230</v>
      </c>
      <c r="J302" s="151" t="s">
        <v>2228</v>
      </c>
      <c r="K302" s="167" t="s">
        <v>2096</v>
      </c>
      <c r="L302" s="75">
        <v>291</v>
      </c>
    </row>
    <row r="303" spans="2:12" ht="39" thickBot="1">
      <c r="B303" s="500" t="s">
        <v>31</v>
      </c>
      <c r="C303" s="501" t="s">
        <v>195</v>
      </c>
      <c r="D303" s="500">
        <v>4</v>
      </c>
      <c r="E303" s="501" t="s">
        <v>1274</v>
      </c>
      <c r="F303" s="500" t="s">
        <v>146</v>
      </c>
      <c r="G303" s="454" t="s">
        <v>2040</v>
      </c>
      <c r="H303" s="454" t="s">
        <v>2097</v>
      </c>
      <c r="I303" s="454" t="s">
        <v>2230</v>
      </c>
      <c r="J303" s="151" t="s">
        <v>2228</v>
      </c>
      <c r="K303" s="167" t="s">
        <v>2096</v>
      </c>
      <c r="L303" s="75">
        <v>291</v>
      </c>
    </row>
    <row r="304" spans="2:12" ht="26.25" thickBot="1">
      <c r="B304" s="500" t="s">
        <v>32</v>
      </c>
      <c r="C304" s="501" t="s">
        <v>198</v>
      </c>
      <c r="D304" s="500">
        <v>1</v>
      </c>
      <c r="E304" s="501" t="s">
        <v>1275</v>
      </c>
      <c r="F304" s="500" t="s">
        <v>155</v>
      </c>
      <c r="G304" s="454" t="s">
        <v>719</v>
      </c>
      <c r="H304" s="454" t="s">
        <v>2025</v>
      </c>
      <c r="I304" s="454" t="s">
        <v>2227</v>
      </c>
      <c r="J304" s="151" t="s">
        <v>2228</v>
      </c>
      <c r="K304" s="167" t="s">
        <v>2098</v>
      </c>
      <c r="L304" s="75">
        <v>292</v>
      </c>
    </row>
    <row r="305" spans="2:12" ht="26.25" thickBot="1">
      <c r="B305" s="500" t="s">
        <v>32</v>
      </c>
      <c r="C305" s="501" t="s">
        <v>198</v>
      </c>
      <c r="D305" s="500">
        <v>2</v>
      </c>
      <c r="E305" s="501" t="s">
        <v>1276</v>
      </c>
      <c r="F305" s="500" t="s">
        <v>155</v>
      </c>
      <c r="G305" s="454" t="s">
        <v>719</v>
      </c>
      <c r="H305" s="454" t="s">
        <v>2025</v>
      </c>
      <c r="I305" s="454" t="s">
        <v>2227</v>
      </c>
      <c r="J305" s="151" t="s">
        <v>2228</v>
      </c>
      <c r="K305" s="167" t="s">
        <v>2098</v>
      </c>
      <c r="L305" s="75">
        <v>292</v>
      </c>
    </row>
    <row r="306" spans="2:12" ht="26.25" thickBot="1">
      <c r="B306" s="500" t="s">
        <v>21</v>
      </c>
      <c r="C306" s="501" t="s">
        <v>718</v>
      </c>
      <c r="D306" s="500">
        <v>1</v>
      </c>
      <c r="E306" s="501" t="s">
        <v>1277</v>
      </c>
      <c r="F306" s="500" t="s">
        <v>155</v>
      </c>
      <c r="G306" s="454" t="s">
        <v>719</v>
      </c>
      <c r="H306" s="454" t="s">
        <v>2100</v>
      </c>
      <c r="I306" s="454" t="s">
        <v>2229</v>
      </c>
      <c r="J306" s="151" t="s">
        <v>2233</v>
      </c>
      <c r="K306" s="167" t="s">
        <v>2099</v>
      </c>
      <c r="L306" s="75">
        <v>405</v>
      </c>
    </row>
    <row r="307" spans="2:12" ht="13.5" thickBot="1">
      <c r="B307" s="500" t="s">
        <v>21</v>
      </c>
      <c r="C307" s="501" t="s">
        <v>718</v>
      </c>
      <c r="D307" s="500">
        <v>2</v>
      </c>
      <c r="E307" s="501" t="s">
        <v>1278</v>
      </c>
      <c r="F307" s="500" t="s">
        <v>155</v>
      </c>
      <c r="G307" s="454" t="s">
        <v>719</v>
      </c>
      <c r="H307" s="454" t="s">
        <v>2100</v>
      </c>
      <c r="I307" s="454" t="s">
        <v>2229</v>
      </c>
      <c r="J307" s="151" t="s">
        <v>2233</v>
      </c>
      <c r="K307" s="167" t="s">
        <v>2099</v>
      </c>
      <c r="L307" s="75">
        <v>405</v>
      </c>
    </row>
    <row r="308" spans="2:12" ht="13.5" thickBot="1">
      <c r="B308" s="500" t="s">
        <v>21</v>
      </c>
      <c r="C308" s="501" t="s">
        <v>718</v>
      </c>
      <c r="D308" s="500">
        <v>3</v>
      </c>
      <c r="E308" s="501" t="s">
        <v>1279</v>
      </c>
      <c r="F308" s="500" t="s">
        <v>155</v>
      </c>
      <c r="G308" s="454" t="s">
        <v>719</v>
      </c>
      <c r="H308" s="454" t="s">
        <v>2100</v>
      </c>
      <c r="I308" s="454" t="s">
        <v>2229</v>
      </c>
      <c r="J308" s="151" t="s">
        <v>2233</v>
      </c>
      <c r="K308" s="167" t="s">
        <v>2099</v>
      </c>
      <c r="L308" s="75">
        <v>405</v>
      </c>
    </row>
    <row r="309" spans="2:12" ht="13.5" thickBot="1">
      <c r="B309" s="500" t="s">
        <v>21</v>
      </c>
      <c r="C309" s="501" t="s">
        <v>718</v>
      </c>
      <c r="D309" s="500">
        <v>4</v>
      </c>
      <c r="E309" s="501" t="s">
        <v>1280</v>
      </c>
      <c r="F309" s="500" t="s">
        <v>155</v>
      </c>
      <c r="G309" s="454" t="s">
        <v>719</v>
      </c>
      <c r="H309" s="454" t="s">
        <v>2100</v>
      </c>
      <c r="I309" s="454" t="s">
        <v>2229</v>
      </c>
      <c r="J309" s="151" t="s">
        <v>2233</v>
      </c>
      <c r="K309" s="167" t="s">
        <v>2099</v>
      </c>
      <c r="L309" s="75">
        <v>405</v>
      </c>
    </row>
    <row r="310" spans="2:12" ht="13.5" thickBot="1">
      <c r="B310" s="500" t="s">
        <v>21</v>
      </c>
      <c r="C310" s="501" t="s">
        <v>718</v>
      </c>
      <c r="D310" s="500">
        <v>5</v>
      </c>
      <c r="E310" s="501" t="s">
        <v>1281</v>
      </c>
      <c r="F310" s="500" t="s">
        <v>155</v>
      </c>
      <c r="G310" s="454" t="s">
        <v>719</v>
      </c>
      <c r="H310" s="454" t="s">
        <v>2100</v>
      </c>
      <c r="I310" s="454" t="s">
        <v>2229</v>
      </c>
      <c r="J310" s="151" t="s">
        <v>2233</v>
      </c>
      <c r="K310" s="167" t="s">
        <v>2099</v>
      </c>
      <c r="L310" s="75">
        <v>405</v>
      </c>
    </row>
    <row r="311" spans="2:12" ht="13.5" thickBot="1">
      <c r="B311" s="500" t="s">
        <v>21</v>
      </c>
      <c r="C311" s="501" t="s">
        <v>718</v>
      </c>
      <c r="D311" s="500">
        <v>6</v>
      </c>
      <c r="E311" s="501" t="s">
        <v>1282</v>
      </c>
      <c r="F311" s="500" t="s">
        <v>155</v>
      </c>
      <c r="G311" s="454" t="s">
        <v>719</v>
      </c>
      <c r="H311" s="454" t="s">
        <v>2100</v>
      </c>
      <c r="I311" s="454" t="s">
        <v>2229</v>
      </c>
      <c r="J311" s="151" t="s">
        <v>2233</v>
      </c>
      <c r="K311" s="167" t="s">
        <v>2099</v>
      </c>
      <c r="L311" s="75">
        <v>405</v>
      </c>
    </row>
    <row r="312" spans="2:12" ht="13.5" thickBot="1">
      <c r="B312" s="500" t="s">
        <v>21</v>
      </c>
      <c r="C312" s="501" t="s">
        <v>718</v>
      </c>
      <c r="D312" s="500">
        <v>7</v>
      </c>
      <c r="E312" s="501" t="s">
        <v>1283</v>
      </c>
      <c r="F312" s="500" t="s">
        <v>155</v>
      </c>
      <c r="G312" s="454" t="s">
        <v>719</v>
      </c>
      <c r="H312" s="454" t="s">
        <v>2100</v>
      </c>
      <c r="I312" s="454" t="s">
        <v>2229</v>
      </c>
      <c r="J312" s="151" t="s">
        <v>2233</v>
      </c>
      <c r="K312" s="167" t="s">
        <v>2099</v>
      </c>
      <c r="L312" s="75">
        <v>405</v>
      </c>
    </row>
    <row r="313" spans="2:12" ht="13.5" thickBot="1">
      <c r="B313" s="500" t="s">
        <v>21</v>
      </c>
      <c r="C313" s="501" t="s">
        <v>718</v>
      </c>
      <c r="D313" s="500">
        <v>8</v>
      </c>
      <c r="E313" s="501" t="s">
        <v>1284</v>
      </c>
      <c r="F313" s="500" t="s">
        <v>155</v>
      </c>
      <c r="G313" s="454" t="s">
        <v>719</v>
      </c>
      <c r="H313" s="454" t="s">
        <v>2100</v>
      </c>
      <c r="I313" s="454" t="s">
        <v>2229</v>
      </c>
      <c r="J313" s="151" t="s">
        <v>2233</v>
      </c>
      <c r="K313" s="167" t="s">
        <v>2099</v>
      </c>
      <c r="L313" s="75">
        <v>405</v>
      </c>
    </row>
    <row r="314" spans="2:12" ht="13.5" thickBot="1">
      <c r="B314" s="500" t="s">
        <v>21</v>
      </c>
      <c r="C314" s="501" t="s">
        <v>718</v>
      </c>
      <c r="D314" s="500">
        <v>9</v>
      </c>
      <c r="E314" s="501" t="s">
        <v>1285</v>
      </c>
      <c r="F314" s="500" t="s">
        <v>155</v>
      </c>
      <c r="G314" s="454" t="s">
        <v>719</v>
      </c>
      <c r="H314" s="454" t="s">
        <v>2100</v>
      </c>
      <c r="I314" s="454" t="s">
        <v>2229</v>
      </c>
      <c r="J314" s="151" t="s">
        <v>2233</v>
      </c>
      <c r="K314" s="167" t="s">
        <v>2099</v>
      </c>
      <c r="L314" s="75">
        <v>405</v>
      </c>
    </row>
    <row r="315" spans="2:12" ht="13.5" thickBot="1">
      <c r="B315" s="500" t="s">
        <v>21</v>
      </c>
      <c r="C315" s="501" t="s">
        <v>718</v>
      </c>
      <c r="D315" s="500">
        <v>10</v>
      </c>
      <c r="E315" s="501" t="s">
        <v>1286</v>
      </c>
      <c r="F315" s="500" t="s">
        <v>155</v>
      </c>
      <c r="G315" s="454" t="s">
        <v>719</v>
      </c>
      <c r="H315" s="454" t="s">
        <v>2100</v>
      </c>
      <c r="I315" s="454" t="s">
        <v>2229</v>
      </c>
      <c r="J315" s="151" t="s">
        <v>2233</v>
      </c>
      <c r="K315" s="167" t="s">
        <v>2099</v>
      </c>
      <c r="L315" s="75">
        <v>405</v>
      </c>
    </row>
    <row r="316" spans="2:12" ht="26.25" thickBot="1">
      <c r="B316" s="500" t="s">
        <v>21</v>
      </c>
      <c r="C316" s="501" t="s">
        <v>718</v>
      </c>
      <c r="D316" s="500">
        <v>11</v>
      </c>
      <c r="E316" s="501" t="s">
        <v>2101</v>
      </c>
      <c r="F316" s="500" t="s">
        <v>155</v>
      </c>
      <c r="G316" s="454" t="s">
        <v>719</v>
      </c>
      <c r="H316" s="454" t="s">
        <v>2100</v>
      </c>
      <c r="I316" s="454" t="s">
        <v>2229</v>
      </c>
      <c r="J316" s="151" t="s">
        <v>2233</v>
      </c>
      <c r="K316" s="167" t="s">
        <v>2099</v>
      </c>
      <c r="L316" s="75">
        <v>405</v>
      </c>
    </row>
    <row r="317" spans="2:12" ht="13.5" thickBot="1">
      <c r="B317" s="500" t="s">
        <v>21</v>
      </c>
      <c r="C317" s="501" t="s">
        <v>718</v>
      </c>
      <c r="D317" s="500">
        <v>12</v>
      </c>
      <c r="E317" s="501" t="s">
        <v>2102</v>
      </c>
      <c r="F317" s="500" t="s">
        <v>155</v>
      </c>
      <c r="G317" s="454" t="s">
        <v>719</v>
      </c>
      <c r="H317" s="454" t="s">
        <v>2100</v>
      </c>
      <c r="I317" s="454" t="s">
        <v>2229</v>
      </c>
      <c r="J317" s="151" t="s">
        <v>2233</v>
      </c>
      <c r="K317" s="167" t="s">
        <v>2099</v>
      </c>
      <c r="L317" s="75">
        <v>405</v>
      </c>
    </row>
    <row r="318" spans="2:12" ht="26.25" thickBot="1">
      <c r="B318" s="500" t="s">
        <v>21</v>
      </c>
      <c r="C318" s="501" t="s">
        <v>718</v>
      </c>
      <c r="D318" s="500">
        <v>13</v>
      </c>
      <c r="E318" s="501" t="s">
        <v>2103</v>
      </c>
      <c r="F318" s="500" t="s">
        <v>155</v>
      </c>
      <c r="G318" s="454" t="s">
        <v>719</v>
      </c>
      <c r="H318" s="454" t="s">
        <v>2100</v>
      </c>
      <c r="I318" s="454" t="s">
        <v>2229</v>
      </c>
      <c r="J318" s="151" t="s">
        <v>2233</v>
      </c>
      <c r="K318" s="167" t="s">
        <v>2099</v>
      </c>
      <c r="L318" s="75">
        <v>405</v>
      </c>
    </row>
    <row r="319" spans="2:12" ht="13.5" thickBot="1">
      <c r="B319" s="500" t="s">
        <v>21</v>
      </c>
      <c r="C319" s="501" t="s">
        <v>718</v>
      </c>
      <c r="D319" s="500">
        <v>14</v>
      </c>
      <c r="E319" s="501" t="s">
        <v>2104</v>
      </c>
      <c r="F319" s="500" t="s">
        <v>155</v>
      </c>
      <c r="G319" s="454" t="s">
        <v>719</v>
      </c>
      <c r="H319" s="454" t="s">
        <v>2100</v>
      </c>
      <c r="I319" s="454" t="s">
        <v>2229</v>
      </c>
      <c r="J319" s="151" t="s">
        <v>2233</v>
      </c>
      <c r="K319" s="167" t="s">
        <v>2099</v>
      </c>
      <c r="L319" s="75">
        <v>405</v>
      </c>
    </row>
    <row r="320" spans="2:12" ht="13.5" thickBot="1">
      <c r="B320" s="500" t="s">
        <v>21</v>
      </c>
      <c r="C320" s="501" t="s">
        <v>718</v>
      </c>
      <c r="D320" s="500">
        <v>15</v>
      </c>
      <c r="E320" s="501" t="s">
        <v>2105</v>
      </c>
      <c r="F320" s="500" t="s">
        <v>155</v>
      </c>
      <c r="G320" s="454" t="s">
        <v>719</v>
      </c>
      <c r="H320" s="454" t="s">
        <v>2100</v>
      </c>
      <c r="I320" s="454" t="s">
        <v>2229</v>
      </c>
      <c r="J320" s="151" t="s">
        <v>2233</v>
      </c>
      <c r="K320" s="167" t="s">
        <v>2099</v>
      </c>
      <c r="L320" s="75">
        <v>405</v>
      </c>
    </row>
    <row r="321" spans="2:12" ht="13.5" thickBot="1">
      <c r="B321" s="500" t="s">
        <v>21</v>
      </c>
      <c r="C321" s="501" t="s">
        <v>718</v>
      </c>
      <c r="D321" s="500">
        <v>16</v>
      </c>
      <c r="E321" s="501" t="s">
        <v>2106</v>
      </c>
      <c r="F321" s="500" t="s">
        <v>155</v>
      </c>
      <c r="G321" s="454" t="s">
        <v>719</v>
      </c>
      <c r="H321" s="454" t="s">
        <v>2100</v>
      </c>
      <c r="I321" s="454" t="s">
        <v>2229</v>
      </c>
      <c r="J321" s="151" t="s">
        <v>2233</v>
      </c>
      <c r="K321" s="167" t="s">
        <v>2099</v>
      </c>
      <c r="L321" s="75">
        <v>405</v>
      </c>
    </row>
    <row r="322" spans="2:12" ht="13.5" thickBot="1">
      <c r="B322" s="500" t="s">
        <v>21</v>
      </c>
      <c r="C322" s="501" t="s">
        <v>718</v>
      </c>
      <c r="D322" s="500">
        <v>17</v>
      </c>
      <c r="E322" s="501" t="s">
        <v>2107</v>
      </c>
      <c r="F322" s="500" t="s">
        <v>155</v>
      </c>
      <c r="G322" s="454" t="s">
        <v>719</v>
      </c>
      <c r="H322" s="454" t="s">
        <v>2100</v>
      </c>
      <c r="I322" s="454" t="s">
        <v>2229</v>
      </c>
      <c r="J322" s="151" t="s">
        <v>2233</v>
      </c>
      <c r="K322" s="167" t="s">
        <v>2099</v>
      </c>
      <c r="L322" s="75">
        <v>405</v>
      </c>
    </row>
    <row r="323" spans="2:12" ht="26.25" thickBot="1">
      <c r="B323" s="500" t="s">
        <v>21</v>
      </c>
      <c r="C323" s="501" t="s">
        <v>718</v>
      </c>
      <c r="D323" s="500">
        <v>18</v>
      </c>
      <c r="E323" s="501" t="s">
        <v>2108</v>
      </c>
      <c r="F323" s="500" t="s">
        <v>155</v>
      </c>
      <c r="G323" s="454" t="s">
        <v>719</v>
      </c>
      <c r="H323" s="454" t="s">
        <v>2100</v>
      </c>
      <c r="I323" s="454" t="s">
        <v>2229</v>
      </c>
      <c r="J323" s="151" t="s">
        <v>2233</v>
      </c>
      <c r="K323" s="167" t="s">
        <v>2099</v>
      </c>
      <c r="L323" s="75">
        <v>405</v>
      </c>
    </row>
    <row r="324" spans="2:12" ht="26.25" thickBot="1">
      <c r="B324" s="500" t="s">
        <v>21</v>
      </c>
      <c r="C324" s="501" t="s">
        <v>718</v>
      </c>
      <c r="D324" s="500">
        <v>19</v>
      </c>
      <c r="E324" s="501" t="s">
        <v>2109</v>
      </c>
      <c r="F324" s="500" t="s">
        <v>155</v>
      </c>
      <c r="G324" s="454" t="s">
        <v>719</v>
      </c>
      <c r="H324" s="454" t="s">
        <v>2100</v>
      </c>
      <c r="I324" s="454" t="s">
        <v>2229</v>
      </c>
      <c r="J324" s="151" t="s">
        <v>2233</v>
      </c>
      <c r="K324" s="167" t="s">
        <v>2099</v>
      </c>
      <c r="L324" s="75">
        <v>405</v>
      </c>
    </row>
    <row r="325" spans="2:12" ht="26.25" thickBot="1">
      <c r="B325" s="500" t="s">
        <v>21</v>
      </c>
      <c r="C325" s="501" t="s">
        <v>718</v>
      </c>
      <c r="D325" s="500">
        <v>20</v>
      </c>
      <c r="E325" s="501" t="s">
        <v>2110</v>
      </c>
      <c r="F325" s="500" t="s">
        <v>155</v>
      </c>
      <c r="G325" s="454" t="s">
        <v>719</v>
      </c>
      <c r="H325" s="454" t="s">
        <v>2100</v>
      </c>
      <c r="I325" s="454" t="s">
        <v>2229</v>
      </c>
      <c r="J325" s="151" t="s">
        <v>2233</v>
      </c>
      <c r="K325" s="167" t="s">
        <v>2099</v>
      </c>
      <c r="L325" s="75">
        <v>405</v>
      </c>
    </row>
    <row r="326" spans="2:12" ht="13.5" thickBot="1">
      <c r="B326" s="500" t="s">
        <v>21</v>
      </c>
      <c r="C326" s="501" t="s">
        <v>718</v>
      </c>
      <c r="D326" s="500">
        <v>21</v>
      </c>
      <c r="E326" s="501" t="s">
        <v>1287</v>
      </c>
      <c r="F326" s="500" t="s">
        <v>155</v>
      </c>
      <c r="G326" s="454" t="s">
        <v>719</v>
      </c>
      <c r="H326" s="454" t="s">
        <v>2100</v>
      </c>
      <c r="I326" s="454" t="s">
        <v>2229</v>
      </c>
      <c r="J326" s="151" t="s">
        <v>2233</v>
      </c>
      <c r="K326" s="167" t="s">
        <v>2099</v>
      </c>
      <c r="L326" s="75">
        <v>405</v>
      </c>
    </row>
    <row r="327" spans="2:12" ht="13.5" thickBot="1">
      <c r="B327" s="500" t="s">
        <v>21</v>
      </c>
      <c r="C327" s="501" t="s">
        <v>718</v>
      </c>
      <c r="D327" s="500">
        <v>22</v>
      </c>
      <c r="E327" s="501" t="s">
        <v>1288</v>
      </c>
      <c r="F327" s="500" t="s">
        <v>155</v>
      </c>
      <c r="G327" s="454" t="s">
        <v>719</v>
      </c>
      <c r="H327" s="454" t="s">
        <v>2100</v>
      </c>
      <c r="I327" s="454" t="s">
        <v>2229</v>
      </c>
      <c r="J327" s="151" t="s">
        <v>2233</v>
      </c>
      <c r="K327" s="167" t="s">
        <v>2099</v>
      </c>
      <c r="L327" s="75">
        <v>405</v>
      </c>
    </row>
    <row r="328" spans="2:12" ht="13.5" thickBot="1">
      <c r="B328" s="500" t="s">
        <v>21</v>
      </c>
      <c r="C328" s="501" t="s">
        <v>718</v>
      </c>
      <c r="D328" s="500">
        <v>23</v>
      </c>
      <c r="E328" s="501" t="s">
        <v>1289</v>
      </c>
      <c r="F328" s="500" t="s">
        <v>155</v>
      </c>
      <c r="G328" s="454" t="s">
        <v>719</v>
      </c>
      <c r="H328" s="454" t="s">
        <v>2100</v>
      </c>
      <c r="I328" s="454" t="s">
        <v>2229</v>
      </c>
      <c r="J328" s="151" t="s">
        <v>2233</v>
      </c>
      <c r="K328" s="167" t="s">
        <v>2099</v>
      </c>
      <c r="L328" s="75">
        <v>405</v>
      </c>
    </row>
    <row r="329" spans="2:12" ht="13.5" thickBot="1">
      <c r="B329" s="500" t="s">
        <v>21</v>
      </c>
      <c r="C329" s="501" t="s">
        <v>718</v>
      </c>
      <c r="D329" s="500">
        <v>24</v>
      </c>
      <c r="E329" s="501" t="s">
        <v>1290</v>
      </c>
      <c r="F329" s="500" t="s">
        <v>155</v>
      </c>
      <c r="G329" s="454" t="s">
        <v>719</v>
      </c>
      <c r="H329" s="454" t="s">
        <v>2100</v>
      </c>
      <c r="I329" s="454" t="s">
        <v>2229</v>
      </c>
      <c r="J329" s="151" t="s">
        <v>2233</v>
      </c>
      <c r="K329" s="167" t="s">
        <v>2099</v>
      </c>
      <c r="L329" s="75">
        <v>405</v>
      </c>
    </row>
    <row r="330" spans="2:12" ht="13.5" thickBot="1">
      <c r="B330" s="500" t="s">
        <v>21</v>
      </c>
      <c r="C330" s="501" t="s">
        <v>718</v>
      </c>
      <c r="D330" s="500">
        <v>25</v>
      </c>
      <c r="E330" s="501" t="s">
        <v>1291</v>
      </c>
      <c r="F330" s="500" t="s">
        <v>155</v>
      </c>
      <c r="G330" s="454" t="s">
        <v>719</v>
      </c>
      <c r="H330" s="454" t="s">
        <v>2100</v>
      </c>
      <c r="I330" s="454" t="s">
        <v>2229</v>
      </c>
      <c r="J330" s="151" t="s">
        <v>2233</v>
      </c>
      <c r="K330" s="167" t="s">
        <v>2099</v>
      </c>
      <c r="L330" s="75">
        <v>405</v>
      </c>
    </row>
    <row r="331" spans="2:12" ht="13.5" thickBot="1">
      <c r="B331" s="500" t="s">
        <v>21</v>
      </c>
      <c r="C331" s="501" t="s">
        <v>718</v>
      </c>
      <c r="D331" s="500">
        <v>26</v>
      </c>
      <c r="E331" s="501" t="s">
        <v>1291</v>
      </c>
      <c r="F331" s="500" t="s">
        <v>155</v>
      </c>
      <c r="G331" s="454" t="s">
        <v>719</v>
      </c>
      <c r="H331" s="454" t="s">
        <v>2100</v>
      </c>
      <c r="I331" s="454" t="s">
        <v>2229</v>
      </c>
      <c r="J331" s="151" t="s">
        <v>2233</v>
      </c>
      <c r="K331" s="167" t="s">
        <v>2099</v>
      </c>
      <c r="L331" s="75">
        <v>405</v>
      </c>
    </row>
    <row r="332" spans="2:12" ht="13.5" thickBot="1">
      <c r="B332" s="500" t="s">
        <v>21</v>
      </c>
      <c r="C332" s="501" t="s">
        <v>718</v>
      </c>
      <c r="D332" s="500">
        <v>27</v>
      </c>
      <c r="E332" s="501" t="s">
        <v>1292</v>
      </c>
      <c r="F332" s="500" t="s">
        <v>155</v>
      </c>
      <c r="G332" s="454" t="s">
        <v>719</v>
      </c>
      <c r="H332" s="454" t="s">
        <v>2100</v>
      </c>
      <c r="I332" s="454" t="s">
        <v>2229</v>
      </c>
      <c r="J332" s="151" t="s">
        <v>2233</v>
      </c>
      <c r="K332" s="167" t="s">
        <v>2099</v>
      </c>
      <c r="L332" s="75">
        <v>405</v>
      </c>
    </row>
    <row r="333" spans="2:12" ht="13.5" thickBot="1">
      <c r="B333" s="500" t="s">
        <v>21</v>
      </c>
      <c r="C333" s="501" t="s">
        <v>718</v>
      </c>
      <c r="D333" s="500">
        <v>28</v>
      </c>
      <c r="E333" s="501" t="s">
        <v>1293</v>
      </c>
      <c r="F333" s="500" t="s">
        <v>155</v>
      </c>
      <c r="G333" s="454" t="s">
        <v>719</v>
      </c>
      <c r="H333" s="454" t="s">
        <v>2100</v>
      </c>
      <c r="I333" s="454" t="s">
        <v>2229</v>
      </c>
      <c r="J333" s="151" t="s">
        <v>2233</v>
      </c>
      <c r="K333" s="167" t="s">
        <v>2099</v>
      </c>
      <c r="L333" s="75">
        <v>405</v>
      </c>
    </row>
    <row r="334" spans="2:12" ht="13.5" thickBot="1">
      <c r="B334" s="500" t="s">
        <v>21</v>
      </c>
      <c r="C334" s="501" t="s">
        <v>718</v>
      </c>
      <c r="D334" s="500">
        <v>29</v>
      </c>
      <c r="E334" s="501" t="s">
        <v>1294</v>
      </c>
      <c r="F334" s="500" t="s">
        <v>155</v>
      </c>
      <c r="G334" s="454" t="s">
        <v>719</v>
      </c>
      <c r="H334" s="454" t="s">
        <v>2100</v>
      </c>
      <c r="I334" s="454" t="s">
        <v>2229</v>
      </c>
      <c r="J334" s="151" t="s">
        <v>2233</v>
      </c>
      <c r="K334" s="167" t="s">
        <v>2099</v>
      </c>
      <c r="L334" s="75">
        <v>405</v>
      </c>
    </row>
    <row r="335" spans="2:12" ht="26.25" thickBot="1">
      <c r="B335" s="500" t="s">
        <v>21</v>
      </c>
      <c r="C335" s="501" t="s">
        <v>718</v>
      </c>
      <c r="D335" s="500">
        <v>30</v>
      </c>
      <c r="E335" s="501" t="s">
        <v>1295</v>
      </c>
      <c r="F335" s="500" t="s">
        <v>155</v>
      </c>
      <c r="G335" s="454" t="s">
        <v>719</v>
      </c>
      <c r="H335" s="454" t="s">
        <v>2100</v>
      </c>
      <c r="I335" s="454" t="s">
        <v>2229</v>
      </c>
      <c r="J335" s="151" t="s">
        <v>2233</v>
      </c>
      <c r="K335" s="167" t="s">
        <v>2099</v>
      </c>
      <c r="L335" s="75">
        <v>405</v>
      </c>
    </row>
    <row r="336" spans="2:12" ht="26.25" thickBot="1">
      <c r="B336" s="500" t="s">
        <v>21</v>
      </c>
      <c r="C336" s="501" t="s">
        <v>718</v>
      </c>
      <c r="D336" s="500">
        <v>31</v>
      </c>
      <c r="E336" s="501" t="s">
        <v>1296</v>
      </c>
      <c r="F336" s="500" t="s">
        <v>155</v>
      </c>
      <c r="G336" s="454" t="s">
        <v>719</v>
      </c>
      <c r="H336" s="454" t="s">
        <v>2100</v>
      </c>
      <c r="I336" s="454" t="s">
        <v>2229</v>
      </c>
      <c r="J336" s="151" t="s">
        <v>2233</v>
      </c>
      <c r="K336" s="167" t="s">
        <v>2099</v>
      </c>
      <c r="L336" s="75">
        <v>405</v>
      </c>
    </row>
    <row r="337" spans="2:12" ht="26.25" thickBot="1">
      <c r="B337" s="500" t="s">
        <v>21</v>
      </c>
      <c r="C337" s="501" t="s">
        <v>718</v>
      </c>
      <c r="D337" s="500">
        <v>32</v>
      </c>
      <c r="E337" s="501" t="s">
        <v>1297</v>
      </c>
      <c r="F337" s="500" t="s">
        <v>155</v>
      </c>
      <c r="G337" s="454" t="s">
        <v>719</v>
      </c>
      <c r="H337" s="454" t="s">
        <v>2100</v>
      </c>
      <c r="I337" s="454" t="s">
        <v>2229</v>
      </c>
      <c r="J337" s="151" t="s">
        <v>2233</v>
      </c>
      <c r="K337" s="167" t="s">
        <v>2099</v>
      </c>
      <c r="L337" s="75">
        <v>405</v>
      </c>
    </row>
    <row r="338" spans="2:12" ht="26.25" thickBot="1">
      <c r="B338" s="500" t="s">
        <v>21</v>
      </c>
      <c r="C338" s="501" t="s">
        <v>718</v>
      </c>
      <c r="D338" s="500">
        <v>33</v>
      </c>
      <c r="E338" s="501" t="s">
        <v>1298</v>
      </c>
      <c r="F338" s="500" t="s">
        <v>155</v>
      </c>
      <c r="G338" s="454" t="s">
        <v>719</v>
      </c>
      <c r="H338" s="454" t="s">
        <v>2100</v>
      </c>
      <c r="I338" s="454" t="s">
        <v>2229</v>
      </c>
      <c r="J338" s="151" t="s">
        <v>2233</v>
      </c>
      <c r="K338" s="167" t="s">
        <v>2099</v>
      </c>
      <c r="L338" s="75">
        <v>405</v>
      </c>
    </row>
    <row r="339" spans="2:12" ht="13.5" thickBot="1">
      <c r="B339" s="500" t="s">
        <v>21</v>
      </c>
      <c r="C339" s="501" t="s">
        <v>718</v>
      </c>
      <c r="D339" s="500">
        <v>34</v>
      </c>
      <c r="E339" s="501" t="s">
        <v>1299</v>
      </c>
      <c r="F339" s="500" t="s">
        <v>155</v>
      </c>
      <c r="G339" s="454" t="s">
        <v>719</v>
      </c>
      <c r="H339" s="454" t="s">
        <v>2100</v>
      </c>
      <c r="I339" s="454" t="s">
        <v>2229</v>
      </c>
      <c r="J339" s="151" t="s">
        <v>2233</v>
      </c>
      <c r="K339" s="167" t="s">
        <v>2099</v>
      </c>
      <c r="L339" s="75">
        <v>405</v>
      </c>
    </row>
    <row r="340" spans="2:12" ht="192" thickBot="1">
      <c r="B340" s="500" t="s">
        <v>21</v>
      </c>
      <c r="C340" s="501" t="s">
        <v>718</v>
      </c>
      <c r="D340" s="500">
        <v>35</v>
      </c>
      <c r="E340" s="501" t="s">
        <v>1300</v>
      </c>
      <c r="F340" s="500" t="s">
        <v>155</v>
      </c>
      <c r="G340" s="454" t="s">
        <v>719</v>
      </c>
      <c r="H340" s="454" t="s">
        <v>2100</v>
      </c>
      <c r="I340" s="454" t="s">
        <v>2229</v>
      </c>
      <c r="J340" s="151" t="s">
        <v>2233</v>
      </c>
      <c r="K340" s="167" t="s">
        <v>2099</v>
      </c>
      <c r="L340" s="75">
        <v>405</v>
      </c>
    </row>
    <row r="341" spans="2:12" ht="51.75" thickBot="1">
      <c r="B341" s="500" t="s">
        <v>21</v>
      </c>
      <c r="C341" s="501" t="s">
        <v>718</v>
      </c>
      <c r="D341" s="500">
        <v>36</v>
      </c>
      <c r="E341" s="501" t="s">
        <v>1301</v>
      </c>
      <c r="F341" s="500" t="s">
        <v>155</v>
      </c>
      <c r="G341" s="454" t="s">
        <v>719</v>
      </c>
      <c r="H341" s="454" t="s">
        <v>2100</v>
      </c>
      <c r="I341" s="454" t="s">
        <v>2229</v>
      </c>
      <c r="J341" s="151" t="s">
        <v>2233</v>
      </c>
      <c r="K341" s="167" t="s">
        <v>2099</v>
      </c>
      <c r="L341" s="75">
        <v>405</v>
      </c>
    </row>
    <row r="342" spans="2:12" ht="13.5" thickBot="1">
      <c r="B342" s="500" t="s">
        <v>21</v>
      </c>
      <c r="C342" s="501" t="s">
        <v>718</v>
      </c>
      <c r="D342" s="500">
        <v>37</v>
      </c>
      <c r="E342" s="501" t="s">
        <v>1302</v>
      </c>
      <c r="F342" s="500" t="s">
        <v>155</v>
      </c>
      <c r="G342" s="454" t="s">
        <v>719</v>
      </c>
      <c r="H342" s="454" t="s">
        <v>2100</v>
      </c>
      <c r="I342" s="454" t="s">
        <v>2229</v>
      </c>
      <c r="J342" s="151" t="s">
        <v>2233</v>
      </c>
      <c r="K342" s="167" t="s">
        <v>2099</v>
      </c>
      <c r="L342" s="75">
        <v>405</v>
      </c>
    </row>
    <row r="343" spans="2:12" ht="13.5" thickBot="1">
      <c r="B343" s="500" t="s">
        <v>21</v>
      </c>
      <c r="C343" s="501" t="s">
        <v>718</v>
      </c>
      <c r="D343" s="500">
        <v>38</v>
      </c>
      <c r="E343" s="501" t="s">
        <v>1303</v>
      </c>
      <c r="F343" s="500" t="s">
        <v>155</v>
      </c>
      <c r="G343" s="454" t="s">
        <v>719</v>
      </c>
      <c r="H343" s="454" t="s">
        <v>2100</v>
      </c>
      <c r="I343" s="454" t="s">
        <v>2229</v>
      </c>
      <c r="J343" s="151" t="s">
        <v>2233</v>
      </c>
      <c r="K343" s="167" t="s">
        <v>2099</v>
      </c>
      <c r="L343" s="75">
        <v>405</v>
      </c>
    </row>
    <row r="344" spans="2:12" ht="13.5" thickBot="1">
      <c r="B344" s="500" t="s">
        <v>21</v>
      </c>
      <c r="C344" s="501" t="s">
        <v>718</v>
      </c>
      <c r="D344" s="500">
        <v>39</v>
      </c>
      <c r="E344" s="501" t="s">
        <v>1304</v>
      </c>
      <c r="F344" s="500" t="s">
        <v>155</v>
      </c>
      <c r="G344" s="454" t="s">
        <v>719</v>
      </c>
      <c r="H344" s="454" t="s">
        <v>2100</v>
      </c>
      <c r="I344" s="454" t="s">
        <v>2229</v>
      </c>
      <c r="J344" s="151" t="s">
        <v>2233</v>
      </c>
      <c r="K344" s="167" t="s">
        <v>2099</v>
      </c>
      <c r="L344" s="75">
        <v>405</v>
      </c>
    </row>
    <row r="345" spans="2:12" ht="13.5" thickBot="1">
      <c r="B345" s="500" t="s">
        <v>21</v>
      </c>
      <c r="C345" s="501" t="s">
        <v>718</v>
      </c>
      <c r="D345" s="500">
        <v>40</v>
      </c>
      <c r="E345" s="501" t="s">
        <v>1305</v>
      </c>
      <c r="F345" s="500" t="s">
        <v>155</v>
      </c>
      <c r="G345" s="454" t="s">
        <v>719</v>
      </c>
      <c r="H345" s="454" t="s">
        <v>2100</v>
      </c>
      <c r="I345" s="454" t="s">
        <v>2229</v>
      </c>
      <c r="J345" s="151" t="s">
        <v>2233</v>
      </c>
      <c r="K345" s="167" t="s">
        <v>2099</v>
      </c>
      <c r="L345" s="75">
        <v>405</v>
      </c>
    </row>
    <row r="346" spans="2:12" ht="13.5" thickBot="1">
      <c r="B346" s="500" t="s">
        <v>21</v>
      </c>
      <c r="C346" s="501" t="s">
        <v>718</v>
      </c>
      <c r="D346" s="500">
        <v>41</v>
      </c>
      <c r="E346" s="501" t="s">
        <v>1306</v>
      </c>
      <c r="F346" s="500" t="s">
        <v>155</v>
      </c>
      <c r="G346" s="454" t="s">
        <v>719</v>
      </c>
      <c r="H346" s="454" t="s">
        <v>2100</v>
      </c>
      <c r="I346" s="454" t="s">
        <v>2229</v>
      </c>
      <c r="J346" s="151" t="s">
        <v>2233</v>
      </c>
      <c r="K346" s="167" t="s">
        <v>2099</v>
      </c>
      <c r="L346" s="75">
        <v>405</v>
      </c>
    </row>
    <row r="347" spans="2:12" ht="26.25" thickBot="1">
      <c r="B347" s="500" t="s">
        <v>21</v>
      </c>
      <c r="C347" s="501" t="s">
        <v>718</v>
      </c>
      <c r="D347" s="500">
        <v>42</v>
      </c>
      <c r="E347" s="501" t="s">
        <v>1307</v>
      </c>
      <c r="F347" s="500" t="s">
        <v>155</v>
      </c>
      <c r="G347" s="454" t="s">
        <v>719</v>
      </c>
      <c r="H347" s="454" t="s">
        <v>2100</v>
      </c>
      <c r="I347" s="454" t="s">
        <v>2229</v>
      </c>
      <c r="J347" s="151" t="s">
        <v>2233</v>
      </c>
      <c r="K347" s="167" t="s">
        <v>2099</v>
      </c>
      <c r="L347" s="75">
        <v>405</v>
      </c>
    </row>
    <row r="348" spans="2:12" ht="13.5" thickBot="1">
      <c r="B348" s="500" t="s">
        <v>21</v>
      </c>
      <c r="C348" s="501" t="s">
        <v>718</v>
      </c>
      <c r="D348" s="500">
        <v>43</v>
      </c>
      <c r="E348" s="501" t="s">
        <v>1308</v>
      </c>
      <c r="F348" s="500" t="s">
        <v>155</v>
      </c>
      <c r="G348" s="454" t="s">
        <v>719</v>
      </c>
      <c r="H348" s="454" t="s">
        <v>2100</v>
      </c>
      <c r="I348" s="454" t="s">
        <v>2229</v>
      </c>
      <c r="J348" s="151" t="s">
        <v>2233</v>
      </c>
      <c r="K348" s="167" t="s">
        <v>2099</v>
      </c>
      <c r="L348" s="75">
        <v>405</v>
      </c>
    </row>
    <row r="349" spans="2:12" ht="26.25" thickBot="1">
      <c r="B349" s="500" t="s">
        <v>21</v>
      </c>
      <c r="C349" s="501" t="s">
        <v>718</v>
      </c>
      <c r="D349" s="500">
        <v>44</v>
      </c>
      <c r="E349" s="501" t="s">
        <v>1309</v>
      </c>
      <c r="F349" s="500" t="s">
        <v>155</v>
      </c>
      <c r="G349" s="454" t="s">
        <v>719</v>
      </c>
      <c r="H349" s="454" t="s">
        <v>2100</v>
      </c>
      <c r="I349" s="454" t="s">
        <v>2229</v>
      </c>
      <c r="J349" s="151" t="s">
        <v>2233</v>
      </c>
      <c r="K349" s="167" t="s">
        <v>2099</v>
      </c>
      <c r="L349" s="75">
        <v>405</v>
      </c>
    </row>
    <row r="350" spans="2:12" ht="13.5" thickBot="1">
      <c r="B350" s="500" t="s">
        <v>21</v>
      </c>
      <c r="C350" s="501" t="s">
        <v>718</v>
      </c>
      <c r="D350" s="500">
        <v>45</v>
      </c>
      <c r="E350" s="501" t="s">
        <v>1310</v>
      </c>
      <c r="F350" s="500" t="s">
        <v>155</v>
      </c>
      <c r="G350" s="454" t="s">
        <v>719</v>
      </c>
      <c r="H350" s="454" t="s">
        <v>2100</v>
      </c>
      <c r="I350" s="454" t="s">
        <v>2229</v>
      </c>
      <c r="J350" s="151" t="s">
        <v>2233</v>
      </c>
      <c r="K350" s="167" t="s">
        <v>2099</v>
      </c>
      <c r="L350" s="75">
        <v>405</v>
      </c>
    </row>
    <row r="351" spans="2:12" ht="13.5" thickBot="1">
      <c r="B351" s="500" t="s">
        <v>21</v>
      </c>
      <c r="C351" s="501" t="s">
        <v>718</v>
      </c>
      <c r="D351" s="500">
        <v>46</v>
      </c>
      <c r="E351" s="501" t="s">
        <v>1311</v>
      </c>
      <c r="F351" s="500" t="s">
        <v>155</v>
      </c>
      <c r="G351" s="454" t="s">
        <v>719</v>
      </c>
      <c r="H351" s="454" t="s">
        <v>2100</v>
      </c>
      <c r="I351" s="454" t="s">
        <v>2229</v>
      </c>
      <c r="J351" s="151" t="s">
        <v>2233</v>
      </c>
      <c r="K351" s="167" t="s">
        <v>2099</v>
      </c>
      <c r="L351" s="75">
        <v>405</v>
      </c>
    </row>
    <row r="352" spans="2:12" ht="13.5" thickBot="1">
      <c r="B352" s="500" t="s">
        <v>21</v>
      </c>
      <c r="C352" s="501" t="s">
        <v>718</v>
      </c>
      <c r="D352" s="500">
        <v>47</v>
      </c>
      <c r="E352" s="501" t="s">
        <v>1312</v>
      </c>
      <c r="F352" s="500" t="s">
        <v>155</v>
      </c>
      <c r="G352" s="454" t="s">
        <v>719</v>
      </c>
      <c r="H352" s="454" t="s">
        <v>2100</v>
      </c>
      <c r="I352" s="454" t="s">
        <v>2229</v>
      </c>
      <c r="J352" s="151" t="s">
        <v>2233</v>
      </c>
      <c r="K352" s="167" t="s">
        <v>2099</v>
      </c>
      <c r="L352" s="75">
        <v>405</v>
      </c>
    </row>
    <row r="353" spans="2:12" ht="26.25" thickBot="1">
      <c r="B353" s="500" t="s">
        <v>21</v>
      </c>
      <c r="C353" s="501" t="s">
        <v>718</v>
      </c>
      <c r="D353" s="500">
        <v>48</v>
      </c>
      <c r="E353" s="501" t="s">
        <v>1313</v>
      </c>
      <c r="F353" s="500" t="s">
        <v>155</v>
      </c>
      <c r="G353" s="454" t="s">
        <v>719</v>
      </c>
      <c r="H353" s="454" t="s">
        <v>2100</v>
      </c>
      <c r="I353" s="454" t="s">
        <v>2229</v>
      </c>
      <c r="J353" s="151" t="s">
        <v>2233</v>
      </c>
      <c r="K353" s="167" t="s">
        <v>2099</v>
      </c>
      <c r="L353" s="75">
        <v>405</v>
      </c>
    </row>
    <row r="354" spans="2:12" ht="13.5" thickBot="1">
      <c r="B354" s="500" t="s">
        <v>21</v>
      </c>
      <c r="C354" s="501" t="s">
        <v>718</v>
      </c>
      <c r="D354" s="500">
        <v>49</v>
      </c>
      <c r="E354" s="501" t="s">
        <v>1314</v>
      </c>
      <c r="F354" s="500" t="s">
        <v>155</v>
      </c>
      <c r="G354" s="454" t="s">
        <v>719</v>
      </c>
      <c r="H354" s="454" t="s">
        <v>2100</v>
      </c>
      <c r="I354" s="454" t="s">
        <v>2229</v>
      </c>
      <c r="J354" s="151" t="s">
        <v>2233</v>
      </c>
      <c r="K354" s="167" t="s">
        <v>2099</v>
      </c>
      <c r="L354" s="75">
        <v>405</v>
      </c>
    </row>
    <row r="355" spans="2:12" ht="26.25" thickBot="1">
      <c r="B355" s="500" t="s">
        <v>21</v>
      </c>
      <c r="C355" s="501" t="s">
        <v>718</v>
      </c>
      <c r="D355" s="500">
        <v>50</v>
      </c>
      <c r="E355" s="501" t="s">
        <v>1315</v>
      </c>
      <c r="F355" s="500" t="s">
        <v>155</v>
      </c>
      <c r="G355" s="454" t="s">
        <v>719</v>
      </c>
      <c r="H355" s="454" t="s">
        <v>2100</v>
      </c>
      <c r="I355" s="454" t="s">
        <v>2229</v>
      </c>
      <c r="J355" s="151" t="s">
        <v>2233</v>
      </c>
      <c r="K355" s="167" t="s">
        <v>2099</v>
      </c>
      <c r="L355" s="75">
        <v>405</v>
      </c>
    </row>
    <row r="356" spans="2:12" ht="26.25" thickBot="1">
      <c r="B356" s="500" t="s">
        <v>21</v>
      </c>
      <c r="C356" s="501" t="s">
        <v>718</v>
      </c>
      <c r="D356" s="500">
        <v>51</v>
      </c>
      <c r="E356" s="501" t="s">
        <v>1316</v>
      </c>
      <c r="F356" s="500" t="s">
        <v>155</v>
      </c>
      <c r="G356" s="454" t="s">
        <v>719</v>
      </c>
      <c r="H356" s="454" t="s">
        <v>2100</v>
      </c>
      <c r="I356" s="454" t="s">
        <v>2229</v>
      </c>
      <c r="J356" s="151" t="s">
        <v>2233</v>
      </c>
      <c r="K356" s="167" t="s">
        <v>2099</v>
      </c>
      <c r="L356" s="75">
        <v>405</v>
      </c>
    </row>
    <row r="357" spans="2:12" ht="26.25" thickBot="1">
      <c r="B357" s="500" t="s">
        <v>21</v>
      </c>
      <c r="C357" s="501" t="s">
        <v>718</v>
      </c>
      <c r="D357" s="500">
        <v>52</v>
      </c>
      <c r="E357" s="501" t="s">
        <v>1317</v>
      </c>
      <c r="F357" s="500" t="s">
        <v>155</v>
      </c>
      <c r="G357" s="454" t="s">
        <v>719</v>
      </c>
      <c r="H357" s="454" t="s">
        <v>2100</v>
      </c>
      <c r="I357" s="454" t="s">
        <v>2229</v>
      </c>
      <c r="J357" s="151" t="s">
        <v>2233</v>
      </c>
      <c r="K357" s="167" t="s">
        <v>2099</v>
      </c>
      <c r="L357" s="75">
        <v>405</v>
      </c>
    </row>
    <row r="358" spans="2:12" ht="13.5" thickBot="1">
      <c r="B358" s="500" t="s">
        <v>21</v>
      </c>
      <c r="C358" s="501" t="s">
        <v>718</v>
      </c>
      <c r="D358" s="500">
        <v>53</v>
      </c>
      <c r="E358" s="501" t="s">
        <v>1318</v>
      </c>
      <c r="F358" s="500" t="s">
        <v>155</v>
      </c>
      <c r="G358" s="454" t="s">
        <v>719</v>
      </c>
      <c r="H358" s="454" t="s">
        <v>2100</v>
      </c>
      <c r="I358" s="454" t="s">
        <v>2229</v>
      </c>
      <c r="J358" s="151" t="s">
        <v>2233</v>
      </c>
      <c r="K358" s="167" t="s">
        <v>2099</v>
      </c>
      <c r="L358" s="75">
        <v>405</v>
      </c>
    </row>
    <row r="359" spans="2:12" ht="13.5" thickBot="1">
      <c r="B359" s="500" t="s">
        <v>21</v>
      </c>
      <c r="C359" s="501" t="s">
        <v>718</v>
      </c>
      <c r="D359" s="500">
        <v>54</v>
      </c>
      <c r="E359" s="501" t="s">
        <v>1319</v>
      </c>
      <c r="F359" s="500" t="s">
        <v>155</v>
      </c>
      <c r="G359" s="454" t="s">
        <v>719</v>
      </c>
      <c r="H359" s="454" t="s">
        <v>2100</v>
      </c>
      <c r="I359" s="454" t="s">
        <v>2229</v>
      </c>
      <c r="J359" s="151" t="s">
        <v>2233</v>
      </c>
      <c r="K359" s="167" t="s">
        <v>2099</v>
      </c>
      <c r="L359" s="75">
        <v>405</v>
      </c>
    </row>
    <row r="360" spans="2:12" ht="13.5" thickBot="1">
      <c r="B360" s="500" t="s">
        <v>21</v>
      </c>
      <c r="C360" s="501" t="s">
        <v>718</v>
      </c>
      <c r="D360" s="500">
        <v>55</v>
      </c>
      <c r="E360" s="501" t="s">
        <v>1320</v>
      </c>
      <c r="F360" s="500" t="s">
        <v>155</v>
      </c>
      <c r="G360" s="454" t="s">
        <v>719</v>
      </c>
      <c r="H360" s="454" t="s">
        <v>2100</v>
      </c>
      <c r="I360" s="454" t="s">
        <v>2229</v>
      </c>
      <c r="J360" s="151" t="s">
        <v>2233</v>
      </c>
      <c r="K360" s="167" t="s">
        <v>2099</v>
      </c>
      <c r="L360" s="75">
        <v>405</v>
      </c>
    </row>
    <row r="361" spans="2:12" ht="13.5" thickBot="1">
      <c r="B361" s="500" t="s">
        <v>21</v>
      </c>
      <c r="C361" s="501" t="s">
        <v>718</v>
      </c>
      <c r="D361" s="500">
        <v>56</v>
      </c>
      <c r="E361" s="501" t="s">
        <v>1321</v>
      </c>
      <c r="F361" s="500" t="s">
        <v>155</v>
      </c>
      <c r="G361" s="454" t="s">
        <v>719</v>
      </c>
      <c r="H361" s="454" t="s">
        <v>2100</v>
      </c>
      <c r="I361" s="454" t="s">
        <v>2229</v>
      </c>
      <c r="J361" s="151" t="s">
        <v>2233</v>
      </c>
      <c r="K361" s="167" t="s">
        <v>2099</v>
      </c>
      <c r="L361" s="75">
        <v>405</v>
      </c>
    </row>
    <row r="362" spans="2:12" ht="13.5" thickBot="1">
      <c r="B362" s="500" t="s">
        <v>21</v>
      </c>
      <c r="C362" s="501" t="s">
        <v>718</v>
      </c>
      <c r="D362" s="500">
        <v>57</v>
      </c>
      <c r="E362" s="501" t="s">
        <v>1322</v>
      </c>
      <c r="F362" s="500" t="s">
        <v>155</v>
      </c>
      <c r="G362" s="454" t="s">
        <v>719</v>
      </c>
      <c r="H362" s="454" t="s">
        <v>2100</v>
      </c>
      <c r="I362" s="454" t="s">
        <v>2229</v>
      </c>
      <c r="J362" s="151" t="s">
        <v>2233</v>
      </c>
      <c r="K362" s="167" t="s">
        <v>2099</v>
      </c>
      <c r="L362" s="75">
        <v>405</v>
      </c>
    </row>
    <row r="363" spans="2:12" ht="13.5" thickBot="1">
      <c r="B363" s="500" t="s">
        <v>21</v>
      </c>
      <c r="C363" s="501" t="s">
        <v>718</v>
      </c>
      <c r="D363" s="500">
        <v>58</v>
      </c>
      <c r="E363" s="501" t="s">
        <v>1323</v>
      </c>
      <c r="F363" s="500" t="s">
        <v>155</v>
      </c>
      <c r="G363" s="454" t="s">
        <v>719</v>
      </c>
      <c r="H363" s="454" t="s">
        <v>2100</v>
      </c>
      <c r="I363" s="454" t="s">
        <v>2229</v>
      </c>
      <c r="J363" s="151" t="s">
        <v>2233</v>
      </c>
      <c r="K363" s="167" t="s">
        <v>2099</v>
      </c>
      <c r="L363" s="75">
        <v>405</v>
      </c>
    </row>
    <row r="364" spans="2:12" ht="13.5" thickBot="1">
      <c r="B364" s="500" t="s">
        <v>21</v>
      </c>
      <c r="C364" s="501" t="s">
        <v>718</v>
      </c>
      <c r="D364" s="500">
        <v>59</v>
      </c>
      <c r="E364" s="501" t="s">
        <v>1324</v>
      </c>
      <c r="F364" s="500" t="s">
        <v>155</v>
      </c>
      <c r="G364" s="454" t="s">
        <v>719</v>
      </c>
      <c r="H364" s="454" t="s">
        <v>2100</v>
      </c>
      <c r="I364" s="454" t="s">
        <v>2229</v>
      </c>
      <c r="J364" s="151" t="s">
        <v>2233</v>
      </c>
      <c r="K364" s="167" t="s">
        <v>2099</v>
      </c>
      <c r="L364" s="75">
        <v>405</v>
      </c>
    </row>
    <row r="365" spans="2:12" ht="13.5" thickBot="1">
      <c r="B365" s="500" t="s">
        <v>21</v>
      </c>
      <c r="C365" s="501" t="s">
        <v>718</v>
      </c>
      <c r="D365" s="500">
        <v>60</v>
      </c>
      <c r="E365" s="501" t="s">
        <v>1325</v>
      </c>
      <c r="F365" s="500" t="s">
        <v>155</v>
      </c>
      <c r="G365" s="454" t="s">
        <v>719</v>
      </c>
      <c r="H365" s="454" t="s">
        <v>2100</v>
      </c>
      <c r="I365" s="454" t="s">
        <v>2229</v>
      </c>
      <c r="J365" s="151" t="s">
        <v>2233</v>
      </c>
      <c r="K365" s="167" t="s">
        <v>2099</v>
      </c>
      <c r="L365" s="75">
        <v>405</v>
      </c>
    </row>
    <row r="366" spans="2:12" ht="13.5" thickBot="1">
      <c r="B366" s="500" t="s">
        <v>21</v>
      </c>
      <c r="C366" s="501" t="s">
        <v>718</v>
      </c>
      <c r="D366" s="500">
        <v>61</v>
      </c>
      <c r="E366" s="501" t="s">
        <v>1326</v>
      </c>
      <c r="F366" s="500" t="s">
        <v>155</v>
      </c>
      <c r="G366" s="454" t="s">
        <v>719</v>
      </c>
      <c r="H366" s="454" t="s">
        <v>2100</v>
      </c>
      <c r="I366" s="454" t="s">
        <v>2229</v>
      </c>
      <c r="J366" s="151" t="s">
        <v>2233</v>
      </c>
      <c r="K366" s="167" t="s">
        <v>2099</v>
      </c>
      <c r="L366" s="75">
        <v>405</v>
      </c>
    </row>
    <row r="367" spans="2:12" ht="13.5" thickBot="1">
      <c r="B367" s="500" t="s">
        <v>21</v>
      </c>
      <c r="C367" s="501" t="s">
        <v>718</v>
      </c>
      <c r="D367" s="500">
        <v>62</v>
      </c>
      <c r="E367" s="501" t="s">
        <v>1327</v>
      </c>
      <c r="F367" s="500" t="s">
        <v>155</v>
      </c>
      <c r="G367" s="454" t="s">
        <v>719</v>
      </c>
      <c r="H367" s="454" t="s">
        <v>2100</v>
      </c>
      <c r="I367" s="454" t="s">
        <v>2229</v>
      </c>
      <c r="J367" s="151" t="s">
        <v>2233</v>
      </c>
      <c r="K367" s="167" t="s">
        <v>2099</v>
      </c>
      <c r="L367" s="75">
        <v>405</v>
      </c>
    </row>
    <row r="368" spans="2:12" ht="13.5" thickBot="1">
      <c r="B368" s="500" t="s">
        <v>21</v>
      </c>
      <c r="C368" s="501" t="s">
        <v>718</v>
      </c>
      <c r="D368" s="500">
        <v>63</v>
      </c>
      <c r="E368" s="501" t="s">
        <v>1328</v>
      </c>
      <c r="F368" s="500" t="s">
        <v>155</v>
      </c>
      <c r="G368" s="454" t="s">
        <v>719</v>
      </c>
      <c r="H368" s="454" t="s">
        <v>2100</v>
      </c>
      <c r="I368" s="454" t="s">
        <v>2229</v>
      </c>
      <c r="J368" s="151" t="s">
        <v>2233</v>
      </c>
      <c r="K368" s="167" t="s">
        <v>2099</v>
      </c>
      <c r="L368" s="75">
        <v>405</v>
      </c>
    </row>
    <row r="369" spans="2:12" ht="13.5" thickBot="1">
      <c r="B369" s="500" t="s">
        <v>21</v>
      </c>
      <c r="C369" s="501" t="s">
        <v>718</v>
      </c>
      <c r="D369" s="500">
        <v>64</v>
      </c>
      <c r="E369" s="501" t="s">
        <v>1329</v>
      </c>
      <c r="F369" s="500" t="s">
        <v>155</v>
      </c>
      <c r="G369" s="454" t="s">
        <v>719</v>
      </c>
      <c r="H369" s="454" t="s">
        <v>2100</v>
      </c>
      <c r="I369" s="454" t="s">
        <v>2229</v>
      </c>
      <c r="J369" s="151" t="s">
        <v>2233</v>
      </c>
      <c r="K369" s="167" t="s">
        <v>2099</v>
      </c>
      <c r="L369" s="75">
        <v>405</v>
      </c>
    </row>
    <row r="370" spans="2:12" ht="13.5" thickBot="1">
      <c r="B370" s="500" t="s">
        <v>21</v>
      </c>
      <c r="C370" s="501" t="s">
        <v>718</v>
      </c>
      <c r="D370" s="500">
        <v>65</v>
      </c>
      <c r="E370" s="501" t="s">
        <v>1330</v>
      </c>
      <c r="F370" s="500" t="s">
        <v>155</v>
      </c>
      <c r="G370" s="454" t="s">
        <v>719</v>
      </c>
      <c r="H370" s="454" t="s">
        <v>2100</v>
      </c>
      <c r="I370" s="454" t="s">
        <v>2229</v>
      </c>
      <c r="J370" s="151" t="s">
        <v>2233</v>
      </c>
      <c r="K370" s="167" t="s">
        <v>2099</v>
      </c>
      <c r="L370" s="75">
        <v>405</v>
      </c>
    </row>
    <row r="371" spans="2:12" ht="13.5" thickBot="1">
      <c r="B371" s="500" t="s">
        <v>21</v>
      </c>
      <c r="C371" s="501" t="s">
        <v>718</v>
      </c>
      <c r="D371" s="500">
        <v>66</v>
      </c>
      <c r="E371" s="501" t="s">
        <v>1331</v>
      </c>
      <c r="F371" s="500" t="s">
        <v>155</v>
      </c>
      <c r="G371" s="454" t="s">
        <v>719</v>
      </c>
      <c r="H371" s="454" t="s">
        <v>2100</v>
      </c>
      <c r="I371" s="454" t="s">
        <v>2229</v>
      </c>
      <c r="J371" s="151" t="s">
        <v>2233</v>
      </c>
      <c r="K371" s="167" t="s">
        <v>2099</v>
      </c>
      <c r="L371" s="75">
        <v>405</v>
      </c>
    </row>
    <row r="372" spans="2:12" ht="13.5" thickBot="1">
      <c r="B372" s="500" t="s">
        <v>21</v>
      </c>
      <c r="C372" s="501" t="s">
        <v>718</v>
      </c>
      <c r="D372" s="500">
        <v>67</v>
      </c>
      <c r="E372" s="501" t="s">
        <v>1332</v>
      </c>
      <c r="F372" s="500" t="s">
        <v>155</v>
      </c>
      <c r="G372" s="454" t="s">
        <v>719</v>
      </c>
      <c r="H372" s="454" t="s">
        <v>2100</v>
      </c>
      <c r="I372" s="454" t="s">
        <v>2229</v>
      </c>
      <c r="J372" s="151" t="s">
        <v>2233</v>
      </c>
      <c r="K372" s="167" t="s">
        <v>2099</v>
      </c>
      <c r="L372" s="75">
        <v>405</v>
      </c>
    </row>
    <row r="373" spans="2:12" ht="13.5" thickBot="1">
      <c r="B373" s="500" t="s">
        <v>21</v>
      </c>
      <c r="C373" s="501" t="s">
        <v>718</v>
      </c>
      <c r="D373" s="500">
        <v>68</v>
      </c>
      <c r="E373" s="501" t="s">
        <v>1333</v>
      </c>
      <c r="F373" s="500" t="s">
        <v>155</v>
      </c>
      <c r="G373" s="454" t="s">
        <v>719</v>
      </c>
      <c r="H373" s="454" t="s">
        <v>2100</v>
      </c>
      <c r="I373" s="454" t="s">
        <v>2229</v>
      </c>
      <c r="J373" s="151" t="s">
        <v>2233</v>
      </c>
      <c r="K373" s="167" t="s">
        <v>2099</v>
      </c>
      <c r="L373" s="75">
        <v>405</v>
      </c>
    </row>
    <row r="374" spans="2:12" ht="13.5" thickBot="1">
      <c r="B374" s="500" t="s">
        <v>21</v>
      </c>
      <c r="C374" s="501" t="s">
        <v>718</v>
      </c>
      <c r="D374" s="500">
        <v>69</v>
      </c>
      <c r="E374" s="501" t="s">
        <v>1334</v>
      </c>
      <c r="F374" s="500" t="s">
        <v>155</v>
      </c>
      <c r="G374" s="454" t="s">
        <v>719</v>
      </c>
      <c r="H374" s="454" t="s">
        <v>2100</v>
      </c>
      <c r="I374" s="454" t="s">
        <v>2229</v>
      </c>
      <c r="J374" s="151" t="s">
        <v>2233</v>
      </c>
      <c r="K374" s="167" t="s">
        <v>2099</v>
      </c>
      <c r="L374" s="75">
        <v>405</v>
      </c>
    </row>
    <row r="375" spans="2:12" ht="13.5" thickBot="1">
      <c r="B375" s="500" t="s">
        <v>21</v>
      </c>
      <c r="C375" s="501" t="s">
        <v>718</v>
      </c>
      <c r="D375" s="500">
        <v>70</v>
      </c>
      <c r="E375" s="501" t="s">
        <v>1335</v>
      </c>
      <c r="F375" s="500" t="s">
        <v>155</v>
      </c>
      <c r="G375" s="454" t="s">
        <v>719</v>
      </c>
      <c r="H375" s="454" t="s">
        <v>2100</v>
      </c>
      <c r="I375" s="454" t="s">
        <v>2229</v>
      </c>
      <c r="J375" s="151" t="s">
        <v>2233</v>
      </c>
      <c r="K375" s="167" t="s">
        <v>2099</v>
      </c>
      <c r="L375" s="75">
        <v>405</v>
      </c>
    </row>
    <row r="376" spans="2:12" ht="13.5" thickBot="1">
      <c r="B376" s="500" t="s">
        <v>21</v>
      </c>
      <c r="C376" s="501" t="s">
        <v>718</v>
      </c>
      <c r="D376" s="500">
        <v>71</v>
      </c>
      <c r="E376" s="501" t="s">
        <v>1336</v>
      </c>
      <c r="F376" s="500" t="s">
        <v>155</v>
      </c>
      <c r="G376" s="454" t="s">
        <v>719</v>
      </c>
      <c r="H376" s="454" t="s">
        <v>2100</v>
      </c>
      <c r="I376" s="454" t="s">
        <v>2229</v>
      </c>
      <c r="J376" s="151" t="s">
        <v>2233</v>
      </c>
      <c r="K376" s="167" t="s">
        <v>2099</v>
      </c>
      <c r="L376" s="75">
        <v>405</v>
      </c>
    </row>
    <row r="377" spans="2:12" ht="13.5" thickBot="1">
      <c r="B377" s="500" t="s">
        <v>21</v>
      </c>
      <c r="C377" s="501" t="s">
        <v>718</v>
      </c>
      <c r="D377" s="500">
        <v>72</v>
      </c>
      <c r="E377" s="501" t="s">
        <v>1337</v>
      </c>
      <c r="F377" s="500" t="s">
        <v>155</v>
      </c>
      <c r="G377" s="454" t="s">
        <v>719</v>
      </c>
      <c r="H377" s="454" t="s">
        <v>2100</v>
      </c>
      <c r="I377" s="454" t="s">
        <v>2229</v>
      </c>
      <c r="J377" s="151" t="s">
        <v>2233</v>
      </c>
      <c r="K377" s="167" t="s">
        <v>2099</v>
      </c>
      <c r="L377" s="75">
        <v>405</v>
      </c>
    </row>
    <row r="378" spans="2:12" ht="13.5" thickBot="1">
      <c r="B378" s="500" t="s">
        <v>21</v>
      </c>
      <c r="C378" s="501" t="s">
        <v>718</v>
      </c>
      <c r="D378" s="500">
        <v>73</v>
      </c>
      <c r="E378" s="501" t="s">
        <v>1338</v>
      </c>
      <c r="F378" s="500" t="s">
        <v>155</v>
      </c>
      <c r="G378" s="454" t="s">
        <v>719</v>
      </c>
      <c r="H378" s="454" t="s">
        <v>2100</v>
      </c>
      <c r="I378" s="454" t="s">
        <v>2229</v>
      </c>
      <c r="J378" s="151" t="s">
        <v>2233</v>
      </c>
      <c r="K378" s="167" t="s">
        <v>2099</v>
      </c>
      <c r="L378" s="75">
        <v>405</v>
      </c>
    </row>
    <row r="379" spans="2:12" ht="13.5" thickBot="1">
      <c r="B379" s="500" t="s">
        <v>21</v>
      </c>
      <c r="C379" s="501" t="s">
        <v>718</v>
      </c>
      <c r="D379" s="500">
        <v>74</v>
      </c>
      <c r="E379" s="501" t="s">
        <v>1339</v>
      </c>
      <c r="F379" s="500" t="s">
        <v>155</v>
      </c>
      <c r="G379" s="454" t="s">
        <v>719</v>
      </c>
      <c r="H379" s="454" t="s">
        <v>2100</v>
      </c>
      <c r="I379" s="454" t="s">
        <v>2229</v>
      </c>
      <c r="J379" s="151" t="s">
        <v>2233</v>
      </c>
      <c r="K379" s="167" t="s">
        <v>2099</v>
      </c>
      <c r="L379" s="75">
        <v>405</v>
      </c>
    </row>
    <row r="380" spans="2:12" ht="13.5" thickBot="1">
      <c r="B380" s="500" t="s">
        <v>21</v>
      </c>
      <c r="C380" s="501" t="s">
        <v>718</v>
      </c>
      <c r="D380" s="500">
        <v>75</v>
      </c>
      <c r="E380" s="501" t="s">
        <v>1340</v>
      </c>
      <c r="F380" s="500" t="s">
        <v>155</v>
      </c>
      <c r="G380" s="454" t="s">
        <v>719</v>
      </c>
      <c r="H380" s="454" t="s">
        <v>2100</v>
      </c>
      <c r="I380" s="454" t="s">
        <v>2229</v>
      </c>
      <c r="J380" s="151" t="s">
        <v>2233</v>
      </c>
      <c r="K380" s="167" t="s">
        <v>2099</v>
      </c>
      <c r="L380" s="75">
        <v>405</v>
      </c>
    </row>
    <row r="381" spans="2:12" ht="13.5" thickBot="1">
      <c r="B381" s="500" t="s">
        <v>21</v>
      </c>
      <c r="C381" s="501" t="s">
        <v>718</v>
      </c>
      <c r="D381" s="500">
        <v>76</v>
      </c>
      <c r="E381" s="501" t="s">
        <v>1341</v>
      </c>
      <c r="F381" s="500" t="s">
        <v>155</v>
      </c>
      <c r="G381" s="454" t="s">
        <v>719</v>
      </c>
      <c r="H381" s="454" t="s">
        <v>2100</v>
      </c>
      <c r="I381" s="454" t="s">
        <v>2229</v>
      </c>
      <c r="J381" s="151" t="s">
        <v>2233</v>
      </c>
      <c r="K381" s="167" t="s">
        <v>2099</v>
      </c>
      <c r="L381" s="75">
        <v>405</v>
      </c>
    </row>
    <row r="382" spans="2:12" ht="13.5" thickBot="1">
      <c r="B382" s="500" t="s">
        <v>21</v>
      </c>
      <c r="C382" s="501" t="s">
        <v>718</v>
      </c>
      <c r="D382" s="500">
        <v>77</v>
      </c>
      <c r="E382" s="501" t="s">
        <v>1342</v>
      </c>
      <c r="F382" s="500" t="s">
        <v>155</v>
      </c>
      <c r="G382" s="454" t="s">
        <v>719</v>
      </c>
      <c r="H382" s="454" t="s">
        <v>2100</v>
      </c>
      <c r="I382" s="454" t="s">
        <v>2229</v>
      </c>
      <c r="J382" s="151" t="s">
        <v>2233</v>
      </c>
      <c r="K382" s="167" t="s">
        <v>2099</v>
      </c>
      <c r="L382" s="75">
        <v>405</v>
      </c>
    </row>
    <row r="383" spans="2:12" ht="13.5" thickBot="1">
      <c r="B383" s="500" t="s">
        <v>21</v>
      </c>
      <c r="C383" s="501" t="s">
        <v>718</v>
      </c>
      <c r="D383" s="500">
        <v>78</v>
      </c>
      <c r="E383" s="501" t="s">
        <v>1343</v>
      </c>
      <c r="F383" s="500" t="s">
        <v>155</v>
      </c>
      <c r="G383" s="454" t="s">
        <v>719</v>
      </c>
      <c r="H383" s="454" t="s">
        <v>2100</v>
      </c>
      <c r="I383" s="454" t="s">
        <v>2229</v>
      </c>
      <c r="J383" s="151" t="s">
        <v>2233</v>
      </c>
      <c r="K383" s="167" t="s">
        <v>2099</v>
      </c>
      <c r="L383" s="75">
        <v>405</v>
      </c>
    </row>
    <row r="384" spans="2:12" ht="13.5" thickBot="1">
      <c r="B384" s="500" t="s">
        <v>21</v>
      </c>
      <c r="C384" s="501" t="s">
        <v>718</v>
      </c>
      <c r="D384" s="500">
        <v>79</v>
      </c>
      <c r="E384" s="501" t="s">
        <v>1344</v>
      </c>
      <c r="F384" s="500" t="s">
        <v>155</v>
      </c>
      <c r="G384" s="454" t="s">
        <v>719</v>
      </c>
      <c r="H384" s="454" t="s">
        <v>2100</v>
      </c>
      <c r="I384" s="454" t="s">
        <v>2229</v>
      </c>
      <c r="J384" s="151" t="s">
        <v>2233</v>
      </c>
      <c r="K384" s="167" t="s">
        <v>2099</v>
      </c>
      <c r="L384" s="75">
        <v>405</v>
      </c>
    </row>
    <row r="385" spans="2:12" ht="13.5" thickBot="1">
      <c r="B385" s="500" t="s">
        <v>21</v>
      </c>
      <c r="C385" s="501" t="s">
        <v>718</v>
      </c>
      <c r="D385" s="500">
        <v>80</v>
      </c>
      <c r="E385" s="501" t="s">
        <v>1345</v>
      </c>
      <c r="F385" s="500" t="s">
        <v>155</v>
      </c>
      <c r="G385" s="454" t="s">
        <v>719</v>
      </c>
      <c r="H385" s="454" t="s">
        <v>2100</v>
      </c>
      <c r="I385" s="454" t="s">
        <v>2229</v>
      </c>
      <c r="J385" s="151" t="s">
        <v>2233</v>
      </c>
      <c r="K385" s="167" t="s">
        <v>2099</v>
      </c>
      <c r="L385" s="75">
        <v>405</v>
      </c>
    </row>
    <row r="386" spans="2:12" ht="13.5" thickBot="1">
      <c r="B386" s="500" t="s">
        <v>21</v>
      </c>
      <c r="C386" s="501" t="s">
        <v>718</v>
      </c>
      <c r="D386" s="500">
        <v>81</v>
      </c>
      <c r="E386" s="501" t="s">
        <v>1346</v>
      </c>
      <c r="F386" s="500" t="s">
        <v>155</v>
      </c>
      <c r="G386" s="454" t="s">
        <v>719</v>
      </c>
      <c r="H386" s="454" t="s">
        <v>2100</v>
      </c>
      <c r="I386" s="454" t="s">
        <v>2229</v>
      </c>
      <c r="J386" s="151" t="s">
        <v>2233</v>
      </c>
      <c r="K386" s="167" t="s">
        <v>2099</v>
      </c>
      <c r="L386" s="75">
        <v>405</v>
      </c>
    </row>
    <row r="387" spans="2:12" ht="13.5" thickBot="1">
      <c r="B387" s="500" t="s">
        <v>21</v>
      </c>
      <c r="C387" s="501" t="s">
        <v>718</v>
      </c>
      <c r="D387" s="500">
        <v>82</v>
      </c>
      <c r="E387" s="501" t="s">
        <v>1347</v>
      </c>
      <c r="F387" s="500" t="s">
        <v>155</v>
      </c>
      <c r="G387" s="454" t="s">
        <v>719</v>
      </c>
      <c r="H387" s="454" t="s">
        <v>2100</v>
      </c>
      <c r="I387" s="454" t="s">
        <v>2229</v>
      </c>
      <c r="J387" s="151" t="s">
        <v>2233</v>
      </c>
      <c r="K387" s="167" t="s">
        <v>2099</v>
      </c>
      <c r="L387" s="75">
        <v>405</v>
      </c>
    </row>
    <row r="388" spans="2:12" ht="13.5" thickBot="1">
      <c r="B388" s="500" t="s">
        <v>21</v>
      </c>
      <c r="C388" s="501" t="s">
        <v>718</v>
      </c>
      <c r="D388" s="500">
        <v>83</v>
      </c>
      <c r="E388" s="501" t="s">
        <v>1348</v>
      </c>
      <c r="F388" s="500" t="s">
        <v>155</v>
      </c>
      <c r="G388" s="454" t="s">
        <v>719</v>
      </c>
      <c r="H388" s="454" t="s">
        <v>2100</v>
      </c>
      <c r="I388" s="454" t="s">
        <v>2229</v>
      </c>
      <c r="J388" s="151" t="s">
        <v>2233</v>
      </c>
      <c r="K388" s="167" t="s">
        <v>2099</v>
      </c>
      <c r="L388" s="75">
        <v>405</v>
      </c>
    </row>
    <row r="389" spans="2:12" ht="26.25" thickBot="1">
      <c r="B389" s="500" t="s">
        <v>21</v>
      </c>
      <c r="C389" s="501" t="s">
        <v>718</v>
      </c>
      <c r="D389" s="500">
        <v>84</v>
      </c>
      <c r="E389" s="501" t="s">
        <v>1349</v>
      </c>
      <c r="F389" s="500" t="s">
        <v>155</v>
      </c>
      <c r="G389" s="454" t="s">
        <v>719</v>
      </c>
      <c r="H389" s="454" t="s">
        <v>2100</v>
      </c>
      <c r="I389" s="454" t="s">
        <v>2229</v>
      </c>
      <c r="J389" s="151" t="s">
        <v>2233</v>
      </c>
      <c r="K389" s="167" t="s">
        <v>2099</v>
      </c>
      <c r="L389" s="75">
        <v>405</v>
      </c>
    </row>
    <row r="390" spans="2:12" ht="26.25" thickBot="1">
      <c r="B390" s="500" t="s">
        <v>21</v>
      </c>
      <c r="C390" s="501" t="s">
        <v>718</v>
      </c>
      <c r="D390" s="500">
        <v>85</v>
      </c>
      <c r="E390" s="501" t="s">
        <v>1350</v>
      </c>
      <c r="F390" s="500" t="s">
        <v>155</v>
      </c>
      <c r="G390" s="454" t="s">
        <v>719</v>
      </c>
      <c r="H390" s="454" t="s">
        <v>2100</v>
      </c>
      <c r="I390" s="454" t="s">
        <v>2229</v>
      </c>
      <c r="J390" s="151" t="s">
        <v>2233</v>
      </c>
      <c r="K390" s="167" t="s">
        <v>2099</v>
      </c>
      <c r="L390" s="75">
        <v>405</v>
      </c>
    </row>
    <row r="391" spans="2:12" ht="13.5" thickBot="1">
      <c r="B391" s="500" t="s">
        <v>21</v>
      </c>
      <c r="C391" s="501" t="s">
        <v>718</v>
      </c>
      <c r="D391" s="500">
        <v>86</v>
      </c>
      <c r="E391" s="501" t="s">
        <v>1351</v>
      </c>
      <c r="F391" s="500" t="s">
        <v>155</v>
      </c>
      <c r="G391" s="454" t="s">
        <v>719</v>
      </c>
      <c r="H391" s="454" t="s">
        <v>2100</v>
      </c>
      <c r="I391" s="454" t="s">
        <v>2229</v>
      </c>
      <c r="J391" s="151" t="s">
        <v>2233</v>
      </c>
      <c r="K391" s="167" t="s">
        <v>2099</v>
      </c>
      <c r="L391" s="75">
        <v>405</v>
      </c>
    </row>
    <row r="392" spans="2:12" ht="13.5" thickBot="1">
      <c r="B392" s="500" t="s">
        <v>21</v>
      </c>
      <c r="C392" s="501" t="s">
        <v>718</v>
      </c>
      <c r="D392" s="500">
        <v>87</v>
      </c>
      <c r="E392" s="501" t="s">
        <v>1352</v>
      </c>
      <c r="F392" s="500" t="s">
        <v>155</v>
      </c>
      <c r="G392" s="454" t="s">
        <v>719</v>
      </c>
      <c r="H392" s="454" t="s">
        <v>2100</v>
      </c>
      <c r="I392" s="454" t="s">
        <v>2229</v>
      </c>
      <c r="J392" s="151" t="s">
        <v>2233</v>
      </c>
      <c r="K392" s="167" t="s">
        <v>2099</v>
      </c>
      <c r="L392" s="75">
        <v>405</v>
      </c>
    </row>
    <row r="393" spans="2:12" ht="39" thickBot="1">
      <c r="B393" s="500" t="s">
        <v>21</v>
      </c>
      <c r="C393" s="501" t="s">
        <v>718</v>
      </c>
      <c r="D393" s="500">
        <v>88</v>
      </c>
      <c r="E393" s="501" t="s">
        <v>1353</v>
      </c>
      <c r="F393" s="500" t="s">
        <v>155</v>
      </c>
      <c r="G393" s="454" t="s">
        <v>719</v>
      </c>
      <c r="H393" s="454" t="s">
        <v>2100</v>
      </c>
      <c r="I393" s="454" t="s">
        <v>2229</v>
      </c>
      <c r="J393" s="151" t="s">
        <v>2233</v>
      </c>
      <c r="K393" s="167" t="s">
        <v>2099</v>
      </c>
      <c r="L393" s="75">
        <v>405</v>
      </c>
    </row>
    <row r="394" spans="2:12" ht="13.5" thickBot="1">
      <c r="B394" s="500" t="s">
        <v>21</v>
      </c>
      <c r="C394" s="501" t="s">
        <v>718</v>
      </c>
      <c r="D394" s="500">
        <v>89</v>
      </c>
      <c r="E394" s="501" t="s">
        <v>1354</v>
      </c>
      <c r="F394" s="500" t="s">
        <v>155</v>
      </c>
      <c r="G394" s="454" t="s">
        <v>719</v>
      </c>
      <c r="H394" s="454" t="s">
        <v>2100</v>
      </c>
      <c r="I394" s="454" t="s">
        <v>2229</v>
      </c>
      <c r="J394" s="151" t="s">
        <v>2233</v>
      </c>
      <c r="K394" s="167" t="s">
        <v>2099</v>
      </c>
      <c r="L394" s="75">
        <v>405</v>
      </c>
    </row>
    <row r="395" spans="2:12" ht="26.25" thickBot="1">
      <c r="B395" s="500" t="s">
        <v>21</v>
      </c>
      <c r="C395" s="501" t="s">
        <v>718</v>
      </c>
      <c r="D395" s="500">
        <v>90</v>
      </c>
      <c r="E395" s="501" t="s">
        <v>1355</v>
      </c>
      <c r="F395" s="500" t="s">
        <v>155</v>
      </c>
      <c r="G395" s="454" t="s">
        <v>719</v>
      </c>
      <c r="H395" s="454" t="s">
        <v>2100</v>
      </c>
      <c r="I395" s="454" t="s">
        <v>2229</v>
      </c>
      <c r="J395" s="151" t="s">
        <v>2233</v>
      </c>
      <c r="K395" s="167" t="s">
        <v>2099</v>
      </c>
      <c r="L395" s="75">
        <v>405</v>
      </c>
    </row>
    <row r="396" spans="2:12" ht="13.5" thickBot="1">
      <c r="B396" s="500" t="s">
        <v>21</v>
      </c>
      <c r="C396" s="501" t="s">
        <v>718</v>
      </c>
      <c r="D396" s="500">
        <v>91</v>
      </c>
      <c r="E396" s="501" t="s">
        <v>1356</v>
      </c>
      <c r="F396" s="500" t="s">
        <v>155</v>
      </c>
      <c r="G396" s="454" t="s">
        <v>719</v>
      </c>
      <c r="H396" s="454" t="s">
        <v>2100</v>
      </c>
      <c r="I396" s="454" t="s">
        <v>2229</v>
      </c>
      <c r="J396" s="151" t="s">
        <v>2233</v>
      </c>
      <c r="K396" s="167" t="s">
        <v>2099</v>
      </c>
      <c r="L396" s="75">
        <v>405</v>
      </c>
    </row>
    <row r="397" spans="2:12" ht="26.25" thickBot="1">
      <c r="B397" s="500" t="s">
        <v>21</v>
      </c>
      <c r="C397" s="501" t="s">
        <v>718</v>
      </c>
      <c r="D397" s="500">
        <v>92</v>
      </c>
      <c r="E397" s="501" t="s">
        <v>1357</v>
      </c>
      <c r="F397" s="500" t="s">
        <v>155</v>
      </c>
      <c r="G397" s="454" t="s">
        <v>719</v>
      </c>
      <c r="H397" s="454" t="s">
        <v>2100</v>
      </c>
      <c r="I397" s="454" t="s">
        <v>2229</v>
      </c>
      <c r="J397" s="151" t="s">
        <v>2233</v>
      </c>
      <c r="K397" s="167" t="s">
        <v>2099</v>
      </c>
      <c r="L397" s="75">
        <v>405</v>
      </c>
    </row>
    <row r="398" spans="2:12" ht="13.5" thickBot="1">
      <c r="B398" s="500" t="s">
        <v>21</v>
      </c>
      <c r="C398" s="501" t="s">
        <v>718</v>
      </c>
      <c r="D398" s="500">
        <v>93</v>
      </c>
      <c r="E398" s="501" t="s">
        <v>1358</v>
      </c>
      <c r="F398" s="500" t="s">
        <v>155</v>
      </c>
      <c r="G398" s="454" t="s">
        <v>719</v>
      </c>
      <c r="H398" s="454" t="s">
        <v>2100</v>
      </c>
      <c r="I398" s="454" t="s">
        <v>2229</v>
      </c>
      <c r="J398" s="151" t="s">
        <v>2233</v>
      </c>
      <c r="K398" s="167" t="s">
        <v>2099</v>
      </c>
      <c r="L398" s="75">
        <v>405</v>
      </c>
    </row>
    <row r="399" spans="2:12" ht="26.25" thickBot="1">
      <c r="B399" s="500" t="s">
        <v>21</v>
      </c>
      <c r="C399" s="501" t="s">
        <v>718</v>
      </c>
      <c r="D399" s="500">
        <v>94</v>
      </c>
      <c r="E399" s="501" t="s">
        <v>1359</v>
      </c>
      <c r="F399" s="500" t="s">
        <v>155</v>
      </c>
      <c r="G399" s="454" t="s">
        <v>719</v>
      </c>
      <c r="H399" s="454" t="s">
        <v>2100</v>
      </c>
      <c r="I399" s="454" t="s">
        <v>2229</v>
      </c>
      <c r="J399" s="151" t="s">
        <v>2233</v>
      </c>
      <c r="K399" s="167" t="s">
        <v>2099</v>
      </c>
      <c r="L399" s="75">
        <v>405</v>
      </c>
    </row>
    <row r="400" spans="2:12" ht="13.5" thickBot="1">
      <c r="B400" s="500" t="s">
        <v>21</v>
      </c>
      <c r="C400" s="501" t="s">
        <v>718</v>
      </c>
      <c r="D400" s="500">
        <v>95</v>
      </c>
      <c r="E400" s="501" t="s">
        <v>1360</v>
      </c>
      <c r="F400" s="500" t="s">
        <v>155</v>
      </c>
      <c r="G400" s="454" t="s">
        <v>719</v>
      </c>
      <c r="H400" s="454" t="s">
        <v>2100</v>
      </c>
      <c r="I400" s="454" t="s">
        <v>2229</v>
      </c>
      <c r="J400" s="151" t="s">
        <v>2233</v>
      </c>
      <c r="K400" s="167" t="s">
        <v>2099</v>
      </c>
      <c r="L400" s="75">
        <v>405</v>
      </c>
    </row>
    <row r="401" spans="2:12" ht="13.5" thickBot="1">
      <c r="B401" s="500" t="s">
        <v>21</v>
      </c>
      <c r="C401" s="501" t="s">
        <v>718</v>
      </c>
      <c r="D401" s="500">
        <v>96</v>
      </c>
      <c r="E401" s="501" t="s">
        <v>1361</v>
      </c>
      <c r="F401" s="500" t="s">
        <v>155</v>
      </c>
      <c r="G401" s="454" t="s">
        <v>719</v>
      </c>
      <c r="H401" s="454" t="s">
        <v>2100</v>
      </c>
      <c r="I401" s="454" t="s">
        <v>2229</v>
      </c>
      <c r="J401" s="151" t="s">
        <v>2233</v>
      </c>
      <c r="K401" s="167" t="s">
        <v>2099</v>
      </c>
      <c r="L401" s="75">
        <v>405</v>
      </c>
    </row>
    <row r="402" spans="2:12" ht="13.5" thickBot="1">
      <c r="B402" s="500" t="s">
        <v>21</v>
      </c>
      <c r="C402" s="501" t="s">
        <v>713</v>
      </c>
      <c r="D402" s="500">
        <v>1</v>
      </c>
      <c r="E402" s="501" t="s">
        <v>1362</v>
      </c>
      <c r="F402" s="500" t="s">
        <v>155</v>
      </c>
      <c r="G402" s="454" t="s">
        <v>2040</v>
      </c>
      <c r="H402" s="454" t="s">
        <v>2112</v>
      </c>
      <c r="I402" s="454" t="s">
        <v>2231</v>
      </c>
      <c r="J402" s="151" t="s">
        <v>2232</v>
      </c>
      <c r="K402" s="167" t="s">
        <v>2111</v>
      </c>
      <c r="L402" s="75">
        <v>397</v>
      </c>
    </row>
    <row r="403" spans="2:12" ht="13.5" thickBot="1">
      <c r="B403" s="500" t="s">
        <v>21</v>
      </c>
      <c r="C403" s="501" t="s">
        <v>713</v>
      </c>
      <c r="D403" s="500">
        <v>2</v>
      </c>
      <c r="E403" s="501" t="s">
        <v>1363</v>
      </c>
      <c r="F403" s="500" t="s">
        <v>155</v>
      </c>
      <c r="G403" s="454" t="s">
        <v>2040</v>
      </c>
      <c r="H403" s="454" t="s">
        <v>2112</v>
      </c>
      <c r="I403" s="454" t="s">
        <v>2231</v>
      </c>
      <c r="J403" s="151" t="s">
        <v>2232</v>
      </c>
      <c r="K403" s="167" t="s">
        <v>2111</v>
      </c>
      <c r="L403" s="75">
        <v>397</v>
      </c>
    </row>
    <row r="404" spans="2:12" ht="13.5" thickBot="1">
      <c r="B404" s="500" t="s">
        <v>21</v>
      </c>
      <c r="C404" s="501" t="s">
        <v>713</v>
      </c>
      <c r="D404" s="500">
        <v>3</v>
      </c>
      <c r="E404" s="501" t="s">
        <v>1364</v>
      </c>
      <c r="F404" s="500" t="s">
        <v>155</v>
      </c>
      <c r="G404" s="454" t="s">
        <v>2040</v>
      </c>
      <c r="H404" s="454" t="s">
        <v>2112</v>
      </c>
      <c r="I404" s="454" t="s">
        <v>2231</v>
      </c>
      <c r="J404" s="151" t="s">
        <v>2232</v>
      </c>
      <c r="K404" s="167" t="s">
        <v>2111</v>
      </c>
      <c r="L404" s="75">
        <v>397</v>
      </c>
    </row>
    <row r="405" spans="2:12" ht="13.5" thickBot="1">
      <c r="B405" s="500" t="s">
        <v>21</v>
      </c>
      <c r="C405" s="501" t="s">
        <v>713</v>
      </c>
      <c r="D405" s="500">
        <v>4</v>
      </c>
      <c r="E405" s="501" t="s">
        <v>1365</v>
      </c>
      <c r="F405" s="500" t="s">
        <v>155</v>
      </c>
      <c r="G405" s="454" t="s">
        <v>2040</v>
      </c>
      <c r="H405" s="454" t="s">
        <v>2112</v>
      </c>
      <c r="I405" s="454" t="s">
        <v>2231</v>
      </c>
      <c r="J405" s="151" t="s">
        <v>2232</v>
      </c>
      <c r="K405" s="167" t="s">
        <v>2111</v>
      </c>
      <c r="L405" s="75">
        <v>397</v>
      </c>
    </row>
    <row r="406" spans="2:12" ht="13.5" thickBot="1">
      <c r="B406" s="500" t="s">
        <v>21</v>
      </c>
      <c r="C406" s="501" t="s">
        <v>713</v>
      </c>
      <c r="D406" s="500">
        <v>5</v>
      </c>
      <c r="E406" s="501" t="s">
        <v>1366</v>
      </c>
      <c r="F406" s="500" t="s">
        <v>155</v>
      </c>
      <c r="G406" s="454" t="s">
        <v>2040</v>
      </c>
      <c r="H406" s="454" t="s">
        <v>2112</v>
      </c>
      <c r="I406" s="454" t="s">
        <v>2231</v>
      </c>
      <c r="J406" s="151" t="s">
        <v>2232</v>
      </c>
      <c r="K406" s="167" t="s">
        <v>2111</v>
      </c>
      <c r="L406" s="75">
        <v>397</v>
      </c>
    </row>
    <row r="407" spans="2:12" ht="13.5" thickBot="1">
      <c r="B407" s="500" t="s">
        <v>21</v>
      </c>
      <c r="C407" s="501" t="s">
        <v>713</v>
      </c>
      <c r="D407" s="500">
        <v>6</v>
      </c>
      <c r="E407" s="501" t="s">
        <v>1367</v>
      </c>
      <c r="F407" s="500" t="s">
        <v>155</v>
      </c>
      <c r="G407" s="454" t="s">
        <v>2040</v>
      </c>
      <c r="H407" s="454" t="s">
        <v>2112</v>
      </c>
      <c r="I407" s="454" t="s">
        <v>2231</v>
      </c>
      <c r="J407" s="151" t="s">
        <v>2232</v>
      </c>
      <c r="K407" s="167" t="s">
        <v>2111</v>
      </c>
      <c r="L407" s="75">
        <v>397</v>
      </c>
    </row>
    <row r="408" spans="2:12" ht="13.5" thickBot="1">
      <c r="B408" s="500" t="s">
        <v>21</v>
      </c>
      <c r="C408" s="501" t="s">
        <v>713</v>
      </c>
      <c r="D408" s="500">
        <v>7</v>
      </c>
      <c r="E408" s="501" t="s">
        <v>1368</v>
      </c>
      <c r="F408" s="500" t="s">
        <v>155</v>
      </c>
      <c r="G408" s="454" t="s">
        <v>2040</v>
      </c>
      <c r="H408" s="454" t="s">
        <v>2112</v>
      </c>
      <c r="I408" s="454" t="s">
        <v>2231</v>
      </c>
      <c r="J408" s="151" t="s">
        <v>2232</v>
      </c>
      <c r="K408" s="167" t="s">
        <v>2111</v>
      </c>
      <c r="L408" s="75">
        <v>397</v>
      </c>
    </row>
    <row r="409" spans="2:12" ht="13.5" thickBot="1">
      <c r="B409" s="500" t="s">
        <v>21</v>
      </c>
      <c r="C409" s="501" t="s">
        <v>713</v>
      </c>
      <c r="D409" s="500">
        <v>8</v>
      </c>
      <c r="E409" s="501" t="s">
        <v>1369</v>
      </c>
      <c r="F409" s="500" t="s">
        <v>155</v>
      </c>
      <c r="G409" s="454" t="s">
        <v>2040</v>
      </c>
      <c r="H409" s="454" t="s">
        <v>2112</v>
      </c>
      <c r="I409" s="454" t="s">
        <v>2231</v>
      </c>
      <c r="J409" s="151" t="s">
        <v>2232</v>
      </c>
      <c r="K409" s="167" t="s">
        <v>2111</v>
      </c>
      <c r="L409" s="75">
        <v>397</v>
      </c>
    </row>
    <row r="410" spans="2:12" ht="64.5" thickBot="1">
      <c r="B410" s="500" t="s">
        <v>21</v>
      </c>
      <c r="C410" s="501" t="s">
        <v>203</v>
      </c>
      <c r="D410" s="500">
        <v>1</v>
      </c>
      <c r="E410" s="501" t="s">
        <v>1370</v>
      </c>
      <c r="F410" s="500" t="s">
        <v>155</v>
      </c>
      <c r="G410" s="454" t="s">
        <v>719</v>
      </c>
      <c r="H410" s="454" t="s">
        <v>2114</v>
      </c>
      <c r="I410" s="454" t="s">
        <v>2229</v>
      </c>
      <c r="J410" s="151" t="s">
        <v>23</v>
      </c>
      <c r="K410" s="167" t="s">
        <v>2113</v>
      </c>
      <c r="L410" s="75">
        <v>242</v>
      </c>
    </row>
    <row r="411" spans="2:12" ht="64.5" thickBot="1">
      <c r="B411" s="500" t="s">
        <v>21</v>
      </c>
      <c r="C411" s="501" t="s">
        <v>1371</v>
      </c>
      <c r="D411" s="500">
        <v>1</v>
      </c>
      <c r="E411" s="501" t="s">
        <v>1370</v>
      </c>
      <c r="F411" s="500" t="s">
        <v>155</v>
      </c>
      <c r="G411" s="454" t="s">
        <v>719</v>
      </c>
      <c r="H411" s="454" t="s">
        <v>2114</v>
      </c>
      <c r="I411" s="454" t="s">
        <v>2229</v>
      </c>
      <c r="J411" s="151" t="s">
        <v>23</v>
      </c>
      <c r="K411" s="167" t="s">
        <v>2115</v>
      </c>
      <c r="L411" s="75">
        <v>244</v>
      </c>
    </row>
    <row r="412" spans="2:12" ht="51.75" thickBot="1">
      <c r="B412" s="500" t="s">
        <v>21</v>
      </c>
      <c r="C412" s="501" t="s">
        <v>728</v>
      </c>
      <c r="D412" s="500">
        <v>1</v>
      </c>
      <c r="E412" s="501" t="s">
        <v>1370</v>
      </c>
      <c r="F412" s="500" t="s">
        <v>155</v>
      </c>
      <c r="G412" s="454" t="s">
        <v>719</v>
      </c>
      <c r="H412" s="454" t="s">
        <v>2114</v>
      </c>
      <c r="I412" s="454" t="s">
        <v>2229</v>
      </c>
      <c r="J412" s="151" t="s">
        <v>23</v>
      </c>
      <c r="K412" s="167" t="s">
        <v>2116</v>
      </c>
      <c r="L412" s="75">
        <v>243</v>
      </c>
    </row>
    <row r="413" spans="2:12" ht="51.75" thickBot="1">
      <c r="B413" s="500" t="s">
        <v>21</v>
      </c>
      <c r="C413" s="501" t="s">
        <v>740</v>
      </c>
      <c r="D413" s="500">
        <v>1</v>
      </c>
      <c r="E413" s="501" t="s">
        <v>1370</v>
      </c>
      <c r="F413" s="500" t="s">
        <v>155</v>
      </c>
      <c r="G413" s="454" t="s">
        <v>719</v>
      </c>
      <c r="H413" s="454" t="s">
        <v>2114</v>
      </c>
      <c r="I413" s="454" t="s">
        <v>2229</v>
      </c>
      <c r="J413" s="151" t="s">
        <v>23</v>
      </c>
      <c r="K413" s="167" t="s">
        <v>2117</v>
      </c>
      <c r="L413" s="75">
        <v>246</v>
      </c>
    </row>
    <row r="414" spans="2:12" ht="26.25" thickBot="1">
      <c r="B414" s="500" t="s">
        <v>21</v>
      </c>
      <c r="C414" s="501" t="s">
        <v>703</v>
      </c>
      <c r="D414" s="500">
        <v>1</v>
      </c>
      <c r="E414" s="501" t="s">
        <v>1372</v>
      </c>
      <c r="F414" s="500" t="s">
        <v>146</v>
      </c>
      <c r="G414" s="454" t="s">
        <v>1985</v>
      </c>
      <c r="H414" s="454" t="s">
        <v>2119</v>
      </c>
      <c r="I414" s="454" t="s">
        <v>2230</v>
      </c>
      <c r="J414" s="151" t="s">
        <v>1985</v>
      </c>
      <c r="K414" s="167" t="s">
        <v>2118</v>
      </c>
      <c r="L414" s="75">
        <v>355</v>
      </c>
    </row>
    <row r="415" spans="2:12" ht="26.25" thickBot="1">
      <c r="B415" s="500" t="s">
        <v>21</v>
      </c>
      <c r="C415" s="501" t="s">
        <v>703</v>
      </c>
      <c r="D415" s="500">
        <v>2</v>
      </c>
      <c r="E415" s="501" t="s">
        <v>1373</v>
      </c>
      <c r="F415" s="500" t="s">
        <v>146</v>
      </c>
      <c r="G415" s="454" t="s">
        <v>1985</v>
      </c>
      <c r="H415" s="454" t="s">
        <v>2119</v>
      </c>
      <c r="I415" s="454" t="s">
        <v>2230</v>
      </c>
      <c r="J415" s="151" t="s">
        <v>1985</v>
      </c>
      <c r="K415" s="167" t="s">
        <v>2118</v>
      </c>
      <c r="L415" s="75">
        <v>355</v>
      </c>
    </row>
    <row r="416" spans="2:12" ht="26.25" thickBot="1">
      <c r="B416" s="500" t="s">
        <v>21</v>
      </c>
      <c r="C416" s="501" t="s">
        <v>703</v>
      </c>
      <c r="D416" s="500">
        <v>3</v>
      </c>
      <c r="E416" s="501" t="s">
        <v>1374</v>
      </c>
      <c r="F416" s="500" t="s">
        <v>146</v>
      </c>
      <c r="G416" s="454" t="s">
        <v>1985</v>
      </c>
      <c r="H416" s="454" t="s">
        <v>2119</v>
      </c>
      <c r="I416" s="454" t="s">
        <v>2230</v>
      </c>
      <c r="J416" s="151" t="s">
        <v>1985</v>
      </c>
      <c r="K416" s="167" t="s">
        <v>2118</v>
      </c>
      <c r="L416" s="75">
        <v>355</v>
      </c>
    </row>
    <row r="417" spans="2:12" ht="26.25" thickBot="1">
      <c r="B417" s="500" t="s">
        <v>21</v>
      </c>
      <c r="C417" s="501" t="s">
        <v>703</v>
      </c>
      <c r="D417" s="500">
        <v>4</v>
      </c>
      <c r="E417" s="501" t="s">
        <v>1375</v>
      </c>
      <c r="F417" s="500" t="s">
        <v>146</v>
      </c>
      <c r="G417" s="454" t="s">
        <v>1985</v>
      </c>
      <c r="H417" s="454" t="s">
        <v>2119</v>
      </c>
      <c r="I417" s="454" t="s">
        <v>2230</v>
      </c>
      <c r="J417" s="151" t="s">
        <v>1985</v>
      </c>
      <c r="K417" s="167" t="s">
        <v>2118</v>
      </c>
      <c r="L417" s="75">
        <v>355</v>
      </c>
    </row>
    <row r="418" spans="2:12" ht="26.25" thickBot="1">
      <c r="B418" s="500" t="s">
        <v>21</v>
      </c>
      <c r="C418" s="501" t="s">
        <v>703</v>
      </c>
      <c r="D418" s="500">
        <v>5</v>
      </c>
      <c r="E418" s="501" t="s">
        <v>1376</v>
      </c>
      <c r="F418" s="500" t="s">
        <v>146</v>
      </c>
      <c r="G418" s="454" t="s">
        <v>1985</v>
      </c>
      <c r="H418" s="454" t="s">
        <v>2119</v>
      </c>
      <c r="I418" s="454" t="s">
        <v>2230</v>
      </c>
      <c r="J418" s="151" t="s">
        <v>1985</v>
      </c>
      <c r="K418" s="167" t="s">
        <v>2118</v>
      </c>
      <c r="L418" s="75">
        <v>355</v>
      </c>
    </row>
    <row r="419" spans="2:12" ht="26.25" thickBot="1">
      <c r="B419" s="500" t="s">
        <v>21</v>
      </c>
      <c r="C419" s="501" t="s">
        <v>703</v>
      </c>
      <c r="D419" s="500">
        <v>6</v>
      </c>
      <c r="E419" s="501" t="s">
        <v>1377</v>
      </c>
      <c r="F419" s="500" t="s">
        <v>146</v>
      </c>
      <c r="G419" s="454" t="s">
        <v>1985</v>
      </c>
      <c r="H419" s="454" t="s">
        <v>2119</v>
      </c>
      <c r="I419" s="454" t="s">
        <v>2230</v>
      </c>
      <c r="J419" s="151" t="s">
        <v>1985</v>
      </c>
      <c r="K419" s="167" t="s">
        <v>2118</v>
      </c>
      <c r="L419" s="75">
        <v>355</v>
      </c>
    </row>
    <row r="420" spans="2:12" ht="26.25" thickBot="1">
      <c r="B420" s="500" t="s">
        <v>21</v>
      </c>
      <c r="C420" s="501" t="s">
        <v>703</v>
      </c>
      <c r="D420" s="500">
        <v>7</v>
      </c>
      <c r="E420" s="501" t="s">
        <v>1378</v>
      </c>
      <c r="F420" s="500" t="s">
        <v>146</v>
      </c>
      <c r="G420" s="454" t="s">
        <v>1985</v>
      </c>
      <c r="H420" s="454" t="s">
        <v>2119</v>
      </c>
      <c r="I420" s="454" t="s">
        <v>2230</v>
      </c>
      <c r="J420" s="151" t="s">
        <v>1985</v>
      </c>
      <c r="K420" s="167" t="s">
        <v>2118</v>
      </c>
      <c r="L420" s="75">
        <v>355</v>
      </c>
    </row>
    <row r="421" spans="2:12" ht="26.25" thickBot="1">
      <c r="B421" s="500" t="s">
        <v>21</v>
      </c>
      <c r="C421" s="501" t="s">
        <v>703</v>
      </c>
      <c r="D421" s="500">
        <v>8</v>
      </c>
      <c r="E421" s="501" t="s">
        <v>1379</v>
      </c>
      <c r="F421" s="500" t="s">
        <v>146</v>
      </c>
      <c r="G421" s="454" t="s">
        <v>1985</v>
      </c>
      <c r="H421" s="454" t="s">
        <v>2119</v>
      </c>
      <c r="I421" s="454" t="s">
        <v>2230</v>
      </c>
      <c r="J421" s="151" t="s">
        <v>1985</v>
      </c>
      <c r="K421" s="167" t="s">
        <v>2118</v>
      </c>
      <c r="L421" s="75">
        <v>355</v>
      </c>
    </row>
    <row r="422" spans="2:12" ht="102.75" thickBot="1">
      <c r="B422" s="500" t="s">
        <v>21</v>
      </c>
      <c r="C422" s="501" t="s">
        <v>751</v>
      </c>
      <c r="D422" s="500">
        <v>1</v>
      </c>
      <c r="E422" s="501" t="s">
        <v>1380</v>
      </c>
      <c r="F422" s="500" t="s">
        <v>146</v>
      </c>
      <c r="G422" s="454" t="s">
        <v>1985</v>
      </c>
      <c r="H422" s="454" t="s">
        <v>1991</v>
      </c>
      <c r="I422" s="454" t="s">
        <v>2227</v>
      </c>
      <c r="J422" s="151" t="s">
        <v>1985</v>
      </c>
      <c r="K422" s="167" t="s">
        <v>2120</v>
      </c>
      <c r="L422" s="75">
        <v>251</v>
      </c>
    </row>
    <row r="423" spans="2:12" ht="102.75" thickBot="1">
      <c r="B423" s="500" t="s">
        <v>21</v>
      </c>
      <c r="C423" s="501" t="s">
        <v>751</v>
      </c>
      <c r="D423" s="500">
        <v>2</v>
      </c>
      <c r="E423" s="501" t="s">
        <v>1381</v>
      </c>
      <c r="F423" s="500" t="s">
        <v>146</v>
      </c>
      <c r="G423" s="454" t="s">
        <v>1985</v>
      </c>
      <c r="H423" s="454" t="s">
        <v>1991</v>
      </c>
      <c r="I423" s="454" t="s">
        <v>2227</v>
      </c>
      <c r="J423" s="151" t="s">
        <v>1985</v>
      </c>
      <c r="K423" s="167" t="s">
        <v>2120</v>
      </c>
      <c r="L423" s="75">
        <v>251</v>
      </c>
    </row>
    <row r="424" spans="2:12" ht="39" thickBot="1">
      <c r="B424" s="500" t="s">
        <v>21</v>
      </c>
      <c r="C424" s="501" t="s">
        <v>751</v>
      </c>
      <c r="D424" s="500">
        <v>3</v>
      </c>
      <c r="E424" s="501" t="s">
        <v>1382</v>
      </c>
      <c r="F424" s="500" t="s">
        <v>146</v>
      </c>
      <c r="G424" s="454" t="s">
        <v>1985</v>
      </c>
      <c r="H424" s="454" t="s">
        <v>1991</v>
      </c>
      <c r="I424" s="454" t="s">
        <v>2227</v>
      </c>
      <c r="J424" s="151" t="s">
        <v>1985</v>
      </c>
      <c r="K424" s="167" t="s">
        <v>2120</v>
      </c>
      <c r="L424" s="75">
        <v>251</v>
      </c>
    </row>
    <row r="425" spans="2:12" ht="39" thickBot="1">
      <c r="B425" s="500" t="s">
        <v>21</v>
      </c>
      <c r="C425" s="501" t="s">
        <v>751</v>
      </c>
      <c r="D425" s="500">
        <v>4</v>
      </c>
      <c r="E425" s="501" t="s">
        <v>1383</v>
      </c>
      <c r="F425" s="500" t="s">
        <v>146</v>
      </c>
      <c r="G425" s="454" t="s">
        <v>1985</v>
      </c>
      <c r="H425" s="454" t="s">
        <v>1991</v>
      </c>
      <c r="I425" s="454" t="s">
        <v>2227</v>
      </c>
      <c r="J425" s="151" t="s">
        <v>1985</v>
      </c>
      <c r="K425" s="167" t="s">
        <v>2120</v>
      </c>
      <c r="L425" s="75">
        <v>251</v>
      </c>
    </row>
    <row r="426" spans="2:12" ht="39" thickBot="1">
      <c r="B426" s="500" t="s">
        <v>21</v>
      </c>
      <c r="C426" s="501" t="s">
        <v>751</v>
      </c>
      <c r="D426" s="500">
        <v>5</v>
      </c>
      <c r="E426" s="501" t="s">
        <v>1384</v>
      </c>
      <c r="F426" s="500" t="s">
        <v>146</v>
      </c>
      <c r="G426" s="454" t="s">
        <v>1985</v>
      </c>
      <c r="H426" s="454" t="s">
        <v>1991</v>
      </c>
      <c r="I426" s="454" t="s">
        <v>2227</v>
      </c>
      <c r="J426" s="151" t="s">
        <v>1985</v>
      </c>
      <c r="K426" s="167" t="s">
        <v>2120</v>
      </c>
      <c r="L426" s="75">
        <v>251</v>
      </c>
    </row>
    <row r="427" spans="2:12" ht="39" thickBot="1">
      <c r="B427" s="500" t="s">
        <v>21</v>
      </c>
      <c r="C427" s="501" t="s">
        <v>751</v>
      </c>
      <c r="D427" s="500">
        <v>6</v>
      </c>
      <c r="E427" s="501" t="s">
        <v>1385</v>
      </c>
      <c r="F427" s="500" t="s">
        <v>146</v>
      </c>
      <c r="G427" s="454" t="s">
        <v>1985</v>
      </c>
      <c r="H427" s="454" t="s">
        <v>1991</v>
      </c>
      <c r="I427" s="454" t="s">
        <v>2227</v>
      </c>
      <c r="J427" s="151" t="s">
        <v>1985</v>
      </c>
      <c r="K427" s="167" t="s">
        <v>2120</v>
      </c>
      <c r="L427" s="75">
        <v>251</v>
      </c>
    </row>
    <row r="428" spans="2:12" ht="13.5" thickBot="1">
      <c r="B428" s="500" t="s">
        <v>21</v>
      </c>
      <c r="C428" s="501" t="s">
        <v>744</v>
      </c>
      <c r="D428" s="500">
        <v>1</v>
      </c>
      <c r="E428" s="501" t="s">
        <v>1386</v>
      </c>
      <c r="F428" s="500" t="s">
        <v>155</v>
      </c>
      <c r="G428" s="454" t="s">
        <v>2040</v>
      </c>
      <c r="H428" s="454" t="s">
        <v>1897</v>
      </c>
      <c r="I428" s="454" t="s">
        <v>2229</v>
      </c>
      <c r="J428" s="151" t="s">
        <v>2228</v>
      </c>
      <c r="K428" s="167" t="s">
        <v>2121</v>
      </c>
      <c r="L428" s="75">
        <v>247</v>
      </c>
    </row>
    <row r="429" spans="2:12" ht="13.5" thickBot="1">
      <c r="B429" s="500" t="s">
        <v>21</v>
      </c>
      <c r="C429" s="501" t="s">
        <v>744</v>
      </c>
      <c r="D429" s="500">
        <v>2</v>
      </c>
      <c r="E429" s="501" t="s">
        <v>1387</v>
      </c>
      <c r="F429" s="500" t="s">
        <v>155</v>
      </c>
      <c r="G429" s="454" t="s">
        <v>2040</v>
      </c>
      <c r="H429" s="454" t="s">
        <v>1897</v>
      </c>
      <c r="I429" s="454" t="s">
        <v>2229</v>
      </c>
      <c r="J429" s="151" t="s">
        <v>2228</v>
      </c>
      <c r="K429" s="167" t="s">
        <v>2121</v>
      </c>
      <c r="L429" s="75">
        <v>247</v>
      </c>
    </row>
    <row r="430" spans="2:12" ht="13.5" thickBot="1">
      <c r="B430" s="500" t="s">
        <v>21</v>
      </c>
      <c r="C430" s="501" t="s">
        <v>744</v>
      </c>
      <c r="D430" s="500">
        <v>3</v>
      </c>
      <c r="E430" s="501" t="s">
        <v>1388</v>
      </c>
      <c r="F430" s="500" t="s">
        <v>155</v>
      </c>
      <c r="G430" s="454" t="s">
        <v>2040</v>
      </c>
      <c r="H430" s="454" t="s">
        <v>1897</v>
      </c>
      <c r="I430" s="454" t="s">
        <v>2229</v>
      </c>
      <c r="J430" s="151" t="s">
        <v>2228</v>
      </c>
      <c r="K430" s="167" t="s">
        <v>2121</v>
      </c>
      <c r="L430" s="75">
        <v>247</v>
      </c>
    </row>
    <row r="431" spans="2:12" ht="13.5" thickBot="1">
      <c r="B431" s="500" t="s">
        <v>21</v>
      </c>
      <c r="C431" s="501" t="s">
        <v>744</v>
      </c>
      <c r="D431" s="500">
        <v>4</v>
      </c>
      <c r="E431" s="501" t="s">
        <v>1389</v>
      </c>
      <c r="F431" s="500" t="s">
        <v>155</v>
      </c>
      <c r="G431" s="454" t="s">
        <v>2040</v>
      </c>
      <c r="H431" s="454" t="s">
        <v>1897</v>
      </c>
      <c r="I431" s="454" t="s">
        <v>2229</v>
      </c>
      <c r="J431" s="151" t="s">
        <v>2228</v>
      </c>
      <c r="K431" s="167" t="s">
        <v>2121</v>
      </c>
      <c r="L431" s="75">
        <v>247</v>
      </c>
    </row>
    <row r="432" spans="2:12" ht="13.5" thickBot="1">
      <c r="B432" s="500" t="s">
        <v>21</v>
      </c>
      <c r="C432" s="501" t="s">
        <v>744</v>
      </c>
      <c r="D432" s="500">
        <v>5</v>
      </c>
      <c r="E432" s="501" t="s">
        <v>1390</v>
      </c>
      <c r="F432" s="500" t="s">
        <v>155</v>
      </c>
      <c r="G432" s="454" t="s">
        <v>2040</v>
      </c>
      <c r="H432" s="454" t="s">
        <v>1897</v>
      </c>
      <c r="I432" s="454" t="s">
        <v>2229</v>
      </c>
      <c r="J432" s="151" t="s">
        <v>2228</v>
      </c>
      <c r="K432" s="167" t="s">
        <v>2121</v>
      </c>
      <c r="L432" s="75">
        <v>247</v>
      </c>
    </row>
    <row r="433" spans="2:12" ht="26.25" thickBot="1">
      <c r="B433" s="500" t="s">
        <v>21</v>
      </c>
      <c r="C433" s="501" t="s">
        <v>708</v>
      </c>
      <c r="D433" s="500">
        <v>1</v>
      </c>
      <c r="E433" s="501" t="s">
        <v>1391</v>
      </c>
      <c r="F433" s="500" t="s">
        <v>155</v>
      </c>
      <c r="G433" s="454" t="s">
        <v>719</v>
      </c>
      <c r="H433" s="454" t="s">
        <v>1974</v>
      </c>
      <c r="I433" s="454" t="s">
        <v>2231</v>
      </c>
      <c r="J433" s="151" t="s">
        <v>616</v>
      </c>
      <c r="K433" s="167" t="s">
        <v>2122</v>
      </c>
      <c r="L433" s="75">
        <v>395</v>
      </c>
    </row>
    <row r="434" spans="2:12" ht="26.25" thickBot="1">
      <c r="B434" s="500" t="s">
        <v>21</v>
      </c>
      <c r="C434" s="501" t="s">
        <v>708</v>
      </c>
      <c r="D434" s="500">
        <v>2</v>
      </c>
      <c r="E434" s="501" t="s">
        <v>1392</v>
      </c>
      <c r="F434" s="500" t="s">
        <v>155</v>
      </c>
      <c r="G434" s="454" t="s">
        <v>719</v>
      </c>
      <c r="H434" s="454" t="s">
        <v>1974</v>
      </c>
      <c r="I434" s="454" t="s">
        <v>2231</v>
      </c>
      <c r="J434" s="151" t="s">
        <v>616</v>
      </c>
      <c r="K434" s="167" t="s">
        <v>2122</v>
      </c>
      <c r="L434" s="75">
        <v>395</v>
      </c>
    </row>
    <row r="435" spans="2:12" ht="39" thickBot="1">
      <c r="B435" s="500" t="s">
        <v>21</v>
      </c>
      <c r="C435" s="501" t="s">
        <v>708</v>
      </c>
      <c r="D435" s="500">
        <v>3</v>
      </c>
      <c r="E435" s="501" t="s">
        <v>1393</v>
      </c>
      <c r="F435" s="500" t="s">
        <v>155</v>
      </c>
      <c r="G435" s="454" t="s">
        <v>719</v>
      </c>
      <c r="H435" s="454" t="s">
        <v>1974</v>
      </c>
      <c r="I435" s="454" t="s">
        <v>2231</v>
      </c>
      <c r="J435" s="151" t="s">
        <v>616</v>
      </c>
      <c r="K435" s="167" t="s">
        <v>2122</v>
      </c>
      <c r="L435" s="75">
        <v>395</v>
      </c>
    </row>
    <row r="436" spans="2:12" ht="26.25" thickBot="1">
      <c r="B436" s="500" t="s">
        <v>21</v>
      </c>
      <c r="C436" s="501" t="s">
        <v>708</v>
      </c>
      <c r="D436" s="500">
        <v>4</v>
      </c>
      <c r="E436" s="501" t="s">
        <v>1394</v>
      </c>
      <c r="F436" s="500" t="s">
        <v>155</v>
      </c>
      <c r="G436" s="454" t="s">
        <v>719</v>
      </c>
      <c r="H436" s="454" t="s">
        <v>1974</v>
      </c>
      <c r="I436" s="454" t="s">
        <v>2231</v>
      </c>
      <c r="J436" s="151" t="s">
        <v>616</v>
      </c>
      <c r="K436" s="167" t="s">
        <v>2122</v>
      </c>
      <c r="L436" s="75">
        <v>395</v>
      </c>
    </row>
    <row r="437" spans="2:12" ht="39" thickBot="1">
      <c r="B437" s="500" t="s">
        <v>21</v>
      </c>
      <c r="C437" s="501" t="s">
        <v>708</v>
      </c>
      <c r="D437" s="500">
        <v>5</v>
      </c>
      <c r="E437" s="501" t="s">
        <v>1395</v>
      </c>
      <c r="F437" s="500" t="s">
        <v>155</v>
      </c>
      <c r="G437" s="454" t="s">
        <v>719</v>
      </c>
      <c r="H437" s="454" t="s">
        <v>1974</v>
      </c>
      <c r="I437" s="454" t="s">
        <v>2231</v>
      </c>
      <c r="J437" s="151" t="s">
        <v>616</v>
      </c>
      <c r="K437" s="167" t="s">
        <v>2122</v>
      </c>
      <c r="L437" s="75">
        <v>395</v>
      </c>
    </row>
    <row r="438" spans="2:12" ht="39" thickBot="1">
      <c r="B438" s="500" t="s">
        <v>21</v>
      </c>
      <c r="C438" s="501" t="s">
        <v>708</v>
      </c>
      <c r="D438" s="500">
        <v>6</v>
      </c>
      <c r="E438" s="501" t="s">
        <v>1396</v>
      </c>
      <c r="F438" s="500" t="s">
        <v>155</v>
      </c>
      <c r="G438" s="454" t="s">
        <v>719</v>
      </c>
      <c r="H438" s="454" t="s">
        <v>1974</v>
      </c>
      <c r="I438" s="454" t="s">
        <v>2231</v>
      </c>
      <c r="J438" s="151" t="s">
        <v>616</v>
      </c>
      <c r="K438" s="167" t="s">
        <v>2122</v>
      </c>
      <c r="L438" s="75">
        <v>395</v>
      </c>
    </row>
    <row r="439" spans="2:12" ht="26.25" thickBot="1">
      <c r="B439" s="500" t="s">
        <v>21</v>
      </c>
      <c r="C439" s="501" t="s">
        <v>213</v>
      </c>
      <c r="D439" s="500">
        <v>1</v>
      </c>
      <c r="E439" s="501" t="s">
        <v>2124</v>
      </c>
      <c r="F439" s="500" t="s">
        <v>155</v>
      </c>
      <c r="G439" s="454" t="s">
        <v>719</v>
      </c>
      <c r="H439" s="454" t="s">
        <v>2114</v>
      </c>
      <c r="I439" s="454" t="s">
        <v>2231</v>
      </c>
      <c r="J439" s="151" t="s">
        <v>27</v>
      </c>
      <c r="K439" s="167" t="s">
        <v>2123</v>
      </c>
      <c r="L439" s="75">
        <v>252</v>
      </c>
    </row>
    <row r="440" spans="2:12" ht="26.25" thickBot="1">
      <c r="B440" s="500" t="s">
        <v>21</v>
      </c>
      <c r="C440" s="501" t="s">
        <v>213</v>
      </c>
      <c r="D440" s="500">
        <v>2</v>
      </c>
      <c r="E440" s="501" t="s">
        <v>2125</v>
      </c>
      <c r="F440" s="500" t="s">
        <v>155</v>
      </c>
      <c r="G440" s="454" t="s">
        <v>719</v>
      </c>
      <c r="H440" s="454" t="s">
        <v>2114</v>
      </c>
      <c r="I440" s="454" t="s">
        <v>2231</v>
      </c>
      <c r="J440" s="151" t="s">
        <v>27</v>
      </c>
      <c r="K440" s="167" t="s">
        <v>2123</v>
      </c>
      <c r="L440" s="75">
        <v>252</v>
      </c>
    </row>
    <row r="441" spans="2:12" ht="26.25" thickBot="1">
      <c r="B441" s="500" t="s">
        <v>21</v>
      </c>
      <c r="C441" s="501" t="s">
        <v>213</v>
      </c>
      <c r="D441" s="500">
        <v>3</v>
      </c>
      <c r="E441" s="501" t="s">
        <v>2126</v>
      </c>
      <c r="F441" s="500" t="s">
        <v>155</v>
      </c>
      <c r="G441" s="454" t="s">
        <v>719</v>
      </c>
      <c r="H441" s="454" t="s">
        <v>2114</v>
      </c>
      <c r="I441" s="454" t="s">
        <v>2231</v>
      </c>
      <c r="J441" s="151" t="s">
        <v>27</v>
      </c>
      <c r="K441" s="167" t="s">
        <v>2123</v>
      </c>
      <c r="L441" s="75">
        <v>252</v>
      </c>
    </row>
    <row r="442" spans="2:12" ht="26.25" thickBot="1">
      <c r="B442" s="500" t="s">
        <v>21</v>
      </c>
      <c r="C442" s="501" t="s">
        <v>213</v>
      </c>
      <c r="D442" s="500">
        <v>4</v>
      </c>
      <c r="E442" s="501" t="s">
        <v>1462</v>
      </c>
      <c r="F442" s="500" t="s">
        <v>155</v>
      </c>
      <c r="G442" s="454" t="s">
        <v>719</v>
      </c>
      <c r="H442" s="454" t="s">
        <v>2114</v>
      </c>
      <c r="I442" s="454" t="s">
        <v>2231</v>
      </c>
      <c r="J442" s="151" t="s">
        <v>27</v>
      </c>
      <c r="K442" s="167" t="s">
        <v>2123</v>
      </c>
      <c r="L442" s="75">
        <v>252</v>
      </c>
    </row>
    <row r="443" spans="2:12" ht="26.25" thickBot="1">
      <c r="B443" s="500" t="s">
        <v>21</v>
      </c>
      <c r="C443" s="501" t="s">
        <v>213</v>
      </c>
      <c r="D443" s="500">
        <v>5</v>
      </c>
      <c r="E443" s="501" t="s">
        <v>1454</v>
      </c>
      <c r="F443" s="500" t="s">
        <v>155</v>
      </c>
      <c r="G443" s="454" t="s">
        <v>719</v>
      </c>
      <c r="H443" s="454" t="s">
        <v>2114</v>
      </c>
      <c r="I443" s="454" t="s">
        <v>2231</v>
      </c>
      <c r="J443" s="151" t="s">
        <v>27</v>
      </c>
      <c r="K443" s="167" t="s">
        <v>2123</v>
      </c>
      <c r="L443" s="75">
        <v>252</v>
      </c>
    </row>
    <row r="444" spans="2:12" ht="26.25" thickBot="1">
      <c r="B444" s="500" t="s">
        <v>21</v>
      </c>
      <c r="C444" s="501" t="s">
        <v>213</v>
      </c>
      <c r="D444" s="500">
        <v>6</v>
      </c>
      <c r="E444" s="501" t="s">
        <v>1457</v>
      </c>
      <c r="F444" s="500" t="s">
        <v>155</v>
      </c>
      <c r="G444" s="454" t="s">
        <v>719</v>
      </c>
      <c r="H444" s="454" t="s">
        <v>2114</v>
      </c>
      <c r="I444" s="454" t="s">
        <v>2231</v>
      </c>
      <c r="J444" s="151" t="s">
        <v>27</v>
      </c>
      <c r="K444" s="167" t="s">
        <v>2123</v>
      </c>
      <c r="L444" s="75">
        <v>252</v>
      </c>
    </row>
    <row r="445" spans="2:12" ht="26.25" thickBot="1">
      <c r="B445" s="500" t="s">
        <v>21</v>
      </c>
      <c r="C445" s="501" t="s">
        <v>213</v>
      </c>
      <c r="D445" s="500">
        <v>7</v>
      </c>
      <c r="E445" s="501" t="s">
        <v>1452</v>
      </c>
      <c r="F445" s="500" t="s">
        <v>155</v>
      </c>
      <c r="G445" s="454" t="s">
        <v>719</v>
      </c>
      <c r="H445" s="454" t="s">
        <v>2114</v>
      </c>
      <c r="I445" s="454" t="s">
        <v>2231</v>
      </c>
      <c r="J445" s="151" t="s">
        <v>27</v>
      </c>
      <c r="K445" s="167" t="s">
        <v>2123</v>
      </c>
      <c r="L445" s="75">
        <v>252</v>
      </c>
    </row>
    <row r="446" spans="2:12" ht="26.25" thickBot="1">
      <c r="B446" s="500" t="s">
        <v>21</v>
      </c>
      <c r="C446" s="501" t="s">
        <v>213</v>
      </c>
      <c r="D446" s="500">
        <v>8</v>
      </c>
      <c r="E446" s="501" t="s">
        <v>1455</v>
      </c>
      <c r="F446" s="500" t="s">
        <v>155</v>
      </c>
      <c r="G446" s="454" t="s">
        <v>719</v>
      </c>
      <c r="H446" s="454" t="s">
        <v>2114</v>
      </c>
      <c r="I446" s="454" t="s">
        <v>2231</v>
      </c>
      <c r="J446" s="151" t="s">
        <v>27</v>
      </c>
      <c r="K446" s="167" t="s">
        <v>2123</v>
      </c>
      <c r="L446" s="75">
        <v>252</v>
      </c>
    </row>
    <row r="447" spans="2:12" ht="26.25" thickBot="1">
      <c r="B447" s="500" t="s">
        <v>21</v>
      </c>
      <c r="C447" s="501" t="s">
        <v>213</v>
      </c>
      <c r="D447" s="500">
        <v>9</v>
      </c>
      <c r="E447" s="501" t="s">
        <v>1456</v>
      </c>
      <c r="F447" s="500" t="s">
        <v>155</v>
      </c>
      <c r="G447" s="454" t="s">
        <v>719</v>
      </c>
      <c r="H447" s="454" t="s">
        <v>2114</v>
      </c>
      <c r="I447" s="454" t="s">
        <v>2231</v>
      </c>
      <c r="J447" s="151" t="s">
        <v>27</v>
      </c>
      <c r="K447" s="167" t="s">
        <v>2123</v>
      </c>
      <c r="L447" s="75">
        <v>252</v>
      </c>
    </row>
    <row r="448" spans="2:12" ht="26.25" thickBot="1">
      <c r="B448" s="500" t="s">
        <v>21</v>
      </c>
      <c r="C448" s="501" t="s">
        <v>213</v>
      </c>
      <c r="D448" s="500">
        <v>10</v>
      </c>
      <c r="E448" s="501" t="s">
        <v>1453</v>
      </c>
      <c r="F448" s="500" t="s">
        <v>155</v>
      </c>
      <c r="G448" s="454" t="s">
        <v>719</v>
      </c>
      <c r="H448" s="454" t="s">
        <v>2114</v>
      </c>
      <c r="I448" s="454" t="s">
        <v>2231</v>
      </c>
      <c r="J448" s="151" t="s">
        <v>27</v>
      </c>
      <c r="K448" s="167" t="s">
        <v>2123</v>
      </c>
      <c r="L448" s="75">
        <v>252</v>
      </c>
    </row>
    <row r="449" spans="2:12" ht="39" thickBot="1">
      <c r="B449" s="500" t="s">
        <v>21</v>
      </c>
      <c r="C449" s="501" t="s">
        <v>213</v>
      </c>
      <c r="D449" s="500">
        <v>11</v>
      </c>
      <c r="E449" s="501" t="s">
        <v>2127</v>
      </c>
      <c r="F449" s="500" t="s">
        <v>155</v>
      </c>
      <c r="G449" s="454" t="s">
        <v>719</v>
      </c>
      <c r="H449" s="454" t="s">
        <v>2114</v>
      </c>
      <c r="I449" s="454" t="s">
        <v>2231</v>
      </c>
      <c r="J449" s="151" t="s">
        <v>27</v>
      </c>
      <c r="K449" s="167" t="s">
        <v>2123</v>
      </c>
      <c r="L449" s="75">
        <v>252</v>
      </c>
    </row>
    <row r="450" spans="2:12" ht="26.25" thickBot="1">
      <c r="B450" s="500" t="s">
        <v>21</v>
      </c>
      <c r="C450" s="501" t="s">
        <v>213</v>
      </c>
      <c r="D450" s="500">
        <v>12</v>
      </c>
      <c r="E450" s="501" t="s">
        <v>1480</v>
      </c>
      <c r="F450" s="500" t="s">
        <v>155</v>
      </c>
      <c r="G450" s="454" t="s">
        <v>719</v>
      </c>
      <c r="H450" s="454" t="s">
        <v>2114</v>
      </c>
      <c r="I450" s="454" t="s">
        <v>2231</v>
      </c>
      <c r="J450" s="151" t="s">
        <v>27</v>
      </c>
      <c r="K450" s="167" t="s">
        <v>2123</v>
      </c>
      <c r="L450" s="75">
        <v>252</v>
      </c>
    </row>
    <row r="451" spans="2:12" ht="26.25" thickBot="1">
      <c r="B451" s="500" t="s">
        <v>21</v>
      </c>
      <c r="C451" s="501" t="s">
        <v>213</v>
      </c>
      <c r="D451" s="500">
        <v>13</v>
      </c>
      <c r="E451" s="501" t="s">
        <v>1481</v>
      </c>
      <c r="F451" s="500" t="s">
        <v>155</v>
      </c>
      <c r="G451" s="454" t="s">
        <v>719</v>
      </c>
      <c r="H451" s="454" t="s">
        <v>2114</v>
      </c>
      <c r="I451" s="454" t="s">
        <v>2231</v>
      </c>
      <c r="J451" s="151" t="s">
        <v>27</v>
      </c>
      <c r="K451" s="167" t="s">
        <v>2123</v>
      </c>
      <c r="L451" s="75">
        <v>252</v>
      </c>
    </row>
    <row r="452" spans="2:12" ht="26.25" thickBot="1">
      <c r="B452" s="500" t="s">
        <v>21</v>
      </c>
      <c r="C452" s="501" t="s">
        <v>213</v>
      </c>
      <c r="D452" s="500">
        <v>14</v>
      </c>
      <c r="E452" s="501" t="s">
        <v>1485</v>
      </c>
      <c r="F452" s="500" t="s">
        <v>155</v>
      </c>
      <c r="G452" s="454" t="s">
        <v>719</v>
      </c>
      <c r="H452" s="454" t="s">
        <v>2114</v>
      </c>
      <c r="I452" s="454" t="s">
        <v>2231</v>
      </c>
      <c r="J452" s="151" t="s">
        <v>27</v>
      </c>
      <c r="K452" s="167" t="s">
        <v>2123</v>
      </c>
      <c r="L452" s="75">
        <v>252</v>
      </c>
    </row>
    <row r="453" spans="2:12" ht="26.25" thickBot="1">
      <c r="B453" s="500" t="s">
        <v>21</v>
      </c>
      <c r="C453" s="501" t="s">
        <v>213</v>
      </c>
      <c r="D453" s="500">
        <v>15</v>
      </c>
      <c r="E453" s="501" t="s">
        <v>1482</v>
      </c>
      <c r="F453" s="500" t="s">
        <v>155</v>
      </c>
      <c r="G453" s="454" t="s">
        <v>719</v>
      </c>
      <c r="H453" s="454" t="s">
        <v>2114</v>
      </c>
      <c r="I453" s="454" t="s">
        <v>2231</v>
      </c>
      <c r="J453" s="151" t="s">
        <v>27</v>
      </c>
      <c r="K453" s="167" t="s">
        <v>2123</v>
      </c>
      <c r="L453" s="75">
        <v>252</v>
      </c>
    </row>
    <row r="454" spans="2:12" ht="26.25" thickBot="1">
      <c r="B454" s="500" t="s">
        <v>21</v>
      </c>
      <c r="C454" s="501" t="s">
        <v>213</v>
      </c>
      <c r="D454" s="500">
        <v>16</v>
      </c>
      <c r="E454" s="501" t="s">
        <v>1486</v>
      </c>
      <c r="F454" s="500" t="s">
        <v>155</v>
      </c>
      <c r="G454" s="454" t="s">
        <v>719</v>
      </c>
      <c r="H454" s="454" t="s">
        <v>2114</v>
      </c>
      <c r="I454" s="454" t="s">
        <v>2231</v>
      </c>
      <c r="J454" s="151" t="s">
        <v>27</v>
      </c>
      <c r="K454" s="167" t="s">
        <v>2123</v>
      </c>
      <c r="L454" s="75">
        <v>252</v>
      </c>
    </row>
    <row r="455" spans="2:12" ht="26.25" thickBot="1">
      <c r="B455" s="500" t="s">
        <v>21</v>
      </c>
      <c r="C455" s="501" t="s">
        <v>213</v>
      </c>
      <c r="D455" s="500">
        <v>17</v>
      </c>
      <c r="E455" s="501" t="s">
        <v>1458</v>
      </c>
      <c r="F455" s="500" t="s">
        <v>155</v>
      </c>
      <c r="G455" s="454" t="s">
        <v>719</v>
      </c>
      <c r="H455" s="454" t="s">
        <v>2114</v>
      </c>
      <c r="I455" s="454" t="s">
        <v>2231</v>
      </c>
      <c r="J455" s="151" t="s">
        <v>27</v>
      </c>
      <c r="K455" s="167" t="s">
        <v>2123</v>
      </c>
      <c r="L455" s="75">
        <v>252</v>
      </c>
    </row>
    <row r="456" spans="2:12" ht="26.25" thickBot="1">
      <c r="B456" s="500" t="s">
        <v>21</v>
      </c>
      <c r="C456" s="501" t="s">
        <v>213</v>
      </c>
      <c r="D456" s="500">
        <v>18</v>
      </c>
      <c r="E456" s="501" t="s">
        <v>1460</v>
      </c>
      <c r="F456" s="500" t="s">
        <v>155</v>
      </c>
      <c r="G456" s="454" t="s">
        <v>719</v>
      </c>
      <c r="H456" s="454" t="s">
        <v>2114</v>
      </c>
      <c r="I456" s="454" t="s">
        <v>2231</v>
      </c>
      <c r="J456" s="151" t="s">
        <v>27</v>
      </c>
      <c r="K456" s="167" t="s">
        <v>2123</v>
      </c>
      <c r="L456" s="75">
        <v>252</v>
      </c>
    </row>
    <row r="457" spans="2:12" ht="26.25" thickBot="1">
      <c r="B457" s="500" t="s">
        <v>21</v>
      </c>
      <c r="C457" s="501" t="s">
        <v>213</v>
      </c>
      <c r="D457" s="500">
        <v>19</v>
      </c>
      <c r="E457" s="501" t="s">
        <v>1470</v>
      </c>
      <c r="F457" s="500" t="s">
        <v>155</v>
      </c>
      <c r="G457" s="454" t="s">
        <v>719</v>
      </c>
      <c r="H457" s="454" t="s">
        <v>2114</v>
      </c>
      <c r="I457" s="454" t="s">
        <v>2231</v>
      </c>
      <c r="J457" s="151" t="s">
        <v>27</v>
      </c>
      <c r="K457" s="167" t="s">
        <v>2123</v>
      </c>
      <c r="L457" s="75">
        <v>252</v>
      </c>
    </row>
    <row r="458" spans="2:12" ht="26.25" thickBot="1">
      <c r="B458" s="500" t="s">
        <v>21</v>
      </c>
      <c r="C458" s="501" t="s">
        <v>213</v>
      </c>
      <c r="D458" s="500">
        <v>20</v>
      </c>
      <c r="E458" s="501" t="s">
        <v>1469</v>
      </c>
      <c r="F458" s="500" t="s">
        <v>155</v>
      </c>
      <c r="G458" s="454" t="s">
        <v>719</v>
      </c>
      <c r="H458" s="454" t="s">
        <v>2114</v>
      </c>
      <c r="I458" s="454" t="s">
        <v>2231</v>
      </c>
      <c r="J458" s="151" t="s">
        <v>27</v>
      </c>
      <c r="K458" s="167" t="s">
        <v>2123</v>
      </c>
      <c r="L458" s="75">
        <v>252</v>
      </c>
    </row>
    <row r="459" spans="2:12" ht="26.25" thickBot="1">
      <c r="B459" s="500" t="s">
        <v>21</v>
      </c>
      <c r="C459" s="501" t="s">
        <v>213</v>
      </c>
      <c r="D459" s="500">
        <v>21</v>
      </c>
      <c r="E459" s="501" t="s">
        <v>1479</v>
      </c>
      <c r="F459" s="500" t="s">
        <v>155</v>
      </c>
      <c r="G459" s="454" t="s">
        <v>719</v>
      </c>
      <c r="H459" s="454" t="s">
        <v>2114</v>
      </c>
      <c r="I459" s="454" t="s">
        <v>2231</v>
      </c>
      <c r="J459" s="151" t="s">
        <v>27</v>
      </c>
      <c r="K459" s="167" t="s">
        <v>2123</v>
      </c>
      <c r="L459" s="75">
        <v>252</v>
      </c>
    </row>
    <row r="460" spans="2:12" ht="26.25" thickBot="1">
      <c r="B460" s="500" t="s">
        <v>21</v>
      </c>
      <c r="C460" s="501" t="s">
        <v>213</v>
      </c>
      <c r="D460" s="500">
        <v>22</v>
      </c>
      <c r="E460" s="501" t="s">
        <v>1478</v>
      </c>
      <c r="F460" s="500" t="s">
        <v>155</v>
      </c>
      <c r="G460" s="454" t="s">
        <v>719</v>
      </c>
      <c r="H460" s="454" t="s">
        <v>2114</v>
      </c>
      <c r="I460" s="454" t="s">
        <v>2231</v>
      </c>
      <c r="J460" s="151" t="s">
        <v>27</v>
      </c>
      <c r="K460" s="167" t="s">
        <v>2123</v>
      </c>
      <c r="L460" s="75">
        <v>252</v>
      </c>
    </row>
    <row r="461" spans="2:12" ht="26.25" thickBot="1">
      <c r="B461" s="500" t="s">
        <v>21</v>
      </c>
      <c r="C461" s="501" t="s">
        <v>213</v>
      </c>
      <c r="D461" s="500">
        <v>23</v>
      </c>
      <c r="E461" s="501" t="s">
        <v>1461</v>
      </c>
      <c r="F461" s="500" t="s">
        <v>155</v>
      </c>
      <c r="G461" s="454" t="s">
        <v>719</v>
      </c>
      <c r="H461" s="454" t="s">
        <v>2114</v>
      </c>
      <c r="I461" s="454" t="s">
        <v>2231</v>
      </c>
      <c r="J461" s="151" t="s">
        <v>27</v>
      </c>
      <c r="K461" s="167" t="s">
        <v>2123</v>
      </c>
      <c r="L461" s="75">
        <v>252</v>
      </c>
    </row>
    <row r="462" spans="2:12" ht="26.25" thickBot="1">
      <c r="B462" s="500" t="s">
        <v>21</v>
      </c>
      <c r="C462" s="501" t="s">
        <v>213</v>
      </c>
      <c r="D462" s="500">
        <v>24</v>
      </c>
      <c r="E462" s="501" t="s">
        <v>1459</v>
      </c>
      <c r="F462" s="500" t="s">
        <v>155</v>
      </c>
      <c r="G462" s="454" t="s">
        <v>719</v>
      </c>
      <c r="H462" s="454" t="s">
        <v>2114</v>
      </c>
      <c r="I462" s="454" t="s">
        <v>2231</v>
      </c>
      <c r="J462" s="151" t="s">
        <v>27</v>
      </c>
      <c r="K462" s="167" t="s">
        <v>2123</v>
      </c>
      <c r="L462" s="75">
        <v>252</v>
      </c>
    </row>
    <row r="463" spans="2:12" ht="26.25" thickBot="1">
      <c r="B463" s="500" t="s">
        <v>21</v>
      </c>
      <c r="C463" s="501" t="s">
        <v>213</v>
      </c>
      <c r="D463" s="500">
        <v>25</v>
      </c>
      <c r="E463" s="501" t="s">
        <v>1446</v>
      </c>
      <c r="F463" s="500" t="s">
        <v>155</v>
      </c>
      <c r="G463" s="454" t="s">
        <v>719</v>
      </c>
      <c r="H463" s="454" t="s">
        <v>2114</v>
      </c>
      <c r="I463" s="454" t="s">
        <v>2231</v>
      </c>
      <c r="J463" s="151" t="s">
        <v>27</v>
      </c>
      <c r="K463" s="167" t="s">
        <v>2123</v>
      </c>
      <c r="L463" s="75">
        <v>252</v>
      </c>
    </row>
    <row r="464" spans="2:12" ht="26.25" thickBot="1">
      <c r="B464" s="500" t="s">
        <v>21</v>
      </c>
      <c r="C464" s="501" t="s">
        <v>213</v>
      </c>
      <c r="D464" s="500">
        <v>26</v>
      </c>
      <c r="E464" s="501" t="s">
        <v>2128</v>
      </c>
      <c r="F464" s="500" t="s">
        <v>155</v>
      </c>
      <c r="G464" s="454" t="s">
        <v>719</v>
      </c>
      <c r="H464" s="454" t="s">
        <v>2114</v>
      </c>
      <c r="I464" s="454" t="s">
        <v>2231</v>
      </c>
      <c r="J464" s="151" t="s">
        <v>27</v>
      </c>
      <c r="K464" s="167" t="s">
        <v>2123</v>
      </c>
      <c r="L464" s="75">
        <v>252</v>
      </c>
    </row>
    <row r="465" spans="2:12" ht="26.25" thickBot="1">
      <c r="B465" s="500" t="s">
        <v>21</v>
      </c>
      <c r="C465" s="501" t="s">
        <v>213</v>
      </c>
      <c r="D465" s="500">
        <v>27</v>
      </c>
      <c r="E465" s="501" t="s">
        <v>2129</v>
      </c>
      <c r="F465" s="500" t="s">
        <v>155</v>
      </c>
      <c r="G465" s="454" t="s">
        <v>719</v>
      </c>
      <c r="H465" s="454" t="s">
        <v>2114</v>
      </c>
      <c r="I465" s="454" t="s">
        <v>2231</v>
      </c>
      <c r="J465" s="151" t="s">
        <v>27</v>
      </c>
      <c r="K465" s="167" t="s">
        <v>2123</v>
      </c>
      <c r="L465" s="75">
        <v>252</v>
      </c>
    </row>
    <row r="466" spans="2:12" ht="26.25" thickBot="1">
      <c r="B466" s="500" t="s">
        <v>21</v>
      </c>
      <c r="C466" s="501" t="s">
        <v>213</v>
      </c>
      <c r="D466" s="500">
        <v>28</v>
      </c>
      <c r="E466" s="501" t="s">
        <v>2130</v>
      </c>
      <c r="F466" s="500" t="s">
        <v>155</v>
      </c>
      <c r="G466" s="454" t="s">
        <v>719</v>
      </c>
      <c r="H466" s="454" t="s">
        <v>2114</v>
      </c>
      <c r="I466" s="454" t="s">
        <v>2231</v>
      </c>
      <c r="J466" s="151" t="s">
        <v>27</v>
      </c>
      <c r="K466" s="167" t="s">
        <v>2123</v>
      </c>
      <c r="L466" s="75">
        <v>252</v>
      </c>
    </row>
    <row r="467" spans="2:12" ht="26.25" thickBot="1">
      <c r="B467" s="500" t="s">
        <v>21</v>
      </c>
      <c r="C467" s="501" t="s">
        <v>213</v>
      </c>
      <c r="D467" s="500">
        <v>29</v>
      </c>
      <c r="E467" s="501" t="s">
        <v>2131</v>
      </c>
      <c r="F467" s="500" t="s">
        <v>155</v>
      </c>
      <c r="G467" s="454" t="s">
        <v>719</v>
      </c>
      <c r="H467" s="454" t="s">
        <v>2114</v>
      </c>
      <c r="I467" s="454" t="s">
        <v>2231</v>
      </c>
      <c r="J467" s="151" t="s">
        <v>27</v>
      </c>
      <c r="K467" s="167" t="s">
        <v>2123</v>
      </c>
      <c r="L467" s="75">
        <v>252</v>
      </c>
    </row>
    <row r="468" spans="2:12" ht="26.25" thickBot="1">
      <c r="B468" s="500" t="s">
        <v>21</v>
      </c>
      <c r="C468" s="501" t="s">
        <v>213</v>
      </c>
      <c r="D468" s="500">
        <v>30</v>
      </c>
      <c r="E468" s="501" t="s">
        <v>1405</v>
      </c>
      <c r="F468" s="500" t="s">
        <v>155</v>
      </c>
      <c r="G468" s="454" t="s">
        <v>719</v>
      </c>
      <c r="H468" s="454" t="s">
        <v>2114</v>
      </c>
      <c r="I468" s="454" t="s">
        <v>2231</v>
      </c>
      <c r="J468" s="151" t="s">
        <v>27</v>
      </c>
      <c r="K468" s="167" t="s">
        <v>2123</v>
      </c>
      <c r="L468" s="75">
        <v>252</v>
      </c>
    </row>
    <row r="469" spans="2:12" ht="26.25" thickBot="1">
      <c r="B469" s="500" t="s">
        <v>21</v>
      </c>
      <c r="C469" s="501" t="s">
        <v>213</v>
      </c>
      <c r="D469" s="500">
        <v>31</v>
      </c>
      <c r="E469" s="501" t="s">
        <v>1406</v>
      </c>
      <c r="F469" s="500" t="s">
        <v>155</v>
      </c>
      <c r="G469" s="454" t="s">
        <v>719</v>
      </c>
      <c r="H469" s="454" t="s">
        <v>2114</v>
      </c>
      <c r="I469" s="454" t="s">
        <v>2231</v>
      </c>
      <c r="J469" s="151" t="s">
        <v>27</v>
      </c>
      <c r="K469" s="167" t="s">
        <v>2123</v>
      </c>
      <c r="L469" s="75">
        <v>252</v>
      </c>
    </row>
    <row r="470" spans="2:12" ht="26.25" thickBot="1">
      <c r="B470" s="500" t="s">
        <v>21</v>
      </c>
      <c r="C470" s="501" t="s">
        <v>213</v>
      </c>
      <c r="D470" s="500">
        <v>32</v>
      </c>
      <c r="E470" s="501" t="s">
        <v>1407</v>
      </c>
      <c r="F470" s="500" t="s">
        <v>155</v>
      </c>
      <c r="G470" s="454" t="s">
        <v>719</v>
      </c>
      <c r="H470" s="454" t="s">
        <v>2114</v>
      </c>
      <c r="I470" s="454" t="s">
        <v>2231</v>
      </c>
      <c r="J470" s="151" t="s">
        <v>27</v>
      </c>
      <c r="K470" s="167" t="s">
        <v>2123</v>
      </c>
      <c r="L470" s="75">
        <v>252</v>
      </c>
    </row>
    <row r="471" spans="2:12" ht="26.25" thickBot="1">
      <c r="B471" s="500" t="s">
        <v>21</v>
      </c>
      <c r="C471" s="501" t="s">
        <v>213</v>
      </c>
      <c r="D471" s="500">
        <v>33</v>
      </c>
      <c r="E471" s="501" t="s">
        <v>1408</v>
      </c>
      <c r="F471" s="500" t="s">
        <v>155</v>
      </c>
      <c r="G471" s="454" t="s">
        <v>719</v>
      </c>
      <c r="H471" s="454" t="s">
        <v>2114</v>
      </c>
      <c r="I471" s="454" t="s">
        <v>2231</v>
      </c>
      <c r="J471" s="151" t="s">
        <v>27</v>
      </c>
      <c r="K471" s="167" t="s">
        <v>2123</v>
      </c>
      <c r="L471" s="75">
        <v>252</v>
      </c>
    </row>
    <row r="472" spans="2:12" ht="26.25" thickBot="1">
      <c r="B472" s="500" t="s">
        <v>21</v>
      </c>
      <c r="C472" s="501" t="s">
        <v>213</v>
      </c>
      <c r="D472" s="500">
        <v>34</v>
      </c>
      <c r="E472" s="501" t="s">
        <v>1404</v>
      </c>
      <c r="F472" s="500" t="s">
        <v>155</v>
      </c>
      <c r="G472" s="454" t="s">
        <v>719</v>
      </c>
      <c r="H472" s="454" t="s">
        <v>2114</v>
      </c>
      <c r="I472" s="454" t="s">
        <v>2231</v>
      </c>
      <c r="J472" s="151" t="s">
        <v>27</v>
      </c>
      <c r="K472" s="167" t="s">
        <v>2123</v>
      </c>
      <c r="L472" s="75">
        <v>252</v>
      </c>
    </row>
    <row r="473" spans="2:12" ht="26.25" thickBot="1">
      <c r="B473" s="500" t="s">
        <v>21</v>
      </c>
      <c r="C473" s="501" t="s">
        <v>213</v>
      </c>
      <c r="D473" s="500">
        <v>35</v>
      </c>
      <c r="E473" s="501" t="s">
        <v>1471</v>
      </c>
      <c r="F473" s="500" t="s">
        <v>155</v>
      </c>
      <c r="G473" s="454" t="s">
        <v>719</v>
      </c>
      <c r="H473" s="454" t="s">
        <v>2114</v>
      </c>
      <c r="I473" s="454" t="s">
        <v>2231</v>
      </c>
      <c r="J473" s="151" t="s">
        <v>27</v>
      </c>
      <c r="K473" s="167" t="s">
        <v>2123</v>
      </c>
      <c r="L473" s="75">
        <v>252</v>
      </c>
    </row>
    <row r="474" spans="2:12" ht="26.25" thickBot="1">
      <c r="B474" s="500" t="s">
        <v>21</v>
      </c>
      <c r="C474" s="501" t="s">
        <v>213</v>
      </c>
      <c r="D474" s="500">
        <v>36</v>
      </c>
      <c r="E474" s="501" t="s">
        <v>1477</v>
      </c>
      <c r="F474" s="500" t="s">
        <v>155</v>
      </c>
      <c r="G474" s="454" t="s">
        <v>719</v>
      </c>
      <c r="H474" s="454" t="s">
        <v>2114</v>
      </c>
      <c r="I474" s="454" t="s">
        <v>2231</v>
      </c>
      <c r="J474" s="151" t="s">
        <v>27</v>
      </c>
      <c r="K474" s="167" t="s">
        <v>2123</v>
      </c>
      <c r="L474" s="75">
        <v>252</v>
      </c>
    </row>
    <row r="475" spans="2:12" ht="39" thickBot="1">
      <c r="B475" s="500" t="s">
        <v>21</v>
      </c>
      <c r="C475" s="501" t="s">
        <v>213</v>
      </c>
      <c r="D475" s="500">
        <v>37</v>
      </c>
      <c r="E475" s="501" t="s">
        <v>1422</v>
      </c>
      <c r="F475" s="500" t="s">
        <v>155</v>
      </c>
      <c r="G475" s="454" t="s">
        <v>719</v>
      </c>
      <c r="H475" s="454" t="s">
        <v>2114</v>
      </c>
      <c r="I475" s="454" t="s">
        <v>2231</v>
      </c>
      <c r="J475" s="151" t="s">
        <v>27</v>
      </c>
      <c r="K475" s="167" t="s">
        <v>2123</v>
      </c>
      <c r="L475" s="75">
        <v>252</v>
      </c>
    </row>
    <row r="476" spans="2:12" ht="26.25" thickBot="1">
      <c r="B476" s="500" t="s">
        <v>21</v>
      </c>
      <c r="C476" s="501" t="s">
        <v>213</v>
      </c>
      <c r="D476" s="500">
        <v>38</v>
      </c>
      <c r="E476" s="501" t="s">
        <v>1420</v>
      </c>
      <c r="F476" s="500" t="s">
        <v>155</v>
      </c>
      <c r="G476" s="454" t="s">
        <v>719</v>
      </c>
      <c r="H476" s="454" t="s">
        <v>2114</v>
      </c>
      <c r="I476" s="454" t="s">
        <v>2231</v>
      </c>
      <c r="J476" s="151" t="s">
        <v>27</v>
      </c>
      <c r="K476" s="167" t="s">
        <v>2123</v>
      </c>
      <c r="L476" s="75">
        <v>252</v>
      </c>
    </row>
    <row r="477" spans="2:12" ht="26.25" thickBot="1">
      <c r="B477" s="500" t="s">
        <v>21</v>
      </c>
      <c r="C477" s="501" t="s">
        <v>213</v>
      </c>
      <c r="D477" s="500">
        <v>39</v>
      </c>
      <c r="E477" s="501" t="s">
        <v>1484</v>
      </c>
      <c r="F477" s="500" t="s">
        <v>155</v>
      </c>
      <c r="G477" s="454" t="s">
        <v>719</v>
      </c>
      <c r="H477" s="454" t="s">
        <v>2114</v>
      </c>
      <c r="I477" s="454" t="s">
        <v>2231</v>
      </c>
      <c r="J477" s="151" t="s">
        <v>27</v>
      </c>
      <c r="K477" s="167" t="s">
        <v>2123</v>
      </c>
      <c r="L477" s="75">
        <v>252</v>
      </c>
    </row>
    <row r="478" spans="2:12" ht="26.25" thickBot="1">
      <c r="B478" s="500" t="s">
        <v>21</v>
      </c>
      <c r="C478" s="501" t="s">
        <v>213</v>
      </c>
      <c r="D478" s="500">
        <v>40</v>
      </c>
      <c r="E478" s="501" t="s">
        <v>1483</v>
      </c>
      <c r="F478" s="500" t="s">
        <v>155</v>
      </c>
      <c r="G478" s="454" t="s">
        <v>719</v>
      </c>
      <c r="H478" s="454" t="s">
        <v>2114</v>
      </c>
      <c r="I478" s="454" t="s">
        <v>2231</v>
      </c>
      <c r="J478" s="151" t="s">
        <v>27</v>
      </c>
      <c r="K478" s="167" t="s">
        <v>2123</v>
      </c>
      <c r="L478" s="75">
        <v>252</v>
      </c>
    </row>
    <row r="479" spans="2:12" ht="26.25" thickBot="1">
      <c r="B479" s="500" t="s">
        <v>21</v>
      </c>
      <c r="C479" s="501" t="s">
        <v>213</v>
      </c>
      <c r="D479" s="500">
        <v>41</v>
      </c>
      <c r="E479" s="501" t="s">
        <v>1487</v>
      </c>
      <c r="F479" s="500" t="s">
        <v>155</v>
      </c>
      <c r="G479" s="454" t="s">
        <v>719</v>
      </c>
      <c r="H479" s="454" t="s">
        <v>2114</v>
      </c>
      <c r="I479" s="454" t="s">
        <v>2231</v>
      </c>
      <c r="J479" s="151" t="s">
        <v>27</v>
      </c>
      <c r="K479" s="167" t="s">
        <v>2123</v>
      </c>
      <c r="L479" s="75">
        <v>252</v>
      </c>
    </row>
    <row r="480" spans="2:12" ht="26.25" thickBot="1">
      <c r="B480" s="500" t="s">
        <v>21</v>
      </c>
      <c r="C480" s="501" t="s">
        <v>213</v>
      </c>
      <c r="D480" s="500">
        <v>42</v>
      </c>
      <c r="E480" s="501" t="s">
        <v>1398</v>
      </c>
      <c r="F480" s="500" t="s">
        <v>155</v>
      </c>
      <c r="G480" s="454" t="s">
        <v>719</v>
      </c>
      <c r="H480" s="454" t="s">
        <v>2114</v>
      </c>
      <c r="I480" s="454" t="s">
        <v>2231</v>
      </c>
      <c r="J480" s="151" t="s">
        <v>27</v>
      </c>
      <c r="K480" s="167" t="s">
        <v>2123</v>
      </c>
      <c r="L480" s="75">
        <v>252</v>
      </c>
    </row>
    <row r="481" spans="2:12" ht="26.25" thickBot="1">
      <c r="B481" s="500" t="s">
        <v>21</v>
      </c>
      <c r="C481" s="501" t="s">
        <v>213</v>
      </c>
      <c r="D481" s="500">
        <v>43</v>
      </c>
      <c r="E481" s="501" t="s">
        <v>1475</v>
      </c>
      <c r="F481" s="500" t="s">
        <v>155</v>
      </c>
      <c r="G481" s="454" t="s">
        <v>719</v>
      </c>
      <c r="H481" s="454" t="s">
        <v>2114</v>
      </c>
      <c r="I481" s="454" t="s">
        <v>2231</v>
      </c>
      <c r="J481" s="151" t="s">
        <v>27</v>
      </c>
      <c r="K481" s="167" t="s">
        <v>2123</v>
      </c>
      <c r="L481" s="75">
        <v>252</v>
      </c>
    </row>
    <row r="482" spans="2:12" ht="26.25" thickBot="1">
      <c r="B482" s="500" t="s">
        <v>21</v>
      </c>
      <c r="C482" s="501" t="s">
        <v>213</v>
      </c>
      <c r="D482" s="500">
        <v>44</v>
      </c>
      <c r="E482" s="501" t="s">
        <v>1474</v>
      </c>
      <c r="F482" s="500" t="s">
        <v>155</v>
      </c>
      <c r="G482" s="454" t="s">
        <v>719</v>
      </c>
      <c r="H482" s="454" t="s">
        <v>2114</v>
      </c>
      <c r="I482" s="454" t="s">
        <v>2231</v>
      </c>
      <c r="J482" s="151" t="s">
        <v>27</v>
      </c>
      <c r="K482" s="167" t="s">
        <v>2123</v>
      </c>
      <c r="L482" s="75">
        <v>252</v>
      </c>
    </row>
    <row r="483" spans="2:12" ht="26.25" thickBot="1">
      <c r="B483" s="500" t="s">
        <v>21</v>
      </c>
      <c r="C483" s="501" t="s">
        <v>213</v>
      </c>
      <c r="D483" s="500">
        <v>45</v>
      </c>
      <c r="E483" s="501" t="s">
        <v>1476</v>
      </c>
      <c r="F483" s="500" t="s">
        <v>155</v>
      </c>
      <c r="G483" s="454" t="s">
        <v>719</v>
      </c>
      <c r="H483" s="454" t="s">
        <v>2114</v>
      </c>
      <c r="I483" s="454" t="s">
        <v>2231</v>
      </c>
      <c r="J483" s="151" t="s">
        <v>27</v>
      </c>
      <c r="K483" s="167" t="s">
        <v>2123</v>
      </c>
      <c r="L483" s="75">
        <v>252</v>
      </c>
    </row>
    <row r="484" spans="2:12" ht="26.25" thickBot="1">
      <c r="B484" s="500" t="s">
        <v>21</v>
      </c>
      <c r="C484" s="501" t="s">
        <v>213</v>
      </c>
      <c r="D484" s="500">
        <v>46</v>
      </c>
      <c r="E484" s="501" t="s">
        <v>1397</v>
      </c>
      <c r="F484" s="500" t="s">
        <v>155</v>
      </c>
      <c r="G484" s="454" t="s">
        <v>719</v>
      </c>
      <c r="H484" s="454" t="s">
        <v>2114</v>
      </c>
      <c r="I484" s="454" t="s">
        <v>2231</v>
      </c>
      <c r="J484" s="151" t="s">
        <v>27</v>
      </c>
      <c r="K484" s="167" t="s">
        <v>2123</v>
      </c>
      <c r="L484" s="75">
        <v>252</v>
      </c>
    </row>
    <row r="485" spans="2:12" ht="26.25" thickBot="1">
      <c r="B485" s="500" t="s">
        <v>21</v>
      </c>
      <c r="C485" s="501" t="s">
        <v>213</v>
      </c>
      <c r="D485" s="500">
        <v>47</v>
      </c>
      <c r="E485" s="501" t="s">
        <v>2132</v>
      </c>
      <c r="F485" s="500" t="s">
        <v>155</v>
      </c>
      <c r="G485" s="454" t="s">
        <v>719</v>
      </c>
      <c r="H485" s="454" t="s">
        <v>2114</v>
      </c>
      <c r="I485" s="454" t="s">
        <v>2231</v>
      </c>
      <c r="J485" s="151" t="s">
        <v>27</v>
      </c>
      <c r="K485" s="167" t="s">
        <v>2123</v>
      </c>
      <c r="L485" s="75">
        <v>252</v>
      </c>
    </row>
    <row r="486" spans="2:12" ht="26.25" thickBot="1">
      <c r="B486" s="500" t="s">
        <v>21</v>
      </c>
      <c r="C486" s="501" t="s">
        <v>213</v>
      </c>
      <c r="D486" s="500">
        <v>48</v>
      </c>
      <c r="E486" s="501" t="s">
        <v>2133</v>
      </c>
      <c r="F486" s="500" t="s">
        <v>155</v>
      </c>
      <c r="G486" s="454" t="s">
        <v>719</v>
      </c>
      <c r="H486" s="454" t="s">
        <v>2114</v>
      </c>
      <c r="I486" s="454" t="s">
        <v>2231</v>
      </c>
      <c r="J486" s="151" t="s">
        <v>27</v>
      </c>
      <c r="K486" s="167" t="s">
        <v>2123</v>
      </c>
      <c r="L486" s="75">
        <v>252</v>
      </c>
    </row>
    <row r="487" spans="2:12" ht="26.25" thickBot="1">
      <c r="B487" s="500" t="s">
        <v>21</v>
      </c>
      <c r="C487" s="501" t="s">
        <v>213</v>
      </c>
      <c r="D487" s="500">
        <v>49</v>
      </c>
      <c r="E487" s="501" t="s">
        <v>1472</v>
      </c>
      <c r="F487" s="500" t="s">
        <v>155</v>
      </c>
      <c r="G487" s="454" t="s">
        <v>719</v>
      </c>
      <c r="H487" s="454" t="s">
        <v>2114</v>
      </c>
      <c r="I487" s="454" t="s">
        <v>2231</v>
      </c>
      <c r="J487" s="151" t="s">
        <v>27</v>
      </c>
      <c r="K487" s="167" t="s">
        <v>2123</v>
      </c>
      <c r="L487" s="75">
        <v>252</v>
      </c>
    </row>
    <row r="488" spans="2:12" ht="26.25" thickBot="1">
      <c r="B488" s="500" t="s">
        <v>21</v>
      </c>
      <c r="C488" s="501" t="s">
        <v>213</v>
      </c>
      <c r="D488" s="500">
        <v>50</v>
      </c>
      <c r="E488" s="501" t="s">
        <v>1473</v>
      </c>
      <c r="F488" s="500" t="s">
        <v>155</v>
      </c>
      <c r="G488" s="454" t="s">
        <v>719</v>
      </c>
      <c r="H488" s="454" t="s">
        <v>2114</v>
      </c>
      <c r="I488" s="454" t="s">
        <v>2231</v>
      </c>
      <c r="J488" s="151" t="s">
        <v>27</v>
      </c>
      <c r="K488" s="167" t="s">
        <v>2123</v>
      </c>
      <c r="L488" s="75">
        <v>252</v>
      </c>
    </row>
    <row r="489" spans="2:12" ht="26.25" thickBot="1">
      <c r="B489" s="500" t="s">
        <v>21</v>
      </c>
      <c r="C489" s="501" t="s">
        <v>213</v>
      </c>
      <c r="D489" s="500">
        <v>51</v>
      </c>
      <c r="E489" s="501" t="s">
        <v>1467</v>
      </c>
      <c r="F489" s="500" t="s">
        <v>155</v>
      </c>
      <c r="G489" s="454" t="s">
        <v>719</v>
      </c>
      <c r="H489" s="454" t="s">
        <v>2114</v>
      </c>
      <c r="I489" s="454" t="s">
        <v>2231</v>
      </c>
      <c r="J489" s="151" t="s">
        <v>27</v>
      </c>
      <c r="K489" s="167" t="s">
        <v>2123</v>
      </c>
      <c r="L489" s="75">
        <v>252</v>
      </c>
    </row>
    <row r="490" spans="2:12" ht="26.25" thickBot="1">
      <c r="B490" s="500" t="s">
        <v>21</v>
      </c>
      <c r="C490" s="501" t="s">
        <v>213</v>
      </c>
      <c r="D490" s="500">
        <v>52</v>
      </c>
      <c r="E490" s="501" t="s">
        <v>1463</v>
      </c>
      <c r="F490" s="500" t="s">
        <v>155</v>
      </c>
      <c r="G490" s="454" t="s">
        <v>719</v>
      </c>
      <c r="H490" s="454" t="s">
        <v>2114</v>
      </c>
      <c r="I490" s="454" t="s">
        <v>2231</v>
      </c>
      <c r="J490" s="151" t="s">
        <v>27</v>
      </c>
      <c r="K490" s="167" t="s">
        <v>2123</v>
      </c>
      <c r="L490" s="75">
        <v>252</v>
      </c>
    </row>
    <row r="491" spans="2:12" ht="26.25" thickBot="1">
      <c r="B491" s="500" t="s">
        <v>21</v>
      </c>
      <c r="C491" s="501" t="s">
        <v>213</v>
      </c>
      <c r="D491" s="500">
        <v>53</v>
      </c>
      <c r="E491" s="501" t="s">
        <v>1417</v>
      </c>
      <c r="F491" s="500" t="s">
        <v>155</v>
      </c>
      <c r="G491" s="454" t="s">
        <v>719</v>
      </c>
      <c r="H491" s="454" t="s">
        <v>2114</v>
      </c>
      <c r="I491" s="454" t="s">
        <v>2231</v>
      </c>
      <c r="J491" s="151" t="s">
        <v>27</v>
      </c>
      <c r="K491" s="167" t="s">
        <v>2123</v>
      </c>
      <c r="L491" s="75">
        <v>252</v>
      </c>
    </row>
    <row r="492" spans="2:12" ht="26.25" thickBot="1">
      <c r="B492" s="500" t="s">
        <v>21</v>
      </c>
      <c r="C492" s="501" t="s">
        <v>213</v>
      </c>
      <c r="D492" s="500">
        <v>54</v>
      </c>
      <c r="E492" s="501" t="s">
        <v>1416</v>
      </c>
      <c r="F492" s="500" t="s">
        <v>155</v>
      </c>
      <c r="G492" s="454" t="s">
        <v>719</v>
      </c>
      <c r="H492" s="454" t="s">
        <v>2114</v>
      </c>
      <c r="I492" s="454" t="s">
        <v>2231</v>
      </c>
      <c r="J492" s="151" t="s">
        <v>27</v>
      </c>
      <c r="K492" s="167" t="s">
        <v>2123</v>
      </c>
      <c r="L492" s="75">
        <v>252</v>
      </c>
    </row>
    <row r="493" spans="2:12" ht="26.25" thickBot="1">
      <c r="B493" s="500" t="s">
        <v>21</v>
      </c>
      <c r="C493" s="501" t="s">
        <v>213</v>
      </c>
      <c r="D493" s="500">
        <v>55</v>
      </c>
      <c r="E493" s="501" t="s">
        <v>1447</v>
      </c>
      <c r="F493" s="500" t="s">
        <v>155</v>
      </c>
      <c r="G493" s="454" t="s">
        <v>719</v>
      </c>
      <c r="H493" s="454" t="s">
        <v>2114</v>
      </c>
      <c r="I493" s="454" t="s">
        <v>2231</v>
      </c>
      <c r="J493" s="151" t="s">
        <v>27</v>
      </c>
      <c r="K493" s="167" t="s">
        <v>2123</v>
      </c>
      <c r="L493" s="75">
        <v>252</v>
      </c>
    </row>
    <row r="494" spans="2:12" ht="26.25" thickBot="1">
      <c r="B494" s="500" t="s">
        <v>21</v>
      </c>
      <c r="C494" s="501" t="s">
        <v>213</v>
      </c>
      <c r="D494" s="500">
        <v>56</v>
      </c>
      <c r="E494" s="501" t="s">
        <v>1415</v>
      </c>
      <c r="F494" s="500" t="s">
        <v>155</v>
      </c>
      <c r="G494" s="454" t="s">
        <v>719</v>
      </c>
      <c r="H494" s="454" t="s">
        <v>2114</v>
      </c>
      <c r="I494" s="454" t="s">
        <v>2231</v>
      </c>
      <c r="J494" s="151" t="s">
        <v>27</v>
      </c>
      <c r="K494" s="167" t="s">
        <v>2123</v>
      </c>
      <c r="L494" s="75">
        <v>252</v>
      </c>
    </row>
    <row r="495" spans="2:12" ht="26.25" thickBot="1">
      <c r="B495" s="500" t="s">
        <v>21</v>
      </c>
      <c r="C495" s="501" t="s">
        <v>213</v>
      </c>
      <c r="D495" s="500">
        <v>57</v>
      </c>
      <c r="E495" s="501" t="s">
        <v>1414</v>
      </c>
      <c r="F495" s="500" t="s">
        <v>155</v>
      </c>
      <c r="G495" s="454" t="s">
        <v>719</v>
      </c>
      <c r="H495" s="454" t="s">
        <v>2114</v>
      </c>
      <c r="I495" s="454" t="s">
        <v>2231</v>
      </c>
      <c r="J495" s="151" t="s">
        <v>27</v>
      </c>
      <c r="K495" s="167" t="s">
        <v>2123</v>
      </c>
      <c r="L495" s="75">
        <v>252</v>
      </c>
    </row>
    <row r="496" spans="2:12" ht="39" thickBot="1">
      <c r="B496" s="500" t="s">
        <v>21</v>
      </c>
      <c r="C496" s="501" t="s">
        <v>213</v>
      </c>
      <c r="D496" s="500">
        <v>58</v>
      </c>
      <c r="E496" s="501" t="s">
        <v>1450</v>
      </c>
      <c r="F496" s="500" t="s">
        <v>155</v>
      </c>
      <c r="G496" s="454" t="s">
        <v>719</v>
      </c>
      <c r="H496" s="454" t="s">
        <v>2114</v>
      </c>
      <c r="I496" s="454" t="s">
        <v>2231</v>
      </c>
      <c r="J496" s="151" t="s">
        <v>27</v>
      </c>
      <c r="K496" s="167" t="s">
        <v>2123</v>
      </c>
      <c r="L496" s="75">
        <v>252</v>
      </c>
    </row>
    <row r="497" spans="2:12" ht="26.25" thickBot="1">
      <c r="B497" s="500" t="s">
        <v>21</v>
      </c>
      <c r="C497" s="501" t="s">
        <v>213</v>
      </c>
      <c r="D497" s="500">
        <v>59</v>
      </c>
      <c r="E497" s="501" t="s">
        <v>1449</v>
      </c>
      <c r="F497" s="500" t="s">
        <v>155</v>
      </c>
      <c r="G497" s="454" t="s">
        <v>719</v>
      </c>
      <c r="H497" s="454" t="s">
        <v>2114</v>
      </c>
      <c r="I497" s="454" t="s">
        <v>2231</v>
      </c>
      <c r="J497" s="151" t="s">
        <v>27</v>
      </c>
      <c r="K497" s="167" t="s">
        <v>2123</v>
      </c>
      <c r="L497" s="75">
        <v>252</v>
      </c>
    </row>
    <row r="498" spans="2:12" ht="26.25" thickBot="1">
      <c r="B498" s="500" t="s">
        <v>21</v>
      </c>
      <c r="C498" s="501" t="s">
        <v>213</v>
      </c>
      <c r="D498" s="500">
        <v>60</v>
      </c>
      <c r="E498" s="501" t="s">
        <v>1448</v>
      </c>
      <c r="F498" s="500" t="s">
        <v>155</v>
      </c>
      <c r="G498" s="454" t="s">
        <v>719</v>
      </c>
      <c r="H498" s="454" t="s">
        <v>2114</v>
      </c>
      <c r="I498" s="454" t="s">
        <v>2231</v>
      </c>
      <c r="J498" s="151" t="s">
        <v>27</v>
      </c>
      <c r="K498" s="167" t="s">
        <v>2123</v>
      </c>
      <c r="L498" s="75">
        <v>252</v>
      </c>
    </row>
    <row r="499" spans="2:12" ht="26.25" thickBot="1">
      <c r="B499" s="500" t="s">
        <v>21</v>
      </c>
      <c r="C499" s="501" t="s">
        <v>213</v>
      </c>
      <c r="D499" s="500">
        <v>61</v>
      </c>
      <c r="E499" s="501" t="s">
        <v>1437</v>
      </c>
      <c r="F499" s="500" t="s">
        <v>155</v>
      </c>
      <c r="G499" s="454" t="s">
        <v>719</v>
      </c>
      <c r="H499" s="454" t="s">
        <v>2114</v>
      </c>
      <c r="I499" s="454" t="s">
        <v>2231</v>
      </c>
      <c r="J499" s="151" t="s">
        <v>27</v>
      </c>
      <c r="K499" s="167" t="s">
        <v>2123</v>
      </c>
      <c r="L499" s="75">
        <v>252</v>
      </c>
    </row>
    <row r="500" spans="2:12" ht="26.25" thickBot="1">
      <c r="B500" s="500" t="s">
        <v>21</v>
      </c>
      <c r="C500" s="501" t="s">
        <v>213</v>
      </c>
      <c r="D500" s="500">
        <v>62</v>
      </c>
      <c r="E500" s="501" t="s">
        <v>1436</v>
      </c>
      <c r="F500" s="500" t="s">
        <v>155</v>
      </c>
      <c r="G500" s="454" t="s">
        <v>719</v>
      </c>
      <c r="H500" s="454" t="s">
        <v>2114</v>
      </c>
      <c r="I500" s="454" t="s">
        <v>2231</v>
      </c>
      <c r="J500" s="151" t="s">
        <v>27</v>
      </c>
      <c r="K500" s="167" t="s">
        <v>2123</v>
      </c>
      <c r="L500" s="75">
        <v>252</v>
      </c>
    </row>
    <row r="501" spans="2:12" ht="39" thickBot="1">
      <c r="B501" s="500" t="s">
        <v>21</v>
      </c>
      <c r="C501" s="501" t="s">
        <v>213</v>
      </c>
      <c r="D501" s="500">
        <v>63</v>
      </c>
      <c r="E501" s="501" t="s">
        <v>1434</v>
      </c>
      <c r="F501" s="500" t="s">
        <v>155</v>
      </c>
      <c r="G501" s="454" t="s">
        <v>719</v>
      </c>
      <c r="H501" s="454" t="s">
        <v>2114</v>
      </c>
      <c r="I501" s="454" t="s">
        <v>2231</v>
      </c>
      <c r="J501" s="151" t="s">
        <v>27</v>
      </c>
      <c r="K501" s="167" t="s">
        <v>2123</v>
      </c>
      <c r="L501" s="75">
        <v>252</v>
      </c>
    </row>
    <row r="502" spans="2:12" ht="26.25" thickBot="1">
      <c r="B502" s="500" t="s">
        <v>21</v>
      </c>
      <c r="C502" s="501" t="s">
        <v>213</v>
      </c>
      <c r="D502" s="500">
        <v>64</v>
      </c>
      <c r="E502" s="501" t="s">
        <v>1426</v>
      </c>
      <c r="F502" s="500" t="s">
        <v>155</v>
      </c>
      <c r="G502" s="454" t="s">
        <v>719</v>
      </c>
      <c r="H502" s="454" t="s">
        <v>2114</v>
      </c>
      <c r="I502" s="454" t="s">
        <v>2231</v>
      </c>
      <c r="J502" s="151" t="s">
        <v>27</v>
      </c>
      <c r="K502" s="167" t="s">
        <v>2123</v>
      </c>
      <c r="L502" s="75">
        <v>252</v>
      </c>
    </row>
    <row r="503" spans="2:12" ht="26.25" thickBot="1">
      <c r="B503" s="500" t="s">
        <v>21</v>
      </c>
      <c r="C503" s="501" t="s">
        <v>213</v>
      </c>
      <c r="D503" s="500">
        <v>65</v>
      </c>
      <c r="E503" s="501" t="s">
        <v>1424</v>
      </c>
      <c r="F503" s="500" t="s">
        <v>155</v>
      </c>
      <c r="G503" s="454" t="s">
        <v>719</v>
      </c>
      <c r="H503" s="454" t="s">
        <v>2114</v>
      </c>
      <c r="I503" s="454" t="s">
        <v>2231</v>
      </c>
      <c r="J503" s="151" t="s">
        <v>27</v>
      </c>
      <c r="K503" s="167" t="s">
        <v>2123</v>
      </c>
      <c r="L503" s="75">
        <v>252</v>
      </c>
    </row>
    <row r="504" spans="2:12" ht="26.25" thickBot="1">
      <c r="B504" s="500" t="s">
        <v>21</v>
      </c>
      <c r="C504" s="501" t="s">
        <v>213</v>
      </c>
      <c r="D504" s="500">
        <v>66</v>
      </c>
      <c r="E504" s="501" t="s">
        <v>1425</v>
      </c>
      <c r="F504" s="500" t="s">
        <v>155</v>
      </c>
      <c r="G504" s="454" t="s">
        <v>719</v>
      </c>
      <c r="H504" s="454" t="s">
        <v>2114</v>
      </c>
      <c r="I504" s="454" t="s">
        <v>2231</v>
      </c>
      <c r="J504" s="151" t="s">
        <v>27</v>
      </c>
      <c r="K504" s="167" t="s">
        <v>2123</v>
      </c>
      <c r="L504" s="75">
        <v>252</v>
      </c>
    </row>
    <row r="505" spans="2:12" ht="26.25" thickBot="1">
      <c r="B505" s="500" t="s">
        <v>21</v>
      </c>
      <c r="C505" s="501" t="s">
        <v>213</v>
      </c>
      <c r="D505" s="500">
        <v>67</v>
      </c>
      <c r="E505" s="501" t="s">
        <v>1435</v>
      </c>
      <c r="F505" s="500" t="s">
        <v>155</v>
      </c>
      <c r="G505" s="454" t="s">
        <v>719</v>
      </c>
      <c r="H505" s="454" t="s">
        <v>2114</v>
      </c>
      <c r="I505" s="454" t="s">
        <v>2231</v>
      </c>
      <c r="J505" s="151" t="s">
        <v>27</v>
      </c>
      <c r="K505" s="167" t="s">
        <v>2123</v>
      </c>
      <c r="L505" s="75">
        <v>252</v>
      </c>
    </row>
    <row r="506" spans="2:12" ht="26.25" thickBot="1">
      <c r="B506" s="500" t="s">
        <v>21</v>
      </c>
      <c r="C506" s="501" t="s">
        <v>213</v>
      </c>
      <c r="D506" s="500">
        <v>68</v>
      </c>
      <c r="E506" s="501" t="s">
        <v>1419</v>
      </c>
      <c r="F506" s="500" t="s">
        <v>155</v>
      </c>
      <c r="G506" s="454" t="s">
        <v>719</v>
      </c>
      <c r="H506" s="454" t="s">
        <v>2114</v>
      </c>
      <c r="I506" s="454" t="s">
        <v>2231</v>
      </c>
      <c r="J506" s="151" t="s">
        <v>27</v>
      </c>
      <c r="K506" s="167" t="s">
        <v>2123</v>
      </c>
      <c r="L506" s="75">
        <v>252</v>
      </c>
    </row>
    <row r="507" spans="2:12" ht="39" thickBot="1">
      <c r="B507" s="500" t="s">
        <v>21</v>
      </c>
      <c r="C507" s="501" t="s">
        <v>213</v>
      </c>
      <c r="D507" s="500">
        <v>69</v>
      </c>
      <c r="E507" s="501" t="s">
        <v>1418</v>
      </c>
      <c r="F507" s="500" t="s">
        <v>155</v>
      </c>
      <c r="G507" s="454" t="s">
        <v>719</v>
      </c>
      <c r="H507" s="454" t="s">
        <v>2114</v>
      </c>
      <c r="I507" s="454" t="s">
        <v>2231</v>
      </c>
      <c r="J507" s="151" t="s">
        <v>27</v>
      </c>
      <c r="K507" s="167" t="s">
        <v>2123</v>
      </c>
      <c r="L507" s="75">
        <v>252</v>
      </c>
    </row>
    <row r="508" spans="2:12" ht="26.25" thickBot="1">
      <c r="B508" s="500" t="s">
        <v>21</v>
      </c>
      <c r="C508" s="501" t="s">
        <v>213</v>
      </c>
      <c r="D508" s="500">
        <v>70</v>
      </c>
      <c r="E508" s="501" t="s">
        <v>1409</v>
      </c>
      <c r="F508" s="500" t="s">
        <v>155</v>
      </c>
      <c r="G508" s="454" t="s">
        <v>719</v>
      </c>
      <c r="H508" s="454" t="s">
        <v>2114</v>
      </c>
      <c r="I508" s="454" t="s">
        <v>2231</v>
      </c>
      <c r="J508" s="151" t="s">
        <v>27</v>
      </c>
      <c r="K508" s="167" t="s">
        <v>2123</v>
      </c>
      <c r="L508" s="75">
        <v>252</v>
      </c>
    </row>
    <row r="509" spans="2:12" ht="26.25" thickBot="1">
      <c r="B509" s="500" t="s">
        <v>21</v>
      </c>
      <c r="C509" s="501" t="s">
        <v>213</v>
      </c>
      <c r="D509" s="500">
        <v>71</v>
      </c>
      <c r="E509" s="501" t="s">
        <v>1399</v>
      </c>
      <c r="F509" s="500" t="s">
        <v>155</v>
      </c>
      <c r="G509" s="454" t="s">
        <v>719</v>
      </c>
      <c r="H509" s="454" t="s">
        <v>2114</v>
      </c>
      <c r="I509" s="454" t="s">
        <v>2231</v>
      </c>
      <c r="J509" s="151" t="s">
        <v>27</v>
      </c>
      <c r="K509" s="167" t="s">
        <v>2123</v>
      </c>
      <c r="L509" s="75">
        <v>252</v>
      </c>
    </row>
    <row r="510" spans="2:12" ht="26.25" thickBot="1">
      <c r="B510" s="500" t="s">
        <v>21</v>
      </c>
      <c r="C510" s="501" t="s">
        <v>213</v>
      </c>
      <c r="D510" s="500">
        <v>72</v>
      </c>
      <c r="E510" s="501" t="s">
        <v>1411</v>
      </c>
      <c r="F510" s="500" t="s">
        <v>155</v>
      </c>
      <c r="G510" s="454" t="s">
        <v>719</v>
      </c>
      <c r="H510" s="454" t="s">
        <v>2114</v>
      </c>
      <c r="I510" s="454" t="s">
        <v>2231</v>
      </c>
      <c r="J510" s="151" t="s">
        <v>27</v>
      </c>
      <c r="K510" s="167" t="s">
        <v>2123</v>
      </c>
      <c r="L510" s="75">
        <v>252</v>
      </c>
    </row>
    <row r="511" spans="2:12" ht="26.25" thickBot="1">
      <c r="B511" s="500" t="s">
        <v>21</v>
      </c>
      <c r="C511" s="501" t="s">
        <v>213</v>
      </c>
      <c r="D511" s="500">
        <v>73</v>
      </c>
      <c r="E511" s="501" t="s">
        <v>1413</v>
      </c>
      <c r="F511" s="500" t="s">
        <v>155</v>
      </c>
      <c r="G511" s="454" t="s">
        <v>719</v>
      </c>
      <c r="H511" s="454" t="s">
        <v>2114</v>
      </c>
      <c r="I511" s="454" t="s">
        <v>2231</v>
      </c>
      <c r="J511" s="151" t="s">
        <v>27</v>
      </c>
      <c r="K511" s="167" t="s">
        <v>2123</v>
      </c>
      <c r="L511" s="75">
        <v>252</v>
      </c>
    </row>
    <row r="512" spans="2:12" ht="26.25" thickBot="1">
      <c r="B512" s="500" t="s">
        <v>21</v>
      </c>
      <c r="C512" s="501" t="s">
        <v>213</v>
      </c>
      <c r="D512" s="500">
        <v>74</v>
      </c>
      <c r="E512" s="501" t="s">
        <v>1412</v>
      </c>
      <c r="F512" s="500" t="s">
        <v>155</v>
      </c>
      <c r="G512" s="454" t="s">
        <v>719</v>
      </c>
      <c r="H512" s="454" t="s">
        <v>2114</v>
      </c>
      <c r="I512" s="454" t="s">
        <v>2231</v>
      </c>
      <c r="J512" s="151" t="s">
        <v>27</v>
      </c>
      <c r="K512" s="167" t="s">
        <v>2123</v>
      </c>
      <c r="L512" s="75">
        <v>252</v>
      </c>
    </row>
    <row r="513" spans="2:12" ht="26.25" thickBot="1">
      <c r="B513" s="500" t="s">
        <v>21</v>
      </c>
      <c r="C513" s="501" t="s">
        <v>213</v>
      </c>
      <c r="D513" s="500">
        <v>75</v>
      </c>
      <c r="E513" s="501" t="s">
        <v>1410</v>
      </c>
      <c r="F513" s="500" t="s">
        <v>155</v>
      </c>
      <c r="G513" s="454" t="s">
        <v>719</v>
      </c>
      <c r="H513" s="454" t="s">
        <v>2114</v>
      </c>
      <c r="I513" s="454" t="s">
        <v>2231</v>
      </c>
      <c r="J513" s="151" t="s">
        <v>27</v>
      </c>
      <c r="K513" s="167" t="s">
        <v>2123</v>
      </c>
      <c r="L513" s="75">
        <v>252</v>
      </c>
    </row>
    <row r="514" spans="2:12" ht="26.25" thickBot="1">
      <c r="B514" s="500" t="s">
        <v>21</v>
      </c>
      <c r="C514" s="501" t="s">
        <v>213</v>
      </c>
      <c r="D514" s="500">
        <v>76</v>
      </c>
      <c r="E514" s="501" t="s">
        <v>1400</v>
      </c>
      <c r="F514" s="500" t="s">
        <v>155</v>
      </c>
      <c r="G514" s="454" t="s">
        <v>719</v>
      </c>
      <c r="H514" s="454" t="s">
        <v>2114</v>
      </c>
      <c r="I514" s="454" t="s">
        <v>2231</v>
      </c>
      <c r="J514" s="151" t="s">
        <v>27</v>
      </c>
      <c r="K514" s="167" t="s">
        <v>2123</v>
      </c>
      <c r="L514" s="75">
        <v>252</v>
      </c>
    </row>
    <row r="515" spans="2:12" ht="26.25" thickBot="1">
      <c r="B515" s="500" t="s">
        <v>21</v>
      </c>
      <c r="C515" s="501" t="s">
        <v>213</v>
      </c>
      <c r="D515" s="500">
        <v>77</v>
      </c>
      <c r="E515" s="501" t="s">
        <v>1401</v>
      </c>
      <c r="F515" s="500" t="s">
        <v>155</v>
      </c>
      <c r="G515" s="454" t="s">
        <v>719</v>
      </c>
      <c r="H515" s="454" t="s">
        <v>2114</v>
      </c>
      <c r="I515" s="454" t="s">
        <v>2231</v>
      </c>
      <c r="J515" s="151" t="s">
        <v>27</v>
      </c>
      <c r="K515" s="167" t="s">
        <v>2123</v>
      </c>
      <c r="L515" s="75">
        <v>252</v>
      </c>
    </row>
    <row r="516" spans="2:12" ht="39" thickBot="1">
      <c r="B516" s="500" t="s">
        <v>21</v>
      </c>
      <c r="C516" s="501" t="s">
        <v>213</v>
      </c>
      <c r="D516" s="500">
        <v>78</v>
      </c>
      <c r="E516" s="501" t="s">
        <v>2134</v>
      </c>
      <c r="F516" s="500" t="s">
        <v>155</v>
      </c>
      <c r="G516" s="454" t="s">
        <v>719</v>
      </c>
      <c r="H516" s="454" t="s">
        <v>2114</v>
      </c>
      <c r="I516" s="454" t="s">
        <v>2231</v>
      </c>
      <c r="J516" s="151" t="s">
        <v>27</v>
      </c>
      <c r="K516" s="167" t="s">
        <v>2123</v>
      </c>
      <c r="L516" s="75">
        <v>252</v>
      </c>
    </row>
    <row r="517" spans="2:12" ht="26.25" thickBot="1">
      <c r="B517" s="500" t="s">
        <v>21</v>
      </c>
      <c r="C517" s="501" t="s">
        <v>213</v>
      </c>
      <c r="D517" s="500">
        <v>79</v>
      </c>
      <c r="E517" s="501" t="s">
        <v>1423</v>
      </c>
      <c r="F517" s="500" t="s">
        <v>155</v>
      </c>
      <c r="G517" s="454" t="s">
        <v>719</v>
      </c>
      <c r="H517" s="454" t="s">
        <v>2114</v>
      </c>
      <c r="I517" s="454" t="s">
        <v>2231</v>
      </c>
      <c r="J517" s="151" t="s">
        <v>27</v>
      </c>
      <c r="K517" s="167" t="s">
        <v>2123</v>
      </c>
      <c r="L517" s="75">
        <v>252</v>
      </c>
    </row>
    <row r="518" spans="2:12" ht="26.25" thickBot="1">
      <c r="B518" s="500" t="s">
        <v>21</v>
      </c>
      <c r="C518" s="501" t="s">
        <v>213</v>
      </c>
      <c r="D518" s="500">
        <v>80</v>
      </c>
      <c r="E518" s="501" t="s">
        <v>1438</v>
      </c>
      <c r="F518" s="500" t="s">
        <v>155</v>
      </c>
      <c r="G518" s="454" t="s">
        <v>719</v>
      </c>
      <c r="H518" s="454" t="s">
        <v>2114</v>
      </c>
      <c r="I518" s="454" t="s">
        <v>2231</v>
      </c>
      <c r="J518" s="151" t="s">
        <v>27</v>
      </c>
      <c r="K518" s="167" t="s">
        <v>2123</v>
      </c>
      <c r="L518" s="75">
        <v>252</v>
      </c>
    </row>
    <row r="519" spans="2:12" ht="26.25" thickBot="1">
      <c r="B519" s="500" t="s">
        <v>21</v>
      </c>
      <c r="C519" s="501" t="s">
        <v>213</v>
      </c>
      <c r="D519" s="500">
        <v>81</v>
      </c>
      <c r="E519" s="501" t="s">
        <v>1402</v>
      </c>
      <c r="F519" s="500" t="s">
        <v>155</v>
      </c>
      <c r="G519" s="454" t="s">
        <v>719</v>
      </c>
      <c r="H519" s="454" t="s">
        <v>2114</v>
      </c>
      <c r="I519" s="454" t="s">
        <v>2231</v>
      </c>
      <c r="J519" s="151" t="s">
        <v>27</v>
      </c>
      <c r="K519" s="167" t="s">
        <v>2123</v>
      </c>
      <c r="L519" s="75">
        <v>252</v>
      </c>
    </row>
    <row r="520" spans="2:12" ht="26.25" thickBot="1">
      <c r="B520" s="500" t="s">
        <v>21</v>
      </c>
      <c r="C520" s="501" t="s">
        <v>213</v>
      </c>
      <c r="D520" s="500">
        <v>82</v>
      </c>
      <c r="E520" s="501" t="s">
        <v>1403</v>
      </c>
      <c r="F520" s="500" t="s">
        <v>155</v>
      </c>
      <c r="G520" s="454" t="s">
        <v>719</v>
      </c>
      <c r="H520" s="454" t="s">
        <v>2114</v>
      </c>
      <c r="I520" s="454" t="s">
        <v>2231</v>
      </c>
      <c r="J520" s="151" t="s">
        <v>27</v>
      </c>
      <c r="K520" s="167" t="s">
        <v>2123</v>
      </c>
      <c r="L520" s="75">
        <v>252</v>
      </c>
    </row>
    <row r="521" spans="2:12" ht="26.25" thickBot="1">
      <c r="B521" s="500" t="s">
        <v>21</v>
      </c>
      <c r="C521" s="501" t="s">
        <v>213</v>
      </c>
      <c r="D521" s="500">
        <v>83</v>
      </c>
      <c r="E521" s="501" t="s">
        <v>1421</v>
      </c>
      <c r="F521" s="500" t="s">
        <v>155</v>
      </c>
      <c r="G521" s="454" t="s">
        <v>719</v>
      </c>
      <c r="H521" s="454" t="s">
        <v>2114</v>
      </c>
      <c r="I521" s="454" t="s">
        <v>2231</v>
      </c>
      <c r="J521" s="151" t="s">
        <v>27</v>
      </c>
      <c r="K521" s="167" t="s">
        <v>2123</v>
      </c>
      <c r="L521" s="75">
        <v>252</v>
      </c>
    </row>
    <row r="522" spans="2:12" ht="26.25" thickBot="1">
      <c r="B522" s="500" t="s">
        <v>21</v>
      </c>
      <c r="C522" s="501" t="s">
        <v>213</v>
      </c>
      <c r="D522" s="500">
        <v>84</v>
      </c>
      <c r="E522" s="501" t="s">
        <v>1464</v>
      </c>
      <c r="F522" s="500" t="s">
        <v>155</v>
      </c>
      <c r="G522" s="454" t="s">
        <v>719</v>
      </c>
      <c r="H522" s="454" t="s">
        <v>2114</v>
      </c>
      <c r="I522" s="454" t="s">
        <v>2231</v>
      </c>
      <c r="J522" s="151" t="s">
        <v>27</v>
      </c>
      <c r="K522" s="167" t="s">
        <v>2123</v>
      </c>
      <c r="L522" s="75">
        <v>252</v>
      </c>
    </row>
    <row r="523" spans="2:12" ht="26.25" thickBot="1">
      <c r="B523" s="500" t="s">
        <v>21</v>
      </c>
      <c r="C523" s="501" t="s">
        <v>213</v>
      </c>
      <c r="D523" s="500">
        <v>85</v>
      </c>
      <c r="E523" s="501" t="s">
        <v>1442</v>
      </c>
      <c r="F523" s="500" t="s">
        <v>155</v>
      </c>
      <c r="G523" s="454" t="s">
        <v>719</v>
      </c>
      <c r="H523" s="454" t="s">
        <v>2114</v>
      </c>
      <c r="I523" s="454" t="s">
        <v>2231</v>
      </c>
      <c r="J523" s="151" t="s">
        <v>27</v>
      </c>
      <c r="K523" s="167" t="s">
        <v>2123</v>
      </c>
      <c r="L523" s="75">
        <v>252</v>
      </c>
    </row>
    <row r="524" spans="2:12" ht="26.25" thickBot="1">
      <c r="B524" s="500" t="s">
        <v>21</v>
      </c>
      <c r="C524" s="501" t="s">
        <v>213</v>
      </c>
      <c r="D524" s="500">
        <v>86</v>
      </c>
      <c r="E524" s="501" t="s">
        <v>1440</v>
      </c>
      <c r="F524" s="500" t="s">
        <v>155</v>
      </c>
      <c r="G524" s="454" t="s">
        <v>719</v>
      </c>
      <c r="H524" s="454" t="s">
        <v>2114</v>
      </c>
      <c r="I524" s="454" t="s">
        <v>2231</v>
      </c>
      <c r="J524" s="151" t="s">
        <v>27</v>
      </c>
      <c r="K524" s="167" t="s">
        <v>2123</v>
      </c>
      <c r="L524" s="75">
        <v>252</v>
      </c>
    </row>
    <row r="525" spans="2:12" ht="26.25" thickBot="1">
      <c r="B525" s="500" t="s">
        <v>21</v>
      </c>
      <c r="C525" s="501" t="s">
        <v>213</v>
      </c>
      <c r="D525" s="500">
        <v>87</v>
      </c>
      <c r="E525" s="501" t="s">
        <v>1443</v>
      </c>
      <c r="F525" s="500" t="s">
        <v>155</v>
      </c>
      <c r="G525" s="454" t="s">
        <v>719</v>
      </c>
      <c r="H525" s="454" t="s">
        <v>2114</v>
      </c>
      <c r="I525" s="454" t="s">
        <v>2231</v>
      </c>
      <c r="J525" s="151" t="s">
        <v>27</v>
      </c>
      <c r="K525" s="167" t="s">
        <v>2123</v>
      </c>
      <c r="L525" s="75">
        <v>252</v>
      </c>
    </row>
    <row r="526" spans="2:12" ht="26.25" thickBot="1">
      <c r="B526" s="500" t="s">
        <v>21</v>
      </c>
      <c r="C526" s="501" t="s">
        <v>213</v>
      </c>
      <c r="D526" s="500">
        <v>88</v>
      </c>
      <c r="E526" s="501" t="s">
        <v>1445</v>
      </c>
      <c r="F526" s="500" t="s">
        <v>155</v>
      </c>
      <c r="G526" s="454" t="s">
        <v>719</v>
      </c>
      <c r="H526" s="454" t="s">
        <v>2114</v>
      </c>
      <c r="I526" s="454" t="s">
        <v>2231</v>
      </c>
      <c r="J526" s="151" t="s">
        <v>27</v>
      </c>
      <c r="K526" s="167" t="s">
        <v>2123</v>
      </c>
      <c r="L526" s="75">
        <v>252</v>
      </c>
    </row>
    <row r="527" spans="2:12" ht="26.25" thickBot="1">
      <c r="B527" s="500" t="s">
        <v>21</v>
      </c>
      <c r="C527" s="501" t="s">
        <v>213</v>
      </c>
      <c r="D527" s="500">
        <v>89</v>
      </c>
      <c r="E527" s="501" t="s">
        <v>1430</v>
      </c>
      <c r="F527" s="500" t="s">
        <v>155</v>
      </c>
      <c r="G527" s="454" t="s">
        <v>719</v>
      </c>
      <c r="H527" s="454" t="s">
        <v>2114</v>
      </c>
      <c r="I527" s="454" t="s">
        <v>2231</v>
      </c>
      <c r="J527" s="151" t="s">
        <v>27</v>
      </c>
      <c r="K527" s="167" t="s">
        <v>2123</v>
      </c>
      <c r="L527" s="75">
        <v>252</v>
      </c>
    </row>
    <row r="528" spans="2:12" ht="26.25" thickBot="1">
      <c r="B528" s="500" t="s">
        <v>21</v>
      </c>
      <c r="C528" s="501" t="s">
        <v>213</v>
      </c>
      <c r="D528" s="500">
        <v>90</v>
      </c>
      <c r="E528" s="501" t="s">
        <v>1432</v>
      </c>
      <c r="F528" s="500" t="s">
        <v>155</v>
      </c>
      <c r="G528" s="454" t="s">
        <v>719</v>
      </c>
      <c r="H528" s="454" t="s">
        <v>2114</v>
      </c>
      <c r="I528" s="454" t="s">
        <v>2231</v>
      </c>
      <c r="J528" s="151" t="s">
        <v>27</v>
      </c>
      <c r="K528" s="167" t="s">
        <v>2123</v>
      </c>
      <c r="L528" s="75">
        <v>252</v>
      </c>
    </row>
    <row r="529" spans="2:12" ht="26.25" thickBot="1">
      <c r="B529" s="500" t="s">
        <v>21</v>
      </c>
      <c r="C529" s="501" t="s">
        <v>213</v>
      </c>
      <c r="D529" s="500">
        <v>91</v>
      </c>
      <c r="E529" s="501" t="s">
        <v>2135</v>
      </c>
      <c r="F529" s="500" t="s">
        <v>155</v>
      </c>
      <c r="G529" s="454" t="s">
        <v>719</v>
      </c>
      <c r="H529" s="454" t="s">
        <v>2114</v>
      </c>
      <c r="I529" s="454" t="s">
        <v>2231</v>
      </c>
      <c r="J529" s="151" t="s">
        <v>27</v>
      </c>
      <c r="K529" s="167" t="s">
        <v>2123</v>
      </c>
      <c r="L529" s="75">
        <v>252</v>
      </c>
    </row>
    <row r="530" spans="2:12" ht="26.25" thickBot="1">
      <c r="B530" s="500" t="s">
        <v>21</v>
      </c>
      <c r="C530" s="501" t="s">
        <v>213</v>
      </c>
      <c r="D530" s="500">
        <v>92</v>
      </c>
      <c r="E530" s="501" t="s">
        <v>1431</v>
      </c>
      <c r="F530" s="500" t="s">
        <v>155</v>
      </c>
      <c r="G530" s="454" t="s">
        <v>719</v>
      </c>
      <c r="H530" s="454" t="s">
        <v>2114</v>
      </c>
      <c r="I530" s="454" t="s">
        <v>2231</v>
      </c>
      <c r="J530" s="151" t="s">
        <v>27</v>
      </c>
      <c r="K530" s="167" t="s">
        <v>2123</v>
      </c>
      <c r="L530" s="75">
        <v>252</v>
      </c>
    </row>
    <row r="531" spans="2:12" ht="26.25" thickBot="1">
      <c r="B531" s="500" t="s">
        <v>21</v>
      </c>
      <c r="C531" s="501" t="s">
        <v>213</v>
      </c>
      <c r="D531" s="500">
        <v>93</v>
      </c>
      <c r="E531" s="501" t="s">
        <v>1433</v>
      </c>
      <c r="F531" s="500" t="s">
        <v>155</v>
      </c>
      <c r="G531" s="454" t="s">
        <v>719</v>
      </c>
      <c r="H531" s="454" t="s">
        <v>2114</v>
      </c>
      <c r="I531" s="454" t="s">
        <v>2231</v>
      </c>
      <c r="J531" s="151" t="s">
        <v>27</v>
      </c>
      <c r="K531" s="167" t="s">
        <v>2123</v>
      </c>
      <c r="L531" s="75">
        <v>252</v>
      </c>
    </row>
    <row r="532" spans="2:12" ht="26.25" thickBot="1">
      <c r="B532" s="500" t="s">
        <v>21</v>
      </c>
      <c r="C532" s="501" t="s">
        <v>213</v>
      </c>
      <c r="D532" s="500">
        <v>94</v>
      </c>
      <c r="E532" s="501" t="s">
        <v>2136</v>
      </c>
      <c r="F532" s="500" t="s">
        <v>155</v>
      </c>
      <c r="G532" s="454" t="s">
        <v>719</v>
      </c>
      <c r="H532" s="454" t="s">
        <v>2114</v>
      </c>
      <c r="I532" s="454" t="s">
        <v>2231</v>
      </c>
      <c r="J532" s="151" t="s">
        <v>27</v>
      </c>
      <c r="K532" s="167" t="s">
        <v>2123</v>
      </c>
      <c r="L532" s="75">
        <v>252</v>
      </c>
    </row>
    <row r="533" spans="2:12" ht="26.25" thickBot="1">
      <c r="B533" s="500" t="s">
        <v>21</v>
      </c>
      <c r="C533" s="501" t="s">
        <v>213</v>
      </c>
      <c r="D533" s="500">
        <v>95</v>
      </c>
      <c r="E533" s="501" t="s">
        <v>1444</v>
      </c>
      <c r="F533" s="500" t="s">
        <v>155</v>
      </c>
      <c r="G533" s="454" t="s">
        <v>719</v>
      </c>
      <c r="H533" s="454" t="s">
        <v>2114</v>
      </c>
      <c r="I533" s="454" t="s">
        <v>2231</v>
      </c>
      <c r="J533" s="151" t="s">
        <v>27</v>
      </c>
      <c r="K533" s="167" t="s">
        <v>2123</v>
      </c>
      <c r="L533" s="75">
        <v>252</v>
      </c>
    </row>
    <row r="534" spans="2:12" ht="26.25" thickBot="1">
      <c r="B534" s="500" t="s">
        <v>21</v>
      </c>
      <c r="C534" s="501" t="s">
        <v>213</v>
      </c>
      <c r="D534" s="500">
        <v>96</v>
      </c>
      <c r="E534" s="501" t="s">
        <v>1441</v>
      </c>
      <c r="F534" s="500" t="s">
        <v>155</v>
      </c>
      <c r="G534" s="454" t="s">
        <v>719</v>
      </c>
      <c r="H534" s="454" t="s">
        <v>2114</v>
      </c>
      <c r="I534" s="454" t="s">
        <v>2231</v>
      </c>
      <c r="J534" s="151" t="s">
        <v>27</v>
      </c>
      <c r="K534" s="167" t="s">
        <v>2123</v>
      </c>
      <c r="L534" s="75">
        <v>252</v>
      </c>
    </row>
    <row r="535" spans="2:12" ht="26.25" thickBot="1">
      <c r="B535" s="500" t="s">
        <v>21</v>
      </c>
      <c r="C535" s="501" t="s">
        <v>213</v>
      </c>
      <c r="D535" s="500">
        <v>97</v>
      </c>
      <c r="E535" s="501" t="s">
        <v>1439</v>
      </c>
      <c r="F535" s="500" t="s">
        <v>155</v>
      </c>
      <c r="G535" s="454" t="s">
        <v>719</v>
      </c>
      <c r="H535" s="454" t="s">
        <v>2114</v>
      </c>
      <c r="I535" s="454" t="s">
        <v>2231</v>
      </c>
      <c r="J535" s="151" t="s">
        <v>27</v>
      </c>
      <c r="K535" s="167" t="s">
        <v>2123</v>
      </c>
      <c r="L535" s="75">
        <v>252</v>
      </c>
    </row>
    <row r="536" spans="2:12" ht="26.25" thickBot="1">
      <c r="B536" s="500" t="s">
        <v>21</v>
      </c>
      <c r="C536" s="501" t="s">
        <v>213</v>
      </c>
      <c r="D536" s="500">
        <v>98</v>
      </c>
      <c r="E536" s="501" t="s">
        <v>1427</v>
      </c>
      <c r="F536" s="500" t="s">
        <v>155</v>
      </c>
      <c r="G536" s="454" t="s">
        <v>719</v>
      </c>
      <c r="H536" s="454" t="s">
        <v>2114</v>
      </c>
      <c r="I536" s="454" t="s">
        <v>2231</v>
      </c>
      <c r="J536" s="151" t="s">
        <v>27</v>
      </c>
      <c r="K536" s="167" t="s">
        <v>2123</v>
      </c>
      <c r="L536" s="75">
        <v>252</v>
      </c>
    </row>
    <row r="537" spans="2:12" ht="39" thickBot="1">
      <c r="B537" s="500" t="s">
        <v>21</v>
      </c>
      <c r="C537" s="501" t="s">
        <v>213</v>
      </c>
      <c r="D537" s="500">
        <v>99</v>
      </c>
      <c r="E537" s="501" t="s">
        <v>1429</v>
      </c>
      <c r="F537" s="500" t="s">
        <v>155</v>
      </c>
      <c r="G537" s="454" t="s">
        <v>719</v>
      </c>
      <c r="H537" s="454" t="s">
        <v>2114</v>
      </c>
      <c r="I537" s="454" t="s">
        <v>2231</v>
      </c>
      <c r="J537" s="151" t="s">
        <v>27</v>
      </c>
      <c r="K537" s="167" t="s">
        <v>2123</v>
      </c>
      <c r="L537" s="75">
        <v>252</v>
      </c>
    </row>
    <row r="538" spans="2:12" ht="26.25" thickBot="1">
      <c r="B538" s="500" t="s">
        <v>21</v>
      </c>
      <c r="C538" s="501" t="s">
        <v>213</v>
      </c>
      <c r="D538" s="500">
        <v>100</v>
      </c>
      <c r="E538" s="501" t="s">
        <v>1428</v>
      </c>
      <c r="F538" s="500" t="s">
        <v>155</v>
      </c>
      <c r="G538" s="454" t="s">
        <v>719</v>
      </c>
      <c r="H538" s="454" t="s">
        <v>2114</v>
      </c>
      <c r="I538" s="454" t="s">
        <v>2231</v>
      </c>
      <c r="J538" s="151" t="s">
        <v>27</v>
      </c>
      <c r="K538" s="167" t="s">
        <v>2123</v>
      </c>
      <c r="L538" s="75">
        <v>252</v>
      </c>
    </row>
    <row r="539" spans="2:12" ht="26.25" thickBot="1">
      <c r="B539" s="500" t="s">
        <v>21</v>
      </c>
      <c r="C539" s="501" t="s">
        <v>213</v>
      </c>
      <c r="D539" s="500">
        <v>101</v>
      </c>
      <c r="E539" s="501" t="s">
        <v>2137</v>
      </c>
      <c r="F539" s="500" t="s">
        <v>155</v>
      </c>
      <c r="G539" s="454" t="s">
        <v>719</v>
      </c>
      <c r="H539" s="454" t="s">
        <v>2114</v>
      </c>
      <c r="I539" s="454" t="s">
        <v>2231</v>
      </c>
      <c r="J539" s="151" t="s">
        <v>27</v>
      </c>
      <c r="K539" s="167" t="s">
        <v>2123</v>
      </c>
      <c r="L539" s="75">
        <v>252</v>
      </c>
    </row>
    <row r="540" spans="2:12" ht="26.25" thickBot="1">
      <c r="B540" s="500" t="s">
        <v>21</v>
      </c>
      <c r="C540" s="501" t="s">
        <v>213</v>
      </c>
      <c r="D540" s="500">
        <v>102</v>
      </c>
      <c r="E540" s="501" t="s">
        <v>2138</v>
      </c>
      <c r="F540" s="500" t="s">
        <v>155</v>
      </c>
      <c r="G540" s="454" t="s">
        <v>719</v>
      </c>
      <c r="H540" s="454" t="s">
        <v>2114</v>
      </c>
      <c r="I540" s="454" t="s">
        <v>2231</v>
      </c>
      <c r="J540" s="151" t="s">
        <v>27</v>
      </c>
      <c r="K540" s="167" t="s">
        <v>2123</v>
      </c>
      <c r="L540" s="75">
        <v>252</v>
      </c>
    </row>
    <row r="541" spans="2:12" ht="26.25" thickBot="1">
      <c r="B541" s="500" t="s">
        <v>21</v>
      </c>
      <c r="C541" s="501" t="s">
        <v>213</v>
      </c>
      <c r="D541" s="500">
        <v>103</v>
      </c>
      <c r="E541" s="501" t="s">
        <v>1468</v>
      </c>
      <c r="F541" s="500" t="s">
        <v>155</v>
      </c>
      <c r="G541" s="454" t="s">
        <v>719</v>
      </c>
      <c r="H541" s="454" t="s">
        <v>2114</v>
      </c>
      <c r="I541" s="454" t="s">
        <v>2231</v>
      </c>
      <c r="J541" s="151" t="s">
        <v>27</v>
      </c>
      <c r="K541" s="167" t="s">
        <v>2123</v>
      </c>
      <c r="L541" s="75">
        <v>252</v>
      </c>
    </row>
    <row r="542" spans="2:12" ht="26.25" thickBot="1">
      <c r="B542" s="500" t="s">
        <v>21</v>
      </c>
      <c r="C542" s="501" t="s">
        <v>213</v>
      </c>
      <c r="D542" s="500">
        <v>104</v>
      </c>
      <c r="E542" s="501" t="s">
        <v>1465</v>
      </c>
      <c r="F542" s="500" t="s">
        <v>155</v>
      </c>
      <c r="G542" s="454" t="s">
        <v>719</v>
      </c>
      <c r="H542" s="454" t="s">
        <v>2114</v>
      </c>
      <c r="I542" s="454" t="s">
        <v>2231</v>
      </c>
      <c r="J542" s="151" t="s">
        <v>27</v>
      </c>
      <c r="K542" s="167" t="s">
        <v>2123</v>
      </c>
      <c r="L542" s="75">
        <v>252</v>
      </c>
    </row>
    <row r="543" spans="2:12" ht="26.25" thickBot="1">
      <c r="B543" s="500" t="s">
        <v>21</v>
      </c>
      <c r="C543" s="501" t="s">
        <v>213</v>
      </c>
      <c r="D543" s="500">
        <v>105</v>
      </c>
      <c r="E543" s="501" t="s">
        <v>1466</v>
      </c>
      <c r="F543" s="500" t="s">
        <v>155</v>
      </c>
      <c r="G543" s="454" t="s">
        <v>719</v>
      </c>
      <c r="H543" s="454" t="s">
        <v>2114</v>
      </c>
      <c r="I543" s="454" t="s">
        <v>2231</v>
      </c>
      <c r="J543" s="151" t="s">
        <v>27</v>
      </c>
      <c r="K543" s="167" t="s">
        <v>2123</v>
      </c>
      <c r="L543" s="75">
        <v>252</v>
      </c>
    </row>
    <row r="544" spans="2:12" ht="26.25" thickBot="1">
      <c r="B544" s="500" t="s">
        <v>21</v>
      </c>
      <c r="C544" s="501" t="s">
        <v>213</v>
      </c>
      <c r="D544" s="500">
        <v>106</v>
      </c>
      <c r="E544" s="501" t="s">
        <v>2139</v>
      </c>
      <c r="F544" s="500" t="s">
        <v>155</v>
      </c>
      <c r="G544" s="454" t="s">
        <v>719</v>
      </c>
      <c r="H544" s="454" t="s">
        <v>2114</v>
      </c>
      <c r="I544" s="454" t="s">
        <v>2231</v>
      </c>
      <c r="J544" s="151" t="s">
        <v>27</v>
      </c>
      <c r="K544" s="167" t="s">
        <v>2123</v>
      </c>
      <c r="L544" s="75">
        <v>252</v>
      </c>
    </row>
    <row r="545" spans="2:12" ht="26.25" thickBot="1">
      <c r="B545" s="500" t="s">
        <v>21</v>
      </c>
      <c r="C545" s="501" t="s">
        <v>213</v>
      </c>
      <c r="D545" s="500">
        <v>107</v>
      </c>
      <c r="E545" s="501" t="s">
        <v>1451</v>
      </c>
      <c r="F545" s="500" t="s">
        <v>155</v>
      </c>
      <c r="G545" s="454" t="s">
        <v>719</v>
      </c>
      <c r="H545" s="454" t="s">
        <v>2114</v>
      </c>
      <c r="I545" s="454" t="s">
        <v>2231</v>
      </c>
      <c r="J545" s="151" t="s">
        <v>27</v>
      </c>
      <c r="K545" s="167" t="s">
        <v>2123</v>
      </c>
      <c r="L545" s="75">
        <v>252</v>
      </c>
    </row>
    <row r="546" spans="2:12" ht="26.25" thickBot="1">
      <c r="B546" s="500" t="s">
        <v>21</v>
      </c>
      <c r="C546" s="501" t="s">
        <v>213</v>
      </c>
      <c r="D546" s="500">
        <v>108</v>
      </c>
      <c r="E546" s="501" t="s">
        <v>2140</v>
      </c>
      <c r="F546" s="500" t="s">
        <v>155</v>
      </c>
      <c r="G546" s="454" t="s">
        <v>719</v>
      </c>
      <c r="H546" s="454" t="s">
        <v>2114</v>
      </c>
      <c r="I546" s="454" t="s">
        <v>2231</v>
      </c>
      <c r="J546" s="151" t="s">
        <v>27</v>
      </c>
      <c r="K546" s="167" t="s">
        <v>2123</v>
      </c>
      <c r="L546" s="75">
        <v>252</v>
      </c>
    </row>
    <row r="547" spans="2:12" ht="26.25" thickBot="1">
      <c r="B547" s="500" t="s">
        <v>21</v>
      </c>
      <c r="C547" s="501" t="s">
        <v>213</v>
      </c>
      <c r="D547" s="500">
        <v>109</v>
      </c>
      <c r="E547" s="501" t="s">
        <v>2141</v>
      </c>
      <c r="F547" s="500" t="s">
        <v>155</v>
      </c>
      <c r="G547" s="454" t="s">
        <v>719</v>
      </c>
      <c r="H547" s="454" t="s">
        <v>2114</v>
      </c>
      <c r="I547" s="454" t="s">
        <v>2231</v>
      </c>
      <c r="J547" s="151" t="s">
        <v>27</v>
      </c>
      <c r="K547" s="167" t="s">
        <v>2123</v>
      </c>
      <c r="L547" s="75">
        <v>252</v>
      </c>
    </row>
    <row r="548" spans="2:12" ht="26.25" thickBot="1">
      <c r="B548" s="500" t="s">
        <v>21</v>
      </c>
      <c r="C548" s="501" t="s">
        <v>213</v>
      </c>
      <c r="D548" s="500">
        <v>110</v>
      </c>
      <c r="E548" s="501" t="s">
        <v>2142</v>
      </c>
      <c r="F548" s="500" t="s">
        <v>155</v>
      </c>
      <c r="G548" s="454" t="s">
        <v>719</v>
      </c>
      <c r="H548" s="454" t="s">
        <v>2114</v>
      </c>
      <c r="I548" s="454" t="s">
        <v>2231</v>
      </c>
      <c r="J548" s="151" t="s">
        <v>27</v>
      </c>
      <c r="K548" s="167" t="s">
        <v>2123</v>
      </c>
      <c r="L548" s="75">
        <v>252</v>
      </c>
    </row>
    <row r="549" spans="2:12" ht="64.5" thickBot="1">
      <c r="B549" s="500" t="s">
        <v>22</v>
      </c>
      <c r="C549" s="501" t="s">
        <v>794</v>
      </c>
      <c r="D549" s="500">
        <v>1</v>
      </c>
      <c r="E549" s="501" t="s">
        <v>1488</v>
      </c>
      <c r="F549" s="500" t="s">
        <v>146</v>
      </c>
      <c r="G549" s="454" t="s">
        <v>719</v>
      </c>
      <c r="H549" s="454" t="s">
        <v>22</v>
      </c>
      <c r="I549" s="454" t="s">
        <v>2229</v>
      </c>
      <c r="J549" s="151" t="s">
        <v>22</v>
      </c>
      <c r="K549" s="167" t="s">
        <v>2143</v>
      </c>
      <c r="L549" s="75">
        <v>325</v>
      </c>
    </row>
    <row r="550" spans="2:12" ht="64.5" thickBot="1">
      <c r="B550" s="500" t="s">
        <v>22</v>
      </c>
      <c r="C550" s="501" t="s">
        <v>794</v>
      </c>
      <c r="D550" s="500">
        <v>2</v>
      </c>
      <c r="E550" s="501" t="s">
        <v>1489</v>
      </c>
      <c r="F550" s="500" t="s">
        <v>146</v>
      </c>
      <c r="G550" s="454" t="s">
        <v>719</v>
      </c>
      <c r="H550" s="454" t="s">
        <v>22</v>
      </c>
      <c r="I550" s="454" t="s">
        <v>2229</v>
      </c>
      <c r="J550" s="151" t="s">
        <v>22</v>
      </c>
      <c r="K550" s="167" t="s">
        <v>2143</v>
      </c>
      <c r="L550" s="75">
        <v>325</v>
      </c>
    </row>
    <row r="551" spans="2:12" ht="64.5" thickBot="1">
      <c r="B551" s="500" t="s">
        <v>22</v>
      </c>
      <c r="C551" s="501" t="s">
        <v>794</v>
      </c>
      <c r="D551" s="500">
        <v>3</v>
      </c>
      <c r="E551" s="501" t="s">
        <v>1490</v>
      </c>
      <c r="F551" s="500" t="s">
        <v>146</v>
      </c>
      <c r="G551" s="454" t="s">
        <v>719</v>
      </c>
      <c r="H551" s="454" t="s">
        <v>22</v>
      </c>
      <c r="I551" s="454" t="s">
        <v>2229</v>
      </c>
      <c r="J551" s="151" t="s">
        <v>22</v>
      </c>
      <c r="K551" s="167" t="s">
        <v>2143</v>
      </c>
      <c r="L551" s="75">
        <v>325</v>
      </c>
    </row>
    <row r="552" spans="2:12" ht="39" thickBot="1">
      <c r="B552" s="500" t="s">
        <v>22</v>
      </c>
      <c r="C552" s="501" t="s">
        <v>256</v>
      </c>
      <c r="D552" s="500">
        <v>1</v>
      </c>
      <c r="E552" s="501" t="s">
        <v>1491</v>
      </c>
      <c r="F552" s="500" t="s">
        <v>155</v>
      </c>
      <c r="G552" s="454" t="s">
        <v>719</v>
      </c>
      <c r="H552" s="454" t="s">
        <v>22</v>
      </c>
      <c r="I552" s="454" t="s">
        <v>2229</v>
      </c>
      <c r="J552" s="151" t="s">
        <v>22</v>
      </c>
      <c r="K552" s="167" t="s">
        <v>2144</v>
      </c>
      <c r="L552" s="75">
        <v>343</v>
      </c>
    </row>
    <row r="553" spans="2:12" ht="39" thickBot="1">
      <c r="B553" s="500" t="s">
        <v>22</v>
      </c>
      <c r="C553" s="501" t="s">
        <v>256</v>
      </c>
      <c r="D553" s="500">
        <v>2</v>
      </c>
      <c r="E553" s="501" t="s">
        <v>1492</v>
      </c>
      <c r="F553" s="500" t="s">
        <v>155</v>
      </c>
      <c r="G553" s="454" t="s">
        <v>719</v>
      </c>
      <c r="H553" s="454" t="s">
        <v>22</v>
      </c>
      <c r="I553" s="454" t="s">
        <v>2229</v>
      </c>
      <c r="J553" s="151" t="s">
        <v>22</v>
      </c>
      <c r="K553" s="167" t="s">
        <v>2144</v>
      </c>
      <c r="L553" s="75">
        <v>343</v>
      </c>
    </row>
    <row r="554" spans="2:12" ht="39" thickBot="1">
      <c r="B554" s="500" t="s">
        <v>22</v>
      </c>
      <c r="C554" s="501" t="s">
        <v>256</v>
      </c>
      <c r="D554" s="500">
        <v>3</v>
      </c>
      <c r="E554" s="501" t="s">
        <v>1493</v>
      </c>
      <c r="F554" s="500" t="s">
        <v>155</v>
      </c>
      <c r="G554" s="454" t="s">
        <v>719</v>
      </c>
      <c r="H554" s="454" t="s">
        <v>22</v>
      </c>
      <c r="I554" s="454" t="s">
        <v>2229</v>
      </c>
      <c r="J554" s="151" t="s">
        <v>22</v>
      </c>
      <c r="K554" s="167" t="s">
        <v>2144</v>
      </c>
      <c r="L554" s="75">
        <v>343</v>
      </c>
    </row>
    <row r="555" spans="2:12" ht="39" thickBot="1">
      <c r="B555" s="500" t="s">
        <v>22</v>
      </c>
      <c r="C555" s="501" t="s">
        <v>256</v>
      </c>
      <c r="D555" s="500">
        <v>4</v>
      </c>
      <c r="E555" s="501" t="s">
        <v>1494</v>
      </c>
      <c r="F555" s="500" t="s">
        <v>155</v>
      </c>
      <c r="G555" s="454" t="s">
        <v>719</v>
      </c>
      <c r="H555" s="454" t="s">
        <v>22</v>
      </c>
      <c r="I555" s="454" t="s">
        <v>2229</v>
      </c>
      <c r="J555" s="151" t="s">
        <v>22</v>
      </c>
      <c r="K555" s="167" t="s">
        <v>2144</v>
      </c>
      <c r="L555" s="75">
        <v>343</v>
      </c>
    </row>
    <row r="556" spans="2:12" ht="39" thickBot="1">
      <c r="B556" s="500" t="s">
        <v>22</v>
      </c>
      <c r="C556" s="501" t="s">
        <v>256</v>
      </c>
      <c r="D556" s="500">
        <v>5</v>
      </c>
      <c r="E556" s="501" t="s">
        <v>1495</v>
      </c>
      <c r="F556" s="500" t="s">
        <v>155</v>
      </c>
      <c r="G556" s="454" t="s">
        <v>719</v>
      </c>
      <c r="H556" s="454" t="s">
        <v>22</v>
      </c>
      <c r="I556" s="454" t="s">
        <v>2229</v>
      </c>
      <c r="J556" s="151" t="s">
        <v>22</v>
      </c>
      <c r="K556" s="167" t="s">
        <v>2144</v>
      </c>
      <c r="L556" s="75">
        <v>343</v>
      </c>
    </row>
    <row r="557" spans="2:12" ht="39" thickBot="1">
      <c r="B557" s="500" t="s">
        <v>22</v>
      </c>
      <c r="C557" s="501" t="s">
        <v>256</v>
      </c>
      <c r="D557" s="500">
        <v>6</v>
      </c>
      <c r="E557" s="501" t="s">
        <v>1496</v>
      </c>
      <c r="F557" s="500" t="s">
        <v>155</v>
      </c>
      <c r="G557" s="454" t="s">
        <v>719</v>
      </c>
      <c r="H557" s="454" t="s">
        <v>22</v>
      </c>
      <c r="I557" s="454" t="s">
        <v>2229</v>
      </c>
      <c r="J557" s="151" t="s">
        <v>22</v>
      </c>
      <c r="K557" s="167" t="s">
        <v>2144</v>
      </c>
      <c r="L557" s="75">
        <v>343</v>
      </c>
    </row>
    <row r="558" spans="2:12" ht="39" thickBot="1">
      <c r="B558" s="500" t="s">
        <v>22</v>
      </c>
      <c r="C558" s="501" t="s">
        <v>256</v>
      </c>
      <c r="D558" s="500">
        <v>7</v>
      </c>
      <c r="E558" s="501" t="s">
        <v>1497</v>
      </c>
      <c r="F558" s="500" t="s">
        <v>155</v>
      </c>
      <c r="G558" s="454" t="s">
        <v>719</v>
      </c>
      <c r="H558" s="454" t="s">
        <v>22</v>
      </c>
      <c r="I558" s="454" t="s">
        <v>2229</v>
      </c>
      <c r="J558" s="151" t="s">
        <v>22</v>
      </c>
      <c r="K558" s="167" t="s">
        <v>2144</v>
      </c>
      <c r="L558" s="75">
        <v>343</v>
      </c>
    </row>
    <row r="559" spans="2:12" ht="39" thickBot="1">
      <c r="B559" s="500" t="s">
        <v>22</v>
      </c>
      <c r="C559" s="501" t="s">
        <v>256</v>
      </c>
      <c r="D559" s="500">
        <v>8</v>
      </c>
      <c r="E559" s="501" t="s">
        <v>1498</v>
      </c>
      <c r="F559" s="500" t="s">
        <v>155</v>
      </c>
      <c r="G559" s="454" t="s">
        <v>719</v>
      </c>
      <c r="H559" s="454" t="s">
        <v>22</v>
      </c>
      <c r="I559" s="454" t="s">
        <v>2229</v>
      </c>
      <c r="J559" s="151" t="s">
        <v>22</v>
      </c>
      <c r="K559" s="167" t="s">
        <v>2144</v>
      </c>
      <c r="L559" s="75">
        <v>343</v>
      </c>
    </row>
    <row r="560" spans="2:12" ht="39" thickBot="1">
      <c r="B560" s="500" t="s">
        <v>22</v>
      </c>
      <c r="C560" s="501" t="s">
        <v>256</v>
      </c>
      <c r="D560" s="500">
        <v>9</v>
      </c>
      <c r="E560" s="501" t="s">
        <v>1499</v>
      </c>
      <c r="F560" s="500" t="s">
        <v>155</v>
      </c>
      <c r="G560" s="454" t="s">
        <v>719</v>
      </c>
      <c r="H560" s="454" t="s">
        <v>22</v>
      </c>
      <c r="I560" s="454" t="s">
        <v>2229</v>
      </c>
      <c r="J560" s="151" t="s">
        <v>22</v>
      </c>
      <c r="K560" s="167" t="s">
        <v>2144</v>
      </c>
      <c r="L560" s="75">
        <v>343</v>
      </c>
    </row>
    <row r="561" spans="2:12" ht="77.25" thickBot="1">
      <c r="B561" s="500" t="s">
        <v>22</v>
      </c>
      <c r="C561" s="501" t="s">
        <v>229</v>
      </c>
      <c r="D561" s="500">
        <v>1</v>
      </c>
      <c r="E561" s="501" t="s">
        <v>1500</v>
      </c>
      <c r="F561" s="500" t="s">
        <v>155</v>
      </c>
      <c r="G561" s="454" t="s">
        <v>719</v>
      </c>
      <c r="H561" s="454" t="s">
        <v>22</v>
      </c>
      <c r="I561" s="454" t="s">
        <v>2230</v>
      </c>
      <c r="J561" s="151" t="s">
        <v>22</v>
      </c>
      <c r="K561" s="167" t="s">
        <v>2145</v>
      </c>
      <c r="L561" s="75">
        <v>322</v>
      </c>
    </row>
    <row r="562" spans="2:12" ht="77.25" thickBot="1">
      <c r="B562" s="500" t="s">
        <v>22</v>
      </c>
      <c r="C562" s="501" t="s">
        <v>229</v>
      </c>
      <c r="D562" s="500">
        <v>2</v>
      </c>
      <c r="E562" s="501" t="s">
        <v>1501</v>
      </c>
      <c r="F562" s="500" t="s">
        <v>155</v>
      </c>
      <c r="G562" s="454" t="s">
        <v>719</v>
      </c>
      <c r="H562" s="454" t="s">
        <v>22</v>
      </c>
      <c r="I562" s="454" t="s">
        <v>2230</v>
      </c>
      <c r="J562" s="151" t="s">
        <v>22</v>
      </c>
      <c r="K562" s="167" t="s">
        <v>2145</v>
      </c>
      <c r="L562" s="75">
        <v>322</v>
      </c>
    </row>
    <row r="563" spans="2:12" ht="77.25" thickBot="1">
      <c r="B563" s="500" t="s">
        <v>22</v>
      </c>
      <c r="C563" s="501" t="s">
        <v>229</v>
      </c>
      <c r="D563" s="500">
        <v>3</v>
      </c>
      <c r="E563" s="501" t="s">
        <v>1502</v>
      </c>
      <c r="F563" s="500" t="s">
        <v>155</v>
      </c>
      <c r="G563" s="454" t="s">
        <v>719</v>
      </c>
      <c r="H563" s="454" t="s">
        <v>22</v>
      </c>
      <c r="I563" s="454" t="s">
        <v>2230</v>
      </c>
      <c r="J563" s="151" t="s">
        <v>22</v>
      </c>
      <c r="K563" s="167" t="s">
        <v>2145</v>
      </c>
      <c r="L563" s="75">
        <v>322</v>
      </c>
    </row>
    <row r="564" spans="2:12" ht="77.25" thickBot="1">
      <c r="B564" s="500" t="s">
        <v>22</v>
      </c>
      <c r="C564" s="501" t="s">
        <v>229</v>
      </c>
      <c r="D564" s="500">
        <v>4</v>
      </c>
      <c r="E564" s="501" t="s">
        <v>1503</v>
      </c>
      <c r="F564" s="500" t="s">
        <v>155</v>
      </c>
      <c r="G564" s="454" t="s">
        <v>719</v>
      </c>
      <c r="H564" s="454" t="s">
        <v>22</v>
      </c>
      <c r="I564" s="454" t="s">
        <v>2230</v>
      </c>
      <c r="J564" s="151" t="s">
        <v>22</v>
      </c>
      <c r="K564" s="167" t="s">
        <v>2145</v>
      </c>
      <c r="L564" s="75">
        <v>322</v>
      </c>
    </row>
    <row r="565" spans="2:12" ht="13.5" thickBot="1">
      <c r="B565" s="500" t="s">
        <v>22</v>
      </c>
      <c r="C565" s="501" t="s">
        <v>762</v>
      </c>
      <c r="D565" s="500">
        <v>1</v>
      </c>
      <c r="E565" s="501" t="s">
        <v>2147</v>
      </c>
      <c r="F565" s="500" t="s">
        <v>155</v>
      </c>
      <c r="G565" s="454" t="s">
        <v>719</v>
      </c>
      <c r="H565" s="454" t="s">
        <v>22</v>
      </c>
      <c r="I565" s="454" t="s">
        <v>2230</v>
      </c>
      <c r="J565" s="151" t="s">
        <v>22</v>
      </c>
      <c r="K565" s="167" t="s">
        <v>2146</v>
      </c>
      <c r="L565" s="75">
        <v>316</v>
      </c>
    </row>
    <row r="566" spans="2:12" ht="13.5" thickBot="1">
      <c r="B566" s="500" t="s">
        <v>22</v>
      </c>
      <c r="C566" s="501" t="s">
        <v>762</v>
      </c>
      <c r="D566" s="500">
        <v>2</v>
      </c>
      <c r="E566" s="501" t="s">
        <v>2148</v>
      </c>
      <c r="F566" s="500" t="s">
        <v>155</v>
      </c>
      <c r="G566" s="454" t="s">
        <v>719</v>
      </c>
      <c r="H566" s="454" t="s">
        <v>22</v>
      </c>
      <c r="I566" s="454" t="s">
        <v>2230</v>
      </c>
      <c r="J566" s="151" t="s">
        <v>22</v>
      </c>
      <c r="K566" s="167" t="s">
        <v>2146</v>
      </c>
      <c r="L566" s="75">
        <v>316</v>
      </c>
    </row>
    <row r="567" spans="2:12" ht="26.25" thickBot="1">
      <c r="B567" s="500" t="s">
        <v>22</v>
      </c>
      <c r="C567" s="501" t="s">
        <v>762</v>
      </c>
      <c r="D567" s="500">
        <v>3</v>
      </c>
      <c r="E567" s="501" t="s">
        <v>2149</v>
      </c>
      <c r="F567" s="500" t="s">
        <v>155</v>
      </c>
      <c r="G567" s="454" t="s">
        <v>719</v>
      </c>
      <c r="H567" s="454" t="s">
        <v>22</v>
      </c>
      <c r="I567" s="454" t="s">
        <v>2230</v>
      </c>
      <c r="J567" s="151" t="s">
        <v>22</v>
      </c>
      <c r="K567" s="167" t="s">
        <v>2146</v>
      </c>
      <c r="L567" s="75">
        <v>316</v>
      </c>
    </row>
    <row r="568" spans="2:12" ht="13.5" thickBot="1">
      <c r="B568" s="500" t="s">
        <v>22</v>
      </c>
      <c r="C568" s="501" t="s">
        <v>762</v>
      </c>
      <c r="D568" s="500">
        <v>4</v>
      </c>
      <c r="E568" s="501" t="s">
        <v>1504</v>
      </c>
      <c r="F568" s="500" t="s">
        <v>155</v>
      </c>
      <c r="G568" s="454" t="s">
        <v>719</v>
      </c>
      <c r="H568" s="454" t="s">
        <v>22</v>
      </c>
      <c r="I568" s="454" t="s">
        <v>2230</v>
      </c>
      <c r="J568" s="151" t="s">
        <v>22</v>
      </c>
      <c r="K568" s="167" t="s">
        <v>2146</v>
      </c>
      <c r="L568" s="75">
        <v>316</v>
      </c>
    </row>
    <row r="569" spans="2:12" ht="26.25" thickBot="1">
      <c r="B569" s="500" t="s">
        <v>22</v>
      </c>
      <c r="C569" s="501" t="s">
        <v>762</v>
      </c>
      <c r="D569" s="500">
        <v>5</v>
      </c>
      <c r="E569" s="501" t="s">
        <v>1505</v>
      </c>
      <c r="F569" s="500" t="s">
        <v>155</v>
      </c>
      <c r="G569" s="454" t="s">
        <v>719</v>
      </c>
      <c r="H569" s="454" t="s">
        <v>22</v>
      </c>
      <c r="I569" s="454" t="s">
        <v>2230</v>
      </c>
      <c r="J569" s="151" t="s">
        <v>22</v>
      </c>
      <c r="K569" s="167" t="s">
        <v>2146</v>
      </c>
      <c r="L569" s="75">
        <v>316</v>
      </c>
    </row>
    <row r="570" spans="2:12" ht="13.5" thickBot="1">
      <c r="B570" s="500" t="s">
        <v>22</v>
      </c>
      <c r="C570" s="501" t="s">
        <v>762</v>
      </c>
      <c r="D570" s="500">
        <v>6</v>
      </c>
      <c r="E570" s="501" t="s">
        <v>2150</v>
      </c>
      <c r="F570" s="500" t="s">
        <v>155</v>
      </c>
      <c r="G570" s="454" t="s">
        <v>719</v>
      </c>
      <c r="H570" s="454" t="s">
        <v>22</v>
      </c>
      <c r="I570" s="454" t="s">
        <v>2230</v>
      </c>
      <c r="J570" s="151" t="s">
        <v>22</v>
      </c>
      <c r="K570" s="167" t="s">
        <v>2146</v>
      </c>
      <c r="L570" s="75">
        <v>316</v>
      </c>
    </row>
    <row r="571" spans="2:12" ht="13.5" thickBot="1">
      <c r="B571" s="500" t="s">
        <v>22</v>
      </c>
      <c r="C571" s="501" t="s">
        <v>762</v>
      </c>
      <c r="D571" s="500">
        <v>7</v>
      </c>
      <c r="E571" s="501" t="s">
        <v>2151</v>
      </c>
      <c r="F571" s="500" t="s">
        <v>155</v>
      </c>
      <c r="G571" s="454" t="s">
        <v>719</v>
      </c>
      <c r="H571" s="454" t="s">
        <v>22</v>
      </c>
      <c r="I571" s="454" t="s">
        <v>2230</v>
      </c>
      <c r="J571" s="151" t="s">
        <v>22</v>
      </c>
      <c r="K571" s="167" t="s">
        <v>2146</v>
      </c>
      <c r="L571" s="75">
        <v>316</v>
      </c>
    </row>
    <row r="572" spans="2:12" ht="26.25" thickBot="1">
      <c r="B572" s="500" t="s">
        <v>22</v>
      </c>
      <c r="C572" s="501" t="s">
        <v>762</v>
      </c>
      <c r="D572" s="500">
        <v>8</v>
      </c>
      <c r="E572" s="501" t="s">
        <v>2152</v>
      </c>
      <c r="F572" s="500" t="s">
        <v>155</v>
      </c>
      <c r="G572" s="454" t="s">
        <v>719</v>
      </c>
      <c r="H572" s="454" t="s">
        <v>22</v>
      </c>
      <c r="I572" s="454" t="s">
        <v>2230</v>
      </c>
      <c r="J572" s="151" t="s">
        <v>22</v>
      </c>
      <c r="K572" s="167" t="s">
        <v>2146</v>
      </c>
      <c r="L572" s="75">
        <v>316</v>
      </c>
    </row>
    <row r="573" spans="2:12" ht="13.5" thickBot="1">
      <c r="B573" s="500" t="s">
        <v>22</v>
      </c>
      <c r="C573" s="501" t="s">
        <v>762</v>
      </c>
      <c r="D573" s="500">
        <v>9</v>
      </c>
      <c r="E573" s="501" t="s">
        <v>2153</v>
      </c>
      <c r="F573" s="500" t="s">
        <v>155</v>
      </c>
      <c r="G573" s="454" t="s">
        <v>719</v>
      </c>
      <c r="H573" s="454" t="s">
        <v>22</v>
      </c>
      <c r="I573" s="454" t="s">
        <v>2230</v>
      </c>
      <c r="J573" s="151" t="s">
        <v>22</v>
      </c>
      <c r="K573" s="167" t="s">
        <v>2146</v>
      </c>
      <c r="L573" s="75">
        <v>316</v>
      </c>
    </row>
    <row r="574" spans="2:12" ht="13.5" thickBot="1">
      <c r="B574" s="500" t="s">
        <v>22</v>
      </c>
      <c r="C574" s="501" t="s">
        <v>762</v>
      </c>
      <c r="D574" s="500">
        <v>10</v>
      </c>
      <c r="E574" s="501" t="s">
        <v>2154</v>
      </c>
      <c r="F574" s="500" t="s">
        <v>155</v>
      </c>
      <c r="G574" s="454" t="s">
        <v>719</v>
      </c>
      <c r="H574" s="454" t="s">
        <v>22</v>
      </c>
      <c r="I574" s="454" t="s">
        <v>2230</v>
      </c>
      <c r="J574" s="151" t="s">
        <v>22</v>
      </c>
      <c r="K574" s="167" t="s">
        <v>2146</v>
      </c>
      <c r="L574" s="75">
        <v>316</v>
      </c>
    </row>
    <row r="575" spans="2:12" ht="13.5" thickBot="1">
      <c r="B575" s="500" t="s">
        <v>22</v>
      </c>
      <c r="C575" s="501" t="s">
        <v>762</v>
      </c>
      <c r="D575" s="500">
        <v>11</v>
      </c>
      <c r="E575" s="501" t="s">
        <v>2155</v>
      </c>
      <c r="F575" s="500" t="s">
        <v>155</v>
      </c>
      <c r="G575" s="454" t="s">
        <v>719</v>
      </c>
      <c r="H575" s="454" t="s">
        <v>22</v>
      </c>
      <c r="I575" s="454" t="s">
        <v>2230</v>
      </c>
      <c r="J575" s="151" t="s">
        <v>22</v>
      </c>
      <c r="K575" s="167" t="s">
        <v>2146</v>
      </c>
      <c r="L575" s="75">
        <v>316</v>
      </c>
    </row>
    <row r="576" spans="2:12" ht="13.5" thickBot="1">
      <c r="B576" s="500" t="s">
        <v>22</v>
      </c>
      <c r="C576" s="501" t="s">
        <v>762</v>
      </c>
      <c r="D576" s="500">
        <v>12</v>
      </c>
      <c r="E576" s="501" t="s">
        <v>2156</v>
      </c>
      <c r="F576" s="500" t="s">
        <v>155</v>
      </c>
      <c r="G576" s="454" t="s">
        <v>719</v>
      </c>
      <c r="H576" s="454" t="s">
        <v>22</v>
      </c>
      <c r="I576" s="454" t="s">
        <v>2230</v>
      </c>
      <c r="J576" s="151" t="s">
        <v>22</v>
      </c>
      <c r="K576" s="167" t="s">
        <v>2146</v>
      </c>
      <c r="L576" s="75">
        <v>316</v>
      </c>
    </row>
    <row r="577" spans="2:12" ht="26.25" thickBot="1">
      <c r="B577" s="500" t="s">
        <v>22</v>
      </c>
      <c r="C577" s="501" t="s">
        <v>762</v>
      </c>
      <c r="D577" s="500">
        <v>13</v>
      </c>
      <c r="E577" s="501" t="s">
        <v>2157</v>
      </c>
      <c r="F577" s="500" t="s">
        <v>155</v>
      </c>
      <c r="G577" s="454" t="s">
        <v>719</v>
      </c>
      <c r="H577" s="454" t="s">
        <v>22</v>
      </c>
      <c r="I577" s="454" t="s">
        <v>2230</v>
      </c>
      <c r="J577" s="151" t="s">
        <v>22</v>
      </c>
      <c r="K577" s="167" t="s">
        <v>2146</v>
      </c>
      <c r="L577" s="75">
        <v>316</v>
      </c>
    </row>
    <row r="578" spans="2:12" ht="26.25" thickBot="1">
      <c r="B578" s="500" t="s">
        <v>22</v>
      </c>
      <c r="C578" s="501" t="s">
        <v>762</v>
      </c>
      <c r="D578" s="500">
        <v>14</v>
      </c>
      <c r="E578" s="501" t="s">
        <v>2158</v>
      </c>
      <c r="F578" s="500" t="s">
        <v>155</v>
      </c>
      <c r="G578" s="454" t="s">
        <v>719</v>
      </c>
      <c r="H578" s="454" t="s">
        <v>22</v>
      </c>
      <c r="I578" s="454" t="s">
        <v>2230</v>
      </c>
      <c r="J578" s="151" t="s">
        <v>22</v>
      </c>
      <c r="K578" s="167" t="s">
        <v>2146</v>
      </c>
      <c r="L578" s="75">
        <v>316</v>
      </c>
    </row>
    <row r="579" spans="2:12" ht="13.5" thickBot="1">
      <c r="B579" s="500" t="s">
        <v>22</v>
      </c>
      <c r="C579" s="501" t="s">
        <v>762</v>
      </c>
      <c r="D579" s="500">
        <v>15</v>
      </c>
      <c r="E579" s="501" t="s">
        <v>2159</v>
      </c>
      <c r="F579" s="500" t="s">
        <v>155</v>
      </c>
      <c r="G579" s="454" t="s">
        <v>719</v>
      </c>
      <c r="H579" s="454" t="s">
        <v>22</v>
      </c>
      <c r="I579" s="454" t="s">
        <v>2230</v>
      </c>
      <c r="J579" s="151" t="s">
        <v>22</v>
      </c>
      <c r="K579" s="167" t="s">
        <v>2146</v>
      </c>
      <c r="L579" s="75">
        <v>316</v>
      </c>
    </row>
    <row r="580" spans="2:12" ht="26.25" thickBot="1">
      <c r="B580" s="500" t="s">
        <v>22</v>
      </c>
      <c r="C580" s="501" t="s">
        <v>762</v>
      </c>
      <c r="D580" s="500">
        <v>16</v>
      </c>
      <c r="E580" s="501" t="s">
        <v>1506</v>
      </c>
      <c r="F580" s="500" t="s">
        <v>155</v>
      </c>
      <c r="G580" s="454" t="s">
        <v>719</v>
      </c>
      <c r="H580" s="454" t="s">
        <v>22</v>
      </c>
      <c r="I580" s="454" t="s">
        <v>2230</v>
      </c>
      <c r="J580" s="151" t="s">
        <v>22</v>
      </c>
      <c r="K580" s="167" t="s">
        <v>2146</v>
      </c>
      <c r="L580" s="75">
        <v>316</v>
      </c>
    </row>
    <row r="581" spans="2:12" ht="26.25" thickBot="1">
      <c r="B581" s="500" t="s">
        <v>22</v>
      </c>
      <c r="C581" s="501" t="s">
        <v>762</v>
      </c>
      <c r="D581" s="500">
        <v>17</v>
      </c>
      <c r="E581" s="501" t="s">
        <v>1507</v>
      </c>
      <c r="F581" s="500" t="s">
        <v>155</v>
      </c>
      <c r="G581" s="454" t="s">
        <v>719</v>
      </c>
      <c r="H581" s="454" t="s">
        <v>22</v>
      </c>
      <c r="I581" s="454" t="s">
        <v>2230</v>
      </c>
      <c r="J581" s="151" t="s">
        <v>22</v>
      </c>
      <c r="K581" s="167" t="s">
        <v>2146</v>
      </c>
      <c r="L581" s="75">
        <v>316</v>
      </c>
    </row>
    <row r="582" spans="2:12" ht="26.25" thickBot="1">
      <c r="B582" s="500" t="s">
        <v>22</v>
      </c>
      <c r="C582" s="501" t="s">
        <v>762</v>
      </c>
      <c r="D582" s="500">
        <v>18</v>
      </c>
      <c r="E582" s="501" t="s">
        <v>2160</v>
      </c>
      <c r="F582" s="500" t="s">
        <v>155</v>
      </c>
      <c r="G582" s="454" t="s">
        <v>719</v>
      </c>
      <c r="H582" s="454" t="s">
        <v>22</v>
      </c>
      <c r="I582" s="454" t="s">
        <v>2230</v>
      </c>
      <c r="J582" s="151" t="s">
        <v>22</v>
      </c>
      <c r="K582" s="167" t="s">
        <v>2146</v>
      </c>
      <c r="L582" s="75">
        <v>316</v>
      </c>
    </row>
    <row r="583" spans="2:12" ht="26.25" thickBot="1">
      <c r="B583" s="500" t="s">
        <v>22</v>
      </c>
      <c r="C583" s="501" t="s">
        <v>762</v>
      </c>
      <c r="D583" s="500">
        <v>19</v>
      </c>
      <c r="E583" s="501" t="s">
        <v>2161</v>
      </c>
      <c r="F583" s="500" t="s">
        <v>155</v>
      </c>
      <c r="G583" s="454" t="s">
        <v>719</v>
      </c>
      <c r="H583" s="454" t="s">
        <v>22</v>
      </c>
      <c r="I583" s="454" t="s">
        <v>2230</v>
      </c>
      <c r="J583" s="151" t="s">
        <v>22</v>
      </c>
      <c r="K583" s="167" t="s">
        <v>2146</v>
      </c>
      <c r="L583" s="75">
        <v>316</v>
      </c>
    </row>
    <row r="584" spans="2:12" ht="13.5" thickBot="1">
      <c r="B584" s="500" t="s">
        <v>22</v>
      </c>
      <c r="C584" s="501" t="s">
        <v>762</v>
      </c>
      <c r="D584" s="500">
        <v>20</v>
      </c>
      <c r="E584" s="501" t="s">
        <v>2162</v>
      </c>
      <c r="F584" s="500" t="s">
        <v>155</v>
      </c>
      <c r="G584" s="454" t="s">
        <v>719</v>
      </c>
      <c r="H584" s="454" t="s">
        <v>22</v>
      </c>
      <c r="I584" s="454" t="s">
        <v>2230</v>
      </c>
      <c r="J584" s="151" t="s">
        <v>22</v>
      </c>
      <c r="K584" s="167" t="s">
        <v>2146</v>
      </c>
      <c r="L584" s="75">
        <v>316</v>
      </c>
    </row>
    <row r="585" spans="2:12" ht="13.5" thickBot="1">
      <c r="B585" s="500" t="s">
        <v>22</v>
      </c>
      <c r="C585" s="501" t="s">
        <v>762</v>
      </c>
      <c r="D585" s="500">
        <v>21</v>
      </c>
      <c r="E585" s="501" t="s">
        <v>2163</v>
      </c>
      <c r="F585" s="500" t="s">
        <v>155</v>
      </c>
      <c r="G585" s="454" t="s">
        <v>719</v>
      </c>
      <c r="H585" s="454" t="s">
        <v>22</v>
      </c>
      <c r="I585" s="454" t="s">
        <v>2230</v>
      </c>
      <c r="J585" s="151" t="s">
        <v>22</v>
      </c>
      <c r="K585" s="167" t="s">
        <v>2146</v>
      </c>
      <c r="L585" s="75">
        <v>316</v>
      </c>
    </row>
    <row r="586" spans="2:12" ht="26.25" thickBot="1">
      <c r="B586" s="500" t="s">
        <v>22</v>
      </c>
      <c r="C586" s="501" t="s">
        <v>762</v>
      </c>
      <c r="D586" s="500">
        <v>22</v>
      </c>
      <c r="E586" s="501" t="s">
        <v>2164</v>
      </c>
      <c r="F586" s="500" t="s">
        <v>155</v>
      </c>
      <c r="G586" s="454" t="s">
        <v>719</v>
      </c>
      <c r="H586" s="454" t="s">
        <v>22</v>
      </c>
      <c r="I586" s="454" t="s">
        <v>2230</v>
      </c>
      <c r="J586" s="151" t="s">
        <v>22</v>
      </c>
      <c r="K586" s="167" t="s">
        <v>2146</v>
      </c>
      <c r="L586" s="75">
        <v>316</v>
      </c>
    </row>
    <row r="587" spans="2:12" ht="26.25" thickBot="1">
      <c r="B587" s="500" t="s">
        <v>22</v>
      </c>
      <c r="C587" s="501" t="s">
        <v>762</v>
      </c>
      <c r="D587" s="500">
        <v>23</v>
      </c>
      <c r="E587" s="501" t="s">
        <v>2165</v>
      </c>
      <c r="F587" s="500" t="s">
        <v>155</v>
      </c>
      <c r="G587" s="454" t="s">
        <v>719</v>
      </c>
      <c r="H587" s="454" t="s">
        <v>22</v>
      </c>
      <c r="I587" s="454" t="s">
        <v>2230</v>
      </c>
      <c r="J587" s="151" t="s">
        <v>22</v>
      </c>
      <c r="K587" s="167" t="s">
        <v>2146</v>
      </c>
      <c r="L587" s="75">
        <v>316</v>
      </c>
    </row>
    <row r="588" spans="2:12" ht="13.5" thickBot="1">
      <c r="B588" s="500" t="s">
        <v>22</v>
      </c>
      <c r="C588" s="501" t="s">
        <v>762</v>
      </c>
      <c r="D588" s="500">
        <v>24</v>
      </c>
      <c r="E588" s="501" t="s">
        <v>2166</v>
      </c>
      <c r="F588" s="500" t="s">
        <v>155</v>
      </c>
      <c r="G588" s="454" t="s">
        <v>719</v>
      </c>
      <c r="H588" s="454" t="s">
        <v>22</v>
      </c>
      <c r="I588" s="454" t="s">
        <v>2230</v>
      </c>
      <c r="J588" s="151" t="s">
        <v>22</v>
      </c>
      <c r="K588" s="167" t="s">
        <v>2146</v>
      </c>
      <c r="L588" s="75">
        <v>316</v>
      </c>
    </row>
    <row r="589" spans="2:12" ht="26.25" thickBot="1">
      <c r="B589" s="500" t="s">
        <v>22</v>
      </c>
      <c r="C589" s="501" t="s">
        <v>762</v>
      </c>
      <c r="D589" s="500">
        <v>25</v>
      </c>
      <c r="E589" s="501" t="s">
        <v>2167</v>
      </c>
      <c r="F589" s="500" t="s">
        <v>155</v>
      </c>
      <c r="G589" s="454" t="s">
        <v>719</v>
      </c>
      <c r="H589" s="454" t="s">
        <v>22</v>
      </c>
      <c r="I589" s="454" t="s">
        <v>2230</v>
      </c>
      <c r="J589" s="151" t="s">
        <v>22</v>
      </c>
      <c r="K589" s="167" t="s">
        <v>2146</v>
      </c>
      <c r="L589" s="75">
        <v>316</v>
      </c>
    </row>
    <row r="590" spans="2:12" ht="26.25" thickBot="1">
      <c r="B590" s="500" t="s">
        <v>22</v>
      </c>
      <c r="C590" s="501" t="s">
        <v>762</v>
      </c>
      <c r="D590" s="500">
        <v>26</v>
      </c>
      <c r="E590" s="501" t="s">
        <v>2168</v>
      </c>
      <c r="F590" s="500" t="s">
        <v>155</v>
      </c>
      <c r="G590" s="454" t="s">
        <v>719</v>
      </c>
      <c r="H590" s="454" t="s">
        <v>22</v>
      </c>
      <c r="I590" s="454" t="s">
        <v>2230</v>
      </c>
      <c r="J590" s="151" t="s">
        <v>22</v>
      </c>
      <c r="K590" s="167" t="s">
        <v>2146</v>
      </c>
      <c r="L590" s="75">
        <v>316</v>
      </c>
    </row>
    <row r="591" spans="2:12" ht="26.25" thickBot="1">
      <c r="B591" s="500" t="s">
        <v>22</v>
      </c>
      <c r="C591" s="501" t="s">
        <v>762</v>
      </c>
      <c r="D591" s="500">
        <v>27</v>
      </c>
      <c r="E591" s="501" t="s">
        <v>2169</v>
      </c>
      <c r="F591" s="500" t="s">
        <v>155</v>
      </c>
      <c r="G591" s="454" t="s">
        <v>719</v>
      </c>
      <c r="H591" s="454" t="s">
        <v>22</v>
      </c>
      <c r="I591" s="454" t="s">
        <v>2230</v>
      </c>
      <c r="J591" s="151" t="s">
        <v>22</v>
      </c>
      <c r="K591" s="167" t="s">
        <v>2146</v>
      </c>
      <c r="L591" s="75">
        <v>316</v>
      </c>
    </row>
    <row r="592" spans="2:12" ht="13.5" thickBot="1">
      <c r="B592" s="500" t="s">
        <v>22</v>
      </c>
      <c r="C592" s="501" t="s">
        <v>762</v>
      </c>
      <c r="D592" s="500">
        <v>28</v>
      </c>
      <c r="E592" s="501" t="s">
        <v>2170</v>
      </c>
      <c r="F592" s="500" t="s">
        <v>155</v>
      </c>
      <c r="G592" s="454" t="s">
        <v>719</v>
      </c>
      <c r="H592" s="454" t="s">
        <v>22</v>
      </c>
      <c r="I592" s="454" t="s">
        <v>2230</v>
      </c>
      <c r="J592" s="151" t="s">
        <v>22</v>
      </c>
      <c r="K592" s="167" t="s">
        <v>2146</v>
      </c>
      <c r="L592" s="75">
        <v>316</v>
      </c>
    </row>
    <row r="593" spans="2:12" ht="13.5" thickBot="1">
      <c r="B593" s="500" t="s">
        <v>22</v>
      </c>
      <c r="C593" s="501" t="s">
        <v>762</v>
      </c>
      <c r="D593" s="500">
        <v>29</v>
      </c>
      <c r="E593" s="501" t="s">
        <v>2171</v>
      </c>
      <c r="F593" s="500" t="s">
        <v>155</v>
      </c>
      <c r="G593" s="454" t="s">
        <v>719</v>
      </c>
      <c r="H593" s="454" t="s">
        <v>22</v>
      </c>
      <c r="I593" s="454" t="s">
        <v>2230</v>
      </c>
      <c r="J593" s="151" t="s">
        <v>22</v>
      </c>
      <c r="K593" s="167" t="s">
        <v>2146</v>
      </c>
      <c r="L593" s="75">
        <v>316</v>
      </c>
    </row>
    <row r="594" spans="2:12" ht="13.5" thickBot="1">
      <c r="B594" s="500" t="s">
        <v>22</v>
      </c>
      <c r="C594" s="501" t="s">
        <v>762</v>
      </c>
      <c r="D594" s="500">
        <v>30</v>
      </c>
      <c r="E594" s="501" t="s">
        <v>2172</v>
      </c>
      <c r="F594" s="500" t="s">
        <v>155</v>
      </c>
      <c r="G594" s="454" t="s">
        <v>719</v>
      </c>
      <c r="H594" s="454" t="s">
        <v>22</v>
      </c>
      <c r="I594" s="454" t="s">
        <v>2230</v>
      </c>
      <c r="J594" s="151" t="s">
        <v>22</v>
      </c>
      <c r="K594" s="167" t="s">
        <v>2146</v>
      </c>
      <c r="L594" s="75">
        <v>316</v>
      </c>
    </row>
    <row r="595" spans="2:12" ht="26.25" thickBot="1">
      <c r="B595" s="500" t="s">
        <v>22</v>
      </c>
      <c r="C595" s="501" t="s">
        <v>762</v>
      </c>
      <c r="D595" s="500">
        <v>31</v>
      </c>
      <c r="E595" s="501" t="s">
        <v>2173</v>
      </c>
      <c r="F595" s="500" t="s">
        <v>155</v>
      </c>
      <c r="G595" s="454" t="s">
        <v>719</v>
      </c>
      <c r="H595" s="454" t="s">
        <v>22</v>
      </c>
      <c r="I595" s="454" t="s">
        <v>2230</v>
      </c>
      <c r="J595" s="151" t="s">
        <v>22</v>
      </c>
      <c r="K595" s="167" t="s">
        <v>2146</v>
      </c>
      <c r="L595" s="75">
        <v>316</v>
      </c>
    </row>
    <row r="596" spans="2:12" ht="13.5" thickBot="1">
      <c r="B596" s="500" t="s">
        <v>22</v>
      </c>
      <c r="C596" s="501" t="s">
        <v>762</v>
      </c>
      <c r="D596" s="500">
        <v>32</v>
      </c>
      <c r="E596" s="501" t="s">
        <v>2174</v>
      </c>
      <c r="F596" s="500" t="s">
        <v>155</v>
      </c>
      <c r="G596" s="454" t="s">
        <v>719</v>
      </c>
      <c r="H596" s="454" t="s">
        <v>22</v>
      </c>
      <c r="I596" s="454" t="s">
        <v>2230</v>
      </c>
      <c r="J596" s="151" t="s">
        <v>22</v>
      </c>
      <c r="K596" s="167" t="s">
        <v>2146</v>
      </c>
      <c r="L596" s="75">
        <v>316</v>
      </c>
    </row>
    <row r="597" spans="2:12" ht="13.5" thickBot="1">
      <c r="B597" s="500" t="s">
        <v>22</v>
      </c>
      <c r="C597" s="501" t="s">
        <v>762</v>
      </c>
      <c r="D597" s="500">
        <v>33</v>
      </c>
      <c r="E597" s="501" t="s">
        <v>2175</v>
      </c>
      <c r="F597" s="500" t="s">
        <v>155</v>
      </c>
      <c r="G597" s="454" t="s">
        <v>719</v>
      </c>
      <c r="H597" s="454" t="s">
        <v>22</v>
      </c>
      <c r="I597" s="454" t="s">
        <v>2230</v>
      </c>
      <c r="J597" s="151" t="s">
        <v>22</v>
      </c>
      <c r="K597" s="167" t="s">
        <v>2146</v>
      </c>
      <c r="L597" s="75">
        <v>316</v>
      </c>
    </row>
    <row r="598" spans="2:12" ht="13.5" thickBot="1">
      <c r="B598" s="500" t="s">
        <v>22</v>
      </c>
      <c r="C598" s="501" t="s">
        <v>762</v>
      </c>
      <c r="D598" s="500">
        <v>34</v>
      </c>
      <c r="E598" s="501" t="s">
        <v>2176</v>
      </c>
      <c r="F598" s="500" t="s">
        <v>155</v>
      </c>
      <c r="G598" s="454" t="s">
        <v>719</v>
      </c>
      <c r="H598" s="454" t="s">
        <v>22</v>
      </c>
      <c r="I598" s="454" t="s">
        <v>2230</v>
      </c>
      <c r="J598" s="151" t="s">
        <v>22</v>
      </c>
      <c r="K598" s="167" t="s">
        <v>2146</v>
      </c>
      <c r="L598" s="75">
        <v>316</v>
      </c>
    </row>
    <row r="599" spans="2:12" ht="26.25" thickBot="1">
      <c r="B599" s="500" t="s">
        <v>22</v>
      </c>
      <c r="C599" s="501" t="s">
        <v>265</v>
      </c>
      <c r="D599" s="500">
        <v>1</v>
      </c>
      <c r="E599" s="501" t="s">
        <v>1508</v>
      </c>
      <c r="F599" s="500" t="s">
        <v>155</v>
      </c>
      <c r="G599" s="454" t="s">
        <v>719</v>
      </c>
      <c r="H599" s="454" t="s">
        <v>22</v>
      </c>
      <c r="I599" s="454" t="s">
        <v>2229</v>
      </c>
      <c r="J599" s="151" t="s">
        <v>22</v>
      </c>
      <c r="K599" s="167" t="s">
        <v>2177</v>
      </c>
      <c r="L599" s="75">
        <v>385</v>
      </c>
    </row>
    <row r="600" spans="2:12" ht="26.25" thickBot="1">
      <c r="B600" s="500" t="s">
        <v>22</v>
      </c>
      <c r="C600" s="501" t="s">
        <v>265</v>
      </c>
      <c r="D600" s="500">
        <v>2</v>
      </c>
      <c r="E600" s="501" t="s">
        <v>1509</v>
      </c>
      <c r="F600" s="500" t="s">
        <v>155</v>
      </c>
      <c r="G600" s="454" t="s">
        <v>719</v>
      </c>
      <c r="H600" s="454" t="s">
        <v>22</v>
      </c>
      <c r="I600" s="454" t="s">
        <v>2229</v>
      </c>
      <c r="J600" s="151" t="s">
        <v>22</v>
      </c>
      <c r="K600" s="167" t="s">
        <v>2177</v>
      </c>
      <c r="L600" s="75">
        <v>385</v>
      </c>
    </row>
    <row r="601" spans="2:12" ht="26.25" thickBot="1">
      <c r="B601" s="500" t="s">
        <v>22</v>
      </c>
      <c r="C601" s="501" t="s">
        <v>265</v>
      </c>
      <c r="D601" s="500">
        <v>3</v>
      </c>
      <c r="E601" s="501" t="s">
        <v>1510</v>
      </c>
      <c r="F601" s="500" t="s">
        <v>155</v>
      </c>
      <c r="G601" s="454" t="s">
        <v>719</v>
      </c>
      <c r="H601" s="454" t="s">
        <v>22</v>
      </c>
      <c r="I601" s="454" t="s">
        <v>2229</v>
      </c>
      <c r="J601" s="151" t="s">
        <v>22</v>
      </c>
      <c r="K601" s="167" t="s">
        <v>2177</v>
      </c>
      <c r="L601" s="75">
        <v>385</v>
      </c>
    </row>
    <row r="602" spans="2:12" ht="26.25" thickBot="1">
      <c r="B602" s="500" t="s">
        <v>22</v>
      </c>
      <c r="C602" s="501" t="s">
        <v>265</v>
      </c>
      <c r="D602" s="500">
        <v>4</v>
      </c>
      <c r="E602" s="501" t="s">
        <v>1511</v>
      </c>
      <c r="F602" s="500" t="s">
        <v>155</v>
      </c>
      <c r="G602" s="454" t="s">
        <v>719</v>
      </c>
      <c r="H602" s="454" t="s">
        <v>22</v>
      </c>
      <c r="I602" s="454" t="s">
        <v>2229</v>
      </c>
      <c r="J602" s="151" t="s">
        <v>22</v>
      </c>
      <c r="K602" s="167" t="s">
        <v>2177</v>
      </c>
      <c r="L602" s="75">
        <v>385</v>
      </c>
    </row>
    <row r="603" spans="2:12" ht="26.25" thickBot="1">
      <c r="B603" s="500" t="s">
        <v>22</v>
      </c>
      <c r="C603" s="501" t="s">
        <v>265</v>
      </c>
      <c r="D603" s="500">
        <v>5</v>
      </c>
      <c r="E603" s="501" t="s">
        <v>1512</v>
      </c>
      <c r="F603" s="500" t="s">
        <v>155</v>
      </c>
      <c r="G603" s="454" t="s">
        <v>719</v>
      </c>
      <c r="H603" s="454" t="s">
        <v>22</v>
      </c>
      <c r="I603" s="454" t="s">
        <v>2229</v>
      </c>
      <c r="J603" s="151" t="s">
        <v>22</v>
      </c>
      <c r="K603" s="167" t="s">
        <v>2177</v>
      </c>
      <c r="L603" s="75">
        <v>385</v>
      </c>
    </row>
    <row r="604" spans="2:12" ht="26.25" thickBot="1">
      <c r="B604" s="500" t="s">
        <v>22</v>
      </c>
      <c r="C604" s="501" t="s">
        <v>265</v>
      </c>
      <c r="D604" s="500">
        <v>6</v>
      </c>
      <c r="E604" s="501" t="s">
        <v>1513</v>
      </c>
      <c r="F604" s="500" t="s">
        <v>155</v>
      </c>
      <c r="G604" s="454" t="s">
        <v>719</v>
      </c>
      <c r="H604" s="454" t="s">
        <v>22</v>
      </c>
      <c r="I604" s="454" t="s">
        <v>2229</v>
      </c>
      <c r="J604" s="151" t="s">
        <v>22</v>
      </c>
      <c r="K604" s="167" t="s">
        <v>2177</v>
      </c>
      <c r="L604" s="75">
        <v>385</v>
      </c>
    </row>
    <row r="605" spans="2:12" ht="26.25" thickBot="1">
      <c r="B605" s="500" t="s">
        <v>22</v>
      </c>
      <c r="C605" s="501" t="s">
        <v>265</v>
      </c>
      <c r="D605" s="500">
        <v>7</v>
      </c>
      <c r="E605" s="501" t="s">
        <v>1514</v>
      </c>
      <c r="F605" s="500" t="s">
        <v>155</v>
      </c>
      <c r="G605" s="454" t="s">
        <v>719</v>
      </c>
      <c r="H605" s="454" t="s">
        <v>22</v>
      </c>
      <c r="I605" s="454" t="s">
        <v>2229</v>
      </c>
      <c r="J605" s="151" t="s">
        <v>22</v>
      </c>
      <c r="K605" s="167" t="s">
        <v>2177</v>
      </c>
      <c r="L605" s="75">
        <v>385</v>
      </c>
    </row>
    <row r="606" spans="2:12" ht="26.25" thickBot="1">
      <c r="B606" s="500" t="s">
        <v>22</v>
      </c>
      <c r="C606" s="501" t="s">
        <v>265</v>
      </c>
      <c r="D606" s="500">
        <v>8</v>
      </c>
      <c r="E606" s="501" t="s">
        <v>1515</v>
      </c>
      <c r="F606" s="500" t="s">
        <v>155</v>
      </c>
      <c r="G606" s="454" t="s">
        <v>719</v>
      </c>
      <c r="H606" s="454" t="s">
        <v>22</v>
      </c>
      <c r="I606" s="454" t="s">
        <v>2229</v>
      </c>
      <c r="J606" s="151" t="s">
        <v>22</v>
      </c>
      <c r="K606" s="167" t="s">
        <v>2177</v>
      </c>
      <c r="L606" s="75">
        <v>385</v>
      </c>
    </row>
    <row r="607" spans="2:12" ht="26.25" thickBot="1">
      <c r="B607" s="500" t="s">
        <v>22</v>
      </c>
      <c r="C607" s="501" t="s">
        <v>265</v>
      </c>
      <c r="D607" s="500">
        <v>9</v>
      </c>
      <c r="E607" s="501" t="s">
        <v>1516</v>
      </c>
      <c r="F607" s="500" t="s">
        <v>155</v>
      </c>
      <c r="G607" s="454" t="s">
        <v>719</v>
      </c>
      <c r="H607" s="454" t="s">
        <v>22</v>
      </c>
      <c r="I607" s="454" t="s">
        <v>2229</v>
      </c>
      <c r="J607" s="151" t="s">
        <v>22</v>
      </c>
      <c r="K607" s="167" t="s">
        <v>2177</v>
      </c>
      <c r="L607" s="75">
        <v>385</v>
      </c>
    </row>
    <row r="608" spans="2:12" ht="26.25" thickBot="1">
      <c r="B608" s="500" t="s">
        <v>22</v>
      </c>
      <c r="C608" s="501" t="s">
        <v>265</v>
      </c>
      <c r="D608" s="500">
        <v>10</v>
      </c>
      <c r="E608" s="501" t="s">
        <v>2178</v>
      </c>
      <c r="F608" s="500" t="s">
        <v>155</v>
      </c>
      <c r="G608" s="454" t="s">
        <v>719</v>
      </c>
      <c r="H608" s="454" t="s">
        <v>22</v>
      </c>
      <c r="I608" s="454" t="s">
        <v>2229</v>
      </c>
      <c r="J608" s="151" t="s">
        <v>22</v>
      </c>
      <c r="K608" s="167" t="s">
        <v>2177</v>
      </c>
      <c r="L608" s="75">
        <v>385</v>
      </c>
    </row>
    <row r="609" spans="2:12" ht="26.25" thickBot="1">
      <c r="B609" s="500" t="s">
        <v>22</v>
      </c>
      <c r="C609" s="501" t="s">
        <v>265</v>
      </c>
      <c r="D609" s="500">
        <v>10</v>
      </c>
      <c r="E609" s="501" t="s">
        <v>2179</v>
      </c>
      <c r="F609" s="500" t="s">
        <v>155</v>
      </c>
      <c r="G609" s="502" t="s">
        <v>719</v>
      </c>
      <c r="H609" s="454" t="s">
        <v>22</v>
      </c>
      <c r="I609" s="454" t="s">
        <v>2229</v>
      </c>
      <c r="J609" s="151" t="s">
        <v>22</v>
      </c>
      <c r="K609" s="167" t="s">
        <v>2177</v>
      </c>
      <c r="L609" s="75">
        <v>385</v>
      </c>
    </row>
    <row r="610" spans="2:12" ht="26.25" thickBot="1">
      <c r="B610" s="500" t="s">
        <v>22</v>
      </c>
      <c r="C610" s="501" t="s">
        <v>821</v>
      </c>
      <c r="D610" s="500">
        <v>1</v>
      </c>
      <c r="E610" s="501" t="s">
        <v>1517</v>
      </c>
      <c r="F610" s="500" t="s">
        <v>155</v>
      </c>
      <c r="G610" s="454" t="s">
        <v>719</v>
      </c>
      <c r="H610" s="454" t="s">
        <v>1972</v>
      </c>
      <c r="I610" s="454" t="s">
        <v>2227</v>
      </c>
      <c r="J610" s="151" t="s">
        <v>2228</v>
      </c>
      <c r="K610" s="167" t="s">
        <v>2180</v>
      </c>
      <c r="L610" s="75">
        <v>331</v>
      </c>
    </row>
    <row r="611" spans="2:12" ht="39" thickBot="1">
      <c r="B611" s="500" t="s">
        <v>22</v>
      </c>
      <c r="C611" s="501" t="s">
        <v>261</v>
      </c>
      <c r="D611" s="500">
        <v>1</v>
      </c>
      <c r="E611" s="501" t="s">
        <v>1518</v>
      </c>
      <c r="F611" s="500" t="s">
        <v>146</v>
      </c>
      <c r="G611" s="454" t="s">
        <v>719</v>
      </c>
      <c r="H611" s="454" t="s">
        <v>22</v>
      </c>
      <c r="I611" s="454" t="s">
        <v>2230</v>
      </c>
      <c r="J611" s="151" t="s">
        <v>22</v>
      </c>
      <c r="K611" s="167" t="s">
        <v>2181</v>
      </c>
      <c r="L611" s="75">
        <v>347</v>
      </c>
    </row>
    <row r="612" spans="2:12" ht="39" thickBot="1">
      <c r="B612" s="500" t="s">
        <v>22</v>
      </c>
      <c r="C612" s="501" t="s">
        <v>261</v>
      </c>
      <c r="D612" s="500">
        <v>2</v>
      </c>
      <c r="E612" s="501" t="s">
        <v>1519</v>
      </c>
      <c r="F612" s="500" t="s">
        <v>146</v>
      </c>
      <c r="G612" s="454" t="s">
        <v>719</v>
      </c>
      <c r="H612" s="454" t="s">
        <v>22</v>
      </c>
      <c r="I612" s="454" t="s">
        <v>2230</v>
      </c>
      <c r="J612" s="151" t="s">
        <v>22</v>
      </c>
      <c r="K612" s="167" t="s">
        <v>2181</v>
      </c>
      <c r="L612" s="75">
        <v>347</v>
      </c>
    </row>
    <row r="613" spans="2:12" ht="39" thickBot="1">
      <c r="B613" s="500" t="s">
        <v>22</v>
      </c>
      <c r="C613" s="501" t="s">
        <v>261</v>
      </c>
      <c r="D613" s="500">
        <v>3</v>
      </c>
      <c r="E613" s="501" t="s">
        <v>1520</v>
      </c>
      <c r="F613" s="500" t="s">
        <v>146</v>
      </c>
      <c r="G613" s="454" t="s">
        <v>719</v>
      </c>
      <c r="H613" s="454" t="s">
        <v>22</v>
      </c>
      <c r="I613" s="454" t="s">
        <v>2230</v>
      </c>
      <c r="J613" s="151" t="s">
        <v>22</v>
      </c>
      <c r="K613" s="167" t="s">
        <v>2181</v>
      </c>
      <c r="L613" s="75">
        <v>347</v>
      </c>
    </row>
    <row r="614" spans="2:12" ht="26.25" thickBot="1">
      <c r="B614" s="500" t="s">
        <v>22</v>
      </c>
      <c r="C614" s="501" t="s">
        <v>270</v>
      </c>
      <c r="D614" s="500">
        <v>1</v>
      </c>
      <c r="E614" s="501" t="s">
        <v>1521</v>
      </c>
      <c r="F614" s="500" t="s">
        <v>146</v>
      </c>
      <c r="G614" s="454" t="s">
        <v>719</v>
      </c>
      <c r="H614" s="454" t="s">
        <v>2114</v>
      </c>
      <c r="I614" s="454" t="s">
        <v>2230</v>
      </c>
      <c r="J614" s="151" t="s">
        <v>23</v>
      </c>
      <c r="K614" s="167" t="s">
        <v>2182</v>
      </c>
      <c r="L614" s="75">
        <v>388</v>
      </c>
    </row>
    <row r="615" spans="2:12" ht="26.25" thickBot="1">
      <c r="B615" s="500" t="s">
        <v>22</v>
      </c>
      <c r="C615" s="501" t="s">
        <v>270</v>
      </c>
      <c r="D615" s="500">
        <v>2</v>
      </c>
      <c r="E615" s="501" t="s">
        <v>1522</v>
      </c>
      <c r="F615" s="500" t="s">
        <v>146</v>
      </c>
      <c r="G615" s="454" t="s">
        <v>719</v>
      </c>
      <c r="H615" s="454" t="s">
        <v>2114</v>
      </c>
      <c r="I615" s="454" t="s">
        <v>2230</v>
      </c>
      <c r="J615" s="151" t="s">
        <v>23</v>
      </c>
      <c r="K615" s="167" t="s">
        <v>2182</v>
      </c>
      <c r="L615" s="75">
        <v>388</v>
      </c>
    </row>
    <row r="616" spans="2:12" ht="26.25" thickBot="1">
      <c r="B616" s="500" t="s">
        <v>22</v>
      </c>
      <c r="C616" s="501" t="s">
        <v>270</v>
      </c>
      <c r="D616" s="500">
        <v>3</v>
      </c>
      <c r="E616" s="501" t="s">
        <v>1523</v>
      </c>
      <c r="F616" s="500" t="s">
        <v>146</v>
      </c>
      <c r="G616" s="454" t="s">
        <v>719</v>
      </c>
      <c r="H616" s="454" t="s">
        <v>2114</v>
      </c>
      <c r="I616" s="454" t="s">
        <v>2230</v>
      </c>
      <c r="J616" s="151" t="s">
        <v>23</v>
      </c>
      <c r="K616" s="167" t="s">
        <v>2182</v>
      </c>
      <c r="L616" s="75">
        <v>388</v>
      </c>
    </row>
    <row r="617" spans="2:12" ht="26.25" thickBot="1">
      <c r="B617" s="500" t="s">
        <v>22</v>
      </c>
      <c r="C617" s="501" t="s">
        <v>270</v>
      </c>
      <c r="D617" s="500">
        <v>4</v>
      </c>
      <c r="E617" s="501" t="s">
        <v>1524</v>
      </c>
      <c r="F617" s="500" t="s">
        <v>146</v>
      </c>
      <c r="G617" s="454" t="s">
        <v>719</v>
      </c>
      <c r="H617" s="454" t="s">
        <v>2114</v>
      </c>
      <c r="I617" s="454" t="s">
        <v>2230</v>
      </c>
      <c r="J617" s="151" t="s">
        <v>23</v>
      </c>
      <c r="K617" s="167" t="s">
        <v>2182</v>
      </c>
      <c r="L617" s="75">
        <v>388</v>
      </c>
    </row>
    <row r="618" spans="2:12" ht="26.25" thickBot="1">
      <c r="B618" s="500" t="s">
        <v>22</v>
      </c>
      <c r="C618" s="501" t="s">
        <v>270</v>
      </c>
      <c r="D618" s="500">
        <v>5</v>
      </c>
      <c r="E618" s="501" t="s">
        <v>1525</v>
      </c>
      <c r="F618" s="500" t="s">
        <v>146</v>
      </c>
      <c r="G618" s="454" t="s">
        <v>719</v>
      </c>
      <c r="H618" s="454" t="s">
        <v>2114</v>
      </c>
      <c r="I618" s="454" t="s">
        <v>2230</v>
      </c>
      <c r="J618" s="151" t="s">
        <v>23</v>
      </c>
      <c r="K618" s="167" t="s">
        <v>2182</v>
      </c>
      <c r="L618" s="75">
        <v>388</v>
      </c>
    </row>
    <row r="619" spans="2:12" ht="26.25" thickBot="1">
      <c r="B619" s="500" t="s">
        <v>22</v>
      </c>
      <c r="C619" s="501" t="s">
        <v>270</v>
      </c>
      <c r="D619" s="500">
        <v>6</v>
      </c>
      <c r="E619" s="501" t="s">
        <v>1526</v>
      </c>
      <c r="F619" s="500" t="s">
        <v>146</v>
      </c>
      <c r="G619" s="454" t="s">
        <v>719</v>
      </c>
      <c r="H619" s="454" t="s">
        <v>2114</v>
      </c>
      <c r="I619" s="454" t="s">
        <v>2230</v>
      </c>
      <c r="J619" s="151" t="s">
        <v>23</v>
      </c>
      <c r="K619" s="167" t="s">
        <v>2182</v>
      </c>
      <c r="L619" s="75">
        <v>388</v>
      </c>
    </row>
    <row r="620" spans="2:12" ht="26.25" thickBot="1">
      <c r="B620" s="500" t="s">
        <v>22</v>
      </c>
      <c r="C620" s="501" t="s">
        <v>270</v>
      </c>
      <c r="D620" s="500">
        <v>7</v>
      </c>
      <c r="E620" s="501" t="s">
        <v>1527</v>
      </c>
      <c r="F620" s="500" t="s">
        <v>146</v>
      </c>
      <c r="G620" s="454" t="s">
        <v>719</v>
      </c>
      <c r="H620" s="454" t="s">
        <v>2114</v>
      </c>
      <c r="I620" s="454" t="s">
        <v>2230</v>
      </c>
      <c r="J620" s="151" t="s">
        <v>23</v>
      </c>
      <c r="K620" s="167" t="s">
        <v>2182</v>
      </c>
      <c r="L620" s="75">
        <v>388</v>
      </c>
    </row>
    <row r="621" spans="2:12" ht="26.25" thickBot="1">
      <c r="B621" s="500" t="s">
        <v>22</v>
      </c>
      <c r="C621" s="501" t="s">
        <v>270</v>
      </c>
      <c r="D621" s="500">
        <v>8</v>
      </c>
      <c r="E621" s="501" t="s">
        <v>1528</v>
      </c>
      <c r="F621" s="500" t="s">
        <v>146</v>
      </c>
      <c r="G621" s="454" t="s">
        <v>719</v>
      </c>
      <c r="H621" s="454" t="s">
        <v>2114</v>
      </c>
      <c r="I621" s="454" t="s">
        <v>2230</v>
      </c>
      <c r="J621" s="151" t="s">
        <v>23</v>
      </c>
      <c r="K621" s="167" t="s">
        <v>2182</v>
      </c>
      <c r="L621" s="75">
        <v>388</v>
      </c>
    </row>
    <row r="622" spans="2:12" ht="26.25" thickBot="1">
      <c r="B622" s="500" t="s">
        <v>22</v>
      </c>
      <c r="C622" s="501" t="s">
        <v>270</v>
      </c>
      <c r="D622" s="500">
        <v>9</v>
      </c>
      <c r="E622" s="501" t="s">
        <v>1529</v>
      </c>
      <c r="F622" s="500" t="s">
        <v>146</v>
      </c>
      <c r="G622" s="454" t="s">
        <v>719</v>
      </c>
      <c r="H622" s="454" t="s">
        <v>2114</v>
      </c>
      <c r="I622" s="454" t="s">
        <v>2230</v>
      </c>
      <c r="J622" s="151" t="s">
        <v>23</v>
      </c>
      <c r="K622" s="167" t="s">
        <v>2182</v>
      </c>
      <c r="L622" s="75">
        <v>388</v>
      </c>
    </row>
    <row r="623" spans="2:12" ht="26.25" thickBot="1">
      <c r="B623" s="500" t="s">
        <v>22</v>
      </c>
      <c r="C623" s="501" t="s">
        <v>270</v>
      </c>
      <c r="D623" s="500">
        <v>10</v>
      </c>
      <c r="E623" s="501" t="s">
        <v>1530</v>
      </c>
      <c r="F623" s="500" t="s">
        <v>146</v>
      </c>
      <c r="G623" s="454" t="s">
        <v>719</v>
      </c>
      <c r="H623" s="454" t="s">
        <v>2114</v>
      </c>
      <c r="I623" s="454" t="s">
        <v>2230</v>
      </c>
      <c r="J623" s="151" t="s">
        <v>23</v>
      </c>
      <c r="K623" s="167" t="s">
        <v>2182</v>
      </c>
      <c r="L623" s="75">
        <v>388</v>
      </c>
    </row>
    <row r="624" spans="2:12" ht="26.25" thickBot="1">
      <c r="B624" s="500" t="s">
        <v>22</v>
      </c>
      <c r="C624" s="501" t="s">
        <v>270</v>
      </c>
      <c r="D624" s="500">
        <v>11</v>
      </c>
      <c r="E624" s="501" t="s">
        <v>1531</v>
      </c>
      <c r="F624" s="500" t="s">
        <v>146</v>
      </c>
      <c r="G624" s="454" t="s">
        <v>719</v>
      </c>
      <c r="H624" s="454" t="s">
        <v>2114</v>
      </c>
      <c r="I624" s="454" t="s">
        <v>2230</v>
      </c>
      <c r="J624" s="151" t="s">
        <v>23</v>
      </c>
      <c r="K624" s="167" t="s">
        <v>2182</v>
      </c>
      <c r="L624" s="75">
        <v>388</v>
      </c>
    </row>
    <row r="625" spans="2:12" ht="26.25" thickBot="1">
      <c r="B625" s="500" t="s">
        <v>22</v>
      </c>
      <c r="C625" s="501" t="s">
        <v>270</v>
      </c>
      <c r="D625" s="500">
        <v>12</v>
      </c>
      <c r="E625" s="501" t="s">
        <v>1532</v>
      </c>
      <c r="F625" s="500" t="s">
        <v>146</v>
      </c>
      <c r="G625" s="454" t="s">
        <v>719</v>
      </c>
      <c r="H625" s="454" t="s">
        <v>2114</v>
      </c>
      <c r="I625" s="454" t="s">
        <v>2230</v>
      </c>
      <c r="J625" s="151" t="s">
        <v>23</v>
      </c>
      <c r="K625" s="167" t="s">
        <v>2182</v>
      </c>
      <c r="L625" s="75">
        <v>388</v>
      </c>
    </row>
    <row r="626" spans="2:12" ht="26.25" thickBot="1">
      <c r="B626" s="500" t="s">
        <v>22</v>
      </c>
      <c r="C626" s="501" t="s">
        <v>270</v>
      </c>
      <c r="D626" s="500">
        <v>13</v>
      </c>
      <c r="E626" s="501" t="s">
        <v>1533</v>
      </c>
      <c r="F626" s="500" t="s">
        <v>146</v>
      </c>
      <c r="G626" s="454" t="s">
        <v>719</v>
      </c>
      <c r="H626" s="454" t="s">
        <v>2114</v>
      </c>
      <c r="I626" s="454" t="s">
        <v>2230</v>
      </c>
      <c r="J626" s="151" t="s">
        <v>23</v>
      </c>
      <c r="K626" s="167" t="s">
        <v>2182</v>
      </c>
      <c r="L626" s="75">
        <v>388</v>
      </c>
    </row>
    <row r="627" spans="2:12" ht="26.25" thickBot="1">
      <c r="B627" s="500" t="s">
        <v>22</v>
      </c>
      <c r="C627" s="501" t="s">
        <v>270</v>
      </c>
      <c r="D627" s="500">
        <v>14</v>
      </c>
      <c r="E627" s="501" t="s">
        <v>1534</v>
      </c>
      <c r="F627" s="500" t="s">
        <v>146</v>
      </c>
      <c r="G627" s="454" t="s">
        <v>719</v>
      </c>
      <c r="H627" s="454" t="s">
        <v>2114</v>
      </c>
      <c r="I627" s="454" t="s">
        <v>2230</v>
      </c>
      <c r="J627" s="151" t="s">
        <v>23</v>
      </c>
      <c r="K627" s="167" t="s">
        <v>2182</v>
      </c>
      <c r="L627" s="75">
        <v>388</v>
      </c>
    </row>
    <row r="628" spans="2:12" ht="26.25" thickBot="1">
      <c r="B628" s="500" t="s">
        <v>22</v>
      </c>
      <c r="C628" s="501" t="s">
        <v>270</v>
      </c>
      <c r="D628" s="500">
        <v>15</v>
      </c>
      <c r="E628" s="501" t="s">
        <v>1535</v>
      </c>
      <c r="F628" s="500" t="s">
        <v>146</v>
      </c>
      <c r="G628" s="454" t="s">
        <v>719</v>
      </c>
      <c r="H628" s="454" t="s">
        <v>2114</v>
      </c>
      <c r="I628" s="454" t="s">
        <v>2230</v>
      </c>
      <c r="J628" s="151" t="s">
        <v>23</v>
      </c>
      <c r="K628" s="167" t="s">
        <v>2182</v>
      </c>
      <c r="L628" s="75">
        <v>388</v>
      </c>
    </row>
    <row r="629" spans="2:12" ht="26.25" thickBot="1">
      <c r="B629" s="500" t="s">
        <v>22</v>
      </c>
      <c r="C629" s="501" t="s">
        <v>270</v>
      </c>
      <c r="D629" s="500">
        <v>16</v>
      </c>
      <c r="E629" s="501" t="s">
        <v>1536</v>
      </c>
      <c r="F629" s="500" t="s">
        <v>146</v>
      </c>
      <c r="G629" s="454" t="s">
        <v>719</v>
      </c>
      <c r="H629" s="454" t="s">
        <v>2114</v>
      </c>
      <c r="I629" s="454" t="s">
        <v>2230</v>
      </c>
      <c r="J629" s="151" t="s">
        <v>23</v>
      </c>
      <c r="K629" s="167" t="s">
        <v>2182</v>
      </c>
      <c r="L629" s="75">
        <v>388</v>
      </c>
    </row>
    <row r="630" spans="2:12" ht="26.25" thickBot="1">
      <c r="B630" s="500" t="s">
        <v>22</v>
      </c>
      <c r="C630" s="501" t="s">
        <v>270</v>
      </c>
      <c r="D630" s="500">
        <v>17</v>
      </c>
      <c r="E630" s="501" t="s">
        <v>1537</v>
      </c>
      <c r="F630" s="500" t="s">
        <v>146</v>
      </c>
      <c r="G630" s="454" t="s">
        <v>719</v>
      </c>
      <c r="H630" s="454" t="s">
        <v>2114</v>
      </c>
      <c r="I630" s="454" t="s">
        <v>2230</v>
      </c>
      <c r="J630" s="151" t="s">
        <v>23</v>
      </c>
      <c r="K630" s="167" t="s">
        <v>2182</v>
      </c>
      <c r="L630" s="75">
        <v>388</v>
      </c>
    </row>
    <row r="631" spans="2:12" ht="26.25" thickBot="1">
      <c r="B631" s="500" t="s">
        <v>22</v>
      </c>
      <c r="C631" s="501" t="s">
        <v>270</v>
      </c>
      <c r="D631" s="500">
        <v>18</v>
      </c>
      <c r="E631" s="501" t="s">
        <v>1538</v>
      </c>
      <c r="F631" s="500" t="s">
        <v>146</v>
      </c>
      <c r="G631" s="454" t="s">
        <v>719</v>
      </c>
      <c r="H631" s="454" t="s">
        <v>2114</v>
      </c>
      <c r="I631" s="454" t="s">
        <v>2230</v>
      </c>
      <c r="J631" s="151" t="s">
        <v>23</v>
      </c>
      <c r="K631" s="167" t="s">
        <v>2182</v>
      </c>
      <c r="L631" s="75">
        <v>388</v>
      </c>
    </row>
    <row r="632" spans="2:12" ht="26.25" thickBot="1">
      <c r="B632" s="500" t="s">
        <v>22</v>
      </c>
      <c r="C632" s="501" t="s">
        <v>270</v>
      </c>
      <c r="D632" s="500">
        <v>19</v>
      </c>
      <c r="E632" s="501" t="s">
        <v>1539</v>
      </c>
      <c r="F632" s="500" t="s">
        <v>146</v>
      </c>
      <c r="G632" s="454" t="s">
        <v>719</v>
      </c>
      <c r="H632" s="454" t="s">
        <v>2114</v>
      </c>
      <c r="I632" s="454" t="s">
        <v>2230</v>
      </c>
      <c r="J632" s="151" t="s">
        <v>23</v>
      </c>
      <c r="K632" s="167" t="s">
        <v>2182</v>
      </c>
      <c r="L632" s="75">
        <v>388</v>
      </c>
    </row>
    <row r="633" spans="2:12" ht="26.25" thickBot="1">
      <c r="B633" s="500" t="s">
        <v>22</v>
      </c>
      <c r="C633" s="501" t="s">
        <v>270</v>
      </c>
      <c r="D633" s="500">
        <v>20</v>
      </c>
      <c r="E633" s="501" t="s">
        <v>1540</v>
      </c>
      <c r="F633" s="500" t="s">
        <v>146</v>
      </c>
      <c r="G633" s="454" t="s">
        <v>719</v>
      </c>
      <c r="H633" s="454" t="s">
        <v>2114</v>
      </c>
      <c r="I633" s="454" t="s">
        <v>2230</v>
      </c>
      <c r="J633" s="151" t="s">
        <v>23</v>
      </c>
      <c r="K633" s="167" t="s">
        <v>2182</v>
      </c>
      <c r="L633" s="75">
        <v>388</v>
      </c>
    </row>
    <row r="634" spans="2:12" ht="26.25" thickBot="1">
      <c r="B634" s="500" t="s">
        <v>22</v>
      </c>
      <c r="C634" s="501" t="s">
        <v>270</v>
      </c>
      <c r="D634" s="500">
        <v>21</v>
      </c>
      <c r="E634" s="501" t="s">
        <v>1541</v>
      </c>
      <c r="F634" s="500" t="s">
        <v>146</v>
      </c>
      <c r="G634" s="454" t="s">
        <v>719</v>
      </c>
      <c r="H634" s="454" t="s">
        <v>2114</v>
      </c>
      <c r="I634" s="454" t="s">
        <v>2230</v>
      </c>
      <c r="J634" s="151" t="s">
        <v>23</v>
      </c>
      <c r="K634" s="167" t="s">
        <v>2182</v>
      </c>
      <c r="L634" s="75">
        <v>388</v>
      </c>
    </row>
    <row r="635" spans="2:12" ht="26.25" thickBot="1">
      <c r="B635" s="500" t="s">
        <v>22</v>
      </c>
      <c r="C635" s="501" t="s">
        <v>270</v>
      </c>
      <c r="D635" s="500">
        <v>22</v>
      </c>
      <c r="E635" s="501" t="s">
        <v>1542</v>
      </c>
      <c r="F635" s="500" t="s">
        <v>146</v>
      </c>
      <c r="G635" s="454" t="s">
        <v>719</v>
      </c>
      <c r="H635" s="454" t="s">
        <v>2114</v>
      </c>
      <c r="I635" s="454" t="s">
        <v>2230</v>
      </c>
      <c r="J635" s="151" t="s">
        <v>23</v>
      </c>
      <c r="K635" s="167" t="s">
        <v>2182</v>
      </c>
      <c r="L635" s="75">
        <v>388</v>
      </c>
    </row>
    <row r="636" spans="2:12" ht="26.25" thickBot="1">
      <c r="B636" s="500" t="s">
        <v>22</v>
      </c>
      <c r="C636" s="501" t="s">
        <v>270</v>
      </c>
      <c r="D636" s="500">
        <v>23</v>
      </c>
      <c r="E636" s="501" t="s">
        <v>1543</v>
      </c>
      <c r="F636" s="500" t="s">
        <v>146</v>
      </c>
      <c r="G636" s="454" t="s">
        <v>719</v>
      </c>
      <c r="H636" s="454" t="s">
        <v>2114</v>
      </c>
      <c r="I636" s="454" t="s">
        <v>2230</v>
      </c>
      <c r="J636" s="151" t="s">
        <v>23</v>
      </c>
      <c r="K636" s="167" t="s">
        <v>2182</v>
      </c>
      <c r="L636" s="75">
        <v>388</v>
      </c>
    </row>
    <row r="637" spans="2:12" ht="39" thickBot="1">
      <c r="B637" s="500" t="s">
        <v>22</v>
      </c>
      <c r="C637" s="501" t="s">
        <v>270</v>
      </c>
      <c r="D637" s="500">
        <v>24</v>
      </c>
      <c r="E637" s="501" t="s">
        <v>1544</v>
      </c>
      <c r="F637" s="500" t="s">
        <v>146</v>
      </c>
      <c r="G637" s="454" t="s">
        <v>719</v>
      </c>
      <c r="H637" s="454" t="s">
        <v>2114</v>
      </c>
      <c r="I637" s="454" t="s">
        <v>2230</v>
      </c>
      <c r="J637" s="151" t="s">
        <v>23</v>
      </c>
      <c r="K637" s="167" t="s">
        <v>2182</v>
      </c>
      <c r="L637" s="75">
        <v>388</v>
      </c>
    </row>
    <row r="638" spans="2:12" ht="26.25" thickBot="1">
      <c r="B638" s="500" t="s">
        <v>22</v>
      </c>
      <c r="C638" s="501" t="s">
        <v>270</v>
      </c>
      <c r="D638" s="500">
        <v>25</v>
      </c>
      <c r="E638" s="501" t="s">
        <v>1545</v>
      </c>
      <c r="F638" s="500" t="s">
        <v>146</v>
      </c>
      <c r="G638" s="454" t="s">
        <v>719</v>
      </c>
      <c r="H638" s="454" t="s">
        <v>2114</v>
      </c>
      <c r="I638" s="454" t="s">
        <v>2230</v>
      </c>
      <c r="J638" s="151" t="s">
        <v>23</v>
      </c>
      <c r="K638" s="167" t="s">
        <v>2182</v>
      </c>
      <c r="L638" s="75">
        <v>388</v>
      </c>
    </row>
    <row r="639" spans="2:12" ht="26.25" thickBot="1">
      <c r="B639" s="500" t="s">
        <v>22</v>
      </c>
      <c r="C639" s="501" t="s">
        <v>270</v>
      </c>
      <c r="D639" s="500">
        <v>26</v>
      </c>
      <c r="E639" s="501" t="s">
        <v>1546</v>
      </c>
      <c r="F639" s="500" t="s">
        <v>146</v>
      </c>
      <c r="G639" s="454" t="s">
        <v>719</v>
      </c>
      <c r="H639" s="454" t="s">
        <v>2114</v>
      </c>
      <c r="I639" s="454" t="s">
        <v>2230</v>
      </c>
      <c r="J639" s="151" t="s">
        <v>23</v>
      </c>
      <c r="K639" s="167" t="s">
        <v>2182</v>
      </c>
      <c r="L639" s="75">
        <v>388</v>
      </c>
    </row>
    <row r="640" spans="2:12" ht="26.25" thickBot="1">
      <c r="B640" s="500" t="s">
        <v>22</v>
      </c>
      <c r="C640" s="501" t="s">
        <v>270</v>
      </c>
      <c r="D640" s="500">
        <v>27</v>
      </c>
      <c r="E640" s="501" t="s">
        <v>1547</v>
      </c>
      <c r="F640" s="500" t="s">
        <v>146</v>
      </c>
      <c r="G640" s="454" t="s">
        <v>719</v>
      </c>
      <c r="H640" s="454" t="s">
        <v>2114</v>
      </c>
      <c r="I640" s="454" t="s">
        <v>2230</v>
      </c>
      <c r="J640" s="151" t="s">
        <v>23</v>
      </c>
      <c r="K640" s="167" t="s">
        <v>2182</v>
      </c>
      <c r="L640" s="75">
        <v>388</v>
      </c>
    </row>
    <row r="641" spans="2:12" ht="26.25" thickBot="1">
      <c r="B641" s="500" t="s">
        <v>22</v>
      </c>
      <c r="C641" s="501" t="s">
        <v>270</v>
      </c>
      <c r="D641" s="500">
        <v>28</v>
      </c>
      <c r="E641" s="501" t="s">
        <v>1548</v>
      </c>
      <c r="F641" s="500" t="s">
        <v>146</v>
      </c>
      <c r="G641" s="454" t="s">
        <v>719</v>
      </c>
      <c r="H641" s="454" t="s">
        <v>2114</v>
      </c>
      <c r="I641" s="454" t="s">
        <v>2230</v>
      </c>
      <c r="J641" s="151" t="s">
        <v>23</v>
      </c>
      <c r="K641" s="167" t="s">
        <v>2182</v>
      </c>
      <c r="L641" s="75">
        <v>388</v>
      </c>
    </row>
    <row r="642" spans="2:12" ht="26.25" thickBot="1">
      <c r="B642" s="500" t="s">
        <v>22</v>
      </c>
      <c r="C642" s="501" t="s">
        <v>270</v>
      </c>
      <c r="D642" s="500">
        <v>29</v>
      </c>
      <c r="E642" s="501" t="s">
        <v>1549</v>
      </c>
      <c r="F642" s="500" t="s">
        <v>146</v>
      </c>
      <c r="G642" s="454" t="s">
        <v>719</v>
      </c>
      <c r="H642" s="454" t="s">
        <v>2114</v>
      </c>
      <c r="I642" s="454" t="s">
        <v>2230</v>
      </c>
      <c r="J642" s="151" t="s">
        <v>23</v>
      </c>
      <c r="K642" s="167" t="s">
        <v>2182</v>
      </c>
      <c r="L642" s="75">
        <v>388</v>
      </c>
    </row>
    <row r="643" spans="2:12" ht="26.25" thickBot="1">
      <c r="B643" s="500" t="s">
        <v>22</v>
      </c>
      <c r="C643" s="501" t="s">
        <v>270</v>
      </c>
      <c r="D643" s="500">
        <v>30</v>
      </c>
      <c r="E643" s="501" t="s">
        <v>1550</v>
      </c>
      <c r="F643" s="500" t="s">
        <v>146</v>
      </c>
      <c r="G643" s="454" t="s">
        <v>719</v>
      </c>
      <c r="H643" s="454" t="s">
        <v>2114</v>
      </c>
      <c r="I643" s="454" t="s">
        <v>2230</v>
      </c>
      <c r="J643" s="151" t="s">
        <v>23</v>
      </c>
      <c r="K643" s="167" t="s">
        <v>2182</v>
      </c>
      <c r="L643" s="75">
        <v>388</v>
      </c>
    </row>
    <row r="644" spans="2:12" ht="26.25" thickBot="1">
      <c r="B644" s="500" t="s">
        <v>22</v>
      </c>
      <c r="C644" s="501" t="s">
        <v>270</v>
      </c>
      <c r="D644" s="500">
        <v>31</v>
      </c>
      <c r="E644" s="501" t="s">
        <v>1551</v>
      </c>
      <c r="F644" s="500" t="s">
        <v>146</v>
      </c>
      <c r="G644" s="454" t="s">
        <v>719</v>
      </c>
      <c r="H644" s="454" t="s">
        <v>2114</v>
      </c>
      <c r="I644" s="454" t="s">
        <v>2230</v>
      </c>
      <c r="J644" s="151" t="s">
        <v>23</v>
      </c>
      <c r="K644" s="167" t="s">
        <v>2182</v>
      </c>
      <c r="L644" s="75">
        <v>388</v>
      </c>
    </row>
    <row r="645" spans="2:12" ht="26.25" thickBot="1">
      <c r="B645" s="500" t="s">
        <v>22</v>
      </c>
      <c r="C645" s="501" t="s">
        <v>270</v>
      </c>
      <c r="D645" s="500">
        <v>32</v>
      </c>
      <c r="E645" s="501" t="s">
        <v>1552</v>
      </c>
      <c r="F645" s="500" t="s">
        <v>146</v>
      </c>
      <c r="G645" s="454" t="s">
        <v>719</v>
      </c>
      <c r="H645" s="454" t="s">
        <v>2114</v>
      </c>
      <c r="I645" s="454" t="s">
        <v>2230</v>
      </c>
      <c r="J645" s="151" t="s">
        <v>23</v>
      </c>
      <c r="K645" s="167" t="s">
        <v>2182</v>
      </c>
      <c r="L645" s="75">
        <v>388</v>
      </c>
    </row>
    <row r="646" spans="2:12" ht="26.25" thickBot="1">
      <c r="B646" s="500" t="s">
        <v>22</v>
      </c>
      <c r="C646" s="501" t="s">
        <v>270</v>
      </c>
      <c r="D646" s="500">
        <v>33</v>
      </c>
      <c r="E646" s="501" t="s">
        <v>1553</v>
      </c>
      <c r="F646" s="500" t="s">
        <v>146</v>
      </c>
      <c r="G646" s="454" t="s">
        <v>719</v>
      </c>
      <c r="H646" s="454" t="s">
        <v>2114</v>
      </c>
      <c r="I646" s="454" t="s">
        <v>2230</v>
      </c>
      <c r="J646" s="151" t="s">
        <v>23</v>
      </c>
      <c r="K646" s="167" t="s">
        <v>2182</v>
      </c>
      <c r="L646" s="75">
        <v>388</v>
      </c>
    </row>
    <row r="647" spans="2:12" ht="26.25" thickBot="1">
      <c r="B647" s="500" t="s">
        <v>22</v>
      </c>
      <c r="C647" s="501" t="s">
        <v>270</v>
      </c>
      <c r="D647" s="500">
        <v>34</v>
      </c>
      <c r="E647" s="501" t="s">
        <v>1554</v>
      </c>
      <c r="F647" s="500" t="s">
        <v>146</v>
      </c>
      <c r="G647" s="454" t="s">
        <v>719</v>
      </c>
      <c r="H647" s="454" t="s">
        <v>2114</v>
      </c>
      <c r="I647" s="454" t="s">
        <v>2230</v>
      </c>
      <c r="J647" s="151" t="s">
        <v>23</v>
      </c>
      <c r="K647" s="167" t="s">
        <v>2182</v>
      </c>
      <c r="L647" s="75">
        <v>388</v>
      </c>
    </row>
    <row r="648" spans="2:12" ht="26.25" thickBot="1">
      <c r="B648" s="500" t="s">
        <v>22</v>
      </c>
      <c r="C648" s="501" t="s">
        <v>270</v>
      </c>
      <c r="D648" s="500">
        <v>35</v>
      </c>
      <c r="E648" s="501" t="s">
        <v>1555</v>
      </c>
      <c r="F648" s="500" t="s">
        <v>146</v>
      </c>
      <c r="G648" s="454" t="s">
        <v>719</v>
      </c>
      <c r="H648" s="454" t="s">
        <v>2114</v>
      </c>
      <c r="I648" s="454" t="s">
        <v>2230</v>
      </c>
      <c r="J648" s="151" t="s">
        <v>23</v>
      </c>
      <c r="K648" s="167" t="s">
        <v>2182</v>
      </c>
      <c r="L648" s="75">
        <v>388</v>
      </c>
    </row>
    <row r="649" spans="2:12" ht="26.25" thickBot="1">
      <c r="B649" s="500" t="s">
        <v>22</v>
      </c>
      <c r="C649" s="501" t="s">
        <v>270</v>
      </c>
      <c r="D649" s="500">
        <v>36</v>
      </c>
      <c r="E649" s="501" t="s">
        <v>1556</v>
      </c>
      <c r="F649" s="500" t="s">
        <v>146</v>
      </c>
      <c r="G649" s="454" t="s">
        <v>719</v>
      </c>
      <c r="H649" s="454" t="s">
        <v>2114</v>
      </c>
      <c r="I649" s="454" t="s">
        <v>2230</v>
      </c>
      <c r="J649" s="151" t="s">
        <v>23</v>
      </c>
      <c r="K649" s="167" t="s">
        <v>2182</v>
      </c>
      <c r="L649" s="75">
        <v>388</v>
      </c>
    </row>
    <row r="650" spans="2:12" ht="26.25" thickBot="1">
      <c r="B650" s="500" t="s">
        <v>22</v>
      </c>
      <c r="C650" s="501" t="s">
        <v>270</v>
      </c>
      <c r="D650" s="500">
        <v>37</v>
      </c>
      <c r="E650" s="501" t="s">
        <v>1557</v>
      </c>
      <c r="F650" s="500" t="s">
        <v>146</v>
      </c>
      <c r="G650" s="454" t="s">
        <v>719</v>
      </c>
      <c r="H650" s="454" t="s">
        <v>2114</v>
      </c>
      <c r="I650" s="454" t="s">
        <v>2230</v>
      </c>
      <c r="J650" s="151" t="s">
        <v>23</v>
      </c>
      <c r="K650" s="167" t="s">
        <v>2182</v>
      </c>
      <c r="L650" s="75">
        <v>388</v>
      </c>
    </row>
    <row r="651" spans="2:12" ht="26.25" thickBot="1">
      <c r="B651" s="500" t="s">
        <v>22</v>
      </c>
      <c r="C651" s="501" t="s">
        <v>270</v>
      </c>
      <c r="D651" s="500">
        <v>38</v>
      </c>
      <c r="E651" s="501" t="s">
        <v>1558</v>
      </c>
      <c r="F651" s="500" t="s">
        <v>146</v>
      </c>
      <c r="G651" s="454" t="s">
        <v>719</v>
      </c>
      <c r="H651" s="454" t="s">
        <v>2114</v>
      </c>
      <c r="I651" s="454" t="s">
        <v>2230</v>
      </c>
      <c r="J651" s="151" t="s">
        <v>23</v>
      </c>
      <c r="K651" s="167" t="s">
        <v>2182</v>
      </c>
      <c r="L651" s="75">
        <v>388</v>
      </c>
    </row>
    <row r="652" spans="2:12" ht="26.25" thickBot="1">
      <c r="B652" s="500" t="s">
        <v>22</v>
      </c>
      <c r="C652" s="501" t="s">
        <v>270</v>
      </c>
      <c r="D652" s="500">
        <v>39</v>
      </c>
      <c r="E652" s="501" t="s">
        <v>1559</v>
      </c>
      <c r="F652" s="500" t="s">
        <v>146</v>
      </c>
      <c r="G652" s="454" t="s">
        <v>719</v>
      </c>
      <c r="H652" s="454" t="s">
        <v>2114</v>
      </c>
      <c r="I652" s="454" t="s">
        <v>2230</v>
      </c>
      <c r="J652" s="151" t="s">
        <v>23</v>
      </c>
      <c r="K652" s="167" t="s">
        <v>2182</v>
      </c>
      <c r="L652" s="75">
        <v>388</v>
      </c>
    </row>
    <row r="653" spans="2:12" ht="26.25" thickBot="1">
      <c r="B653" s="500" t="s">
        <v>22</v>
      </c>
      <c r="C653" s="501" t="s">
        <v>270</v>
      </c>
      <c r="D653" s="500">
        <v>40</v>
      </c>
      <c r="E653" s="501" t="s">
        <v>1560</v>
      </c>
      <c r="F653" s="500" t="s">
        <v>146</v>
      </c>
      <c r="G653" s="454" t="s">
        <v>719</v>
      </c>
      <c r="H653" s="454" t="s">
        <v>2114</v>
      </c>
      <c r="I653" s="454" t="s">
        <v>2230</v>
      </c>
      <c r="J653" s="151" t="s">
        <v>23</v>
      </c>
      <c r="K653" s="167" t="s">
        <v>2182</v>
      </c>
      <c r="L653" s="75">
        <v>388</v>
      </c>
    </row>
    <row r="654" spans="2:12" ht="26.25" thickBot="1">
      <c r="B654" s="500" t="s">
        <v>22</v>
      </c>
      <c r="C654" s="501" t="s">
        <v>270</v>
      </c>
      <c r="D654" s="500">
        <v>41</v>
      </c>
      <c r="E654" s="501" t="s">
        <v>1561</v>
      </c>
      <c r="F654" s="500" t="s">
        <v>146</v>
      </c>
      <c r="G654" s="454" t="s">
        <v>719</v>
      </c>
      <c r="H654" s="454" t="s">
        <v>2114</v>
      </c>
      <c r="I654" s="454" t="s">
        <v>2230</v>
      </c>
      <c r="J654" s="151" t="s">
        <v>23</v>
      </c>
      <c r="K654" s="167" t="s">
        <v>2182</v>
      </c>
      <c r="L654" s="75">
        <v>388</v>
      </c>
    </row>
    <row r="655" spans="2:12" ht="39" thickBot="1">
      <c r="B655" s="500" t="s">
        <v>22</v>
      </c>
      <c r="C655" s="501" t="s">
        <v>270</v>
      </c>
      <c r="D655" s="500">
        <v>42</v>
      </c>
      <c r="E655" s="501" t="s">
        <v>1562</v>
      </c>
      <c r="F655" s="500" t="s">
        <v>146</v>
      </c>
      <c r="G655" s="454" t="s">
        <v>719</v>
      </c>
      <c r="H655" s="454" t="s">
        <v>2114</v>
      </c>
      <c r="I655" s="454" t="s">
        <v>2230</v>
      </c>
      <c r="J655" s="151" t="s">
        <v>23</v>
      </c>
      <c r="K655" s="167" t="s">
        <v>2182</v>
      </c>
      <c r="L655" s="75">
        <v>388</v>
      </c>
    </row>
    <row r="656" spans="2:12" ht="39" thickBot="1">
      <c r="B656" s="500" t="s">
        <v>22</v>
      </c>
      <c r="C656" s="501" t="s">
        <v>270</v>
      </c>
      <c r="D656" s="500">
        <v>43</v>
      </c>
      <c r="E656" s="501" t="s">
        <v>1563</v>
      </c>
      <c r="F656" s="500" t="s">
        <v>146</v>
      </c>
      <c r="G656" s="454" t="s">
        <v>719</v>
      </c>
      <c r="H656" s="454" t="s">
        <v>2114</v>
      </c>
      <c r="I656" s="454" t="s">
        <v>2230</v>
      </c>
      <c r="J656" s="151" t="s">
        <v>23</v>
      </c>
      <c r="K656" s="167" t="s">
        <v>2182</v>
      </c>
      <c r="L656" s="75">
        <v>388</v>
      </c>
    </row>
    <row r="657" spans="2:12" ht="26.25" thickBot="1">
      <c r="B657" s="500" t="s">
        <v>22</v>
      </c>
      <c r="C657" s="501" t="s">
        <v>270</v>
      </c>
      <c r="D657" s="500">
        <v>44</v>
      </c>
      <c r="E657" s="501" t="s">
        <v>1564</v>
      </c>
      <c r="F657" s="500" t="s">
        <v>146</v>
      </c>
      <c r="G657" s="454" t="s">
        <v>719</v>
      </c>
      <c r="H657" s="454" t="s">
        <v>2114</v>
      </c>
      <c r="I657" s="454" t="s">
        <v>2230</v>
      </c>
      <c r="J657" s="151" t="s">
        <v>23</v>
      </c>
      <c r="K657" s="167" t="s">
        <v>2182</v>
      </c>
      <c r="L657" s="75">
        <v>388</v>
      </c>
    </row>
    <row r="658" spans="2:12" ht="26.25" thickBot="1">
      <c r="B658" s="500" t="s">
        <v>22</v>
      </c>
      <c r="C658" s="501" t="s">
        <v>270</v>
      </c>
      <c r="D658" s="500">
        <v>45</v>
      </c>
      <c r="E658" s="501" t="s">
        <v>1565</v>
      </c>
      <c r="F658" s="500" t="s">
        <v>146</v>
      </c>
      <c r="G658" s="454" t="s">
        <v>719</v>
      </c>
      <c r="H658" s="454" t="s">
        <v>2114</v>
      </c>
      <c r="I658" s="454" t="s">
        <v>2230</v>
      </c>
      <c r="J658" s="151" t="s">
        <v>23</v>
      </c>
      <c r="K658" s="167" t="s">
        <v>2182</v>
      </c>
      <c r="L658" s="75">
        <v>388</v>
      </c>
    </row>
    <row r="659" spans="2:12" ht="26.25" thickBot="1">
      <c r="B659" s="500" t="s">
        <v>22</v>
      </c>
      <c r="C659" s="501" t="s">
        <v>270</v>
      </c>
      <c r="D659" s="500">
        <v>46</v>
      </c>
      <c r="E659" s="501" t="s">
        <v>1566</v>
      </c>
      <c r="F659" s="500" t="s">
        <v>146</v>
      </c>
      <c r="G659" s="454" t="s">
        <v>719</v>
      </c>
      <c r="H659" s="454" t="s">
        <v>2114</v>
      </c>
      <c r="I659" s="454" t="s">
        <v>2230</v>
      </c>
      <c r="J659" s="151" t="s">
        <v>23</v>
      </c>
      <c r="K659" s="167" t="s">
        <v>2182</v>
      </c>
      <c r="L659" s="75">
        <v>388</v>
      </c>
    </row>
    <row r="660" spans="2:12" ht="26.25" thickBot="1">
      <c r="B660" s="500" t="s">
        <v>22</v>
      </c>
      <c r="C660" s="501" t="s">
        <v>270</v>
      </c>
      <c r="D660" s="500">
        <v>47</v>
      </c>
      <c r="E660" s="501" t="s">
        <v>1567</v>
      </c>
      <c r="F660" s="500" t="s">
        <v>146</v>
      </c>
      <c r="G660" s="454" t="s">
        <v>719</v>
      </c>
      <c r="H660" s="454" t="s">
        <v>2114</v>
      </c>
      <c r="I660" s="454" t="s">
        <v>2230</v>
      </c>
      <c r="J660" s="151" t="s">
        <v>23</v>
      </c>
      <c r="K660" s="167" t="s">
        <v>2182</v>
      </c>
      <c r="L660" s="75">
        <v>388</v>
      </c>
    </row>
    <row r="661" spans="2:12" ht="26.25" thickBot="1">
      <c r="B661" s="500" t="s">
        <v>22</v>
      </c>
      <c r="C661" s="501" t="s">
        <v>270</v>
      </c>
      <c r="D661" s="500">
        <v>48</v>
      </c>
      <c r="E661" s="501" t="s">
        <v>1568</v>
      </c>
      <c r="F661" s="500" t="s">
        <v>146</v>
      </c>
      <c r="G661" s="454" t="s">
        <v>719</v>
      </c>
      <c r="H661" s="454" t="s">
        <v>2114</v>
      </c>
      <c r="I661" s="454" t="s">
        <v>2230</v>
      </c>
      <c r="J661" s="151" t="s">
        <v>23</v>
      </c>
      <c r="K661" s="167" t="s">
        <v>2182</v>
      </c>
      <c r="L661" s="75">
        <v>388</v>
      </c>
    </row>
    <row r="662" spans="2:12" ht="26.25" thickBot="1">
      <c r="B662" s="500" t="s">
        <v>22</v>
      </c>
      <c r="C662" s="501" t="s">
        <v>270</v>
      </c>
      <c r="D662" s="500">
        <v>49</v>
      </c>
      <c r="E662" s="501" t="s">
        <v>1569</v>
      </c>
      <c r="F662" s="500" t="s">
        <v>146</v>
      </c>
      <c r="G662" s="454" t="s">
        <v>719</v>
      </c>
      <c r="H662" s="454" t="s">
        <v>2114</v>
      </c>
      <c r="I662" s="454" t="s">
        <v>2230</v>
      </c>
      <c r="J662" s="151" t="s">
        <v>23</v>
      </c>
      <c r="K662" s="167" t="s">
        <v>2182</v>
      </c>
      <c r="L662" s="75">
        <v>388</v>
      </c>
    </row>
    <row r="663" spans="2:12" ht="26.25" thickBot="1">
      <c r="B663" s="500" t="s">
        <v>22</v>
      </c>
      <c r="C663" s="501" t="s">
        <v>270</v>
      </c>
      <c r="D663" s="500">
        <v>50</v>
      </c>
      <c r="E663" s="501" t="s">
        <v>1570</v>
      </c>
      <c r="F663" s="500" t="s">
        <v>146</v>
      </c>
      <c r="G663" s="454" t="s">
        <v>719</v>
      </c>
      <c r="H663" s="454" t="s">
        <v>2114</v>
      </c>
      <c r="I663" s="454" t="s">
        <v>2230</v>
      </c>
      <c r="J663" s="151" t="s">
        <v>23</v>
      </c>
      <c r="K663" s="167" t="s">
        <v>2182</v>
      </c>
      <c r="L663" s="75">
        <v>388</v>
      </c>
    </row>
    <row r="664" spans="2:12" ht="26.25" thickBot="1">
      <c r="B664" s="500" t="s">
        <v>22</v>
      </c>
      <c r="C664" s="501" t="s">
        <v>270</v>
      </c>
      <c r="D664" s="500">
        <v>51</v>
      </c>
      <c r="E664" s="501" t="s">
        <v>1571</v>
      </c>
      <c r="F664" s="500" t="s">
        <v>146</v>
      </c>
      <c r="G664" s="454" t="s">
        <v>719</v>
      </c>
      <c r="H664" s="454" t="s">
        <v>2114</v>
      </c>
      <c r="I664" s="454" t="s">
        <v>2230</v>
      </c>
      <c r="J664" s="151" t="s">
        <v>23</v>
      </c>
      <c r="K664" s="167" t="s">
        <v>2182</v>
      </c>
      <c r="L664" s="75">
        <v>388</v>
      </c>
    </row>
    <row r="665" spans="2:12" ht="26.25" thickBot="1">
      <c r="B665" s="500" t="s">
        <v>22</v>
      </c>
      <c r="C665" s="501" t="s">
        <v>270</v>
      </c>
      <c r="D665" s="500">
        <v>52</v>
      </c>
      <c r="E665" s="501" t="s">
        <v>1572</v>
      </c>
      <c r="F665" s="500" t="s">
        <v>146</v>
      </c>
      <c r="G665" s="454" t="s">
        <v>719</v>
      </c>
      <c r="H665" s="454" t="s">
        <v>2114</v>
      </c>
      <c r="I665" s="454" t="s">
        <v>2230</v>
      </c>
      <c r="J665" s="151" t="s">
        <v>23</v>
      </c>
      <c r="K665" s="167" t="s">
        <v>2182</v>
      </c>
      <c r="L665" s="75">
        <v>388</v>
      </c>
    </row>
    <row r="666" spans="2:12" ht="26.25" thickBot="1">
      <c r="B666" s="500" t="s">
        <v>22</v>
      </c>
      <c r="C666" s="501" t="s">
        <v>270</v>
      </c>
      <c r="D666" s="500">
        <v>53</v>
      </c>
      <c r="E666" s="501" t="s">
        <v>1573</v>
      </c>
      <c r="F666" s="500" t="s">
        <v>146</v>
      </c>
      <c r="G666" s="454" t="s">
        <v>719</v>
      </c>
      <c r="H666" s="454" t="s">
        <v>2114</v>
      </c>
      <c r="I666" s="454" t="s">
        <v>2230</v>
      </c>
      <c r="J666" s="151" t="s">
        <v>23</v>
      </c>
      <c r="K666" s="167" t="s">
        <v>2182</v>
      </c>
      <c r="L666" s="75">
        <v>388</v>
      </c>
    </row>
    <row r="667" spans="2:12" ht="26.25" thickBot="1">
      <c r="B667" s="500" t="s">
        <v>22</v>
      </c>
      <c r="C667" s="501" t="s">
        <v>270</v>
      </c>
      <c r="D667" s="500">
        <v>54</v>
      </c>
      <c r="E667" s="501" t="s">
        <v>1574</v>
      </c>
      <c r="F667" s="500" t="s">
        <v>146</v>
      </c>
      <c r="G667" s="454" t="s">
        <v>719</v>
      </c>
      <c r="H667" s="454" t="s">
        <v>2114</v>
      </c>
      <c r="I667" s="454" t="s">
        <v>2230</v>
      </c>
      <c r="J667" s="151" t="s">
        <v>23</v>
      </c>
      <c r="K667" s="167" t="s">
        <v>2182</v>
      </c>
      <c r="L667" s="75">
        <v>388</v>
      </c>
    </row>
    <row r="668" spans="2:12" ht="26.25" thickBot="1">
      <c r="B668" s="500" t="s">
        <v>22</v>
      </c>
      <c r="C668" s="501" t="s">
        <v>270</v>
      </c>
      <c r="D668" s="500">
        <v>55</v>
      </c>
      <c r="E668" s="501" t="s">
        <v>1575</v>
      </c>
      <c r="F668" s="500" t="s">
        <v>146</v>
      </c>
      <c r="G668" s="454" t="s">
        <v>719</v>
      </c>
      <c r="H668" s="454" t="s">
        <v>2114</v>
      </c>
      <c r="I668" s="454" t="s">
        <v>2230</v>
      </c>
      <c r="J668" s="151" t="s">
        <v>23</v>
      </c>
      <c r="K668" s="167" t="s">
        <v>2182</v>
      </c>
      <c r="L668" s="75">
        <v>388</v>
      </c>
    </row>
    <row r="669" spans="2:12" ht="26.25" thickBot="1">
      <c r="B669" s="500" t="s">
        <v>22</v>
      </c>
      <c r="C669" s="501" t="s">
        <v>270</v>
      </c>
      <c r="D669" s="500">
        <v>56</v>
      </c>
      <c r="E669" s="501" t="s">
        <v>1576</v>
      </c>
      <c r="F669" s="500" t="s">
        <v>146</v>
      </c>
      <c r="G669" s="454" t="s">
        <v>719</v>
      </c>
      <c r="H669" s="454" t="s">
        <v>2114</v>
      </c>
      <c r="I669" s="454" t="s">
        <v>2230</v>
      </c>
      <c r="J669" s="151" t="s">
        <v>23</v>
      </c>
      <c r="K669" s="167" t="s">
        <v>2182</v>
      </c>
      <c r="L669" s="75">
        <v>388</v>
      </c>
    </row>
    <row r="670" spans="2:12" ht="26.25" thickBot="1">
      <c r="B670" s="500" t="s">
        <v>22</v>
      </c>
      <c r="C670" s="501" t="s">
        <v>270</v>
      </c>
      <c r="D670" s="500">
        <v>57</v>
      </c>
      <c r="E670" s="501" t="s">
        <v>1577</v>
      </c>
      <c r="F670" s="500" t="s">
        <v>146</v>
      </c>
      <c r="G670" s="454" t="s">
        <v>719</v>
      </c>
      <c r="H670" s="454" t="s">
        <v>2114</v>
      </c>
      <c r="I670" s="454" t="s">
        <v>2230</v>
      </c>
      <c r="J670" s="151" t="s">
        <v>23</v>
      </c>
      <c r="K670" s="167" t="s">
        <v>2182</v>
      </c>
      <c r="L670" s="75">
        <v>388</v>
      </c>
    </row>
    <row r="671" spans="2:12" ht="26.25" thickBot="1">
      <c r="B671" s="500" t="s">
        <v>22</v>
      </c>
      <c r="C671" s="501" t="s">
        <v>270</v>
      </c>
      <c r="D671" s="500">
        <v>58</v>
      </c>
      <c r="E671" s="501" t="s">
        <v>1578</v>
      </c>
      <c r="F671" s="500" t="s">
        <v>146</v>
      </c>
      <c r="G671" s="454" t="s">
        <v>719</v>
      </c>
      <c r="H671" s="454" t="s">
        <v>2114</v>
      </c>
      <c r="I671" s="454" t="s">
        <v>2230</v>
      </c>
      <c r="J671" s="151" t="s">
        <v>23</v>
      </c>
      <c r="K671" s="167" t="s">
        <v>2182</v>
      </c>
      <c r="L671" s="75">
        <v>388</v>
      </c>
    </row>
    <row r="672" spans="2:12" ht="26.25" thickBot="1">
      <c r="B672" s="500" t="s">
        <v>22</v>
      </c>
      <c r="C672" s="501" t="s">
        <v>270</v>
      </c>
      <c r="D672" s="500">
        <v>59</v>
      </c>
      <c r="E672" s="501" t="s">
        <v>1579</v>
      </c>
      <c r="F672" s="500" t="s">
        <v>146</v>
      </c>
      <c r="G672" s="454" t="s">
        <v>719</v>
      </c>
      <c r="H672" s="454" t="s">
        <v>2114</v>
      </c>
      <c r="I672" s="454" t="s">
        <v>2230</v>
      </c>
      <c r="J672" s="151" t="s">
        <v>23</v>
      </c>
      <c r="K672" s="167" t="s">
        <v>2182</v>
      </c>
      <c r="L672" s="75">
        <v>388</v>
      </c>
    </row>
    <row r="673" spans="2:12" ht="26.25" thickBot="1">
      <c r="B673" s="500" t="s">
        <v>22</v>
      </c>
      <c r="C673" s="501" t="s">
        <v>270</v>
      </c>
      <c r="D673" s="500">
        <v>60</v>
      </c>
      <c r="E673" s="501" t="s">
        <v>1580</v>
      </c>
      <c r="F673" s="500" t="s">
        <v>146</v>
      </c>
      <c r="G673" s="454" t="s">
        <v>719</v>
      </c>
      <c r="H673" s="454" t="s">
        <v>2114</v>
      </c>
      <c r="I673" s="454" t="s">
        <v>2230</v>
      </c>
      <c r="J673" s="151" t="s">
        <v>23</v>
      </c>
      <c r="K673" s="167" t="s">
        <v>2182</v>
      </c>
      <c r="L673" s="75">
        <v>388</v>
      </c>
    </row>
    <row r="674" spans="2:12" ht="26.25" thickBot="1">
      <c r="B674" s="500" t="s">
        <v>22</v>
      </c>
      <c r="C674" s="501" t="s">
        <v>270</v>
      </c>
      <c r="D674" s="500">
        <v>61</v>
      </c>
      <c r="E674" s="501" t="s">
        <v>1581</v>
      </c>
      <c r="F674" s="500" t="s">
        <v>146</v>
      </c>
      <c r="G674" s="454" t="s">
        <v>719</v>
      </c>
      <c r="H674" s="454" t="s">
        <v>2114</v>
      </c>
      <c r="I674" s="454" t="s">
        <v>2230</v>
      </c>
      <c r="J674" s="151" t="s">
        <v>23</v>
      </c>
      <c r="K674" s="167" t="s">
        <v>2182</v>
      </c>
      <c r="L674" s="75">
        <v>388</v>
      </c>
    </row>
    <row r="675" spans="2:12" ht="26.25" thickBot="1">
      <c r="B675" s="500" t="s">
        <v>22</v>
      </c>
      <c r="C675" s="501" t="s">
        <v>270</v>
      </c>
      <c r="D675" s="500">
        <v>62</v>
      </c>
      <c r="E675" s="501" t="s">
        <v>1582</v>
      </c>
      <c r="F675" s="500" t="s">
        <v>146</v>
      </c>
      <c r="G675" s="454" t="s">
        <v>719</v>
      </c>
      <c r="H675" s="454" t="s">
        <v>2114</v>
      </c>
      <c r="I675" s="454" t="s">
        <v>2230</v>
      </c>
      <c r="J675" s="151" t="s">
        <v>23</v>
      </c>
      <c r="K675" s="167" t="s">
        <v>2182</v>
      </c>
      <c r="L675" s="75">
        <v>388</v>
      </c>
    </row>
    <row r="676" spans="2:12" ht="26.25" thickBot="1">
      <c r="B676" s="500" t="s">
        <v>22</v>
      </c>
      <c r="C676" s="501" t="s">
        <v>270</v>
      </c>
      <c r="D676" s="500">
        <v>63</v>
      </c>
      <c r="E676" s="501" t="s">
        <v>1583</v>
      </c>
      <c r="F676" s="500" t="s">
        <v>146</v>
      </c>
      <c r="G676" s="454" t="s">
        <v>719</v>
      </c>
      <c r="H676" s="454" t="s">
        <v>2114</v>
      </c>
      <c r="I676" s="454" t="s">
        <v>2230</v>
      </c>
      <c r="J676" s="151" t="s">
        <v>23</v>
      </c>
      <c r="K676" s="167" t="s">
        <v>2182</v>
      </c>
      <c r="L676" s="75">
        <v>388</v>
      </c>
    </row>
    <row r="677" spans="2:12" ht="26.25" thickBot="1">
      <c r="B677" s="500" t="s">
        <v>22</v>
      </c>
      <c r="C677" s="501" t="s">
        <v>270</v>
      </c>
      <c r="D677" s="500">
        <v>64</v>
      </c>
      <c r="E677" s="501" t="s">
        <v>1584</v>
      </c>
      <c r="F677" s="500" t="s">
        <v>146</v>
      </c>
      <c r="G677" s="454" t="s">
        <v>719</v>
      </c>
      <c r="H677" s="454" t="s">
        <v>2114</v>
      </c>
      <c r="I677" s="454" t="s">
        <v>2230</v>
      </c>
      <c r="J677" s="151" t="s">
        <v>23</v>
      </c>
      <c r="K677" s="167" t="s">
        <v>2182</v>
      </c>
      <c r="L677" s="75">
        <v>388</v>
      </c>
    </row>
    <row r="678" spans="2:12" ht="26.25" thickBot="1">
      <c r="B678" s="500" t="s">
        <v>22</v>
      </c>
      <c r="C678" s="501" t="s">
        <v>270</v>
      </c>
      <c r="D678" s="500">
        <v>65</v>
      </c>
      <c r="E678" s="501" t="s">
        <v>1585</v>
      </c>
      <c r="F678" s="500" t="s">
        <v>146</v>
      </c>
      <c r="G678" s="454" t="s">
        <v>719</v>
      </c>
      <c r="H678" s="454" t="s">
        <v>2114</v>
      </c>
      <c r="I678" s="454" t="s">
        <v>2230</v>
      </c>
      <c r="J678" s="151" t="s">
        <v>23</v>
      </c>
      <c r="K678" s="167" t="s">
        <v>2182</v>
      </c>
      <c r="L678" s="75">
        <v>388</v>
      </c>
    </row>
    <row r="679" spans="2:12" ht="26.25" thickBot="1">
      <c r="B679" s="500" t="s">
        <v>22</v>
      </c>
      <c r="C679" s="501" t="s">
        <v>270</v>
      </c>
      <c r="D679" s="500">
        <v>66</v>
      </c>
      <c r="E679" s="501" t="s">
        <v>1586</v>
      </c>
      <c r="F679" s="500" t="s">
        <v>146</v>
      </c>
      <c r="G679" s="454" t="s">
        <v>719</v>
      </c>
      <c r="H679" s="454" t="s">
        <v>2114</v>
      </c>
      <c r="I679" s="454" t="s">
        <v>2230</v>
      </c>
      <c r="J679" s="151" t="s">
        <v>23</v>
      </c>
      <c r="K679" s="167" t="s">
        <v>2182</v>
      </c>
      <c r="L679" s="75">
        <v>388</v>
      </c>
    </row>
    <row r="680" spans="2:12" ht="26.25" thickBot="1">
      <c r="B680" s="500" t="s">
        <v>22</v>
      </c>
      <c r="C680" s="501" t="s">
        <v>270</v>
      </c>
      <c r="D680" s="500">
        <v>67</v>
      </c>
      <c r="E680" s="501" t="s">
        <v>1587</v>
      </c>
      <c r="F680" s="500" t="s">
        <v>146</v>
      </c>
      <c r="G680" s="454" t="s">
        <v>719</v>
      </c>
      <c r="H680" s="454" t="s">
        <v>2114</v>
      </c>
      <c r="I680" s="454" t="s">
        <v>2230</v>
      </c>
      <c r="J680" s="151" t="s">
        <v>23</v>
      </c>
      <c r="K680" s="167" t="s">
        <v>2182</v>
      </c>
      <c r="L680" s="75">
        <v>388</v>
      </c>
    </row>
    <row r="681" spans="2:12" ht="26.25" thickBot="1">
      <c r="B681" s="500" t="s">
        <v>22</v>
      </c>
      <c r="C681" s="501" t="s">
        <v>270</v>
      </c>
      <c r="D681" s="500">
        <v>68</v>
      </c>
      <c r="E681" s="501" t="s">
        <v>1588</v>
      </c>
      <c r="F681" s="500" t="s">
        <v>146</v>
      </c>
      <c r="G681" s="454" t="s">
        <v>719</v>
      </c>
      <c r="H681" s="454" t="s">
        <v>2114</v>
      </c>
      <c r="I681" s="454" t="s">
        <v>2230</v>
      </c>
      <c r="J681" s="151" t="s">
        <v>23</v>
      </c>
      <c r="K681" s="167" t="s">
        <v>2182</v>
      </c>
      <c r="L681" s="75">
        <v>388</v>
      </c>
    </row>
    <row r="682" spans="2:12" ht="26.25" thickBot="1">
      <c r="B682" s="500" t="s">
        <v>22</v>
      </c>
      <c r="C682" s="501" t="s">
        <v>270</v>
      </c>
      <c r="D682" s="500">
        <v>69</v>
      </c>
      <c r="E682" s="501" t="s">
        <v>1589</v>
      </c>
      <c r="F682" s="500" t="s">
        <v>146</v>
      </c>
      <c r="G682" s="454" t="s">
        <v>719</v>
      </c>
      <c r="H682" s="454" t="s">
        <v>2114</v>
      </c>
      <c r="I682" s="454" t="s">
        <v>2230</v>
      </c>
      <c r="J682" s="151" t="s">
        <v>23</v>
      </c>
      <c r="K682" s="167" t="s">
        <v>2182</v>
      </c>
      <c r="L682" s="75">
        <v>388</v>
      </c>
    </row>
    <row r="683" spans="2:12" ht="26.25" thickBot="1">
      <c r="B683" s="500" t="s">
        <v>22</v>
      </c>
      <c r="C683" s="501" t="s">
        <v>270</v>
      </c>
      <c r="D683" s="500">
        <v>70</v>
      </c>
      <c r="E683" s="501" t="s">
        <v>1590</v>
      </c>
      <c r="F683" s="500" t="s">
        <v>146</v>
      </c>
      <c r="G683" s="454" t="s">
        <v>719</v>
      </c>
      <c r="H683" s="454" t="s">
        <v>2114</v>
      </c>
      <c r="I683" s="454" t="s">
        <v>2230</v>
      </c>
      <c r="J683" s="151" t="s">
        <v>23</v>
      </c>
      <c r="K683" s="167" t="s">
        <v>2182</v>
      </c>
      <c r="L683" s="75">
        <v>388</v>
      </c>
    </row>
    <row r="684" spans="2:12" ht="26.25" thickBot="1">
      <c r="B684" s="500" t="s">
        <v>22</v>
      </c>
      <c r="C684" s="501" t="s">
        <v>270</v>
      </c>
      <c r="D684" s="500">
        <v>71</v>
      </c>
      <c r="E684" s="501" t="s">
        <v>1591</v>
      </c>
      <c r="F684" s="500" t="s">
        <v>146</v>
      </c>
      <c r="G684" s="454" t="s">
        <v>719</v>
      </c>
      <c r="H684" s="454" t="s">
        <v>2114</v>
      </c>
      <c r="I684" s="454" t="s">
        <v>2230</v>
      </c>
      <c r="J684" s="151" t="s">
        <v>23</v>
      </c>
      <c r="K684" s="167" t="s">
        <v>2182</v>
      </c>
      <c r="L684" s="75">
        <v>388</v>
      </c>
    </row>
    <row r="685" spans="2:12" ht="26.25" thickBot="1">
      <c r="B685" s="500" t="s">
        <v>22</v>
      </c>
      <c r="C685" s="501" t="s">
        <v>270</v>
      </c>
      <c r="D685" s="500">
        <v>72</v>
      </c>
      <c r="E685" s="501" t="s">
        <v>1592</v>
      </c>
      <c r="F685" s="500" t="s">
        <v>146</v>
      </c>
      <c r="G685" s="454" t="s">
        <v>719</v>
      </c>
      <c r="H685" s="454" t="s">
        <v>2114</v>
      </c>
      <c r="I685" s="454" t="s">
        <v>2230</v>
      </c>
      <c r="J685" s="151" t="s">
        <v>23</v>
      </c>
      <c r="K685" s="167" t="s">
        <v>2182</v>
      </c>
      <c r="L685" s="75">
        <v>388</v>
      </c>
    </row>
    <row r="686" spans="2:12" ht="26.25" thickBot="1">
      <c r="B686" s="500" t="s">
        <v>22</v>
      </c>
      <c r="C686" s="501" t="s">
        <v>270</v>
      </c>
      <c r="D686" s="500">
        <v>73</v>
      </c>
      <c r="E686" s="501" t="s">
        <v>1593</v>
      </c>
      <c r="F686" s="500" t="s">
        <v>146</v>
      </c>
      <c r="G686" s="454" t="s">
        <v>719</v>
      </c>
      <c r="H686" s="454" t="s">
        <v>2114</v>
      </c>
      <c r="I686" s="454" t="s">
        <v>2230</v>
      </c>
      <c r="J686" s="151" t="s">
        <v>23</v>
      </c>
      <c r="K686" s="167" t="s">
        <v>2182</v>
      </c>
      <c r="L686" s="75">
        <v>388</v>
      </c>
    </row>
    <row r="687" spans="2:12" ht="26.25" thickBot="1">
      <c r="B687" s="500" t="s">
        <v>22</v>
      </c>
      <c r="C687" s="501" t="s">
        <v>270</v>
      </c>
      <c r="D687" s="500">
        <v>74</v>
      </c>
      <c r="E687" s="501" t="s">
        <v>1594</v>
      </c>
      <c r="F687" s="500" t="s">
        <v>146</v>
      </c>
      <c r="G687" s="454" t="s">
        <v>719</v>
      </c>
      <c r="H687" s="454" t="s">
        <v>2114</v>
      </c>
      <c r="I687" s="454" t="s">
        <v>2230</v>
      </c>
      <c r="J687" s="151" t="s">
        <v>23</v>
      </c>
      <c r="K687" s="167" t="s">
        <v>2182</v>
      </c>
      <c r="L687" s="75">
        <v>388</v>
      </c>
    </row>
    <row r="688" spans="2:12" ht="26.25" thickBot="1">
      <c r="B688" s="500" t="s">
        <v>22</v>
      </c>
      <c r="C688" s="501" t="s">
        <v>270</v>
      </c>
      <c r="D688" s="500">
        <v>75</v>
      </c>
      <c r="E688" s="501" t="s">
        <v>1595</v>
      </c>
      <c r="F688" s="500" t="s">
        <v>146</v>
      </c>
      <c r="G688" s="454" t="s">
        <v>719</v>
      </c>
      <c r="H688" s="454" t="s">
        <v>2114</v>
      </c>
      <c r="I688" s="454" t="s">
        <v>2230</v>
      </c>
      <c r="J688" s="151" t="s">
        <v>23</v>
      </c>
      <c r="K688" s="167" t="s">
        <v>2182</v>
      </c>
      <c r="L688" s="75">
        <v>388</v>
      </c>
    </row>
    <row r="689" spans="2:12" ht="26.25" thickBot="1">
      <c r="B689" s="500" t="s">
        <v>22</v>
      </c>
      <c r="C689" s="501" t="s">
        <v>270</v>
      </c>
      <c r="D689" s="500">
        <v>76</v>
      </c>
      <c r="E689" s="501" t="s">
        <v>1596</v>
      </c>
      <c r="F689" s="500" t="s">
        <v>146</v>
      </c>
      <c r="G689" s="454" t="s">
        <v>719</v>
      </c>
      <c r="H689" s="454" t="s">
        <v>2114</v>
      </c>
      <c r="I689" s="454" t="s">
        <v>2230</v>
      </c>
      <c r="J689" s="151" t="s">
        <v>23</v>
      </c>
      <c r="K689" s="167" t="s">
        <v>2182</v>
      </c>
      <c r="L689" s="75">
        <v>388</v>
      </c>
    </row>
    <row r="690" spans="2:12" ht="26.25" thickBot="1">
      <c r="B690" s="500" t="s">
        <v>22</v>
      </c>
      <c r="C690" s="501" t="s">
        <v>270</v>
      </c>
      <c r="D690" s="500">
        <v>77</v>
      </c>
      <c r="E690" s="501" t="s">
        <v>1597</v>
      </c>
      <c r="F690" s="500" t="s">
        <v>146</v>
      </c>
      <c r="G690" s="454" t="s">
        <v>719</v>
      </c>
      <c r="H690" s="454" t="s">
        <v>2114</v>
      </c>
      <c r="I690" s="454" t="s">
        <v>2230</v>
      </c>
      <c r="J690" s="151" t="s">
        <v>23</v>
      </c>
      <c r="K690" s="167" t="s">
        <v>2182</v>
      </c>
      <c r="L690" s="75">
        <v>388</v>
      </c>
    </row>
    <row r="691" spans="2:12" ht="26.25" thickBot="1">
      <c r="B691" s="500" t="s">
        <v>22</v>
      </c>
      <c r="C691" s="501" t="s">
        <v>270</v>
      </c>
      <c r="D691" s="500">
        <v>78</v>
      </c>
      <c r="E691" s="501" t="s">
        <v>1598</v>
      </c>
      <c r="F691" s="500" t="s">
        <v>146</v>
      </c>
      <c r="G691" s="454" t="s">
        <v>719</v>
      </c>
      <c r="H691" s="454" t="s">
        <v>2114</v>
      </c>
      <c r="I691" s="454" t="s">
        <v>2230</v>
      </c>
      <c r="J691" s="151" t="s">
        <v>23</v>
      </c>
      <c r="K691" s="167" t="s">
        <v>2182</v>
      </c>
      <c r="L691" s="75">
        <v>388</v>
      </c>
    </row>
    <row r="692" spans="2:12" ht="26.25" thickBot="1">
      <c r="B692" s="500" t="s">
        <v>22</v>
      </c>
      <c r="C692" s="501" t="s">
        <v>270</v>
      </c>
      <c r="D692" s="500">
        <v>79</v>
      </c>
      <c r="E692" s="501" t="s">
        <v>1599</v>
      </c>
      <c r="F692" s="500" t="s">
        <v>146</v>
      </c>
      <c r="G692" s="454" t="s">
        <v>719</v>
      </c>
      <c r="H692" s="454" t="s">
        <v>2114</v>
      </c>
      <c r="I692" s="454" t="s">
        <v>2230</v>
      </c>
      <c r="J692" s="151" t="s">
        <v>23</v>
      </c>
      <c r="K692" s="167" t="s">
        <v>2182</v>
      </c>
      <c r="L692" s="75">
        <v>388</v>
      </c>
    </row>
    <row r="693" spans="2:12" ht="26.25" thickBot="1">
      <c r="B693" s="500" t="s">
        <v>22</v>
      </c>
      <c r="C693" s="501" t="s">
        <v>270</v>
      </c>
      <c r="D693" s="500">
        <v>80</v>
      </c>
      <c r="E693" s="501" t="s">
        <v>1600</v>
      </c>
      <c r="F693" s="500" t="s">
        <v>146</v>
      </c>
      <c r="G693" s="454" t="s">
        <v>719</v>
      </c>
      <c r="H693" s="454" t="s">
        <v>2114</v>
      </c>
      <c r="I693" s="454" t="s">
        <v>2230</v>
      </c>
      <c r="J693" s="151" t="s">
        <v>23</v>
      </c>
      <c r="K693" s="167" t="s">
        <v>2182</v>
      </c>
      <c r="L693" s="75">
        <v>388</v>
      </c>
    </row>
    <row r="694" spans="2:12" ht="26.25" thickBot="1">
      <c r="B694" s="500" t="s">
        <v>22</v>
      </c>
      <c r="C694" s="501" t="s">
        <v>270</v>
      </c>
      <c r="D694" s="500">
        <v>81</v>
      </c>
      <c r="E694" s="501" t="s">
        <v>1601</v>
      </c>
      <c r="F694" s="500" t="s">
        <v>146</v>
      </c>
      <c r="G694" s="454" t="s">
        <v>719</v>
      </c>
      <c r="H694" s="454" t="s">
        <v>2114</v>
      </c>
      <c r="I694" s="454" t="s">
        <v>2230</v>
      </c>
      <c r="J694" s="151" t="s">
        <v>23</v>
      </c>
      <c r="K694" s="167" t="s">
        <v>2182</v>
      </c>
      <c r="L694" s="75">
        <v>388</v>
      </c>
    </row>
    <row r="695" spans="2:12" ht="26.25" thickBot="1">
      <c r="B695" s="500" t="s">
        <v>22</v>
      </c>
      <c r="C695" s="501" t="s">
        <v>270</v>
      </c>
      <c r="D695" s="500">
        <v>82</v>
      </c>
      <c r="E695" s="501" t="s">
        <v>1602</v>
      </c>
      <c r="F695" s="500" t="s">
        <v>146</v>
      </c>
      <c r="G695" s="454" t="s">
        <v>719</v>
      </c>
      <c r="H695" s="454" t="s">
        <v>2114</v>
      </c>
      <c r="I695" s="454" t="s">
        <v>2230</v>
      </c>
      <c r="J695" s="151" t="s">
        <v>23</v>
      </c>
      <c r="K695" s="167" t="s">
        <v>2182</v>
      </c>
      <c r="L695" s="75">
        <v>388</v>
      </c>
    </row>
    <row r="696" spans="2:12" ht="26.25" thickBot="1">
      <c r="B696" s="500" t="s">
        <v>22</v>
      </c>
      <c r="C696" s="501" t="s">
        <v>270</v>
      </c>
      <c r="D696" s="500">
        <v>83</v>
      </c>
      <c r="E696" s="501" t="s">
        <v>1603</v>
      </c>
      <c r="F696" s="500" t="s">
        <v>146</v>
      </c>
      <c r="G696" s="454" t="s">
        <v>719</v>
      </c>
      <c r="H696" s="454" t="s">
        <v>2114</v>
      </c>
      <c r="I696" s="454" t="s">
        <v>2230</v>
      </c>
      <c r="J696" s="151" t="s">
        <v>23</v>
      </c>
      <c r="K696" s="167" t="s">
        <v>2182</v>
      </c>
      <c r="L696" s="75">
        <v>388</v>
      </c>
    </row>
    <row r="697" spans="2:12" ht="26.25" thickBot="1">
      <c r="B697" s="500" t="s">
        <v>22</v>
      </c>
      <c r="C697" s="501" t="s">
        <v>270</v>
      </c>
      <c r="D697" s="500">
        <v>84</v>
      </c>
      <c r="E697" s="501" t="s">
        <v>1604</v>
      </c>
      <c r="F697" s="500" t="s">
        <v>146</v>
      </c>
      <c r="G697" s="454" t="s">
        <v>719</v>
      </c>
      <c r="H697" s="454" t="s">
        <v>2114</v>
      </c>
      <c r="I697" s="454" t="s">
        <v>2230</v>
      </c>
      <c r="J697" s="151" t="s">
        <v>23</v>
      </c>
      <c r="K697" s="167" t="s">
        <v>2182</v>
      </c>
      <c r="L697" s="75">
        <v>388</v>
      </c>
    </row>
    <row r="698" spans="2:12" ht="26.25" thickBot="1">
      <c r="B698" s="500" t="s">
        <v>22</v>
      </c>
      <c r="C698" s="501" t="s">
        <v>270</v>
      </c>
      <c r="D698" s="500">
        <v>85</v>
      </c>
      <c r="E698" s="501" t="s">
        <v>1605</v>
      </c>
      <c r="F698" s="500" t="s">
        <v>146</v>
      </c>
      <c r="G698" s="454" t="s">
        <v>719</v>
      </c>
      <c r="H698" s="454" t="s">
        <v>2114</v>
      </c>
      <c r="I698" s="454" t="s">
        <v>2230</v>
      </c>
      <c r="J698" s="151" t="s">
        <v>23</v>
      </c>
      <c r="K698" s="167" t="s">
        <v>2182</v>
      </c>
      <c r="L698" s="75">
        <v>388</v>
      </c>
    </row>
    <row r="699" spans="2:12" ht="26.25" thickBot="1">
      <c r="B699" s="500" t="s">
        <v>22</v>
      </c>
      <c r="C699" s="501" t="s">
        <v>270</v>
      </c>
      <c r="D699" s="500">
        <v>86</v>
      </c>
      <c r="E699" s="501" t="s">
        <v>1606</v>
      </c>
      <c r="F699" s="500" t="s">
        <v>146</v>
      </c>
      <c r="G699" s="454" t="s">
        <v>719</v>
      </c>
      <c r="H699" s="454" t="s">
        <v>2114</v>
      </c>
      <c r="I699" s="454" t="s">
        <v>2230</v>
      </c>
      <c r="J699" s="151" t="s">
        <v>23</v>
      </c>
      <c r="K699" s="167" t="s">
        <v>2182</v>
      </c>
      <c r="L699" s="75">
        <v>388</v>
      </c>
    </row>
    <row r="700" spans="2:12" ht="26.25" thickBot="1">
      <c r="B700" s="500" t="s">
        <v>22</v>
      </c>
      <c r="C700" s="501" t="s">
        <v>270</v>
      </c>
      <c r="D700" s="500">
        <v>87</v>
      </c>
      <c r="E700" s="501" t="s">
        <v>1607</v>
      </c>
      <c r="F700" s="500" t="s">
        <v>146</v>
      </c>
      <c r="G700" s="454" t="s">
        <v>719</v>
      </c>
      <c r="H700" s="454" t="s">
        <v>2114</v>
      </c>
      <c r="I700" s="454" t="s">
        <v>2230</v>
      </c>
      <c r="J700" s="151" t="s">
        <v>23</v>
      </c>
      <c r="K700" s="167" t="s">
        <v>2182</v>
      </c>
      <c r="L700" s="75">
        <v>388</v>
      </c>
    </row>
    <row r="701" spans="2:12" ht="26.25" thickBot="1">
      <c r="B701" s="500" t="s">
        <v>22</v>
      </c>
      <c r="C701" s="501" t="s">
        <v>270</v>
      </c>
      <c r="D701" s="500">
        <v>88</v>
      </c>
      <c r="E701" s="501" t="s">
        <v>1608</v>
      </c>
      <c r="F701" s="500" t="s">
        <v>146</v>
      </c>
      <c r="G701" s="454" t="s">
        <v>719</v>
      </c>
      <c r="H701" s="454" t="s">
        <v>2114</v>
      </c>
      <c r="I701" s="454" t="s">
        <v>2230</v>
      </c>
      <c r="J701" s="151" t="s">
        <v>23</v>
      </c>
      <c r="K701" s="167" t="s">
        <v>2182</v>
      </c>
      <c r="L701" s="75">
        <v>388</v>
      </c>
    </row>
    <row r="702" spans="2:12" ht="26.25" thickBot="1">
      <c r="B702" s="500" t="s">
        <v>22</v>
      </c>
      <c r="C702" s="501" t="s">
        <v>270</v>
      </c>
      <c r="D702" s="500">
        <v>89</v>
      </c>
      <c r="E702" s="501" t="s">
        <v>1609</v>
      </c>
      <c r="F702" s="500" t="s">
        <v>146</v>
      </c>
      <c r="G702" s="454" t="s">
        <v>719</v>
      </c>
      <c r="H702" s="454" t="s">
        <v>2114</v>
      </c>
      <c r="I702" s="454" t="s">
        <v>2230</v>
      </c>
      <c r="J702" s="151" t="s">
        <v>23</v>
      </c>
      <c r="K702" s="167" t="s">
        <v>2182</v>
      </c>
      <c r="L702" s="75">
        <v>388</v>
      </c>
    </row>
    <row r="703" spans="2:12" ht="39" thickBot="1">
      <c r="B703" s="500" t="s">
        <v>22</v>
      </c>
      <c r="C703" s="501" t="s">
        <v>270</v>
      </c>
      <c r="D703" s="500">
        <v>90</v>
      </c>
      <c r="E703" s="501" t="s">
        <v>1610</v>
      </c>
      <c r="F703" s="500" t="s">
        <v>146</v>
      </c>
      <c r="G703" s="454" t="s">
        <v>719</v>
      </c>
      <c r="H703" s="454" t="s">
        <v>2114</v>
      </c>
      <c r="I703" s="454" t="s">
        <v>2230</v>
      </c>
      <c r="J703" s="151" t="s">
        <v>23</v>
      </c>
      <c r="K703" s="167" t="s">
        <v>2182</v>
      </c>
      <c r="L703" s="75">
        <v>388</v>
      </c>
    </row>
    <row r="704" spans="2:12" ht="26.25" thickBot="1">
      <c r="B704" s="500" t="s">
        <v>22</v>
      </c>
      <c r="C704" s="501" t="s">
        <v>270</v>
      </c>
      <c r="D704" s="500">
        <v>91</v>
      </c>
      <c r="E704" s="501" t="s">
        <v>1611</v>
      </c>
      <c r="F704" s="500" t="s">
        <v>146</v>
      </c>
      <c r="G704" s="454" t="s">
        <v>719</v>
      </c>
      <c r="H704" s="454" t="s">
        <v>2114</v>
      </c>
      <c r="I704" s="454" t="s">
        <v>2230</v>
      </c>
      <c r="J704" s="151" t="s">
        <v>23</v>
      </c>
      <c r="K704" s="167" t="s">
        <v>2182</v>
      </c>
      <c r="L704" s="75">
        <v>388</v>
      </c>
    </row>
    <row r="705" spans="2:12" ht="26.25" thickBot="1">
      <c r="B705" s="500" t="s">
        <v>22</v>
      </c>
      <c r="C705" s="501" t="s">
        <v>270</v>
      </c>
      <c r="D705" s="500">
        <v>92</v>
      </c>
      <c r="E705" s="501" t="s">
        <v>1612</v>
      </c>
      <c r="F705" s="500" t="s">
        <v>146</v>
      </c>
      <c r="G705" s="454" t="s">
        <v>719</v>
      </c>
      <c r="H705" s="454" t="s">
        <v>2114</v>
      </c>
      <c r="I705" s="454" t="s">
        <v>2230</v>
      </c>
      <c r="J705" s="151" t="s">
        <v>23</v>
      </c>
      <c r="K705" s="167" t="s">
        <v>2182</v>
      </c>
      <c r="L705" s="75">
        <v>388</v>
      </c>
    </row>
    <row r="706" spans="2:12" ht="26.25" thickBot="1">
      <c r="B706" s="500" t="s">
        <v>22</v>
      </c>
      <c r="C706" s="501" t="s">
        <v>270</v>
      </c>
      <c r="D706" s="500">
        <v>93</v>
      </c>
      <c r="E706" s="501" t="s">
        <v>1613</v>
      </c>
      <c r="F706" s="500" t="s">
        <v>146</v>
      </c>
      <c r="G706" s="454" t="s">
        <v>719</v>
      </c>
      <c r="H706" s="454" t="s">
        <v>2114</v>
      </c>
      <c r="I706" s="454" t="s">
        <v>2230</v>
      </c>
      <c r="J706" s="151" t="s">
        <v>23</v>
      </c>
      <c r="K706" s="167" t="s">
        <v>2182</v>
      </c>
      <c r="L706" s="75">
        <v>388</v>
      </c>
    </row>
    <row r="707" spans="2:12" ht="39" thickBot="1">
      <c r="B707" s="500" t="s">
        <v>22</v>
      </c>
      <c r="C707" s="501" t="s">
        <v>270</v>
      </c>
      <c r="D707" s="500">
        <v>94</v>
      </c>
      <c r="E707" s="501" t="s">
        <v>1614</v>
      </c>
      <c r="F707" s="500" t="s">
        <v>146</v>
      </c>
      <c r="G707" s="454" t="s">
        <v>719</v>
      </c>
      <c r="H707" s="454" t="s">
        <v>2114</v>
      </c>
      <c r="I707" s="454" t="s">
        <v>2230</v>
      </c>
      <c r="J707" s="151" t="s">
        <v>23</v>
      </c>
      <c r="K707" s="167" t="s">
        <v>2182</v>
      </c>
      <c r="L707" s="75">
        <v>388</v>
      </c>
    </row>
    <row r="708" spans="2:12" ht="26.25" thickBot="1">
      <c r="B708" s="500" t="s">
        <v>22</v>
      </c>
      <c r="C708" s="501" t="s">
        <v>270</v>
      </c>
      <c r="D708" s="500">
        <v>95</v>
      </c>
      <c r="E708" s="501" t="s">
        <v>1615</v>
      </c>
      <c r="F708" s="500" t="s">
        <v>146</v>
      </c>
      <c r="G708" s="454" t="s">
        <v>719</v>
      </c>
      <c r="H708" s="454" t="s">
        <v>2114</v>
      </c>
      <c r="I708" s="454" t="s">
        <v>2230</v>
      </c>
      <c r="J708" s="151" t="s">
        <v>23</v>
      </c>
      <c r="K708" s="167" t="s">
        <v>2182</v>
      </c>
      <c r="L708" s="75">
        <v>388</v>
      </c>
    </row>
    <row r="709" spans="2:12" ht="26.25" thickBot="1">
      <c r="B709" s="500" t="s">
        <v>22</v>
      </c>
      <c r="C709" s="501" t="s">
        <v>270</v>
      </c>
      <c r="D709" s="500">
        <v>96</v>
      </c>
      <c r="E709" s="501" t="s">
        <v>1616</v>
      </c>
      <c r="F709" s="500" t="s">
        <v>146</v>
      </c>
      <c r="G709" s="454" t="s">
        <v>719</v>
      </c>
      <c r="H709" s="454" t="s">
        <v>2114</v>
      </c>
      <c r="I709" s="454" t="s">
        <v>2230</v>
      </c>
      <c r="J709" s="151" t="s">
        <v>23</v>
      </c>
      <c r="K709" s="167" t="s">
        <v>2182</v>
      </c>
      <c r="L709" s="75">
        <v>388</v>
      </c>
    </row>
    <row r="710" spans="2:12" ht="26.25" thickBot="1">
      <c r="B710" s="500" t="s">
        <v>22</v>
      </c>
      <c r="C710" s="501" t="s">
        <v>270</v>
      </c>
      <c r="D710" s="500">
        <v>97</v>
      </c>
      <c r="E710" s="501" t="s">
        <v>1617</v>
      </c>
      <c r="F710" s="500" t="s">
        <v>146</v>
      </c>
      <c r="G710" s="454" t="s">
        <v>719</v>
      </c>
      <c r="H710" s="454" t="s">
        <v>2114</v>
      </c>
      <c r="I710" s="454" t="s">
        <v>2230</v>
      </c>
      <c r="J710" s="151" t="s">
        <v>23</v>
      </c>
      <c r="K710" s="167" t="s">
        <v>2182</v>
      </c>
      <c r="L710" s="75">
        <v>388</v>
      </c>
    </row>
    <row r="711" spans="2:12" ht="39" thickBot="1">
      <c r="B711" s="500" t="s">
        <v>22</v>
      </c>
      <c r="C711" s="501" t="s">
        <v>270</v>
      </c>
      <c r="D711" s="500">
        <v>98</v>
      </c>
      <c r="E711" s="501" t="s">
        <v>1618</v>
      </c>
      <c r="F711" s="500" t="s">
        <v>146</v>
      </c>
      <c r="G711" s="454" t="s">
        <v>719</v>
      </c>
      <c r="H711" s="454" t="s">
        <v>2114</v>
      </c>
      <c r="I711" s="454" t="s">
        <v>2230</v>
      </c>
      <c r="J711" s="151" t="s">
        <v>23</v>
      </c>
      <c r="K711" s="167" t="s">
        <v>2182</v>
      </c>
      <c r="L711" s="75">
        <v>388</v>
      </c>
    </row>
    <row r="712" spans="2:12" ht="26.25" thickBot="1">
      <c r="B712" s="500" t="s">
        <v>22</v>
      </c>
      <c r="C712" s="501" t="s">
        <v>270</v>
      </c>
      <c r="D712" s="500">
        <v>99</v>
      </c>
      <c r="E712" s="501" t="s">
        <v>1619</v>
      </c>
      <c r="F712" s="500" t="s">
        <v>146</v>
      </c>
      <c r="G712" s="454" t="s">
        <v>719</v>
      </c>
      <c r="H712" s="454" t="s">
        <v>2114</v>
      </c>
      <c r="I712" s="454" t="s">
        <v>2230</v>
      </c>
      <c r="J712" s="151" t="s">
        <v>23</v>
      </c>
      <c r="K712" s="167" t="s">
        <v>2182</v>
      </c>
      <c r="L712" s="75">
        <v>388</v>
      </c>
    </row>
    <row r="713" spans="2:12" ht="26.25" thickBot="1">
      <c r="B713" s="500" t="s">
        <v>22</v>
      </c>
      <c r="C713" s="501" t="s">
        <v>270</v>
      </c>
      <c r="D713" s="500">
        <v>100</v>
      </c>
      <c r="E713" s="501" t="s">
        <v>1620</v>
      </c>
      <c r="F713" s="500" t="s">
        <v>146</v>
      </c>
      <c r="G713" s="454" t="s">
        <v>719</v>
      </c>
      <c r="H713" s="454" t="s">
        <v>2114</v>
      </c>
      <c r="I713" s="454" t="s">
        <v>2230</v>
      </c>
      <c r="J713" s="151" t="s">
        <v>23</v>
      </c>
      <c r="K713" s="167" t="s">
        <v>2182</v>
      </c>
      <c r="L713" s="75">
        <v>388</v>
      </c>
    </row>
    <row r="714" spans="2:12" ht="26.25" thickBot="1">
      <c r="B714" s="500" t="s">
        <v>22</v>
      </c>
      <c r="C714" s="501" t="s">
        <v>270</v>
      </c>
      <c r="D714" s="500">
        <v>101</v>
      </c>
      <c r="E714" s="501" t="s">
        <v>1621</v>
      </c>
      <c r="F714" s="500" t="s">
        <v>146</v>
      </c>
      <c r="G714" s="454" t="s">
        <v>719</v>
      </c>
      <c r="H714" s="454" t="s">
        <v>2114</v>
      </c>
      <c r="I714" s="454" t="s">
        <v>2230</v>
      </c>
      <c r="J714" s="151" t="s">
        <v>23</v>
      </c>
      <c r="K714" s="167" t="s">
        <v>2182</v>
      </c>
      <c r="L714" s="75">
        <v>388</v>
      </c>
    </row>
    <row r="715" spans="2:12" ht="26.25" thickBot="1">
      <c r="B715" s="500" t="s">
        <v>22</v>
      </c>
      <c r="C715" s="501" t="s">
        <v>270</v>
      </c>
      <c r="D715" s="500">
        <v>102</v>
      </c>
      <c r="E715" s="501" t="s">
        <v>1622</v>
      </c>
      <c r="F715" s="500" t="s">
        <v>146</v>
      </c>
      <c r="G715" s="454" t="s">
        <v>719</v>
      </c>
      <c r="H715" s="454" t="s">
        <v>2114</v>
      </c>
      <c r="I715" s="454" t="s">
        <v>2230</v>
      </c>
      <c r="J715" s="151" t="s">
        <v>23</v>
      </c>
      <c r="K715" s="167" t="s">
        <v>2182</v>
      </c>
      <c r="L715" s="75">
        <v>388</v>
      </c>
    </row>
    <row r="716" spans="2:12" ht="26.25" thickBot="1">
      <c r="B716" s="500" t="s">
        <v>22</v>
      </c>
      <c r="C716" s="501" t="s">
        <v>270</v>
      </c>
      <c r="D716" s="500">
        <v>103</v>
      </c>
      <c r="E716" s="501" t="s">
        <v>1623</v>
      </c>
      <c r="F716" s="500" t="s">
        <v>146</v>
      </c>
      <c r="G716" s="454" t="s">
        <v>719</v>
      </c>
      <c r="H716" s="454" t="s">
        <v>2114</v>
      </c>
      <c r="I716" s="454" t="s">
        <v>2230</v>
      </c>
      <c r="J716" s="151" t="s">
        <v>23</v>
      </c>
      <c r="K716" s="167" t="s">
        <v>2182</v>
      </c>
      <c r="L716" s="75">
        <v>388</v>
      </c>
    </row>
    <row r="717" spans="2:12" ht="26.25" thickBot="1">
      <c r="B717" s="500" t="s">
        <v>22</v>
      </c>
      <c r="C717" s="501" t="s">
        <v>270</v>
      </c>
      <c r="D717" s="500">
        <v>104</v>
      </c>
      <c r="E717" s="501" t="s">
        <v>1624</v>
      </c>
      <c r="F717" s="500" t="s">
        <v>146</v>
      </c>
      <c r="G717" s="454" t="s">
        <v>719</v>
      </c>
      <c r="H717" s="454" t="s">
        <v>2114</v>
      </c>
      <c r="I717" s="454" t="s">
        <v>2230</v>
      </c>
      <c r="J717" s="151" t="s">
        <v>23</v>
      </c>
      <c r="K717" s="167" t="s">
        <v>2182</v>
      </c>
      <c r="L717" s="75">
        <v>388</v>
      </c>
    </row>
    <row r="718" spans="2:12" ht="26.25" thickBot="1">
      <c r="B718" s="500" t="s">
        <v>22</v>
      </c>
      <c r="C718" s="501" t="s">
        <v>270</v>
      </c>
      <c r="D718" s="500">
        <v>105</v>
      </c>
      <c r="E718" s="501" t="s">
        <v>1625</v>
      </c>
      <c r="F718" s="500" t="s">
        <v>146</v>
      </c>
      <c r="G718" s="454" t="s">
        <v>719</v>
      </c>
      <c r="H718" s="454" t="s">
        <v>2114</v>
      </c>
      <c r="I718" s="454" t="s">
        <v>2230</v>
      </c>
      <c r="J718" s="151" t="s">
        <v>23</v>
      </c>
      <c r="K718" s="167" t="s">
        <v>2182</v>
      </c>
      <c r="L718" s="75">
        <v>388</v>
      </c>
    </row>
    <row r="719" spans="2:12" ht="26.25" thickBot="1">
      <c r="B719" s="500" t="s">
        <v>22</v>
      </c>
      <c r="C719" s="501" t="s">
        <v>270</v>
      </c>
      <c r="D719" s="500">
        <v>106</v>
      </c>
      <c r="E719" s="501" t="s">
        <v>1626</v>
      </c>
      <c r="F719" s="500" t="s">
        <v>146</v>
      </c>
      <c r="G719" s="454" t="s">
        <v>719</v>
      </c>
      <c r="H719" s="454" t="s">
        <v>2114</v>
      </c>
      <c r="I719" s="454" t="s">
        <v>2230</v>
      </c>
      <c r="J719" s="151" t="s">
        <v>23</v>
      </c>
      <c r="K719" s="167" t="s">
        <v>2182</v>
      </c>
      <c r="L719" s="75">
        <v>388</v>
      </c>
    </row>
    <row r="720" spans="2:12" ht="26.25" thickBot="1">
      <c r="B720" s="500" t="s">
        <v>22</v>
      </c>
      <c r="C720" s="501" t="s">
        <v>270</v>
      </c>
      <c r="D720" s="500">
        <v>107</v>
      </c>
      <c r="E720" s="501" t="s">
        <v>1627</v>
      </c>
      <c r="F720" s="500" t="s">
        <v>146</v>
      </c>
      <c r="G720" s="454" t="s">
        <v>719</v>
      </c>
      <c r="H720" s="454" t="s">
        <v>2114</v>
      </c>
      <c r="I720" s="454" t="s">
        <v>2230</v>
      </c>
      <c r="J720" s="151" t="s">
        <v>23</v>
      </c>
      <c r="K720" s="167" t="s">
        <v>2182</v>
      </c>
      <c r="L720" s="75">
        <v>388</v>
      </c>
    </row>
    <row r="721" spans="2:12" ht="26.25" thickBot="1">
      <c r="B721" s="500" t="s">
        <v>22</v>
      </c>
      <c r="C721" s="501" t="s">
        <v>270</v>
      </c>
      <c r="D721" s="500">
        <v>108</v>
      </c>
      <c r="E721" s="501" t="s">
        <v>1628</v>
      </c>
      <c r="F721" s="500" t="s">
        <v>146</v>
      </c>
      <c r="G721" s="454" t="s">
        <v>719</v>
      </c>
      <c r="H721" s="454" t="s">
        <v>2114</v>
      </c>
      <c r="I721" s="454" t="s">
        <v>2230</v>
      </c>
      <c r="J721" s="151" t="s">
        <v>23</v>
      </c>
      <c r="K721" s="167" t="s">
        <v>2182</v>
      </c>
      <c r="L721" s="75">
        <v>388</v>
      </c>
    </row>
    <row r="722" spans="2:12" ht="26.25" thickBot="1">
      <c r="B722" s="500" t="s">
        <v>22</v>
      </c>
      <c r="C722" s="501" t="s">
        <v>270</v>
      </c>
      <c r="D722" s="500">
        <v>109</v>
      </c>
      <c r="E722" s="501" t="s">
        <v>1629</v>
      </c>
      <c r="F722" s="500" t="s">
        <v>146</v>
      </c>
      <c r="G722" s="454" t="s">
        <v>719</v>
      </c>
      <c r="H722" s="454" t="s">
        <v>2114</v>
      </c>
      <c r="I722" s="454" t="s">
        <v>2230</v>
      </c>
      <c r="J722" s="151" t="s">
        <v>23</v>
      </c>
      <c r="K722" s="167" t="s">
        <v>2182</v>
      </c>
      <c r="L722" s="75">
        <v>388</v>
      </c>
    </row>
    <row r="723" spans="2:12" ht="26.25" thickBot="1">
      <c r="B723" s="500" t="s">
        <v>22</v>
      </c>
      <c r="C723" s="501" t="s">
        <v>270</v>
      </c>
      <c r="D723" s="500">
        <v>110</v>
      </c>
      <c r="E723" s="501" t="s">
        <v>1630</v>
      </c>
      <c r="F723" s="500" t="s">
        <v>146</v>
      </c>
      <c r="G723" s="454" t="s">
        <v>719</v>
      </c>
      <c r="H723" s="454" t="s">
        <v>2114</v>
      </c>
      <c r="I723" s="454" t="s">
        <v>2230</v>
      </c>
      <c r="J723" s="151" t="s">
        <v>23</v>
      </c>
      <c r="K723" s="167" t="s">
        <v>2182</v>
      </c>
      <c r="L723" s="75">
        <v>388</v>
      </c>
    </row>
    <row r="724" spans="2:12" ht="26.25" thickBot="1">
      <c r="B724" s="500" t="s">
        <v>22</v>
      </c>
      <c r="C724" s="501" t="s">
        <v>270</v>
      </c>
      <c r="D724" s="500">
        <v>111</v>
      </c>
      <c r="E724" s="501" t="s">
        <v>1631</v>
      </c>
      <c r="F724" s="500" t="s">
        <v>146</v>
      </c>
      <c r="G724" s="454" t="s">
        <v>719</v>
      </c>
      <c r="H724" s="454" t="s">
        <v>2114</v>
      </c>
      <c r="I724" s="454" t="s">
        <v>2230</v>
      </c>
      <c r="J724" s="151" t="s">
        <v>23</v>
      </c>
      <c r="K724" s="167" t="s">
        <v>2182</v>
      </c>
      <c r="L724" s="75">
        <v>388</v>
      </c>
    </row>
    <row r="725" spans="2:12" ht="26.25" thickBot="1">
      <c r="B725" s="500" t="s">
        <v>22</v>
      </c>
      <c r="C725" s="501" t="s">
        <v>270</v>
      </c>
      <c r="D725" s="500">
        <v>112</v>
      </c>
      <c r="E725" s="501" t="s">
        <v>1632</v>
      </c>
      <c r="F725" s="500" t="s">
        <v>146</v>
      </c>
      <c r="G725" s="454" t="s">
        <v>719</v>
      </c>
      <c r="H725" s="454" t="s">
        <v>2114</v>
      </c>
      <c r="I725" s="454" t="s">
        <v>2230</v>
      </c>
      <c r="J725" s="151" t="s">
        <v>23</v>
      </c>
      <c r="K725" s="167" t="s">
        <v>2182</v>
      </c>
      <c r="L725" s="75">
        <v>388</v>
      </c>
    </row>
    <row r="726" spans="2:12" ht="26.25" thickBot="1">
      <c r="B726" s="500" t="s">
        <v>22</v>
      </c>
      <c r="C726" s="501" t="s">
        <v>270</v>
      </c>
      <c r="D726" s="500">
        <v>113</v>
      </c>
      <c r="E726" s="501" t="s">
        <v>1633</v>
      </c>
      <c r="F726" s="500" t="s">
        <v>146</v>
      </c>
      <c r="G726" s="454" t="s">
        <v>719</v>
      </c>
      <c r="H726" s="454" t="s">
        <v>2114</v>
      </c>
      <c r="I726" s="454" t="s">
        <v>2230</v>
      </c>
      <c r="J726" s="151" t="s">
        <v>23</v>
      </c>
      <c r="K726" s="167" t="s">
        <v>2182</v>
      </c>
      <c r="L726" s="75">
        <v>388</v>
      </c>
    </row>
    <row r="727" spans="2:12" ht="26.25" thickBot="1">
      <c r="B727" s="500" t="s">
        <v>22</v>
      </c>
      <c r="C727" s="501" t="s">
        <v>270</v>
      </c>
      <c r="D727" s="500">
        <v>114</v>
      </c>
      <c r="E727" s="501" t="s">
        <v>1634</v>
      </c>
      <c r="F727" s="500" t="s">
        <v>146</v>
      </c>
      <c r="G727" s="454" t="s">
        <v>719</v>
      </c>
      <c r="H727" s="454" t="s">
        <v>2114</v>
      </c>
      <c r="I727" s="454" t="s">
        <v>2230</v>
      </c>
      <c r="J727" s="151" t="s">
        <v>23</v>
      </c>
      <c r="K727" s="167" t="s">
        <v>2182</v>
      </c>
      <c r="L727" s="75">
        <v>388</v>
      </c>
    </row>
    <row r="728" spans="2:12" ht="26.25" thickBot="1">
      <c r="B728" s="500" t="s">
        <v>22</v>
      </c>
      <c r="C728" s="501" t="s">
        <v>270</v>
      </c>
      <c r="D728" s="500">
        <v>115</v>
      </c>
      <c r="E728" s="501" t="s">
        <v>1635</v>
      </c>
      <c r="F728" s="500" t="s">
        <v>146</v>
      </c>
      <c r="G728" s="454" t="s">
        <v>719</v>
      </c>
      <c r="H728" s="454" t="s">
        <v>2114</v>
      </c>
      <c r="I728" s="454" t="s">
        <v>2230</v>
      </c>
      <c r="J728" s="151" t="s">
        <v>23</v>
      </c>
      <c r="K728" s="167" t="s">
        <v>2182</v>
      </c>
      <c r="L728" s="75">
        <v>388</v>
      </c>
    </row>
    <row r="729" spans="2:12" ht="13.5" thickBot="1">
      <c r="B729" s="500" t="s">
        <v>22</v>
      </c>
      <c r="C729" s="501" t="s">
        <v>247</v>
      </c>
      <c r="D729" s="500">
        <v>1</v>
      </c>
      <c r="E729" s="501" t="s">
        <v>1636</v>
      </c>
      <c r="F729" s="500" t="s">
        <v>155</v>
      </c>
      <c r="G729" s="454" t="s">
        <v>719</v>
      </c>
      <c r="H729" s="454" t="s">
        <v>22</v>
      </c>
      <c r="I729" s="454" t="s">
        <v>2230</v>
      </c>
      <c r="J729" s="151" t="s">
        <v>22</v>
      </c>
      <c r="K729" s="167" t="s">
        <v>2183</v>
      </c>
      <c r="L729" s="75">
        <v>333</v>
      </c>
    </row>
    <row r="730" spans="2:12" ht="13.5" thickBot="1">
      <c r="B730" s="500" t="s">
        <v>22</v>
      </c>
      <c r="C730" s="501" t="s">
        <v>247</v>
      </c>
      <c r="D730" s="500">
        <v>2</v>
      </c>
      <c r="E730" s="501" t="s">
        <v>1637</v>
      </c>
      <c r="F730" s="500" t="s">
        <v>155</v>
      </c>
      <c r="G730" s="454" t="s">
        <v>719</v>
      </c>
      <c r="H730" s="454" t="s">
        <v>22</v>
      </c>
      <c r="I730" s="454" t="s">
        <v>2230</v>
      </c>
      <c r="J730" s="151" t="s">
        <v>22</v>
      </c>
      <c r="K730" s="167" t="s">
        <v>2183</v>
      </c>
      <c r="L730" s="75">
        <v>333</v>
      </c>
    </row>
    <row r="731" spans="2:12" ht="39" thickBot="1">
      <c r="B731" s="500" t="s">
        <v>22</v>
      </c>
      <c r="C731" s="501" t="s">
        <v>835</v>
      </c>
      <c r="D731" s="500">
        <v>1</v>
      </c>
      <c r="E731" s="501" t="s">
        <v>1638</v>
      </c>
      <c r="F731" s="500" t="s">
        <v>155</v>
      </c>
      <c r="G731" s="454" t="s">
        <v>719</v>
      </c>
      <c r="H731" s="454" t="s">
        <v>22</v>
      </c>
      <c r="I731" s="454" t="s">
        <v>2229</v>
      </c>
      <c r="J731" s="151" t="s">
        <v>22</v>
      </c>
      <c r="K731" s="167" t="s">
        <v>2184</v>
      </c>
      <c r="L731" s="75">
        <v>341</v>
      </c>
    </row>
    <row r="732" spans="2:12" ht="39" thickBot="1">
      <c r="B732" s="500" t="s">
        <v>22</v>
      </c>
      <c r="C732" s="501" t="s">
        <v>835</v>
      </c>
      <c r="D732" s="500">
        <v>2</v>
      </c>
      <c r="E732" s="501" t="s">
        <v>1639</v>
      </c>
      <c r="F732" s="500" t="s">
        <v>155</v>
      </c>
      <c r="G732" s="454" t="s">
        <v>719</v>
      </c>
      <c r="H732" s="454" t="s">
        <v>22</v>
      </c>
      <c r="I732" s="454" t="s">
        <v>2229</v>
      </c>
      <c r="J732" s="151" t="s">
        <v>22</v>
      </c>
      <c r="K732" s="167" t="s">
        <v>2184</v>
      </c>
      <c r="L732" s="75">
        <v>341</v>
      </c>
    </row>
    <row r="733" spans="2:12" ht="39" thickBot="1">
      <c r="B733" s="500" t="s">
        <v>22</v>
      </c>
      <c r="C733" s="501" t="s">
        <v>835</v>
      </c>
      <c r="D733" s="500">
        <v>3</v>
      </c>
      <c r="E733" s="501" t="s">
        <v>1640</v>
      </c>
      <c r="F733" s="500" t="s">
        <v>155</v>
      </c>
      <c r="G733" s="454" t="s">
        <v>719</v>
      </c>
      <c r="H733" s="454" t="s">
        <v>22</v>
      </c>
      <c r="I733" s="454" t="s">
        <v>2229</v>
      </c>
      <c r="J733" s="151" t="s">
        <v>22</v>
      </c>
      <c r="K733" s="167" t="s">
        <v>2184</v>
      </c>
      <c r="L733" s="75">
        <v>341</v>
      </c>
    </row>
    <row r="734" spans="2:12" ht="39" thickBot="1">
      <c r="B734" s="500" t="s">
        <v>22</v>
      </c>
      <c r="C734" s="501" t="s">
        <v>835</v>
      </c>
      <c r="D734" s="500">
        <v>4</v>
      </c>
      <c r="E734" s="501" t="s">
        <v>1641</v>
      </c>
      <c r="F734" s="500" t="s">
        <v>155</v>
      </c>
      <c r="G734" s="454" t="s">
        <v>719</v>
      </c>
      <c r="H734" s="454" t="s">
        <v>22</v>
      </c>
      <c r="I734" s="454" t="s">
        <v>2229</v>
      </c>
      <c r="J734" s="151" t="s">
        <v>22</v>
      </c>
      <c r="K734" s="167" t="s">
        <v>2184</v>
      </c>
      <c r="L734" s="75">
        <v>341</v>
      </c>
    </row>
    <row r="735" spans="2:12" ht="64.5" thickBot="1">
      <c r="B735" s="500" t="s">
        <v>22</v>
      </c>
      <c r="C735" s="501" t="s">
        <v>225</v>
      </c>
      <c r="D735" s="500">
        <v>1</v>
      </c>
      <c r="E735" s="501" t="s">
        <v>1642</v>
      </c>
      <c r="F735" s="500" t="s">
        <v>155</v>
      </c>
      <c r="G735" s="454" t="s">
        <v>719</v>
      </c>
      <c r="H735" s="454" t="s">
        <v>22</v>
      </c>
      <c r="I735" s="454" t="s">
        <v>2230</v>
      </c>
      <c r="J735" s="151" t="s">
        <v>22</v>
      </c>
      <c r="K735" s="167" t="s">
        <v>2185</v>
      </c>
      <c r="L735" s="75">
        <v>321</v>
      </c>
    </row>
    <row r="736" spans="2:12" ht="64.5" thickBot="1">
      <c r="B736" s="500" t="s">
        <v>22</v>
      </c>
      <c r="C736" s="501" t="s">
        <v>225</v>
      </c>
      <c r="D736" s="500">
        <v>2</v>
      </c>
      <c r="E736" s="501" t="s">
        <v>1643</v>
      </c>
      <c r="F736" s="500" t="s">
        <v>146</v>
      </c>
      <c r="G736" s="454" t="s">
        <v>719</v>
      </c>
      <c r="H736" s="454" t="s">
        <v>22</v>
      </c>
      <c r="I736" s="454" t="s">
        <v>2230</v>
      </c>
      <c r="J736" s="151" t="s">
        <v>22</v>
      </c>
      <c r="K736" s="167" t="s">
        <v>2185</v>
      </c>
      <c r="L736" s="75">
        <v>321</v>
      </c>
    </row>
    <row r="737" spans="2:12" ht="64.5" thickBot="1">
      <c r="B737" s="500" t="s">
        <v>22</v>
      </c>
      <c r="C737" s="501" t="s">
        <v>225</v>
      </c>
      <c r="D737" s="500">
        <v>3</v>
      </c>
      <c r="E737" s="501" t="s">
        <v>1644</v>
      </c>
      <c r="F737" s="500" t="s">
        <v>155</v>
      </c>
      <c r="G737" s="454" t="s">
        <v>719</v>
      </c>
      <c r="H737" s="454" t="s">
        <v>22</v>
      </c>
      <c r="I737" s="454" t="s">
        <v>2230</v>
      </c>
      <c r="J737" s="151" t="s">
        <v>22</v>
      </c>
      <c r="K737" s="167" t="s">
        <v>2185</v>
      </c>
      <c r="L737" s="75">
        <v>321</v>
      </c>
    </row>
    <row r="738" spans="2:12" ht="64.5" thickBot="1">
      <c r="B738" s="500" t="s">
        <v>22</v>
      </c>
      <c r="C738" s="501" t="s">
        <v>225</v>
      </c>
      <c r="D738" s="500">
        <v>4</v>
      </c>
      <c r="E738" s="501" t="s">
        <v>1645</v>
      </c>
      <c r="F738" s="500" t="s">
        <v>146</v>
      </c>
      <c r="G738" s="454" t="s">
        <v>719</v>
      </c>
      <c r="H738" s="454" t="s">
        <v>22</v>
      </c>
      <c r="I738" s="454" t="s">
        <v>2230</v>
      </c>
      <c r="J738" s="151" t="s">
        <v>22</v>
      </c>
      <c r="K738" s="167" t="s">
        <v>2185</v>
      </c>
      <c r="L738" s="75">
        <v>321</v>
      </c>
    </row>
    <row r="739" spans="2:12" ht="26.25" thickBot="1">
      <c r="B739" s="500" t="s">
        <v>22</v>
      </c>
      <c r="C739" s="501" t="s">
        <v>862</v>
      </c>
      <c r="D739" s="500">
        <v>1</v>
      </c>
      <c r="E739" s="501" t="s">
        <v>1646</v>
      </c>
      <c r="F739" s="500" t="s">
        <v>155</v>
      </c>
      <c r="G739" s="454" t="s">
        <v>719</v>
      </c>
      <c r="H739" s="454" t="s">
        <v>1974</v>
      </c>
      <c r="I739" s="454" t="s">
        <v>2231</v>
      </c>
      <c r="J739" s="151" t="s">
        <v>22</v>
      </c>
      <c r="K739" s="167" t="s">
        <v>2186</v>
      </c>
      <c r="L739" s="75">
        <v>348</v>
      </c>
    </row>
    <row r="740" spans="2:12" ht="26.25" thickBot="1">
      <c r="B740" s="500" t="s">
        <v>22</v>
      </c>
      <c r="C740" s="501" t="s">
        <v>862</v>
      </c>
      <c r="D740" s="500">
        <v>2</v>
      </c>
      <c r="E740" s="501" t="s">
        <v>1647</v>
      </c>
      <c r="F740" s="500" t="s">
        <v>155</v>
      </c>
      <c r="G740" s="454" t="s">
        <v>719</v>
      </c>
      <c r="H740" s="454" t="s">
        <v>1974</v>
      </c>
      <c r="I740" s="454" t="s">
        <v>2231</v>
      </c>
      <c r="J740" s="151" t="s">
        <v>22</v>
      </c>
      <c r="K740" s="167" t="s">
        <v>2186</v>
      </c>
      <c r="L740" s="75">
        <v>348</v>
      </c>
    </row>
    <row r="741" spans="2:12" ht="26.25" thickBot="1">
      <c r="B741" s="500" t="s">
        <v>22</v>
      </c>
      <c r="C741" s="501" t="s">
        <v>862</v>
      </c>
      <c r="D741" s="500">
        <v>3</v>
      </c>
      <c r="E741" s="501" t="s">
        <v>1648</v>
      </c>
      <c r="F741" s="500" t="s">
        <v>155</v>
      </c>
      <c r="G741" s="454" t="s">
        <v>719</v>
      </c>
      <c r="H741" s="454" t="s">
        <v>1974</v>
      </c>
      <c r="I741" s="454" t="s">
        <v>2231</v>
      </c>
      <c r="J741" s="151" t="s">
        <v>22</v>
      </c>
      <c r="K741" s="167" t="s">
        <v>2186</v>
      </c>
      <c r="L741" s="75">
        <v>348</v>
      </c>
    </row>
    <row r="742" spans="2:12" ht="26.25" thickBot="1">
      <c r="B742" s="500" t="s">
        <v>22</v>
      </c>
      <c r="C742" s="501" t="s">
        <v>862</v>
      </c>
      <c r="D742" s="500">
        <v>4</v>
      </c>
      <c r="E742" s="501" t="s">
        <v>1649</v>
      </c>
      <c r="F742" s="500" t="s">
        <v>155</v>
      </c>
      <c r="G742" s="454" t="s">
        <v>719</v>
      </c>
      <c r="H742" s="454" t="s">
        <v>1974</v>
      </c>
      <c r="I742" s="454" t="s">
        <v>2231</v>
      </c>
      <c r="J742" s="151" t="s">
        <v>22</v>
      </c>
      <c r="K742" s="167" t="s">
        <v>2186</v>
      </c>
      <c r="L742" s="75">
        <v>348</v>
      </c>
    </row>
    <row r="743" spans="2:12" ht="26.25" thickBot="1">
      <c r="B743" s="500" t="s">
        <v>22</v>
      </c>
      <c r="C743" s="501" t="s">
        <v>862</v>
      </c>
      <c r="D743" s="500">
        <v>5</v>
      </c>
      <c r="E743" s="501" t="s">
        <v>1650</v>
      </c>
      <c r="F743" s="500" t="s">
        <v>155</v>
      </c>
      <c r="G743" s="454" t="s">
        <v>719</v>
      </c>
      <c r="H743" s="454" t="s">
        <v>1974</v>
      </c>
      <c r="I743" s="454" t="s">
        <v>2231</v>
      </c>
      <c r="J743" s="151" t="s">
        <v>22</v>
      </c>
      <c r="K743" s="167" t="s">
        <v>2186</v>
      </c>
      <c r="L743" s="75">
        <v>348</v>
      </c>
    </row>
    <row r="744" spans="2:12" ht="26.25" thickBot="1">
      <c r="B744" s="500" t="s">
        <v>22</v>
      </c>
      <c r="C744" s="501" t="s">
        <v>862</v>
      </c>
      <c r="D744" s="500">
        <v>6</v>
      </c>
      <c r="E744" s="501" t="s">
        <v>1651</v>
      </c>
      <c r="F744" s="500" t="s">
        <v>155</v>
      </c>
      <c r="G744" s="454" t="s">
        <v>719</v>
      </c>
      <c r="H744" s="454" t="s">
        <v>1974</v>
      </c>
      <c r="I744" s="454" t="s">
        <v>2231</v>
      </c>
      <c r="J744" s="151" t="s">
        <v>22</v>
      </c>
      <c r="K744" s="167" t="s">
        <v>2186</v>
      </c>
      <c r="L744" s="75">
        <v>348</v>
      </c>
    </row>
    <row r="745" spans="2:12" ht="26.25" thickBot="1">
      <c r="B745" s="500" t="s">
        <v>22</v>
      </c>
      <c r="C745" s="501" t="s">
        <v>862</v>
      </c>
      <c r="D745" s="500">
        <v>7</v>
      </c>
      <c r="E745" s="501" t="s">
        <v>1652</v>
      </c>
      <c r="F745" s="500" t="s">
        <v>155</v>
      </c>
      <c r="G745" s="454" t="s">
        <v>719</v>
      </c>
      <c r="H745" s="454" t="s">
        <v>1974</v>
      </c>
      <c r="I745" s="454" t="s">
        <v>2231</v>
      </c>
      <c r="J745" s="151" t="s">
        <v>22</v>
      </c>
      <c r="K745" s="167" t="s">
        <v>2186</v>
      </c>
      <c r="L745" s="75">
        <v>348</v>
      </c>
    </row>
    <row r="746" spans="2:12" ht="26.25" thickBot="1">
      <c r="B746" s="500" t="s">
        <v>22</v>
      </c>
      <c r="C746" s="501" t="s">
        <v>862</v>
      </c>
      <c r="D746" s="500">
        <v>8</v>
      </c>
      <c r="E746" s="501" t="s">
        <v>1653</v>
      </c>
      <c r="F746" s="500" t="s">
        <v>155</v>
      </c>
      <c r="G746" s="454" t="s">
        <v>719</v>
      </c>
      <c r="H746" s="454" t="s">
        <v>1974</v>
      </c>
      <c r="I746" s="454" t="s">
        <v>2231</v>
      </c>
      <c r="J746" s="151" t="s">
        <v>22</v>
      </c>
      <c r="K746" s="167" t="s">
        <v>2186</v>
      </c>
      <c r="L746" s="75">
        <v>348</v>
      </c>
    </row>
    <row r="747" spans="2:12" ht="26.25" thickBot="1">
      <c r="B747" s="500" t="s">
        <v>22</v>
      </c>
      <c r="C747" s="501" t="s">
        <v>862</v>
      </c>
      <c r="D747" s="500">
        <v>9</v>
      </c>
      <c r="E747" s="501" t="s">
        <v>1654</v>
      </c>
      <c r="F747" s="500" t="s">
        <v>155</v>
      </c>
      <c r="G747" s="454" t="s">
        <v>719</v>
      </c>
      <c r="H747" s="454" t="s">
        <v>1974</v>
      </c>
      <c r="I747" s="454" t="s">
        <v>2231</v>
      </c>
      <c r="J747" s="151" t="s">
        <v>22</v>
      </c>
      <c r="K747" s="167" t="s">
        <v>2186</v>
      </c>
      <c r="L747" s="75">
        <v>348</v>
      </c>
    </row>
    <row r="748" spans="2:12" ht="26.25" thickBot="1">
      <c r="B748" s="500" t="s">
        <v>22</v>
      </c>
      <c r="C748" s="501" t="s">
        <v>862</v>
      </c>
      <c r="D748" s="500">
        <v>10</v>
      </c>
      <c r="E748" s="501" t="s">
        <v>1655</v>
      </c>
      <c r="F748" s="500" t="s">
        <v>155</v>
      </c>
      <c r="G748" s="454" t="s">
        <v>719</v>
      </c>
      <c r="H748" s="454" t="s">
        <v>1974</v>
      </c>
      <c r="I748" s="454" t="s">
        <v>2231</v>
      </c>
      <c r="J748" s="151" t="s">
        <v>22</v>
      </c>
      <c r="K748" s="167" t="s">
        <v>2186</v>
      </c>
      <c r="L748" s="75">
        <v>348</v>
      </c>
    </row>
    <row r="749" spans="2:12" ht="26.25" thickBot="1">
      <c r="B749" s="500" t="s">
        <v>22</v>
      </c>
      <c r="C749" s="501" t="s">
        <v>862</v>
      </c>
      <c r="D749" s="500">
        <v>11</v>
      </c>
      <c r="E749" s="501" t="s">
        <v>1656</v>
      </c>
      <c r="F749" s="500" t="s">
        <v>155</v>
      </c>
      <c r="G749" s="454" t="s">
        <v>719</v>
      </c>
      <c r="H749" s="454" t="s">
        <v>1974</v>
      </c>
      <c r="I749" s="454" t="s">
        <v>2231</v>
      </c>
      <c r="J749" s="151" t="s">
        <v>22</v>
      </c>
      <c r="K749" s="167" t="s">
        <v>2186</v>
      </c>
      <c r="L749" s="75">
        <v>348</v>
      </c>
    </row>
    <row r="750" spans="2:12" ht="26.25" thickBot="1">
      <c r="B750" s="500" t="s">
        <v>22</v>
      </c>
      <c r="C750" s="501" t="s">
        <v>862</v>
      </c>
      <c r="D750" s="500">
        <v>12</v>
      </c>
      <c r="E750" s="501" t="s">
        <v>1657</v>
      </c>
      <c r="F750" s="500" t="s">
        <v>155</v>
      </c>
      <c r="G750" s="454" t="s">
        <v>719</v>
      </c>
      <c r="H750" s="454" t="s">
        <v>1974</v>
      </c>
      <c r="I750" s="454" t="s">
        <v>2231</v>
      </c>
      <c r="J750" s="151" t="s">
        <v>22</v>
      </c>
      <c r="K750" s="167" t="s">
        <v>2186</v>
      </c>
      <c r="L750" s="75">
        <v>348</v>
      </c>
    </row>
    <row r="751" spans="2:12" ht="26.25" thickBot="1">
      <c r="B751" s="500" t="s">
        <v>22</v>
      </c>
      <c r="C751" s="501" t="s">
        <v>862</v>
      </c>
      <c r="D751" s="500">
        <v>13</v>
      </c>
      <c r="E751" s="501" t="s">
        <v>1658</v>
      </c>
      <c r="F751" s="500" t="s">
        <v>155</v>
      </c>
      <c r="G751" s="454" t="s">
        <v>719</v>
      </c>
      <c r="H751" s="454" t="s">
        <v>1974</v>
      </c>
      <c r="I751" s="454" t="s">
        <v>2231</v>
      </c>
      <c r="J751" s="151" t="s">
        <v>22</v>
      </c>
      <c r="K751" s="167" t="s">
        <v>2186</v>
      </c>
      <c r="L751" s="75">
        <v>348</v>
      </c>
    </row>
    <row r="752" spans="2:12" ht="26.25" thickBot="1">
      <c r="B752" s="500" t="s">
        <v>22</v>
      </c>
      <c r="C752" s="501" t="s">
        <v>862</v>
      </c>
      <c r="D752" s="500">
        <v>14</v>
      </c>
      <c r="E752" s="501" t="s">
        <v>1659</v>
      </c>
      <c r="F752" s="500" t="s">
        <v>155</v>
      </c>
      <c r="G752" s="454" t="s">
        <v>719</v>
      </c>
      <c r="H752" s="454" t="s">
        <v>1974</v>
      </c>
      <c r="I752" s="454" t="s">
        <v>2231</v>
      </c>
      <c r="J752" s="151" t="s">
        <v>22</v>
      </c>
      <c r="K752" s="167" t="s">
        <v>2186</v>
      </c>
      <c r="L752" s="75">
        <v>348</v>
      </c>
    </row>
    <row r="753" spans="2:12" ht="26.25" thickBot="1">
      <c r="B753" s="500" t="s">
        <v>22</v>
      </c>
      <c r="C753" s="501" t="s">
        <v>862</v>
      </c>
      <c r="D753" s="500">
        <v>15</v>
      </c>
      <c r="E753" s="501" t="s">
        <v>1660</v>
      </c>
      <c r="F753" s="500" t="s">
        <v>155</v>
      </c>
      <c r="G753" s="454" t="s">
        <v>719</v>
      </c>
      <c r="H753" s="454" t="s">
        <v>1974</v>
      </c>
      <c r="I753" s="454" t="s">
        <v>2231</v>
      </c>
      <c r="J753" s="151" t="s">
        <v>22</v>
      </c>
      <c r="K753" s="167" t="s">
        <v>2186</v>
      </c>
      <c r="L753" s="75">
        <v>348</v>
      </c>
    </row>
    <row r="754" spans="2:12" ht="13.5" thickBot="1">
      <c r="B754" s="500" t="s">
        <v>22</v>
      </c>
      <c r="C754" s="501" t="s">
        <v>233</v>
      </c>
      <c r="D754" s="500">
        <v>1</v>
      </c>
      <c r="E754" s="501" t="s">
        <v>1661</v>
      </c>
      <c r="F754" s="500" t="s">
        <v>155</v>
      </c>
      <c r="G754" s="454" t="s">
        <v>719</v>
      </c>
      <c r="H754" s="454" t="s">
        <v>1974</v>
      </c>
      <c r="I754" s="454" t="s">
        <v>2231</v>
      </c>
      <c r="J754" s="151" t="s">
        <v>22</v>
      </c>
      <c r="K754" s="167" t="s">
        <v>2187</v>
      </c>
      <c r="L754" s="75">
        <v>326</v>
      </c>
    </row>
    <row r="755" spans="2:12" ht="13.5" thickBot="1">
      <c r="B755" s="500" t="s">
        <v>22</v>
      </c>
      <c r="C755" s="501" t="s">
        <v>233</v>
      </c>
      <c r="D755" s="500">
        <v>2</v>
      </c>
      <c r="E755" s="501" t="s">
        <v>1662</v>
      </c>
      <c r="F755" s="500" t="s">
        <v>155</v>
      </c>
      <c r="G755" s="454" t="s">
        <v>719</v>
      </c>
      <c r="H755" s="454" t="s">
        <v>1974</v>
      </c>
      <c r="I755" s="454" t="s">
        <v>2231</v>
      </c>
      <c r="J755" s="151" t="s">
        <v>22</v>
      </c>
      <c r="K755" s="167" t="s">
        <v>2187</v>
      </c>
      <c r="L755" s="75">
        <v>326</v>
      </c>
    </row>
    <row r="756" spans="2:12" ht="13.5" thickBot="1">
      <c r="B756" s="500" t="s">
        <v>22</v>
      </c>
      <c r="C756" s="501" t="s">
        <v>233</v>
      </c>
      <c r="D756" s="500">
        <v>3</v>
      </c>
      <c r="E756" s="501" t="s">
        <v>1663</v>
      </c>
      <c r="F756" s="500" t="s">
        <v>155</v>
      </c>
      <c r="G756" s="454" t="s">
        <v>719</v>
      </c>
      <c r="H756" s="454" t="s">
        <v>1974</v>
      </c>
      <c r="I756" s="454" t="s">
        <v>2231</v>
      </c>
      <c r="J756" s="151" t="s">
        <v>22</v>
      </c>
      <c r="K756" s="167" t="s">
        <v>2187</v>
      </c>
      <c r="L756" s="75">
        <v>326</v>
      </c>
    </row>
    <row r="757" spans="2:12" ht="13.5" thickBot="1">
      <c r="B757" s="500" t="s">
        <v>22</v>
      </c>
      <c r="C757" s="501" t="s">
        <v>233</v>
      </c>
      <c r="D757" s="500">
        <v>4</v>
      </c>
      <c r="E757" s="501" t="s">
        <v>1664</v>
      </c>
      <c r="F757" s="500" t="s">
        <v>155</v>
      </c>
      <c r="G757" s="454" t="s">
        <v>719</v>
      </c>
      <c r="H757" s="454" t="s">
        <v>1974</v>
      </c>
      <c r="I757" s="454" t="s">
        <v>2231</v>
      </c>
      <c r="J757" s="151" t="s">
        <v>22</v>
      </c>
      <c r="K757" s="167" t="s">
        <v>2187</v>
      </c>
      <c r="L757" s="75">
        <v>326</v>
      </c>
    </row>
    <row r="758" spans="2:12" ht="13.5" thickBot="1">
      <c r="B758" s="500" t="s">
        <v>22</v>
      </c>
      <c r="C758" s="501" t="s">
        <v>233</v>
      </c>
      <c r="D758" s="500">
        <v>5</v>
      </c>
      <c r="E758" s="501" t="s">
        <v>1665</v>
      </c>
      <c r="F758" s="500" t="s">
        <v>155</v>
      </c>
      <c r="G758" s="454" t="s">
        <v>719</v>
      </c>
      <c r="H758" s="454" t="s">
        <v>1974</v>
      </c>
      <c r="I758" s="454" t="s">
        <v>2231</v>
      </c>
      <c r="J758" s="151" t="s">
        <v>22</v>
      </c>
      <c r="K758" s="167" t="s">
        <v>2187</v>
      </c>
      <c r="L758" s="75">
        <v>326</v>
      </c>
    </row>
    <row r="759" spans="2:12" ht="13.5" thickBot="1">
      <c r="B759" s="500" t="s">
        <v>22</v>
      </c>
      <c r="C759" s="501" t="s">
        <v>233</v>
      </c>
      <c r="D759" s="500">
        <v>6</v>
      </c>
      <c r="E759" s="501" t="s">
        <v>1666</v>
      </c>
      <c r="F759" s="500" t="s">
        <v>155</v>
      </c>
      <c r="G759" s="454" t="s">
        <v>719</v>
      </c>
      <c r="H759" s="454" t="s">
        <v>1974</v>
      </c>
      <c r="I759" s="454" t="s">
        <v>2231</v>
      </c>
      <c r="J759" s="151" t="s">
        <v>22</v>
      </c>
      <c r="K759" s="167" t="s">
        <v>2187</v>
      </c>
      <c r="L759" s="75">
        <v>326</v>
      </c>
    </row>
    <row r="760" spans="2:12" ht="13.5" thickBot="1">
      <c r="B760" s="500" t="s">
        <v>22</v>
      </c>
      <c r="C760" s="501" t="s">
        <v>233</v>
      </c>
      <c r="D760" s="500">
        <v>7</v>
      </c>
      <c r="E760" s="501" t="s">
        <v>1667</v>
      </c>
      <c r="F760" s="500" t="s">
        <v>155</v>
      </c>
      <c r="G760" s="454" t="s">
        <v>719</v>
      </c>
      <c r="H760" s="454" t="s">
        <v>1974</v>
      </c>
      <c r="I760" s="454" t="s">
        <v>2231</v>
      </c>
      <c r="J760" s="151" t="s">
        <v>22</v>
      </c>
      <c r="K760" s="167" t="s">
        <v>2187</v>
      </c>
      <c r="L760" s="75">
        <v>326</v>
      </c>
    </row>
    <row r="761" spans="2:12" ht="13.5" thickBot="1">
      <c r="B761" s="500" t="s">
        <v>22</v>
      </c>
      <c r="C761" s="501" t="s">
        <v>233</v>
      </c>
      <c r="D761" s="500">
        <v>8</v>
      </c>
      <c r="E761" s="501" t="s">
        <v>1668</v>
      </c>
      <c r="F761" s="500" t="s">
        <v>155</v>
      </c>
      <c r="G761" s="454" t="s">
        <v>719</v>
      </c>
      <c r="H761" s="454" t="s">
        <v>1974</v>
      </c>
      <c r="I761" s="454" t="s">
        <v>2231</v>
      </c>
      <c r="J761" s="151" t="s">
        <v>22</v>
      </c>
      <c r="K761" s="167" t="s">
        <v>2187</v>
      </c>
      <c r="L761" s="75">
        <v>326</v>
      </c>
    </row>
    <row r="762" spans="2:12" ht="13.5" thickBot="1">
      <c r="B762" s="500" t="s">
        <v>22</v>
      </c>
      <c r="C762" s="501" t="s">
        <v>233</v>
      </c>
      <c r="D762" s="500">
        <v>9</v>
      </c>
      <c r="E762" s="501" t="s">
        <v>1669</v>
      </c>
      <c r="F762" s="500" t="s">
        <v>155</v>
      </c>
      <c r="G762" s="454" t="s">
        <v>719</v>
      </c>
      <c r="H762" s="454" t="s">
        <v>1974</v>
      </c>
      <c r="I762" s="454" t="s">
        <v>2231</v>
      </c>
      <c r="J762" s="151" t="s">
        <v>22</v>
      </c>
      <c r="K762" s="167" t="s">
        <v>2187</v>
      </c>
      <c r="L762" s="75">
        <v>326</v>
      </c>
    </row>
    <row r="763" spans="2:12" ht="13.5" thickBot="1">
      <c r="B763" s="500" t="s">
        <v>22</v>
      </c>
      <c r="C763" s="501" t="s">
        <v>233</v>
      </c>
      <c r="D763" s="500">
        <v>10</v>
      </c>
      <c r="E763" s="501" t="s">
        <v>1670</v>
      </c>
      <c r="F763" s="500" t="s">
        <v>155</v>
      </c>
      <c r="G763" s="454" t="s">
        <v>719</v>
      </c>
      <c r="H763" s="454" t="s">
        <v>1974</v>
      </c>
      <c r="I763" s="454" t="s">
        <v>2231</v>
      </c>
      <c r="J763" s="151" t="s">
        <v>22</v>
      </c>
      <c r="K763" s="167" t="s">
        <v>2187</v>
      </c>
      <c r="L763" s="75">
        <v>326</v>
      </c>
    </row>
    <row r="764" spans="2:12" ht="13.5" thickBot="1">
      <c r="B764" s="500" t="s">
        <v>22</v>
      </c>
      <c r="C764" s="501" t="s">
        <v>233</v>
      </c>
      <c r="D764" s="500">
        <v>11</v>
      </c>
      <c r="E764" s="501" t="s">
        <v>1671</v>
      </c>
      <c r="F764" s="500" t="s">
        <v>155</v>
      </c>
      <c r="G764" s="454" t="s">
        <v>719</v>
      </c>
      <c r="H764" s="454" t="s">
        <v>1974</v>
      </c>
      <c r="I764" s="454" t="s">
        <v>2231</v>
      </c>
      <c r="J764" s="151" t="s">
        <v>22</v>
      </c>
      <c r="K764" s="167" t="s">
        <v>2187</v>
      </c>
      <c r="L764" s="75">
        <v>326</v>
      </c>
    </row>
    <row r="765" spans="2:12" ht="13.5" thickBot="1">
      <c r="B765" s="500" t="s">
        <v>22</v>
      </c>
      <c r="C765" s="501" t="s">
        <v>233</v>
      </c>
      <c r="D765" s="500">
        <v>12</v>
      </c>
      <c r="E765" s="501" t="s">
        <v>1672</v>
      </c>
      <c r="F765" s="500" t="s">
        <v>155</v>
      </c>
      <c r="G765" s="454" t="s">
        <v>719</v>
      </c>
      <c r="H765" s="454" t="s">
        <v>1974</v>
      </c>
      <c r="I765" s="454" t="s">
        <v>2231</v>
      </c>
      <c r="J765" s="151" t="s">
        <v>22</v>
      </c>
      <c r="K765" s="167" t="s">
        <v>2187</v>
      </c>
      <c r="L765" s="75">
        <v>326</v>
      </c>
    </row>
    <row r="766" spans="2:12" ht="26.25" thickBot="1">
      <c r="B766" s="500" t="s">
        <v>22</v>
      </c>
      <c r="C766" s="501" t="s">
        <v>238</v>
      </c>
      <c r="D766" s="500">
        <v>1</v>
      </c>
      <c r="E766" s="501" t="s">
        <v>1673</v>
      </c>
      <c r="F766" s="500" t="s">
        <v>146</v>
      </c>
      <c r="G766" s="454" t="s">
        <v>719</v>
      </c>
      <c r="H766" s="454" t="s">
        <v>22</v>
      </c>
      <c r="I766" s="454" t="s">
        <v>2230</v>
      </c>
      <c r="J766" s="151" t="s">
        <v>22</v>
      </c>
      <c r="K766" s="167" t="s">
        <v>2188</v>
      </c>
      <c r="L766" s="75">
        <v>327</v>
      </c>
    </row>
    <row r="767" spans="2:12" ht="26.25" thickBot="1">
      <c r="B767" s="500" t="s">
        <v>22</v>
      </c>
      <c r="C767" s="501" t="s">
        <v>238</v>
      </c>
      <c r="D767" s="500">
        <v>2</v>
      </c>
      <c r="E767" s="501" t="s">
        <v>1674</v>
      </c>
      <c r="F767" s="500" t="s">
        <v>146</v>
      </c>
      <c r="G767" s="454" t="s">
        <v>719</v>
      </c>
      <c r="H767" s="454" t="s">
        <v>22</v>
      </c>
      <c r="I767" s="454" t="s">
        <v>2230</v>
      </c>
      <c r="J767" s="151" t="s">
        <v>22</v>
      </c>
      <c r="K767" s="167" t="s">
        <v>2188</v>
      </c>
      <c r="L767" s="75">
        <v>327</v>
      </c>
    </row>
    <row r="768" spans="2:12" ht="26.25" thickBot="1">
      <c r="B768" s="500" t="s">
        <v>22</v>
      </c>
      <c r="C768" s="501" t="s">
        <v>238</v>
      </c>
      <c r="D768" s="500">
        <v>3</v>
      </c>
      <c r="E768" s="501" t="s">
        <v>1675</v>
      </c>
      <c r="F768" s="500" t="s">
        <v>146</v>
      </c>
      <c r="G768" s="454" t="s">
        <v>719</v>
      </c>
      <c r="H768" s="454" t="s">
        <v>22</v>
      </c>
      <c r="I768" s="454" t="s">
        <v>2230</v>
      </c>
      <c r="J768" s="151" t="s">
        <v>22</v>
      </c>
      <c r="K768" s="167" t="s">
        <v>2188</v>
      </c>
      <c r="L768" s="75">
        <v>327</v>
      </c>
    </row>
    <row r="769" spans="2:12" ht="26.25" thickBot="1">
      <c r="B769" s="500" t="s">
        <v>22</v>
      </c>
      <c r="C769" s="501" t="s">
        <v>238</v>
      </c>
      <c r="D769" s="500">
        <v>4</v>
      </c>
      <c r="E769" s="501" t="s">
        <v>1676</v>
      </c>
      <c r="F769" s="500" t="s">
        <v>146</v>
      </c>
      <c r="G769" s="454" t="s">
        <v>719</v>
      </c>
      <c r="H769" s="454" t="s">
        <v>22</v>
      </c>
      <c r="I769" s="454" t="s">
        <v>2230</v>
      </c>
      <c r="J769" s="151" t="s">
        <v>22</v>
      </c>
      <c r="K769" s="167" t="s">
        <v>2188</v>
      </c>
      <c r="L769" s="75">
        <v>327</v>
      </c>
    </row>
    <row r="770" spans="2:12" ht="26.25" thickBot="1">
      <c r="B770" s="500" t="s">
        <v>22</v>
      </c>
      <c r="C770" s="501" t="s">
        <v>238</v>
      </c>
      <c r="D770" s="500">
        <v>5</v>
      </c>
      <c r="E770" s="501" t="s">
        <v>1677</v>
      </c>
      <c r="F770" s="500" t="s">
        <v>146</v>
      </c>
      <c r="G770" s="454" t="s">
        <v>719</v>
      </c>
      <c r="H770" s="454" t="s">
        <v>22</v>
      </c>
      <c r="I770" s="454" t="s">
        <v>2230</v>
      </c>
      <c r="J770" s="151" t="s">
        <v>22</v>
      </c>
      <c r="K770" s="167" t="s">
        <v>2188</v>
      </c>
      <c r="L770" s="75">
        <v>327</v>
      </c>
    </row>
    <row r="771" spans="2:12" ht="26.25" thickBot="1">
      <c r="B771" s="500" t="s">
        <v>22</v>
      </c>
      <c r="C771" s="501" t="s">
        <v>779</v>
      </c>
      <c r="D771" s="500">
        <v>1</v>
      </c>
      <c r="E771" s="272" t="s">
        <v>2236</v>
      </c>
      <c r="F771" s="454" t="s">
        <v>146</v>
      </c>
      <c r="G771" s="454" t="s">
        <v>719</v>
      </c>
      <c r="H771" s="454" t="s">
        <v>22</v>
      </c>
      <c r="I771" s="454" t="s">
        <v>2230</v>
      </c>
      <c r="J771" s="151" t="s">
        <v>22</v>
      </c>
      <c r="K771" s="167" t="s">
        <v>2189</v>
      </c>
      <c r="L771" s="75">
        <v>320</v>
      </c>
    </row>
    <row r="772" spans="2:12" ht="26.25" thickBot="1">
      <c r="B772" s="500" t="s">
        <v>22</v>
      </c>
      <c r="C772" s="501" t="s">
        <v>243</v>
      </c>
      <c r="D772" s="500">
        <v>1</v>
      </c>
      <c r="E772" s="501" t="s">
        <v>1678</v>
      </c>
      <c r="F772" s="500" t="s">
        <v>146</v>
      </c>
      <c r="G772" s="454" t="s">
        <v>719</v>
      </c>
      <c r="H772" s="454" t="s">
        <v>22</v>
      </c>
      <c r="I772" s="454" t="s">
        <v>2227</v>
      </c>
      <c r="J772" s="151" t="s">
        <v>22</v>
      </c>
      <c r="K772" s="167" t="s">
        <v>2190</v>
      </c>
      <c r="L772" s="75">
        <v>328</v>
      </c>
    </row>
    <row r="773" spans="2:12" ht="26.25" thickBot="1">
      <c r="B773" s="500" t="s">
        <v>22</v>
      </c>
      <c r="C773" s="501" t="s">
        <v>243</v>
      </c>
      <c r="D773" s="500">
        <v>2</v>
      </c>
      <c r="E773" s="501" t="s">
        <v>1679</v>
      </c>
      <c r="F773" s="500" t="s">
        <v>146</v>
      </c>
      <c r="G773" s="454" t="s">
        <v>719</v>
      </c>
      <c r="H773" s="454" t="s">
        <v>22</v>
      </c>
      <c r="I773" s="454" t="s">
        <v>2227</v>
      </c>
      <c r="J773" s="151" t="s">
        <v>22</v>
      </c>
      <c r="K773" s="167" t="s">
        <v>2190</v>
      </c>
      <c r="L773" s="75">
        <v>328</v>
      </c>
    </row>
    <row r="774" spans="2:12" ht="26.25" thickBot="1">
      <c r="B774" s="500" t="s">
        <v>22</v>
      </c>
      <c r="C774" s="501" t="s">
        <v>243</v>
      </c>
      <c r="D774" s="500">
        <v>3</v>
      </c>
      <c r="E774" s="501" t="s">
        <v>1680</v>
      </c>
      <c r="F774" s="500" t="s">
        <v>146</v>
      </c>
      <c r="G774" s="454" t="s">
        <v>719</v>
      </c>
      <c r="H774" s="454" t="s">
        <v>22</v>
      </c>
      <c r="I774" s="454" t="s">
        <v>2227</v>
      </c>
      <c r="J774" s="151" t="s">
        <v>22</v>
      </c>
      <c r="K774" s="167" t="s">
        <v>2190</v>
      </c>
      <c r="L774" s="75">
        <v>328</v>
      </c>
    </row>
    <row r="775" spans="2:12" ht="26.25" thickBot="1">
      <c r="B775" s="500" t="s">
        <v>22</v>
      </c>
      <c r="C775" s="501" t="s">
        <v>243</v>
      </c>
      <c r="D775" s="500">
        <v>4</v>
      </c>
      <c r="E775" s="501" t="s">
        <v>1681</v>
      </c>
      <c r="F775" s="500" t="s">
        <v>146</v>
      </c>
      <c r="G775" s="454" t="s">
        <v>719</v>
      </c>
      <c r="H775" s="454" t="s">
        <v>22</v>
      </c>
      <c r="I775" s="454" t="s">
        <v>2227</v>
      </c>
      <c r="J775" s="151" t="s">
        <v>22</v>
      </c>
      <c r="K775" s="167" t="s">
        <v>2190</v>
      </c>
      <c r="L775" s="75">
        <v>328</v>
      </c>
    </row>
    <row r="776" spans="2:12" ht="26.25" thickBot="1">
      <c r="B776" s="500" t="s">
        <v>22</v>
      </c>
      <c r="C776" s="501" t="s">
        <v>243</v>
      </c>
      <c r="D776" s="500">
        <v>5</v>
      </c>
      <c r="E776" s="501" t="s">
        <v>1682</v>
      </c>
      <c r="F776" s="500" t="s">
        <v>146</v>
      </c>
      <c r="G776" s="454" t="s">
        <v>719</v>
      </c>
      <c r="H776" s="454" t="s">
        <v>22</v>
      </c>
      <c r="I776" s="454" t="s">
        <v>2227</v>
      </c>
      <c r="J776" s="151" t="s">
        <v>22</v>
      </c>
      <c r="K776" s="167" t="s">
        <v>2190</v>
      </c>
      <c r="L776" s="75">
        <v>328</v>
      </c>
    </row>
    <row r="777" spans="2:12" ht="26.25" thickBot="1">
      <c r="B777" s="500" t="s">
        <v>22</v>
      </c>
      <c r="C777" s="501" t="s">
        <v>243</v>
      </c>
      <c r="D777" s="500">
        <v>6</v>
      </c>
      <c r="E777" s="501" t="s">
        <v>1683</v>
      </c>
      <c r="F777" s="500" t="s">
        <v>146</v>
      </c>
      <c r="G777" s="454" t="s">
        <v>719</v>
      </c>
      <c r="H777" s="454" t="s">
        <v>22</v>
      </c>
      <c r="I777" s="454" t="s">
        <v>2227</v>
      </c>
      <c r="J777" s="151" t="s">
        <v>22</v>
      </c>
      <c r="K777" s="167" t="s">
        <v>2190</v>
      </c>
      <c r="L777" s="75">
        <v>328</v>
      </c>
    </row>
    <row r="778" spans="2:12" ht="26.25" thickBot="1">
      <c r="B778" s="500" t="s">
        <v>22</v>
      </c>
      <c r="C778" s="501" t="s">
        <v>243</v>
      </c>
      <c r="D778" s="500">
        <v>7</v>
      </c>
      <c r="E778" s="501" t="s">
        <v>1684</v>
      </c>
      <c r="F778" s="500" t="s">
        <v>146</v>
      </c>
      <c r="G778" s="454" t="s">
        <v>719</v>
      </c>
      <c r="H778" s="454" t="s">
        <v>22</v>
      </c>
      <c r="I778" s="454" t="s">
        <v>2227</v>
      </c>
      <c r="J778" s="151" t="s">
        <v>22</v>
      </c>
      <c r="K778" s="167" t="s">
        <v>2190</v>
      </c>
      <c r="L778" s="75">
        <v>328</v>
      </c>
    </row>
    <row r="779" spans="2:12" ht="51.75" thickBot="1">
      <c r="B779" s="500" t="s">
        <v>22</v>
      </c>
      <c r="C779" s="501" t="s">
        <v>814</v>
      </c>
      <c r="D779" s="500">
        <v>1</v>
      </c>
      <c r="E779" s="501" t="s">
        <v>1685</v>
      </c>
      <c r="F779" s="500" t="s">
        <v>146</v>
      </c>
      <c r="G779" s="454" t="s">
        <v>719</v>
      </c>
      <c r="H779" s="454" t="s">
        <v>22</v>
      </c>
      <c r="I779" s="454" t="s">
        <v>2230</v>
      </c>
      <c r="J779" s="151" t="s">
        <v>22</v>
      </c>
      <c r="K779" s="167" t="s">
        <v>2191</v>
      </c>
      <c r="L779" s="75">
        <v>329</v>
      </c>
    </row>
    <row r="780" spans="2:12" ht="51.75" thickBot="1">
      <c r="B780" s="500" t="s">
        <v>22</v>
      </c>
      <c r="C780" s="501" t="s">
        <v>814</v>
      </c>
      <c r="D780" s="500">
        <v>2</v>
      </c>
      <c r="E780" s="501" t="s">
        <v>1686</v>
      </c>
      <c r="F780" s="500" t="s">
        <v>146</v>
      </c>
      <c r="G780" s="454" t="s">
        <v>719</v>
      </c>
      <c r="H780" s="454" t="s">
        <v>22</v>
      </c>
      <c r="I780" s="454" t="s">
        <v>2230</v>
      </c>
      <c r="J780" s="151" t="s">
        <v>22</v>
      </c>
      <c r="K780" s="167" t="s">
        <v>2191</v>
      </c>
      <c r="L780" s="75">
        <v>329</v>
      </c>
    </row>
    <row r="781" spans="2:12" ht="51.75" thickBot="1">
      <c r="B781" s="500" t="s">
        <v>22</v>
      </c>
      <c r="C781" s="501" t="s">
        <v>814</v>
      </c>
      <c r="D781" s="500">
        <v>3</v>
      </c>
      <c r="E781" s="501" t="s">
        <v>1687</v>
      </c>
      <c r="F781" s="500" t="s">
        <v>146</v>
      </c>
      <c r="G781" s="454" t="s">
        <v>719</v>
      </c>
      <c r="H781" s="454" t="s">
        <v>22</v>
      </c>
      <c r="I781" s="454" t="s">
        <v>2230</v>
      </c>
      <c r="J781" s="151" t="s">
        <v>22</v>
      </c>
      <c r="K781" s="167" t="s">
        <v>2191</v>
      </c>
      <c r="L781" s="75">
        <v>329</v>
      </c>
    </row>
    <row r="782" spans="2:12" ht="51.75" thickBot="1">
      <c r="B782" s="500" t="s">
        <v>22</v>
      </c>
      <c r="C782" s="501" t="s">
        <v>814</v>
      </c>
      <c r="D782" s="500">
        <v>4</v>
      </c>
      <c r="E782" s="501" t="s">
        <v>1688</v>
      </c>
      <c r="F782" s="500" t="s">
        <v>146</v>
      </c>
      <c r="G782" s="454" t="s">
        <v>719</v>
      </c>
      <c r="H782" s="454" t="s">
        <v>22</v>
      </c>
      <c r="I782" s="454" t="s">
        <v>2230</v>
      </c>
      <c r="J782" s="151" t="s">
        <v>22</v>
      </c>
      <c r="K782" s="167" t="s">
        <v>2191</v>
      </c>
      <c r="L782" s="75">
        <v>329</v>
      </c>
    </row>
    <row r="783" spans="2:12" ht="51.75" thickBot="1">
      <c r="B783" s="500" t="s">
        <v>22</v>
      </c>
      <c r="C783" s="501" t="s">
        <v>814</v>
      </c>
      <c r="D783" s="500">
        <v>5</v>
      </c>
      <c r="E783" s="501" t="s">
        <v>1689</v>
      </c>
      <c r="F783" s="500" t="s">
        <v>146</v>
      </c>
      <c r="G783" s="454" t="s">
        <v>719</v>
      </c>
      <c r="H783" s="454" t="s">
        <v>22</v>
      </c>
      <c r="I783" s="454" t="s">
        <v>2230</v>
      </c>
      <c r="J783" s="151" t="s">
        <v>22</v>
      </c>
      <c r="K783" s="167" t="s">
        <v>2191</v>
      </c>
      <c r="L783" s="75">
        <v>329</v>
      </c>
    </row>
    <row r="784" spans="2:12" ht="51.75" thickBot="1">
      <c r="B784" s="500" t="s">
        <v>22</v>
      </c>
      <c r="C784" s="501" t="s">
        <v>814</v>
      </c>
      <c r="D784" s="500">
        <v>6</v>
      </c>
      <c r="E784" s="501" t="s">
        <v>1690</v>
      </c>
      <c r="F784" s="500" t="s">
        <v>146</v>
      </c>
      <c r="G784" s="454" t="s">
        <v>719</v>
      </c>
      <c r="H784" s="454" t="s">
        <v>22</v>
      </c>
      <c r="I784" s="454" t="s">
        <v>2230</v>
      </c>
      <c r="J784" s="151" t="s">
        <v>22</v>
      </c>
      <c r="K784" s="167" t="s">
        <v>2191</v>
      </c>
      <c r="L784" s="75">
        <v>329</v>
      </c>
    </row>
    <row r="785" spans="2:12" ht="51.75" thickBot="1">
      <c r="B785" s="500" t="s">
        <v>22</v>
      </c>
      <c r="C785" s="501" t="s">
        <v>814</v>
      </c>
      <c r="D785" s="500">
        <v>7</v>
      </c>
      <c r="E785" s="501" t="s">
        <v>1691</v>
      </c>
      <c r="F785" s="500" t="s">
        <v>146</v>
      </c>
      <c r="G785" s="454" t="s">
        <v>719</v>
      </c>
      <c r="H785" s="454" t="s">
        <v>22</v>
      </c>
      <c r="I785" s="454" t="s">
        <v>2230</v>
      </c>
      <c r="J785" s="151" t="s">
        <v>22</v>
      </c>
      <c r="K785" s="167" t="s">
        <v>2191</v>
      </c>
      <c r="L785" s="75">
        <v>329</v>
      </c>
    </row>
    <row r="786" spans="2:12" ht="51.75" thickBot="1">
      <c r="B786" s="500" t="s">
        <v>22</v>
      </c>
      <c r="C786" s="501" t="s">
        <v>814</v>
      </c>
      <c r="D786" s="500">
        <v>8</v>
      </c>
      <c r="E786" s="501" t="s">
        <v>1692</v>
      </c>
      <c r="F786" s="500" t="s">
        <v>146</v>
      </c>
      <c r="G786" s="454" t="s">
        <v>719</v>
      </c>
      <c r="H786" s="454" t="s">
        <v>22</v>
      </c>
      <c r="I786" s="454" t="s">
        <v>2230</v>
      </c>
      <c r="J786" s="151" t="s">
        <v>22</v>
      </c>
      <c r="K786" s="167" t="s">
        <v>2191</v>
      </c>
      <c r="L786" s="75">
        <v>329</v>
      </c>
    </row>
    <row r="787" spans="2:12" ht="51.75" thickBot="1">
      <c r="B787" s="500" t="s">
        <v>22</v>
      </c>
      <c r="C787" s="501" t="s">
        <v>814</v>
      </c>
      <c r="D787" s="500">
        <v>9</v>
      </c>
      <c r="E787" s="501" t="s">
        <v>1693</v>
      </c>
      <c r="F787" s="500" t="s">
        <v>146</v>
      </c>
      <c r="G787" s="454" t="s">
        <v>719</v>
      </c>
      <c r="H787" s="454" t="s">
        <v>22</v>
      </c>
      <c r="I787" s="454" t="s">
        <v>2230</v>
      </c>
      <c r="J787" s="151" t="s">
        <v>22</v>
      </c>
      <c r="K787" s="167" t="s">
        <v>2191</v>
      </c>
      <c r="L787" s="75">
        <v>329</v>
      </c>
    </row>
    <row r="788" spans="2:12" ht="26.25" thickBot="1">
      <c r="B788" s="500" t="s">
        <v>22</v>
      </c>
      <c r="C788" s="501" t="s">
        <v>252</v>
      </c>
      <c r="D788" s="500">
        <v>1</v>
      </c>
      <c r="E788" s="501" t="s">
        <v>1694</v>
      </c>
      <c r="F788" s="500" t="s">
        <v>146</v>
      </c>
      <c r="G788" s="454" t="s">
        <v>719</v>
      </c>
      <c r="H788" s="454" t="s">
        <v>1974</v>
      </c>
      <c r="I788" s="454" t="s">
        <v>2231</v>
      </c>
      <c r="J788" s="151" t="s">
        <v>22</v>
      </c>
      <c r="K788" s="167" t="s">
        <v>2192</v>
      </c>
      <c r="L788" s="75">
        <v>340</v>
      </c>
    </row>
    <row r="789" spans="2:12" ht="26.25" thickBot="1">
      <c r="B789" s="500" t="s">
        <v>22</v>
      </c>
      <c r="C789" s="501" t="s">
        <v>252</v>
      </c>
      <c r="D789" s="500">
        <v>2</v>
      </c>
      <c r="E789" s="501" t="s">
        <v>1695</v>
      </c>
      <c r="F789" s="500" t="s">
        <v>146</v>
      </c>
      <c r="G789" s="454" t="s">
        <v>719</v>
      </c>
      <c r="H789" s="454" t="s">
        <v>1974</v>
      </c>
      <c r="I789" s="454" t="s">
        <v>2231</v>
      </c>
      <c r="J789" s="151" t="s">
        <v>22</v>
      </c>
      <c r="K789" s="167" t="s">
        <v>2192</v>
      </c>
      <c r="L789" s="75">
        <v>340</v>
      </c>
    </row>
    <row r="790" spans="2:12" ht="26.25" thickBot="1">
      <c r="B790" s="500" t="s">
        <v>22</v>
      </c>
      <c r="C790" s="501" t="s">
        <v>252</v>
      </c>
      <c r="D790" s="500">
        <v>3</v>
      </c>
      <c r="E790" s="501" t="s">
        <v>1696</v>
      </c>
      <c r="F790" s="500" t="s">
        <v>146</v>
      </c>
      <c r="G790" s="454" t="s">
        <v>719</v>
      </c>
      <c r="H790" s="454" t="s">
        <v>1974</v>
      </c>
      <c r="I790" s="454" t="s">
        <v>2231</v>
      </c>
      <c r="J790" s="151" t="s">
        <v>22</v>
      </c>
      <c r="K790" s="167" t="s">
        <v>2192</v>
      </c>
      <c r="L790" s="75">
        <v>340</v>
      </c>
    </row>
    <row r="791" spans="2:12" ht="26.25" thickBot="1">
      <c r="B791" s="500" t="s">
        <v>22</v>
      </c>
      <c r="C791" s="501" t="s">
        <v>252</v>
      </c>
      <c r="D791" s="500">
        <v>4</v>
      </c>
      <c r="E791" s="501" t="s">
        <v>1697</v>
      </c>
      <c r="F791" s="500" t="s">
        <v>146</v>
      </c>
      <c r="G791" s="454" t="s">
        <v>719</v>
      </c>
      <c r="H791" s="454" t="s">
        <v>1974</v>
      </c>
      <c r="I791" s="454" t="s">
        <v>2231</v>
      </c>
      <c r="J791" s="151" t="s">
        <v>22</v>
      </c>
      <c r="K791" s="167" t="s">
        <v>2192</v>
      </c>
      <c r="L791" s="75">
        <v>340</v>
      </c>
    </row>
    <row r="792" spans="2:12" ht="26.25" thickBot="1">
      <c r="B792" s="500" t="s">
        <v>22</v>
      </c>
      <c r="C792" s="501" t="s">
        <v>252</v>
      </c>
      <c r="D792" s="500">
        <v>5</v>
      </c>
      <c r="E792" s="501" t="s">
        <v>1698</v>
      </c>
      <c r="F792" s="500" t="s">
        <v>146</v>
      </c>
      <c r="G792" s="454" t="s">
        <v>719</v>
      </c>
      <c r="H792" s="454" t="s">
        <v>1974</v>
      </c>
      <c r="I792" s="454" t="s">
        <v>2231</v>
      </c>
      <c r="J792" s="151" t="s">
        <v>22</v>
      </c>
      <c r="K792" s="167" t="s">
        <v>2192</v>
      </c>
      <c r="L792" s="75">
        <v>340</v>
      </c>
    </row>
    <row r="793" spans="2:12" ht="26.25" thickBot="1">
      <c r="B793" s="500" t="s">
        <v>22</v>
      </c>
      <c r="C793" s="501" t="s">
        <v>252</v>
      </c>
      <c r="D793" s="500">
        <v>6</v>
      </c>
      <c r="E793" s="501" t="s">
        <v>1699</v>
      </c>
      <c r="F793" s="500" t="s">
        <v>146</v>
      </c>
      <c r="G793" s="454" t="s">
        <v>719</v>
      </c>
      <c r="H793" s="454" t="s">
        <v>1974</v>
      </c>
      <c r="I793" s="454" t="s">
        <v>2231</v>
      </c>
      <c r="J793" s="151" t="s">
        <v>22</v>
      </c>
      <c r="K793" s="167" t="s">
        <v>2192</v>
      </c>
      <c r="L793" s="75">
        <v>340</v>
      </c>
    </row>
    <row r="794" spans="2:12" ht="26.25" thickBot="1">
      <c r="B794" s="500" t="s">
        <v>22</v>
      </c>
      <c r="C794" s="501" t="s">
        <v>252</v>
      </c>
      <c r="D794" s="500">
        <v>7</v>
      </c>
      <c r="E794" s="501" t="s">
        <v>1700</v>
      </c>
      <c r="F794" s="500" t="s">
        <v>146</v>
      </c>
      <c r="G794" s="454" t="s">
        <v>719</v>
      </c>
      <c r="H794" s="454" t="s">
        <v>1974</v>
      </c>
      <c r="I794" s="454" t="s">
        <v>2231</v>
      </c>
      <c r="J794" s="151" t="s">
        <v>22</v>
      </c>
      <c r="K794" s="167" t="s">
        <v>2192</v>
      </c>
      <c r="L794" s="75">
        <v>340</v>
      </c>
    </row>
    <row r="795" spans="2:12" ht="26.25" thickBot="1">
      <c r="B795" s="500" t="s">
        <v>22</v>
      </c>
      <c r="C795" s="501" t="s">
        <v>252</v>
      </c>
      <c r="D795" s="500">
        <v>8</v>
      </c>
      <c r="E795" s="501" t="s">
        <v>1701</v>
      </c>
      <c r="F795" s="500" t="s">
        <v>155</v>
      </c>
      <c r="G795" s="454" t="s">
        <v>719</v>
      </c>
      <c r="H795" s="454" t="s">
        <v>1974</v>
      </c>
      <c r="I795" s="454" t="s">
        <v>2231</v>
      </c>
      <c r="J795" s="151" t="s">
        <v>22</v>
      </c>
      <c r="K795" s="167" t="s">
        <v>2192</v>
      </c>
      <c r="L795" s="75">
        <v>340</v>
      </c>
    </row>
    <row r="796" spans="2:12" ht="26.25" thickBot="1">
      <c r="B796" s="500" t="s">
        <v>22</v>
      </c>
      <c r="C796" s="501" t="s">
        <v>252</v>
      </c>
      <c r="D796" s="500">
        <v>9</v>
      </c>
      <c r="E796" s="501" t="s">
        <v>1702</v>
      </c>
      <c r="F796" s="500" t="s">
        <v>155</v>
      </c>
      <c r="G796" s="454" t="s">
        <v>719</v>
      </c>
      <c r="H796" s="454" t="s">
        <v>1974</v>
      </c>
      <c r="I796" s="454" t="s">
        <v>2231</v>
      </c>
      <c r="J796" s="151" t="s">
        <v>22</v>
      </c>
      <c r="K796" s="167" t="s">
        <v>2192</v>
      </c>
      <c r="L796" s="75">
        <v>340</v>
      </c>
    </row>
    <row r="797" spans="2:12" ht="26.25" thickBot="1">
      <c r="B797" s="500" t="s">
        <v>22</v>
      </c>
      <c r="C797" s="501" t="s">
        <v>252</v>
      </c>
      <c r="D797" s="500">
        <v>10</v>
      </c>
      <c r="E797" s="501" t="s">
        <v>1703</v>
      </c>
      <c r="F797" s="500" t="s">
        <v>155</v>
      </c>
      <c r="G797" s="454" t="s">
        <v>719</v>
      </c>
      <c r="H797" s="454" t="s">
        <v>1974</v>
      </c>
      <c r="I797" s="454" t="s">
        <v>2231</v>
      </c>
      <c r="J797" s="151" t="s">
        <v>22</v>
      </c>
      <c r="K797" s="167" t="s">
        <v>2192</v>
      </c>
      <c r="L797" s="75">
        <v>340</v>
      </c>
    </row>
    <row r="798" spans="2:12" ht="26.25" thickBot="1">
      <c r="B798" s="500" t="s">
        <v>22</v>
      </c>
      <c r="C798" s="501" t="s">
        <v>252</v>
      </c>
      <c r="D798" s="500">
        <v>11</v>
      </c>
      <c r="E798" s="501" t="s">
        <v>1704</v>
      </c>
      <c r="F798" s="500" t="s">
        <v>155</v>
      </c>
      <c r="G798" s="454" t="s">
        <v>719</v>
      </c>
      <c r="H798" s="454" t="s">
        <v>1974</v>
      </c>
      <c r="I798" s="454" t="s">
        <v>2231</v>
      </c>
      <c r="J798" s="151" t="s">
        <v>22</v>
      </c>
      <c r="K798" s="167" t="s">
        <v>2192</v>
      </c>
      <c r="L798" s="75">
        <v>340</v>
      </c>
    </row>
    <row r="799" spans="2:12" ht="26.25" thickBot="1">
      <c r="B799" s="500" t="s">
        <v>22</v>
      </c>
      <c r="C799" s="501" t="s">
        <v>252</v>
      </c>
      <c r="D799" s="500">
        <v>12</v>
      </c>
      <c r="E799" s="501" t="s">
        <v>1705</v>
      </c>
      <c r="F799" s="500" t="s">
        <v>155</v>
      </c>
      <c r="G799" s="454" t="s">
        <v>719</v>
      </c>
      <c r="H799" s="454" t="s">
        <v>1974</v>
      </c>
      <c r="I799" s="454" t="s">
        <v>2231</v>
      </c>
      <c r="J799" s="151" t="s">
        <v>22</v>
      </c>
      <c r="K799" s="167" t="s">
        <v>2192</v>
      </c>
      <c r="L799" s="75">
        <v>340</v>
      </c>
    </row>
    <row r="800" spans="2:12" ht="26.25" thickBot="1">
      <c r="B800" s="500" t="s">
        <v>22</v>
      </c>
      <c r="C800" s="501" t="s">
        <v>252</v>
      </c>
      <c r="D800" s="500">
        <v>13</v>
      </c>
      <c r="E800" s="501" t="s">
        <v>1706</v>
      </c>
      <c r="F800" s="500" t="s">
        <v>155</v>
      </c>
      <c r="G800" s="454" t="s">
        <v>719</v>
      </c>
      <c r="H800" s="454" t="s">
        <v>1974</v>
      </c>
      <c r="I800" s="454" t="s">
        <v>2231</v>
      </c>
      <c r="J800" s="151" t="s">
        <v>22</v>
      </c>
      <c r="K800" s="167" t="s">
        <v>2192</v>
      </c>
      <c r="L800" s="75">
        <v>340</v>
      </c>
    </row>
    <row r="801" spans="2:12" ht="26.25" thickBot="1">
      <c r="B801" s="500" t="s">
        <v>22</v>
      </c>
      <c r="C801" s="501" t="s">
        <v>252</v>
      </c>
      <c r="D801" s="500">
        <v>14</v>
      </c>
      <c r="E801" s="501" t="s">
        <v>1707</v>
      </c>
      <c r="F801" s="500" t="s">
        <v>155</v>
      </c>
      <c r="G801" s="454" t="s">
        <v>719</v>
      </c>
      <c r="H801" s="454" t="s">
        <v>1974</v>
      </c>
      <c r="I801" s="454" t="s">
        <v>2231</v>
      </c>
      <c r="J801" s="151" t="s">
        <v>22</v>
      </c>
      <c r="K801" s="167" t="s">
        <v>2192</v>
      </c>
      <c r="L801" s="75">
        <v>340</v>
      </c>
    </row>
    <row r="802" spans="2:12" ht="39" thickBot="1">
      <c r="B802" s="500" t="s">
        <v>22</v>
      </c>
      <c r="C802" s="501" t="s">
        <v>252</v>
      </c>
      <c r="D802" s="500">
        <v>15</v>
      </c>
      <c r="E802" s="501" t="s">
        <v>1708</v>
      </c>
      <c r="F802" s="500" t="s">
        <v>146</v>
      </c>
      <c r="G802" s="454" t="s">
        <v>719</v>
      </c>
      <c r="H802" s="454" t="s">
        <v>1974</v>
      </c>
      <c r="I802" s="454" t="s">
        <v>2231</v>
      </c>
      <c r="J802" s="151" t="s">
        <v>22</v>
      </c>
      <c r="K802" s="167" t="s">
        <v>2192</v>
      </c>
      <c r="L802" s="75">
        <v>340</v>
      </c>
    </row>
    <row r="803" spans="2:12" ht="39" thickBot="1">
      <c r="B803" s="500" t="s">
        <v>22</v>
      </c>
      <c r="C803" s="501" t="s">
        <v>252</v>
      </c>
      <c r="D803" s="500">
        <v>16</v>
      </c>
      <c r="E803" s="501" t="s">
        <v>1709</v>
      </c>
      <c r="F803" s="500" t="s">
        <v>146</v>
      </c>
      <c r="G803" s="454" t="s">
        <v>719</v>
      </c>
      <c r="H803" s="454" t="s">
        <v>1974</v>
      </c>
      <c r="I803" s="454" t="s">
        <v>2231</v>
      </c>
      <c r="J803" s="151" t="s">
        <v>22</v>
      </c>
      <c r="K803" s="167" t="s">
        <v>2192</v>
      </c>
      <c r="L803" s="75">
        <v>340</v>
      </c>
    </row>
    <row r="804" spans="2:12" ht="26.25" thickBot="1">
      <c r="B804" s="500" t="s">
        <v>22</v>
      </c>
      <c r="C804" s="501" t="s">
        <v>252</v>
      </c>
      <c r="D804" s="500">
        <v>17</v>
      </c>
      <c r="E804" s="501" t="s">
        <v>1710</v>
      </c>
      <c r="F804" s="500" t="s">
        <v>155</v>
      </c>
      <c r="G804" s="454" t="s">
        <v>719</v>
      </c>
      <c r="H804" s="454" t="s">
        <v>1974</v>
      </c>
      <c r="I804" s="454" t="s">
        <v>2231</v>
      </c>
      <c r="J804" s="151" t="s">
        <v>22</v>
      </c>
      <c r="K804" s="167" t="s">
        <v>2192</v>
      </c>
      <c r="L804" s="75">
        <v>340</v>
      </c>
    </row>
    <row r="805" spans="2:12" ht="26.25" thickBot="1">
      <c r="B805" s="500" t="s">
        <v>22</v>
      </c>
      <c r="C805" s="501" t="s">
        <v>252</v>
      </c>
      <c r="D805" s="500">
        <v>18</v>
      </c>
      <c r="E805" s="501" t="s">
        <v>1711</v>
      </c>
      <c r="F805" s="500" t="s">
        <v>155</v>
      </c>
      <c r="G805" s="454" t="s">
        <v>719</v>
      </c>
      <c r="H805" s="454" t="s">
        <v>1974</v>
      </c>
      <c r="I805" s="454" t="s">
        <v>2231</v>
      </c>
      <c r="J805" s="151" t="s">
        <v>22</v>
      </c>
      <c r="K805" s="167" t="s">
        <v>2192</v>
      </c>
      <c r="L805" s="75">
        <v>340</v>
      </c>
    </row>
    <row r="806" spans="2:12" ht="26.25" thickBot="1">
      <c r="B806" s="500" t="s">
        <v>22</v>
      </c>
      <c r="C806" s="501" t="s">
        <v>252</v>
      </c>
      <c r="D806" s="500">
        <v>19</v>
      </c>
      <c r="E806" s="501" t="s">
        <v>1712</v>
      </c>
      <c r="F806" s="500" t="s">
        <v>155</v>
      </c>
      <c r="G806" s="454" t="s">
        <v>719</v>
      </c>
      <c r="H806" s="454" t="s">
        <v>1974</v>
      </c>
      <c r="I806" s="454" t="s">
        <v>2231</v>
      </c>
      <c r="J806" s="151" t="s">
        <v>22</v>
      </c>
      <c r="K806" s="167" t="s">
        <v>2192</v>
      </c>
      <c r="L806" s="75">
        <v>340</v>
      </c>
    </row>
    <row r="807" spans="2:12" ht="26.25" thickBot="1">
      <c r="B807" s="500" t="s">
        <v>22</v>
      </c>
      <c r="C807" s="501" t="s">
        <v>252</v>
      </c>
      <c r="D807" s="500">
        <v>20</v>
      </c>
      <c r="E807" s="501" t="s">
        <v>1713</v>
      </c>
      <c r="F807" s="500" t="s">
        <v>155</v>
      </c>
      <c r="G807" s="454" t="s">
        <v>719</v>
      </c>
      <c r="H807" s="454" t="s">
        <v>1974</v>
      </c>
      <c r="I807" s="454" t="s">
        <v>2231</v>
      </c>
      <c r="J807" s="151" t="s">
        <v>22</v>
      </c>
      <c r="K807" s="167" t="s">
        <v>2192</v>
      </c>
      <c r="L807" s="75">
        <v>340</v>
      </c>
    </row>
    <row r="808" spans="2:12" ht="26.25" thickBot="1">
      <c r="B808" s="500" t="s">
        <v>22</v>
      </c>
      <c r="C808" s="501" t="s">
        <v>252</v>
      </c>
      <c r="D808" s="500">
        <v>21</v>
      </c>
      <c r="E808" s="501" t="s">
        <v>1714</v>
      </c>
      <c r="F808" s="500" t="s">
        <v>155</v>
      </c>
      <c r="G808" s="454" t="s">
        <v>719</v>
      </c>
      <c r="H808" s="454" t="s">
        <v>1974</v>
      </c>
      <c r="I808" s="454" t="s">
        <v>2231</v>
      </c>
      <c r="J808" s="151" t="s">
        <v>22</v>
      </c>
      <c r="K808" s="167" t="s">
        <v>2192</v>
      </c>
      <c r="L808" s="75">
        <v>340</v>
      </c>
    </row>
    <row r="809" spans="2:12" ht="26.25" thickBot="1">
      <c r="B809" s="500" t="s">
        <v>22</v>
      </c>
      <c r="C809" s="501" t="s">
        <v>252</v>
      </c>
      <c r="D809" s="500">
        <v>22</v>
      </c>
      <c r="E809" s="501" t="s">
        <v>1715</v>
      </c>
      <c r="F809" s="500" t="s">
        <v>155</v>
      </c>
      <c r="G809" s="454" t="s">
        <v>719</v>
      </c>
      <c r="H809" s="454" t="s">
        <v>1974</v>
      </c>
      <c r="I809" s="454" t="s">
        <v>2231</v>
      </c>
      <c r="J809" s="151" t="s">
        <v>22</v>
      </c>
      <c r="K809" s="167" t="s">
        <v>2192</v>
      </c>
      <c r="L809" s="75">
        <v>340</v>
      </c>
    </row>
    <row r="810" spans="2:12" ht="26.25" thickBot="1">
      <c r="B810" s="500" t="s">
        <v>22</v>
      </c>
      <c r="C810" s="501" t="s">
        <v>252</v>
      </c>
      <c r="D810" s="500">
        <v>23</v>
      </c>
      <c r="E810" s="501" t="s">
        <v>1716</v>
      </c>
      <c r="F810" s="500" t="s">
        <v>155</v>
      </c>
      <c r="G810" s="454" t="s">
        <v>719</v>
      </c>
      <c r="H810" s="454" t="s">
        <v>1974</v>
      </c>
      <c r="I810" s="454" t="s">
        <v>2231</v>
      </c>
      <c r="J810" s="151" t="s">
        <v>22</v>
      </c>
      <c r="K810" s="167" t="s">
        <v>2192</v>
      </c>
      <c r="L810" s="75">
        <v>340</v>
      </c>
    </row>
    <row r="811" spans="2:12" ht="26.25" thickBot="1">
      <c r="B811" s="500" t="s">
        <v>22</v>
      </c>
      <c r="C811" s="501" t="s">
        <v>252</v>
      </c>
      <c r="D811" s="500">
        <v>24</v>
      </c>
      <c r="E811" s="501" t="s">
        <v>1717</v>
      </c>
      <c r="F811" s="500" t="s">
        <v>155</v>
      </c>
      <c r="G811" s="454" t="s">
        <v>719</v>
      </c>
      <c r="H811" s="454" t="s">
        <v>1974</v>
      </c>
      <c r="I811" s="454" t="s">
        <v>2231</v>
      </c>
      <c r="J811" s="151" t="s">
        <v>22</v>
      </c>
      <c r="K811" s="167" t="s">
        <v>2192</v>
      </c>
      <c r="L811" s="75">
        <v>340</v>
      </c>
    </row>
    <row r="812" spans="2:12" ht="26.25" thickBot="1">
      <c r="B812" s="500" t="s">
        <v>22</v>
      </c>
      <c r="C812" s="501" t="s">
        <v>252</v>
      </c>
      <c r="D812" s="500">
        <v>25</v>
      </c>
      <c r="E812" s="501" t="s">
        <v>1718</v>
      </c>
      <c r="F812" s="500" t="s">
        <v>155</v>
      </c>
      <c r="G812" s="454" t="s">
        <v>719</v>
      </c>
      <c r="H812" s="454" t="s">
        <v>1974</v>
      </c>
      <c r="I812" s="454" t="s">
        <v>2231</v>
      </c>
      <c r="J812" s="151" t="s">
        <v>22</v>
      </c>
      <c r="K812" s="167" t="s">
        <v>2192</v>
      </c>
      <c r="L812" s="75">
        <v>340</v>
      </c>
    </row>
    <row r="813" spans="2:12" ht="26.25" thickBot="1">
      <c r="B813" s="500" t="s">
        <v>22</v>
      </c>
      <c r="C813" s="501" t="s">
        <v>252</v>
      </c>
      <c r="D813" s="500">
        <v>26</v>
      </c>
      <c r="E813" s="501" t="s">
        <v>1719</v>
      </c>
      <c r="F813" s="500" t="s">
        <v>155</v>
      </c>
      <c r="G813" s="454" t="s">
        <v>719</v>
      </c>
      <c r="H813" s="454" t="s">
        <v>1974</v>
      </c>
      <c r="I813" s="454" t="s">
        <v>2231</v>
      </c>
      <c r="J813" s="151" t="s">
        <v>22</v>
      </c>
      <c r="K813" s="167" t="s">
        <v>2192</v>
      </c>
      <c r="L813" s="75">
        <v>340</v>
      </c>
    </row>
    <row r="814" spans="2:12" ht="26.25" thickBot="1">
      <c r="B814" s="500" t="s">
        <v>22</v>
      </c>
      <c r="C814" s="501" t="s">
        <v>252</v>
      </c>
      <c r="D814" s="500">
        <v>27</v>
      </c>
      <c r="E814" s="501" t="s">
        <v>1720</v>
      </c>
      <c r="F814" s="500" t="s">
        <v>155</v>
      </c>
      <c r="G814" s="454" t="s">
        <v>719</v>
      </c>
      <c r="H814" s="454" t="s">
        <v>1974</v>
      </c>
      <c r="I814" s="454" t="s">
        <v>2231</v>
      </c>
      <c r="J814" s="151" t="s">
        <v>22</v>
      </c>
      <c r="K814" s="167" t="s">
        <v>2192</v>
      </c>
      <c r="L814" s="75">
        <v>340</v>
      </c>
    </row>
    <row r="815" spans="2:12" ht="26.25" thickBot="1">
      <c r="B815" s="500" t="s">
        <v>22</v>
      </c>
      <c r="C815" s="501" t="s">
        <v>252</v>
      </c>
      <c r="D815" s="500">
        <v>28</v>
      </c>
      <c r="E815" s="501" t="s">
        <v>1721</v>
      </c>
      <c r="F815" s="500" t="s">
        <v>155</v>
      </c>
      <c r="G815" s="454" t="s">
        <v>719</v>
      </c>
      <c r="H815" s="454" t="s">
        <v>1974</v>
      </c>
      <c r="I815" s="454" t="s">
        <v>2231</v>
      </c>
      <c r="J815" s="151" t="s">
        <v>22</v>
      </c>
      <c r="K815" s="167" t="s">
        <v>2192</v>
      </c>
      <c r="L815" s="75">
        <v>340</v>
      </c>
    </row>
    <row r="816" spans="2:12" ht="26.25" thickBot="1">
      <c r="B816" s="500" t="s">
        <v>22</v>
      </c>
      <c r="C816" s="501" t="s">
        <v>252</v>
      </c>
      <c r="D816" s="500">
        <v>29</v>
      </c>
      <c r="E816" s="501" t="s">
        <v>1722</v>
      </c>
      <c r="F816" s="500" t="s">
        <v>155</v>
      </c>
      <c r="G816" s="454" t="s">
        <v>719</v>
      </c>
      <c r="H816" s="454" t="s">
        <v>1974</v>
      </c>
      <c r="I816" s="454" t="s">
        <v>2231</v>
      </c>
      <c r="J816" s="151" t="s">
        <v>22</v>
      </c>
      <c r="K816" s="167" t="s">
        <v>2192</v>
      </c>
      <c r="L816" s="75">
        <v>340</v>
      </c>
    </row>
    <row r="817" spans="2:12" ht="26.25" thickBot="1">
      <c r="B817" s="500" t="s">
        <v>22</v>
      </c>
      <c r="C817" s="501" t="s">
        <v>252</v>
      </c>
      <c r="D817" s="500">
        <v>30</v>
      </c>
      <c r="E817" s="501" t="s">
        <v>1723</v>
      </c>
      <c r="F817" s="500" t="s">
        <v>155</v>
      </c>
      <c r="G817" s="454" t="s">
        <v>719</v>
      </c>
      <c r="H817" s="454" t="s">
        <v>1974</v>
      </c>
      <c r="I817" s="454" t="s">
        <v>2231</v>
      </c>
      <c r="J817" s="151" t="s">
        <v>22</v>
      </c>
      <c r="K817" s="167" t="s">
        <v>2192</v>
      </c>
      <c r="L817" s="75">
        <v>340</v>
      </c>
    </row>
    <row r="818" spans="2:12" ht="26.25" thickBot="1">
      <c r="B818" s="500" t="s">
        <v>22</v>
      </c>
      <c r="C818" s="501" t="s">
        <v>252</v>
      </c>
      <c r="D818" s="500">
        <v>31</v>
      </c>
      <c r="E818" s="501" t="s">
        <v>1724</v>
      </c>
      <c r="F818" s="500" t="s">
        <v>146</v>
      </c>
      <c r="G818" s="454" t="s">
        <v>719</v>
      </c>
      <c r="H818" s="454" t="s">
        <v>1974</v>
      </c>
      <c r="I818" s="454" t="s">
        <v>2231</v>
      </c>
      <c r="J818" s="151" t="s">
        <v>22</v>
      </c>
      <c r="K818" s="167" t="s">
        <v>2192</v>
      </c>
      <c r="L818" s="75">
        <v>340</v>
      </c>
    </row>
    <row r="819" spans="2:12" ht="26.25" thickBot="1">
      <c r="B819" s="500" t="s">
        <v>22</v>
      </c>
      <c r="C819" s="501" t="s">
        <v>252</v>
      </c>
      <c r="D819" s="500">
        <v>32</v>
      </c>
      <c r="E819" s="501" t="s">
        <v>1725</v>
      </c>
      <c r="F819" s="500" t="s">
        <v>146</v>
      </c>
      <c r="G819" s="454" t="s">
        <v>719</v>
      </c>
      <c r="H819" s="454" t="s">
        <v>1974</v>
      </c>
      <c r="I819" s="454" t="s">
        <v>2231</v>
      </c>
      <c r="J819" s="151" t="s">
        <v>22</v>
      </c>
      <c r="K819" s="167" t="s">
        <v>2192</v>
      </c>
      <c r="L819" s="75">
        <v>340</v>
      </c>
    </row>
    <row r="820" spans="2:12" ht="26.25" thickBot="1">
      <c r="B820" s="500" t="s">
        <v>22</v>
      </c>
      <c r="C820" s="501" t="s">
        <v>252</v>
      </c>
      <c r="D820" s="500">
        <v>33</v>
      </c>
      <c r="E820" s="501" t="s">
        <v>1726</v>
      </c>
      <c r="F820" s="500" t="s">
        <v>146</v>
      </c>
      <c r="G820" s="454" t="s">
        <v>719</v>
      </c>
      <c r="H820" s="454" t="s">
        <v>1974</v>
      </c>
      <c r="I820" s="454" t="s">
        <v>2231</v>
      </c>
      <c r="J820" s="151" t="s">
        <v>22</v>
      </c>
      <c r="K820" s="167" t="s">
        <v>2192</v>
      </c>
      <c r="L820" s="75">
        <v>340</v>
      </c>
    </row>
    <row r="821" spans="2:12" ht="26.25" thickBot="1">
      <c r="B821" s="500" t="s">
        <v>22</v>
      </c>
      <c r="C821" s="501" t="s">
        <v>252</v>
      </c>
      <c r="D821" s="500">
        <v>34</v>
      </c>
      <c r="E821" s="501" t="s">
        <v>1727</v>
      </c>
      <c r="F821" s="500" t="s">
        <v>146</v>
      </c>
      <c r="G821" s="454" t="s">
        <v>719</v>
      </c>
      <c r="H821" s="454" t="s">
        <v>1974</v>
      </c>
      <c r="I821" s="454" t="s">
        <v>2231</v>
      </c>
      <c r="J821" s="151" t="s">
        <v>22</v>
      </c>
      <c r="K821" s="167" t="s">
        <v>2192</v>
      </c>
      <c r="L821" s="75">
        <v>340</v>
      </c>
    </row>
    <row r="822" spans="2:12" ht="26.25" thickBot="1">
      <c r="B822" s="500" t="s">
        <v>22</v>
      </c>
      <c r="C822" s="501" t="s">
        <v>252</v>
      </c>
      <c r="D822" s="500">
        <v>35</v>
      </c>
      <c r="E822" s="501" t="s">
        <v>1728</v>
      </c>
      <c r="F822" s="500" t="s">
        <v>146</v>
      </c>
      <c r="G822" s="454" t="s">
        <v>719</v>
      </c>
      <c r="H822" s="454" t="s">
        <v>1974</v>
      </c>
      <c r="I822" s="454" t="s">
        <v>2231</v>
      </c>
      <c r="J822" s="151" t="s">
        <v>22</v>
      </c>
      <c r="K822" s="167" t="s">
        <v>2192</v>
      </c>
      <c r="L822" s="75">
        <v>340</v>
      </c>
    </row>
    <row r="823" spans="2:12" ht="26.25" thickBot="1">
      <c r="B823" s="500" t="s">
        <v>22</v>
      </c>
      <c r="C823" s="501" t="s">
        <v>252</v>
      </c>
      <c r="D823" s="500">
        <v>36</v>
      </c>
      <c r="E823" s="501" t="s">
        <v>1729</v>
      </c>
      <c r="F823" s="500" t="s">
        <v>146</v>
      </c>
      <c r="G823" s="454" t="s">
        <v>719</v>
      </c>
      <c r="H823" s="454" t="s">
        <v>1974</v>
      </c>
      <c r="I823" s="454" t="s">
        <v>2231</v>
      </c>
      <c r="J823" s="151" t="s">
        <v>22</v>
      </c>
      <c r="K823" s="167" t="s">
        <v>2192</v>
      </c>
      <c r="L823" s="75">
        <v>340</v>
      </c>
    </row>
    <row r="824" spans="2:12" ht="26.25" thickBot="1">
      <c r="B824" s="500" t="s">
        <v>22</v>
      </c>
      <c r="C824" s="501" t="s">
        <v>252</v>
      </c>
      <c r="D824" s="500">
        <v>37</v>
      </c>
      <c r="E824" s="501" t="s">
        <v>1730</v>
      </c>
      <c r="F824" s="500" t="s">
        <v>146</v>
      </c>
      <c r="G824" s="454" t="s">
        <v>719</v>
      </c>
      <c r="H824" s="454" t="s">
        <v>1974</v>
      </c>
      <c r="I824" s="454" t="s">
        <v>2231</v>
      </c>
      <c r="J824" s="151" t="s">
        <v>22</v>
      </c>
      <c r="K824" s="167" t="s">
        <v>2192</v>
      </c>
      <c r="L824" s="75">
        <v>340</v>
      </c>
    </row>
    <row r="825" spans="2:12" ht="26.25" thickBot="1">
      <c r="B825" s="500" t="s">
        <v>22</v>
      </c>
      <c r="C825" s="501" t="s">
        <v>252</v>
      </c>
      <c r="D825" s="500">
        <v>38</v>
      </c>
      <c r="E825" s="501" t="s">
        <v>1731</v>
      </c>
      <c r="F825" s="500" t="s">
        <v>146</v>
      </c>
      <c r="G825" s="454" t="s">
        <v>719</v>
      </c>
      <c r="H825" s="454" t="s">
        <v>1974</v>
      </c>
      <c r="I825" s="454" t="s">
        <v>2231</v>
      </c>
      <c r="J825" s="151" t="s">
        <v>22</v>
      </c>
      <c r="K825" s="167" t="s">
        <v>2192</v>
      </c>
      <c r="L825" s="75">
        <v>340</v>
      </c>
    </row>
    <row r="826" spans="2:12" ht="26.25" thickBot="1">
      <c r="B826" s="500" t="s">
        <v>22</v>
      </c>
      <c r="C826" s="501" t="s">
        <v>252</v>
      </c>
      <c r="D826" s="500">
        <v>39</v>
      </c>
      <c r="E826" s="501" t="s">
        <v>1732</v>
      </c>
      <c r="F826" s="500" t="s">
        <v>146</v>
      </c>
      <c r="G826" s="454" t="s">
        <v>719</v>
      </c>
      <c r="H826" s="454" t="s">
        <v>1974</v>
      </c>
      <c r="I826" s="454" t="s">
        <v>2231</v>
      </c>
      <c r="J826" s="151" t="s">
        <v>22</v>
      </c>
      <c r="K826" s="167" t="s">
        <v>2192</v>
      </c>
      <c r="L826" s="75">
        <v>340</v>
      </c>
    </row>
    <row r="827" spans="2:12" ht="26.25" thickBot="1">
      <c r="B827" s="500" t="s">
        <v>22</v>
      </c>
      <c r="C827" s="501" t="s">
        <v>252</v>
      </c>
      <c r="D827" s="500">
        <v>40</v>
      </c>
      <c r="E827" s="501" t="s">
        <v>1733</v>
      </c>
      <c r="F827" s="500" t="s">
        <v>146</v>
      </c>
      <c r="G827" s="454" t="s">
        <v>719</v>
      </c>
      <c r="H827" s="454" t="s">
        <v>1974</v>
      </c>
      <c r="I827" s="454" t="s">
        <v>2231</v>
      </c>
      <c r="J827" s="151" t="s">
        <v>22</v>
      </c>
      <c r="K827" s="167" t="s">
        <v>2192</v>
      </c>
      <c r="L827" s="75">
        <v>340</v>
      </c>
    </row>
    <row r="828" spans="2:12" ht="26.25" thickBot="1">
      <c r="B828" s="500" t="s">
        <v>22</v>
      </c>
      <c r="C828" s="501" t="s">
        <v>252</v>
      </c>
      <c r="D828" s="500">
        <v>41</v>
      </c>
      <c r="E828" s="501" t="s">
        <v>1734</v>
      </c>
      <c r="F828" s="500" t="s">
        <v>146</v>
      </c>
      <c r="G828" s="454" t="s">
        <v>719</v>
      </c>
      <c r="H828" s="454" t="s">
        <v>1974</v>
      </c>
      <c r="I828" s="454" t="s">
        <v>2231</v>
      </c>
      <c r="J828" s="151" t="s">
        <v>22</v>
      </c>
      <c r="K828" s="167" t="s">
        <v>2192</v>
      </c>
      <c r="L828" s="75">
        <v>340</v>
      </c>
    </row>
    <row r="829" spans="2:12" ht="26.25" thickBot="1">
      <c r="B829" s="500" t="s">
        <v>22</v>
      </c>
      <c r="C829" s="501" t="s">
        <v>252</v>
      </c>
      <c r="D829" s="500">
        <v>42</v>
      </c>
      <c r="E829" s="501" t="s">
        <v>1735</v>
      </c>
      <c r="F829" s="500" t="s">
        <v>146</v>
      </c>
      <c r="G829" s="454" t="s">
        <v>719</v>
      </c>
      <c r="H829" s="454" t="s">
        <v>1974</v>
      </c>
      <c r="I829" s="454" t="s">
        <v>2231</v>
      </c>
      <c r="J829" s="151" t="s">
        <v>22</v>
      </c>
      <c r="K829" s="167" t="s">
        <v>2192</v>
      </c>
      <c r="L829" s="75">
        <v>340</v>
      </c>
    </row>
    <row r="830" spans="2:12" ht="26.25" thickBot="1">
      <c r="B830" s="500" t="s">
        <v>22</v>
      </c>
      <c r="C830" s="501" t="s">
        <v>252</v>
      </c>
      <c r="D830" s="500">
        <v>43</v>
      </c>
      <c r="E830" s="501" t="s">
        <v>1736</v>
      </c>
      <c r="F830" s="500" t="s">
        <v>146</v>
      </c>
      <c r="G830" s="454" t="s">
        <v>719</v>
      </c>
      <c r="H830" s="454" t="s">
        <v>1974</v>
      </c>
      <c r="I830" s="454" t="s">
        <v>2231</v>
      </c>
      <c r="J830" s="151" t="s">
        <v>22</v>
      </c>
      <c r="K830" s="167" t="s">
        <v>2192</v>
      </c>
      <c r="L830" s="75">
        <v>340</v>
      </c>
    </row>
    <row r="831" spans="2:12" ht="64.5" thickBot="1">
      <c r="B831" s="500" t="s">
        <v>22</v>
      </c>
      <c r="C831" s="501" t="s">
        <v>252</v>
      </c>
      <c r="D831" s="500">
        <v>44</v>
      </c>
      <c r="E831" s="501" t="s">
        <v>1737</v>
      </c>
      <c r="F831" s="500" t="s">
        <v>146</v>
      </c>
      <c r="G831" s="454" t="s">
        <v>719</v>
      </c>
      <c r="H831" s="454" t="s">
        <v>1974</v>
      </c>
      <c r="I831" s="454" t="s">
        <v>2231</v>
      </c>
      <c r="J831" s="151" t="s">
        <v>22</v>
      </c>
      <c r="K831" s="167" t="s">
        <v>2192</v>
      </c>
      <c r="L831" s="75">
        <v>340</v>
      </c>
    </row>
    <row r="832" spans="2:12" ht="64.5" thickBot="1">
      <c r="B832" s="500" t="s">
        <v>22</v>
      </c>
      <c r="C832" s="501" t="s">
        <v>252</v>
      </c>
      <c r="D832" s="500">
        <v>45</v>
      </c>
      <c r="E832" s="501" t="s">
        <v>1738</v>
      </c>
      <c r="F832" s="500" t="s">
        <v>146</v>
      </c>
      <c r="G832" s="454" t="s">
        <v>719</v>
      </c>
      <c r="H832" s="454" t="s">
        <v>1974</v>
      </c>
      <c r="I832" s="454" t="s">
        <v>2231</v>
      </c>
      <c r="J832" s="151" t="s">
        <v>22</v>
      </c>
      <c r="K832" s="167" t="s">
        <v>2192</v>
      </c>
      <c r="L832" s="75">
        <v>340</v>
      </c>
    </row>
    <row r="833" spans="2:12" ht="64.5" thickBot="1">
      <c r="B833" s="500" t="s">
        <v>22</v>
      </c>
      <c r="C833" s="501" t="s">
        <v>252</v>
      </c>
      <c r="D833" s="500">
        <v>46</v>
      </c>
      <c r="E833" s="501" t="s">
        <v>1739</v>
      </c>
      <c r="F833" s="500" t="s">
        <v>146</v>
      </c>
      <c r="G833" s="454" t="s">
        <v>719</v>
      </c>
      <c r="H833" s="454" t="s">
        <v>1974</v>
      </c>
      <c r="I833" s="454" t="s">
        <v>2231</v>
      </c>
      <c r="J833" s="151" t="s">
        <v>22</v>
      </c>
      <c r="K833" s="167" t="s">
        <v>2192</v>
      </c>
      <c r="L833" s="75">
        <v>340</v>
      </c>
    </row>
    <row r="834" spans="2:12" ht="64.5" thickBot="1">
      <c r="B834" s="500" t="s">
        <v>22</v>
      </c>
      <c r="C834" s="501" t="s">
        <v>252</v>
      </c>
      <c r="D834" s="500">
        <v>47</v>
      </c>
      <c r="E834" s="501" t="s">
        <v>1740</v>
      </c>
      <c r="F834" s="500" t="s">
        <v>146</v>
      </c>
      <c r="G834" s="454" t="s">
        <v>719</v>
      </c>
      <c r="H834" s="454" t="s">
        <v>1974</v>
      </c>
      <c r="I834" s="454" t="s">
        <v>2231</v>
      </c>
      <c r="J834" s="151" t="s">
        <v>22</v>
      </c>
      <c r="K834" s="167" t="s">
        <v>2192</v>
      </c>
      <c r="L834" s="75">
        <v>340</v>
      </c>
    </row>
    <row r="835" spans="2:12" ht="64.5" thickBot="1">
      <c r="B835" s="500" t="s">
        <v>22</v>
      </c>
      <c r="C835" s="501" t="s">
        <v>252</v>
      </c>
      <c r="D835" s="500">
        <v>48</v>
      </c>
      <c r="E835" s="501" t="s">
        <v>1741</v>
      </c>
      <c r="F835" s="500" t="s">
        <v>146</v>
      </c>
      <c r="G835" s="454" t="s">
        <v>719</v>
      </c>
      <c r="H835" s="454" t="s">
        <v>1974</v>
      </c>
      <c r="I835" s="454" t="s">
        <v>2231</v>
      </c>
      <c r="J835" s="151" t="s">
        <v>22</v>
      </c>
      <c r="K835" s="167" t="s">
        <v>2192</v>
      </c>
      <c r="L835" s="75">
        <v>340</v>
      </c>
    </row>
    <row r="836" spans="2:12" ht="64.5" thickBot="1">
      <c r="B836" s="500" t="s">
        <v>22</v>
      </c>
      <c r="C836" s="501" t="s">
        <v>252</v>
      </c>
      <c r="D836" s="500">
        <v>49</v>
      </c>
      <c r="E836" s="501" t="s">
        <v>1742</v>
      </c>
      <c r="F836" s="500" t="s">
        <v>146</v>
      </c>
      <c r="G836" s="454" t="s">
        <v>719</v>
      </c>
      <c r="H836" s="454" t="s">
        <v>1974</v>
      </c>
      <c r="I836" s="454" t="s">
        <v>2231</v>
      </c>
      <c r="J836" s="151" t="s">
        <v>22</v>
      </c>
      <c r="K836" s="167" t="s">
        <v>2192</v>
      </c>
      <c r="L836" s="75">
        <v>340</v>
      </c>
    </row>
    <row r="837" spans="2:12" ht="26.25" thickBot="1">
      <c r="B837" s="500" t="s">
        <v>22</v>
      </c>
      <c r="C837" s="501" t="s">
        <v>252</v>
      </c>
      <c r="D837" s="500">
        <v>50</v>
      </c>
      <c r="E837" s="501" t="s">
        <v>1743</v>
      </c>
      <c r="F837" s="500" t="s">
        <v>146</v>
      </c>
      <c r="G837" s="454" t="s">
        <v>719</v>
      </c>
      <c r="H837" s="454" t="s">
        <v>1974</v>
      </c>
      <c r="I837" s="454" t="s">
        <v>2231</v>
      </c>
      <c r="J837" s="151" t="s">
        <v>22</v>
      </c>
      <c r="K837" s="167" t="s">
        <v>2192</v>
      </c>
      <c r="L837" s="75">
        <v>340</v>
      </c>
    </row>
    <row r="838" spans="2:12" ht="26.25" thickBot="1">
      <c r="B838" s="500" t="s">
        <v>22</v>
      </c>
      <c r="C838" s="501" t="s">
        <v>252</v>
      </c>
      <c r="D838" s="500">
        <v>51</v>
      </c>
      <c r="E838" s="501" t="s">
        <v>1744</v>
      </c>
      <c r="F838" s="500" t="s">
        <v>146</v>
      </c>
      <c r="G838" s="454" t="s">
        <v>719</v>
      </c>
      <c r="H838" s="454" t="s">
        <v>1974</v>
      </c>
      <c r="I838" s="454" t="s">
        <v>2231</v>
      </c>
      <c r="J838" s="151" t="s">
        <v>22</v>
      </c>
      <c r="K838" s="167" t="s">
        <v>2192</v>
      </c>
      <c r="L838" s="75">
        <v>340</v>
      </c>
    </row>
    <row r="839" spans="2:12" ht="26.25" thickBot="1">
      <c r="B839" s="500" t="s">
        <v>22</v>
      </c>
      <c r="C839" s="501" t="s">
        <v>252</v>
      </c>
      <c r="D839" s="500">
        <v>52</v>
      </c>
      <c r="E839" s="501" t="s">
        <v>1745</v>
      </c>
      <c r="F839" s="500" t="s">
        <v>146</v>
      </c>
      <c r="G839" s="454" t="s">
        <v>719</v>
      </c>
      <c r="H839" s="454" t="s">
        <v>1974</v>
      </c>
      <c r="I839" s="454" t="s">
        <v>2231</v>
      </c>
      <c r="J839" s="151" t="s">
        <v>22</v>
      </c>
      <c r="K839" s="167" t="s">
        <v>2192</v>
      </c>
      <c r="L839" s="75">
        <v>340</v>
      </c>
    </row>
    <row r="840" spans="2:12" ht="26.25" thickBot="1">
      <c r="B840" s="500" t="s">
        <v>22</v>
      </c>
      <c r="C840" s="501" t="s">
        <v>252</v>
      </c>
      <c r="D840" s="500">
        <v>53</v>
      </c>
      <c r="E840" s="501" t="s">
        <v>1746</v>
      </c>
      <c r="F840" s="500" t="s">
        <v>155</v>
      </c>
      <c r="G840" s="454" t="s">
        <v>719</v>
      </c>
      <c r="H840" s="454" t="s">
        <v>1974</v>
      </c>
      <c r="I840" s="454" t="s">
        <v>2231</v>
      </c>
      <c r="J840" s="151" t="s">
        <v>22</v>
      </c>
      <c r="K840" s="167" t="s">
        <v>2192</v>
      </c>
      <c r="L840" s="75">
        <v>340</v>
      </c>
    </row>
    <row r="841" spans="2:12" ht="26.25" thickBot="1">
      <c r="B841" s="500" t="s">
        <v>22</v>
      </c>
      <c r="C841" s="501" t="s">
        <v>252</v>
      </c>
      <c r="D841" s="500">
        <v>54</v>
      </c>
      <c r="E841" s="501" t="s">
        <v>1747</v>
      </c>
      <c r="F841" s="500" t="s">
        <v>155</v>
      </c>
      <c r="G841" s="454" t="s">
        <v>719</v>
      </c>
      <c r="H841" s="454" t="s">
        <v>1974</v>
      </c>
      <c r="I841" s="454" t="s">
        <v>2231</v>
      </c>
      <c r="J841" s="151" t="s">
        <v>22</v>
      </c>
      <c r="K841" s="167" t="s">
        <v>2192</v>
      </c>
      <c r="L841" s="75">
        <v>340</v>
      </c>
    </row>
    <row r="842" spans="2:12" ht="26.25" thickBot="1">
      <c r="B842" s="500" t="s">
        <v>22</v>
      </c>
      <c r="C842" s="501" t="s">
        <v>252</v>
      </c>
      <c r="D842" s="500">
        <v>55</v>
      </c>
      <c r="E842" s="501" t="s">
        <v>1748</v>
      </c>
      <c r="F842" s="500" t="s">
        <v>155</v>
      </c>
      <c r="G842" s="454" t="s">
        <v>719</v>
      </c>
      <c r="H842" s="454" t="s">
        <v>1974</v>
      </c>
      <c r="I842" s="454" t="s">
        <v>2231</v>
      </c>
      <c r="J842" s="151" t="s">
        <v>22</v>
      </c>
      <c r="K842" s="167" t="s">
        <v>2192</v>
      </c>
      <c r="L842" s="75">
        <v>340</v>
      </c>
    </row>
    <row r="843" spans="2:12" ht="26.25" thickBot="1">
      <c r="B843" s="500" t="s">
        <v>22</v>
      </c>
      <c r="C843" s="501" t="s">
        <v>252</v>
      </c>
      <c r="D843" s="500">
        <v>56</v>
      </c>
      <c r="E843" s="501" t="s">
        <v>1749</v>
      </c>
      <c r="F843" s="500" t="s">
        <v>155</v>
      </c>
      <c r="G843" s="454" t="s">
        <v>719</v>
      </c>
      <c r="H843" s="454" t="s">
        <v>1974</v>
      </c>
      <c r="I843" s="454" t="s">
        <v>2231</v>
      </c>
      <c r="J843" s="151" t="s">
        <v>22</v>
      </c>
      <c r="K843" s="167" t="s">
        <v>2192</v>
      </c>
      <c r="L843" s="75">
        <v>340</v>
      </c>
    </row>
    <row r="844" spans="2:12" ht="26.25" thickBot="1">
      <c r="B844" s="500" t="s">
        <v>22</v>
      </c>
      <c r="C844" s="501" t="s">
        <v>252</v>
      </c>
      <c r="D844" s="500">
        <v>57</v>
      </c>
      <c r="E844" s="501" t="s">
        <v>1750</v>
      </c>
      <c r="F844" s="500" t="s">
        <v>155</v>
      </c>
      <c r="G844" s="454" t="s">
        <v>719</v>
      </c>
      <c r="H844" s="454" t="s">
        <v>1974</v>
      </c>
      <c r="I844" s="454" t="s">
        <v>2231</v>
      </c>
      <c r="J844" s="151" t="s">
        <v>22</v>
      </c>
      <c r="K844" s="167" t="s">
        <v>2192</v>
      </c>
      <c r="L844" s="75">
        <v>340</v>
      </c>
    </row>
    <row r="845" spans="2:12" ht="26.25" thickBot="1">
      <c r="B845" s="500" t="s">
        <v>22</v>
      </c>
      <c r="C845" s="501" t="s">
        <v>252</v>
      </c>
      <c r="D845" s="500">
        <v>58</v>
      </c>
      <c r="E845" s="501" t="s">
        <v>1751</v>
      </c>
      <c r="F845" s="500" t="s">
        <v>155</v>
      </c>
      <c r="G845" s="454" t="s">
        <v>719</v>
      </c>
      <c r="H845" s="454" t="s">
        <v>1974</v>
      </c>
      <c r="I845" s="454" t="s">
        <v>2231</v>
      </c>
      <c r="J845" s="151" t="s">
        <v>22</v>
      </c>
      <c r="K845" s="167" t="s">
        <v>2192</v>
      </c>
      <c r="L845" s="75">
        <v>340</v>
      </c>
    </row>
    <row r="846" spans="2:12" ht="26.25" thickBot="1">
      <c r="B846" s="500" t="s">
        <v>22</v>
      </c>
      <c r="C846" s="501" t="s">
        <v>252</v>
      </c>
      <c r="D846" s="500">
        <v>59</v>
      </c>
      <c r="E846" s="501" t="s">
        <v>1752</v>
      </c>
      <c r="F846" s="500" t="s">
        <v>155</v>
      </c>
      <c r="G846" s="454" t="s">
        <v>719</v>
      </c>
      <c r="H846" s="454" t="s">
        <v>1974</v>
      </c>
      <c r="I846" s="454" t="s">
        <v>2231</v>
      </c>
      <c r="J846" s="151" t="s">
        <v>22</v>
      </c>
      <c r="K846" s="167" t="s">
        <v>2192</v>
      </c>
      <c r="L846" s="75">
        <v>340</v>
      </c>
    </row>
    <row r="847" spans="2:12" ht="26.25" thickBot="1">
      <c r="B847" s="500" t="s">
        <v>22</v>
      </c>
      <c r="C847" s="501" t="s">
        <v>252</v>
      </c>
      <c r="D847" s="500">
        <v>60</v>
      </c>
      <c r="E847" s="501" t="s">
        <v>1753</v>
      </c>
      <c r="F847" s="500" t="s">
        <v>155</v>
      </c>
      <c r="G847" s="454" t="s">
        <v>719</v>
      </c>
      <c r="H847" s="454" t="s">
        <v>1974</v>
      </c>
      <c r="I847" s="454" t="s">
        <v>2231</v>
      </c>
      <c r="J847" s="151" t="s">
        <v>22</v>
      </c>
      <c r="K847" s="167" t="s">
        <v>2192</v>
      </c>
      <c r="L847" s="75">
        <v>340</v>
      </c>
    </row>
    <row r="848" spans="2:12" ht="26.25" thickBot="1">
      <c r="B848" s="500" t="s">
        <v>22</v>
      </c>
      <c r="C848" s="501" t="s">
        <v>252</v>
      </c>
      <c r="D848" s="500">
        <v>61</v>
      </c>
      <c r="E848" s="501" t="s">
        <v>1754</v>
      </c>
      <c r="F848" s="500" t="s">
        <v>155</v>
      </c>
      <c r="G848" s="454" t="s">
        <v>719</v>
      </c>
      <c r="H848" s="454" t="s">
        <v>1974</v>
      </c>
      <c r="I848" s="454" t="s">
        <v>2231</v>
      </c>
      <c r="J848" s="151" t="s">
        <v>22</v>
      </c>
      <c r="K848" s="167" t="s">
        <v>2192</v>
      </c>
      <c r="L848" s="75">
        <v>340</v>
      </c>
    </row>
    <row r="849" spans="2:12" ht="26.25" thickBot="1">
      <c r="B849" s="500" t="s">
        <v>22</v>
      </c>
      <c r="C849" s="501" t="s">
        <v>252</v>
      </c>
      <c r="D849" s="500">
        <v>62</v>
      </c>
      <c r="E849" s="501" t="s">
        <v>1755</v>
      </c>
      <c r="F849" s="500" t="s">
        <v>155</v>
      </c>
      <c r="G849" s="454" t="s">
        <v>719</v>
      </c>
      <c r="H849" s="454" t="s">
        <v>1974</v>
      </c>
      <c r="I849" s="454" t="s">
        <v>2231</v>
      </c>
      <c r="J849" s="151" t="s">
        <v>22</v>
      </c>
      <c r="K849" s="167" t="s">
        <v>2192</v>
      </c>
      <c r="L849" s="75">
        <v>340</v>
      </c>
    </row>
    <row r="850" spans="2:12" ht="26.25" thickBot="1">
      <c r="B850" s="500" t="s">
        <v>22</v>
      </c>
      <c r="C850" s="501" t="s">
        <v>252</v>
      </c>
      <c r="D850" s="500">
        <v>63</v>
      </c>
      <c r="E850" s="501" t="s">
        <v>1756</v>
      </c>
      <c r="F850" s="500" t="s">
        <v>155</v>
      </c>
      <c r="G850" s="454" t="s">
        <v>719</v>
      </c>
      <c r="H850" s="454" t="s">
        <v>1974</v>
      </c>
      <c r="I850" s="454" t="s">
        <v>2231</v>
      </c>
      <c r="J850" s="151" t="s">
        <v>22</v>
      </c>
      <c r="K850" s="167" t="s">
        <v>2192</v>
      </c>
      <c r="L850" s="75">
        <v>340</v>
      </c>
    </row>
    <row r="851" spans="2:12" ht="26.25" thickBot="1">
      <c r="B851" s="500" t="s">
        <v>22</v>
      </c>
      <c r="C851" s="501" t="s">
        <v>252</v>
      </c>
      <c r="D851" s="500">
        <v>64</v>
      </c>
      <c r="E851" s="501" t="s">
        <v>1757</v>
      </c>
      <c r="F851" s="500" t="s">
        <v>155</v>
      </c>
      <c r="G851" s="454" t="s">
        <v>719</v>
      </c>
      <c r="H851" s="454" t="s">
        <v>1974</v>
      </c>
      <c r="I851" s="454" t="s">
        <v>2231</v>
      </c>
      <c r="J851" s="151" t="s">
        <v>22</v>
      </c>
      <c r="K851" s="167" t="s">
        <v>2192</v>
      </c>
      <c r="L851" s="75">
        <v>340</v>
      </c>
    </row>
    <row r="852" spans="2:12" ht="26.25" thickBot="1">
      <c r="B852" s="500" t="s">
        <v>22</v>
      </c>
      <c r="C852" s="501" t="s">
        <v>252</v>
      </c>
      <c r="D852" s="500">
        <v>65</v>
      </c>
      <c r="E852" s="501" t="s">
        <v>1758</v>
      </c>
      <c r="F852" s="500" t="s">
        <v>155</v>
      </c>
      <c r="G852" s="454" t="s">
        <v>719</v>
      </c>
      <c r="H852" s="454" t="s">
        <v>1974</v>
      </c>
      <c r="I852" s="454" t="s">
        <v>2231</v>
      </c>
      <c r="J852" s="151" t="s">
        <v>22</v>
      </c>
      <c r="K852" s="167" t="s">
        <v>2192</v>
      </c>
      <c r="L852" s="75">
        <v>340</v>
      </c>
    </row>
    <row r="853" spans="2:12" ht="26.25" thickBot="1">
      <c r="B853" s="500" t="s">
        <v>22</v>
      </c>
      <c r="C853" s="501" t="s">
        <v>252</v>
      </c>
      <c r="D853" s="500">
        <v>66</v>
      </c>
      <c r="E853" s="501" t="s">
        <v>1759</v>
      </c>
      <c r="F853" s="500" t="s">
        <v>155</v>
      </c>
      <c r="G853" s="454" t="s">
        <v>719</v>
      </c>
      <c r="H853" s="454" t="s">
        <v>1974</v>
      </c>
      <c r="I853" s="454" t="s">
        <v>2231</v>
      </c>
      <c r="J853" s="151" t="s">
        <v>22</v>
      </c>
      <c r="K853" s="167" t="s">
        <v>2192</v>
      </c>
      <c r="L853" s="75">
        <v>340</v>
      </c>
    </row>
    <row r="854" spans="2:12" ht="26.25" thickBot="1">
      <c r="B854" s="500" t="s">
        <v>22</v>
      </c>
      <c r="C854" s="501" t="s">
        <v>252</v>
      </c>
      <c r="D854" s="500">
        <v>67</v>
      </c>
      <c r="E854" s="501" t="s">
        <v>1760</v>
      </c>
      <c r="F854" s="500" t="s">
        <v>155</v>
      </c>
      <c r="G854" s="454" t="s">
        <v>719</v>
      </c>
      <c r="H854" s="454" t="s">
        <v>1974</v>
      </c>
      <c r="I854" s="454" t="s">
        <v>2231</v>
      </c>
      <c r="J854" s="151" t="s">
        <v>22</v>
      </c>
      <c r="K854" s="167" t="s">
        <v>2192</v>
      </c>
      <c r="L854" s="75">
        <v>340</v>
      </c>
    </row>
    <row r="855" spans="2:12" ht="26.25" thickBot="1">
      <c r="B855" s="500" t="s">
        <v>22</v>
      </c>
      <c r="C855" s="501" t="s">
        <v>252</v>
      </c>
      <c r="D855" s="500">
        <v>68</v>
      </c>
      <c r="E855" s="501" t="s">
        <v>2193</v>
      </c>
      <c r="F855" s="500" t="s">
        <v>155</v>
      </c>
      <c r="G855" s="454" t="s">
        <v>719</v>
      </c>
      <c r="H855" s="454" t="s">
        <v>1974</v>
      </c>
      <c r="I855" s="454" t="s">
        <v>2231</v>
      </c>
      <c r="J855" s="151" t="s">
        <v>22</v>
      </c>
      <c r="K855" s="167" t="s">
        <v>2192</v>
      </c>
      <c r="L855" s="75">
        <v>340</v>
      </c>
    </row>
    <row r="856" spans="2:12" ht="26.25" thickBot="1">
      <c r="B856" s="500" t="s">
        <v>22</v>
      </c>
      <c r="C856" s="501" t="s">
        <v>252</v>
      </c>
      <c r="D856" s="500">
        <v>69</v>
      </c>
      <c r="E856" s="501" t="s">
        <v>2194</v>
      </c>
      <c r="F856" s="500" t="s">
        <v>155</v>
      </c>
      <c r="G856" s="454" t="s">
        <v>719</v>
      </c>
      <c r="H856" s="454" t="s">
        <v>1974</v>
      </c>
      <c r="I856" s="454" t="s">
        <v>2231</v>
      </c>
      <c r="J856" s="151" t="s">
        <v>22</v>
      </c>
      <c r="K856" s="167" t="s">
        <v>2192</v>
      </c>
      <c r="L856" s="75">
        <v>340</v>
      </c>
    </row>
    <row r="857" spans="2:12" ht="26.25" thickBot="1">
      <c r="B857" s="500" t="s">
        <v>22</v>
      </c>
      <c r="C857" s="501" t="s">
        <v>252</v>
      </c>
      <c r="D857" s="500">
        <v>70</v>
      </c>
      <c r="E857" s="501" t="s">
        <v>1761</v>
      </c>
      <c r="F857" s="500" t="s">
        <v>155</v>
      </c>
      <c r="G857" s="454" t="s">
        <v>719</v>
      </c>
      <c r="H857" s="454" t="s">
        <v>1974</v>
      </c>
      <c r="I857" s="454" t="s">
        <v>2231</v>
      </c>
      <c r="J857" s="151" t="s">
        <v>22</v>
      </c>
      <c r="K857" s="167" t="s">
        <v>2192</v>
      </c>
      <c r="L857" s="75">
        <v>340</v>
      </c>
    </row>
    <row r="858" spans="2:12" ht="26.25" thickBot="1">
      <c r="B858" s="500" t="s">
        <v>22</v>
      </c>
      <c r="C858" s="501" t="s">
        <v>252</v>
      </c>
      <c r="D858" s="500">
        <v>71</v>
      </c>
      <c r="E858" s="501" t="s">
        <v>1762</v>
      </c>
      <c r="F858" s="500" t="s">
        <v>155</v>
      </c>
      <c r="G858" s="454" t="s">
        <v>719</v>
      </c>
      <c r="H858" s="454" t="s">
        <v>1974</v>
      </c>
      <c r="I858" s="454" t="s">
        <v>2231</v>
      </c>
      <c r="J858" s="151" t="s">
        <v>22</v>
      </c>
      <c r="K858" s="167" t="s">
        <v>2192</v>
      </c>
      <c r="L858" s="75">
        <v>340</v>
      </c>
    </row>
    <row r="859" spans="2:12" ht="26.25" thickBot="1">
      <c r="B859" s="500" t="s">
        <v>22</v>
      </c>
      <c r="C859" s="501" t="s">
        <v>252</v>
      </c>
      <c r="D859" s="500">
        <v>72</v>
      </c>
      <c r="E859" s="501" t="s">
        <v>1763</v>
      </c>
      <c r="F859" s="500" t="s">
        <v>155</v>
      </c>
      <c r="G859" s="454" t="s">
        <v>719</v>
      </c>
      <c r="H859" s="454" t="s">
        <v>1974</v>
      </c>
      <c r="I859" s="454" t="s">
        <v>2231</v>
      </c>
      <c r="J859" s="151" t="s">
        <v>22</v>
      </c>
      <c r="K859" s="167" t="s">
        <v>2192</v>
      </c>
      <c r="L859" s="75">
        <v>340</v>
      </c>
    </row>
    <row r="860" spans="2:12" ht="26.25" thickBot="1">
      <c r="B860" s="500" t="s">
        <v>22</v>
      </c>
      <c r="C860" s="501" t="s">
        <v>252</v>
      </c>
      <c r="D860" s="500">
        <v>73</v>
      </c>
      <c r="E860" s="501" t="s">
        <v>1764</v>
      </c>
      <c r="F860" s="500" t="s">
        <v>155</v>
      </c>
      <c r="G860" s="454" t="s">
        <v>719</v>
      </c>
      <c r="H860" s="454" t="s">
        <v>1974</v>
      </c>
      <c r="I860" s="454" t="s">
        <v>2231</v>
      </c>
      <c r="J860" s="151" t="s">
        <v>22</v>
      </c>
      <c r="K860" s="167" t="s">
        <v>2192</v>
      </c>
      <c r="L860" s="75">
        <v>340</v>
      </c>
    </row>
    <row r="861" spans="2:12" ht="26.25" thickBot="1">
      <c r="B861" s="500" t="s">
        <v>22</v>
      </c>
      <c r="C861" s="501" t="s">
        <v>252</v>
      </c>
      <c r="D861" s="500">
        <v>74</v>
      </c>
      <c r="E861" s="501" t="s">
        <v>1765</v>
      </c>
      <c r="F861" s="500" t="s">
        <v>155</v>
      </c>
      <c r="G861" s="454" t="s">
        <v>719</v>
      </c>
      <c r="H861" s="454" t="s">
        <v>1974</v>
      </c>
      <c r="I861" s="454" t="s">
        <v>2231</v>
      </c>
      <c r="J861" s="151" t="s">
        <v>22</v>
      </c>
      <c r="K861" s="167" t="s">
        <v>2192</v>
      </c>
      <c r="L861" s="75">
        <v>340</v>
      </c>
    </row>
    <row r="862" spans="2:12" ht="26.25" thickBot="1">
      <c r="B862" s="500" t="s">
        <v>22</v>
      </c>
      <c r="C862" s="501" t="s">
        <v>252</v>
      </c>
      <c r="D862" s="500">
        <v>75</v>
      </c>
      <c r="E862" s="501" t="s">
        <v>1766</v>
      </c>
      <c r="F862" s="500" t="s">
        <v>155</v>
      </c>
      <c r="G862" s="454" t="s">
        <v>719</v>
      </c>
      <c r="H862" s="454" t="s">
        <v>1974</v>
      </c>
      <c r="I862" s="454" t="s">
        <v>2231</v>
      </c>
      <c r="J862" s="151" t="s">
        <v>22</v>
      </c>
      <c r="K862" s="167" t="s">
        <v>2192</v>
      </c>
      <c r="L862" s="75">
        <v>340</v>
      </c>
    </row>
    <row r="863" spans="2:12" ht="26.25" thickBot="1">
      <c r="B863" s="500" t="s">
        <v>22</v>
      </c>
      <c r="C863" s="501" t="s">
        <v>252</v>
      </c>
      <c r="D863" s="500">
        <v>76</v>
      </c>
      <c r="E863" s="501" t="s">
        <v>1767</v>
      </c>
      <c r="F863" s="500" t="s">
        <v>155</v>
      </c>
      <c r="G863" s="454" t="s">
        <v>719</v>
      </c>
      <c r="H863" s="454" t="s">
        <v>1974</v>
      </c>
      <c r="I863" s="454" t="s">
        <v>2231</v>
      </c>
      <c r="J863" s="151" t="s">
        <v>22</v>
      </c>
      <c r="K863" s="167" t="s">
        <v>2192</v>
      </c>
      <c r="L863" s="75">
        <v>340</v>
      </c>
    </row>
    <row r="864" spans="2:12" ht="26.25" thickBot="1">
      <c r="B864" s="500" t="s">
        <v>22</v>
      </c>
      <c r="C864" s="501" t="s">
        <v>252</v>
      </c>
      <c r="D864" s="500">
        <v>77</v>
      </c>
      <c r="E864" s="501" t="s">
        <v>1768</v>
      </c>
      <c r="F864" s="500" t="s">
        <v>155</v>
      </c>
      <c r="G864" s="454" t="s">
        <v>719</v>
      </c>
      <c r="H864" s="454" t="s">
        <v>1974</v>
      </c>
      <c r="I864" s="454" t="s">
        <v>2231</v>
      </c>
      <c r="J864" s="151" t="s">
        <v>22</v>
      </c>
      <c r="K864" s="167" t="s">
        <v>2192</v>
      </c>
      <c r="L864" s="75">
        <v>340</v>
      </c>
    </row>
    <row r="865" spans="2:12" ht="26.25" thickBot="1">
      <c r="B865" s="500" t="s">
        <v>22</v>
      </c>
      <c r="C865" s="501" t="s">
        <v>252</v>
      </c>
      <c r="D865" s="500">
        <v>78</v>
      </c>
      <c r="E865" s="501" t="s">
        <v>1769</v>
      </c>
      <c r="F865" s="500" t="s">
        <v>155</v>
      </c>
      <c r="G865" s="454" t="s">
        <v>719</v>
      </c>
      <c r="H865" s="454" t="s">
        <v>1974</v>
      </c>
      <c r="I865" s="454" t="s">
        <v>2231</v>
      </c>
      <c r="J865" s="151" t="s">
        <v>22</v>
      </c>
      <c r="K865" s="167" t="s">
        <v>2192</v>
      </c>
      <c r="L865" s="75">
        <v>340</v>
      </c>
    </row>
    <row r="866" spans="2:12" ht="26.25" thickBot="1">
      <c r="B866" s="500" t="s">
        <v>22</v>
      </c>
      <c r="C866" s="501" t="s">
        <v>252</v>
      </c>
      <c r="D866" s="500">
        <v>79</v>
      </c>
      <c r="E866" s="501" t="s">
        <v>1770</v>
      </c>
      <c r="F866" s="500" t="s">
        <v>155</v>
      </c>
      <c r="G866" s="454" t="s">
        <v>719</v>
      </c>
      <c r="H866" s="454" t="s">
        <v>1974</v>
      </c>
      <c r="I866" s="454" t="s">
        <v>2231</v>
      </c>
      <c r="J866" s="151" t="s">
        <v>22</v>
      </c>
      <c r="K866" s="167" t="s">
        <v>2192</v>
      </c>
      <c r="L866" s="75">
        <v>340</v>
      </c>
    </row>
    <row r="867" spans="2:12" ht="26.25" thickBot="1">
      <c r="B867" s="500" t="s">
        <v>22</v>
      </c>
      <c r="C867" s="501" t="s">
        <v>252</v>
      </c>
      <c r="D867" s="500">
        <v>80</v>
      </c>
      <c r="E867" s="501" t="s">
        <v>1771</v>
      </c>
      <c r="F867" s="500" t="s">
        <v>155</v>
      </c>
      <c r="G867" s="454" t="s">
        <v>719</v>
      </c>
      <c r="H867" s="454" t="s">
        <v>1974</v>
      </c>
      <c r="I867" s="454" t="s">
        <v>2231</v>
      </c>
      <c r="J867" s="151" t="s">
        <v>22</v>
      </c>
      <c r="K867" s="167" t="s">
        <v>2192</v>
      </c>
      <c r="L867" s="75">
        <v>340</v>
      </c>
    </row>
    <row r="868" spans="2:12" ht="26.25" thickBot="1">
      <c r="B868" s="500" t="s">
        <v>22</v>
      </c>
      <c r="C868" s="501" t="s">
        <v>252</v>
      </c>
      <c r="D868" s="500">
        <v>81</v>
      </c>
      <c r="E868" s="501" t="s">
        <v>1772</v>
      </c>
      <c r="F868" s="500" t="s">
        <v>155</v>
      </c>
      <c r="G868" s="454" t="s">
        <v>719</v>
      </c>
      <c r="H868" s="454" t="s">
        <v>1974</v>
      </c>
      <c r="I868" s="454" t="s">
        <v>2231</v>
      </c>
      <c r="J868" s="151" t="s">
        <v>22</v>
      </c>
      <c r="K868" s="167" t="s">
        <v>2192</v>
      </c>
      <c r="L868" s="75">
        <v>340</v>
      </c>
    </row>
    <row r="869" spans="2:12" ht="26.25" thickBot="1">
      <c r="B869" s="500" t="s">
        <v>22</v>
      </c>
      <c r="C869" s="501" t="s">
        <v>252</v>
      </c>
      <c r="D869" s="500">
        <v>82</v>
      </c>
      <c r="E869" s="501" t="s">
        <v>1773</v>
      </c>
      <c r="F869" s="500" t="s">
        <v>155</v>
      </c>
      <c r="G869" s="454" t="s">
        <v>719</v>
      </c>
      <c r="H869" s="454" t="s">
        <v>1974</v>
      </c>
      <c r="I869" s="454" t="s">
        <v>2231</v>
      </c>
      <c r="J869" s="151" t="s">
        <v>22</v>
      </c>
      <c r="K869" s="167" t="s">
        <v>2192</v>
      </c>
      <c r="L869" s="75">
        <v>340</v>
      </c>
    </row>
    <row r="870" spans="2:12" ht="26.25" thickBot="1">
      <c r="B870" s="500" t="s">
        <v>22</v>
      </c>
      <c r="C870" s="501" t="s">
        <v>252</v>
      </c>
      <c r="D870" s="500">
        <v>83</v>
      </c>
      <c r="E870" s="501" t="s">
        <v>1774</v>
      </c>
      <c r="F870" s="500" t="s">
        <v>155</v>
      </c>
      <c r="G870" s="454" t="s">
        <v>719</v>
      </c>
      <c r="H870" s="454" t="s">
        <v>1974</v>
      </c>
      <c r="I870" s="454" t="s">
        <v>2231</v>
      </c>
      <c r="J870" s="151" t="s">
        <v>22</v>
      </c>
      <c r="K870" s="167" t="s">
        <v>2192</v>
      </c>
      <c r="L870" s="75">
        <v>340</v>
      </c>
    </row>
    <row r="871" spans="2:12" ht="26.25" thickBot="1">
      <c r="B871" s="500" t="s">
        <v>22</v>
      </c>
      <c r="C871" s="501" t="s">
        <v>252</v>
      </c>
      <c r="D871" s="500">
        <v>84</v>
      </c>
      <c r="E871" s="501" t="s">
        <v>1775</v>
      </c>
      <c r="F871" s="500" t="s">
        <v>155</v>
      </c>
      <c r="G871" s="454" t="s">
        <v>719</v>
      </c>
      <c r="H871" s="454" t="s">
        <v>1974</v>
      </c>
      <c r="I871" s="454" t="s">
        <v>2231</v>
      </c>
      <c r="J871" s="151" t="s">
        <v>22</v>
      </c>
      <c r="K871" s="167" t="s">
        <v>2192</v>
      </c>
      <c r="L871" s="75">
        <v>340</v>
      </c>
    </row>
    <row r="872" spans="2:12" ht="26.25" thickBot="1">
      <c r="B872" s="500" t="s">
        <v>22</v>
      </c>
      <c r="C872" s="501" t="s">
        <v>252</v>
      </c>
      <c r="D872" s="500">
        <v>85</v>
      </c>
      <c r="E872" s="501" t="s">
        <v>1776</v>
      </c>
      <c r="F872" s="500" t="s">
        <v>146</v>
      </c>
      <c r="G872" s="454" t="s">
        <v>719</v>
      </c>
      <c r="H872" s="454" t="s">
        <v>1974</v>
      </c>
      <c r="I872" s="454" t="s">
        <v>2231</v>
      </c>
      <c r="J872" s="151" t="s">
        <v>22</v>
      </c>
      <c r="K872" s="167" t="s">
        <v>2192</v>
      </c>
      <c r="L872" s="75">
        <v>340</v>
      </c>
    </row>
    <row r="873" spans="2:12" ht="26.25" thickBot="1">
      <c r="B873" s="500" t="s">
        <v>22</v>
      </c>
      <c r="C873" s="501" t="s">
        <v>252</v>
      </c>
      <c r="D873" s="500">
        <v>86</v>
      </c>
      <c r="E873" s="501" t="s">
        <v>1777</v>
      </c>
      <c r="F873" s="500" t="s">
        <v>146</v>
      </c>
      <c r="G873" s="454" t="s">
        <v>719</v>
      </c>
      <c r="H873" s="454" t="s">
        <v>1974</v>
      </c>
      <c r="I873" s="454" t="s">
        <v>2231</v>
      </c>
      <c r="J873" s="151" t="s">
        <v>22</v>
      </c>
      <c r="K873" s="167" t="s">
        <v>2192</v>
      </c>
      <c r="L873" s="75">
        <v>340</v>
      </c>
    </row>
    <row r="874" spans="2:12" ht="26.25" thickBot="1">
      <c r="B874" s="500" t="s">
        <v>22</v>
      </c>
      <c r="C874" s="501" t="s">
        <v>252</v>
      </c>
      <c r="D874" s="500">
        <v>87</v>
      </c>
      <c r="E874" s="501" t="s">
        <v>1778</v>
      </c>
      <c r="F874" s="500" t="s">
        <v>146</v>
      </c>
      <c r="G874" s="454" t="s">
        <v>719</v>
      </c>
      <c r="H874" s="454" t="s">
        <v>1974</v>
      </c>
      <c r="I874" s="454" t="s">
        <v>2231</v>
      </c>
      <c r="J874" s="151" t="s">
        <v>22</v>
      </c>
      <c r="K874" s="167" t="s">
        <v>2192</v>
      </c>
      <c r="L874" s="75">
        <v>340</v>
      </c>
    </row>
    <row r="875" spans="2:12" ht="26.25" thickBot="1">
      <c r="B875" s="500" t="s">
        <v>22</v>
      </c>
      <c r="C875" s="501" t="s">
        <v>252</v>
      </c>
      <c r="D875" s="500">
        <v>88</v>
      </c>
      <c r="E875" s="501" t="s">
        <v>1779</v>
      </c>
      <c r="F875" s="500" t="s">
        <v>146</v>
      </c>
      <c r="G875" s="454" t="s">
        <v>719</v>
      </c>
      <c r="H875" s="454" t="s">
        <v>1974</v>
      </c>
      <c r="I875" s="454" t="s">
        <v>2231</v>
      </c>
      <c r="J875" s="151" t="s">
        <v>22</v>
      </c>
      <c r="K875" s="167" t="s">
        <v>2192</v>
      </c>
      <c r="L875" s="75">
        <v>340</v>
      </c>
    </row>
    <row r="876" spans="2:12" ht="26.25" thickBot="1">
      <c r="B876" s="500" t="s">
        <v>22</v>
      </c>
      <c r="C876" s="501" t="s">
        <v>252</v>
      </c>
      <c r="D876" s="500">
        <v>89</v>
      </c>
      <c r="E876" s="501" t="s">
        <v>1780</v>
      </c>
      <c r="F876" s="500" t="s">
        <v>146</v>
      </c>
      <c r="G876" s="454" t="s">
        <v>719</v>
      </c>
      <c r="H876" s="454" t="s">
        <v>1974</v>
      </c>
      <c r="I876" s="454" t="s">
        <v>2231</v>
      </c>
      <c r="J876" s="151" t="s">
        <v>22</v>
      </c>
      <c r="K876" s="167" t="s">
        <v>2192</v>
      </c>
      <c r="L876" s="75">
        <v>340</v>
      </c>
    </row>
    <row r="877" spans="2:12" ht="26.25" thickBot="1">
      <c r="B877" s="500" t="s">
        <v>22</v>
      </c>
      <c r="C877" s="501" t="s">
        <v>252</v>
      </c>
      <c r="D877" s="500">
        <v>90</v>
      </c>
      <c r="E877" s="501" t="s">
        <v>1781</v>
      </c>
      <c r="F877" s="500" t="s">
        <v>146</v>
      </c>
      <c r="G877" s="454" t="s">
        <v>719</v>
      </c>
      <c r="H877" s="454" t="s">
        <v>1974</v>
      </c>
      <c r="I877" s="454" t="s">
        <v>2231</v>
      </c>
      <c r="J877" s="151" t="s">
        <v>22</v>
      </c>
      <c r="K877" s="167" t="s">
        <v>2192</v>
      </c>
      <c r="L877" s="75">
        <v>340</v>
      </c>
    </row>
    <row r="878" spans="2:12" ht="26.25" thickBot="1">
      <c r="B878" s="500" t="s">
        <v>22</v>
      </c>
      <c r="C878" s="501" t="s">
        <v>252</v>
      </c>
      <c r="D878" s="500">
        <v>91</v>
      </c>
      <c r="E878" s="501" t="s">
        <v>1782</v>
      </c>
      <c r="F878" s="500" t="s">
        <v>146</v>
      </c>
      <c r="G878" s="454" t="s">
        <v>719</v>
      </c>
      <c r="H878" s="454" t="s">
        <v>1974</v>
      </c>
      <c r="I878" s="454" t="s">
        <v>2231</v>
      </c>
      <c r="J878" s="151" t="s">
        <v>22</v>
      </c>
      <c r="K878" s="167" t="s">
        <v>2192</v>
      </c>
      <c r="L878" s="75">
        <v>340</v>
      </c>
    </row>
    <row r="879" spans="2:12" ht="26.25" thickBot="1">
      <c r="B879" s="500" t="s">
        <v>22</v>
      </c>
      <c r="C879" s="501" t="s">
        <v>252</v>
      </c>
      <c r="D879" s="500">
        <v>92</v>
      </c>
      <c r="E879" s="501" t="s">
        <v>1783</v>
      </c>
      <c r="F879" s="500" t="s">
        <v>146</v>
      </c>
      <c r="G879" s="454" t="s">
        <v>719</v>
      </c>
      <c r="H879" s="454" t="s">
        <v>1974</v>
      </c>
      <c r="I879" s="454" t="s">
        <v>2231</v>
      </c>
      <c r="J879" s="151" t="s">
        <v>22</v>
      </c>
      <c r="K879" s="167" t="s">
        <v>2192</v>
      </c>
      <c r="L879" s="75">
        <v>340</v>
      </c>
    </row>
    <row r="880" spans="2:12" ht="26.25" thickBot="1">
      <c r="B880" s="500" t="s">
        <v>22</v>
      </c>
      <c r="C880" s="501" t="s">
        <v>252</v>
      </c>
      <c r="D880" s="500">
        <v>93</v>
      </c>
      <c r="E880" s="501" t="s">
        <v>1784</v>
      </c>
      <c r="F880" s="500" t="s">
        <v>146</v>
      </c>
      <c r="G880" s="454" t="s">
        <v>719</v>
      </c>
      <c r="H880" s="454" t="s">
        <v>1974</v>
      </c>
      <c r="I880" s="454" t="s">
        <v>2231</v>
      </c>
      <c r="J880" s="151" t="s">
        <v>22</v>
      </c>
      <c r="K880" s="167" t="s">
        <v>2192</v>
      </c>
      <c r="L880" s="75">
        <v>340</v>
      </c>
    </row>
    <row r="881" spans="2:12" ht="26.25" thickBot="1">
      <c r="B881" s="500" t="s">
        <v>22</v>
      </c>
      <c r="C881" s="501" t="s">
        <v>252</v>
      </c>
      <c r="D881" s="500">
        <v>94</v>
      </c>
      <c r="E881" s="501" t="s">
        <v>1785</v>
      </c>
      <c r="F881" s="500" t="s">
        <v>146</v>
      </c>
      <c r="G881" s="454" t="s">
        <v>719</v>
      </c>
      <c r="H881" s="454" t="s">
        <v>1974</v>
      </c>
      <c r="I881" s="454" t="s">
        <v>2231</v>
      </c>
      <c r="J881" s="151" t="s">
        <v>22</v>
      </c>
      <c r="K881" s="167" t="s">
        <v>2192</v>
      </c>
      <c r="L881" s="75">
        <v>340</v>
      </c>
    </row>
    <row r="882" spans="2:12" ht="26.25" thickBot="1">
      <c r="B882" s="500" t="s">
        <v>22</v>
      </c>
      <c r="C882" s="501" t="s">
        <v>252</v>
      </c>
      <c r="D882" s="500">
        <v>95</v>
      </c>
      <c r="E882" s="501" t="s">
        <v>1786</v>
      </c>
      <c r="F882" s="500" t="s">
        <v>146</v>
      </c>
      <c r="G882" s="454" t="s">
        <v>719</v>
      </c>
      <c r="H882" s="454" t="s">
        <v>1974</v>
      </c>
      <c r="I882" s="454" t="s">
        <v>2231</v>
      </c>
      <c r="J882" s="151" t="s">
        <v>22</v>
      </c>
      <c r="K882" s="167" t="s">
        <v>2192</v>
      </c>
      <c r="L882" s="75">
        <v>340</v>
      </c>
    </row>
    <row r="883" spans="2:12" ht="26.25" thickBot="1">
      <c r="B883" s="500" t="s">
        <v>22</v>
      </c>
      <c r="C883" s="501" t="s">
        <v>252</v>
      </c>
      <c r="D883" s="500">
        <v>96</v>
      </c>
      <c r="E883" s="501" t="s">
        <v>1787</v>
      </c>
      <c r="F883" s="500" t="s">
        <v>146</v>
      </c>
      <c r="G883" s="454" t="s">
        <v>719</v>
      </c>
      <c r="H883" s="454" t="s">
        <v>1974</v>
      </c>
      <c r="I883" s="454" t="s">
        <v>2231</v>
      </c>
      <c r="J883" s="151" t="s">
        <v>22</v>
      </c>
      <c r="K883" s="167" t="s">
        <v>2192</v>
      </c>
      <c r="L883" s="75">
        <v>340</v>
      </c>
    </row>
    <row r="884" spans="2:12" ht="26.25" thickBot="1">
      <c r="B884" s="500" t="s">
        <v>22</v>
      </c>
      <c r="C884" s="501" t="s">
        <v>252</v>
      </c>
      <c r="D884" s="500">
        <v>97</v>
      </c>
      <c r="E884" s="501" t="s">
        <v>1788</v>
      </c>
      <c r="F884" s="500" t="s">
        <v>146</v>
      </c>
      <c r="G884" s="454" t="s">
        <v>719</v>
      </c>
      <c r="H884" s="454" t="s">
        <v>1974</v>
      </c>
      <c r="I884" s="454" t="s">
        <v>2231</v>
      </c>
      <c r="J884" s="151" t="s">
        <v>22</v>
      </c>
      <c r="K884" s="167" t="s">
        <v>2192</v>
      </c>
      <c r="L884" s="75">
        <v>340</v>
      </c>
    </row>
    <row r="885" spans="2:12" ht="26.25" thickBot="1">
      <c r="B885" s="500" t="s">
        <v>22</v>
      </c>
      <c r="C885" s="501" t="s">
        <v>252</v>
      </c>
      <c r="D885" s="500">
        <v>98</v>
      </c>
      <c r="E885" s="501" t="s">
        <v>1789</v>
      </c>
      <c r="F885" s="500" t="s">
        <v>146</v>
      </c>
      <c r="G885" s="454" t="s">
        <v>719</v>
      </c>
      <c r="H885" s="454" t="s">
        <v>1974</v>
      </c>
      <c r="I885" s="454" t="s">
        <v>2231</v>
      </c>
      <c r="J885" s="151" t="s">
        <v>22</v>
      </c>
      <c r="K885" s="167" t="s">
        <v>2192</v>
      </c>
      <c r="L885" s="75">
        <v>340</v>
      </c>
    </row>
    <row r="886" spans="2:12" ht="26.25" thickBot="1">
      <c r="B886" s="500" t="s">
        <v>22</v>
      </c>
      <c r="C886" s="501" t="s">
        <v>252</v>
      </c>
      <c r="D886" s="500">
        <v>99</v>
      </c>
      <c r="E886" s="501" t="s">
        <v>1790</v>
      </c>
      <c r="F886" s="500" t="s">
        <v>146</v>
      </c>
      <c r="G886" s="454" t="s">
        <v>719</v>
      </c>
      <c r="H886" s="454" t="s">
        <v>1974</v>
      </c>
      <c r="I886" s="454" t="s">
        <v>2231</v>
      </c>
      <c r="J886" s="151" t="s">
        <v>22</v>
      </c>
      <c r="K886" s="167" t="s">
        <v>2192</v>
      </c>
      <c r="L886" s="75">
        <v>340</v>
      </c>
    </row>
    <row r="887" spans="2:12" ht="26.25" thickBot="1">
      <c r="B887" s="500" t="s">
        <v>22</v>
      </c>
      <c r="C887" s="501" t="s">
        <v>252</v>
      </c>
      <c r="D887" s="500">
        <v>100</v>
      </c>
      <c r="E887" s="501" t="s">
        <v>1791</v>
      </c>
      <c r="F887" s="500" t="s">
        <v>146</v>
      </c>
      <c r="G887" s="454" t="s">
        <v>719</v>
      </c>
      <c r="H887" s="454" t="s">
        <v>1974</v>
      </c>
      <c r="I887" s="454" t="s">
        <v>2231</v>
      </c>
      <c r="J887" s="151" t="s">
        <v>22</v>
      </c>
      <c r="K887" s="167" t="s">
        <v>2192</v>
      </c>
      <c r="L887" s="75">
        <v>340</v>
      </c>
    </row>
    <row r="888" spans="2:12" ht="26.25" thickBot="1">
      <c r="B888" s="500" t="s">
        <v>22</v>
      </c>
      <c r="C888" s="501" t="s">
        <v>252</v>
      </c>
      <c r="D888" s="500">
        <v>101</v>
      </c>
      <c r="E888" s="501" t="s">
        <v>1792</v>
      </c>
      <c r="F888" s="500" t="s">
        <v>146</v>
      </c>
      <c r="G888" s="454" t="s">
        <v>719</v>
      </c>
      <c r="H888" s="454" t="s">
        <v>1974</v>
      </c>
      <c r="I888" s="454" t="s">
        <v>2231</v>
      </c>
      <c r="J888" s="151" t="s">
        <v>22</v>
      </c>
      <c r="K888" s="167" t="s">
        <v>2192</v>
      </c>
      <c r="L888" s="75">
        <v>340</v>
      </c>
    </row>
    <row r="889" spans="2:12" ht="26.25" thickBot="1">
      <c r="B889" s="500" t="s">
        <v>22</v>
      </c>
      <c r="C889" s="501" t="s">
        <v>252</v>
      </c>
      <c r="D889" s="500">
        <v>102</v>
      </c>
      <c r="E889" s="501" t="s">
        <v>1793</v>
      </c>
      <c r="F889" s="500" t="s">
        <v>146</v>
      </c>
      <c r="G889" s="454" t="s">
        <v>719</v>
      </c>
      <c r="H889" s="454" t="s">
        <v>1974</v>
      </c>
      <c r="I889" s="454" t="s">
        <v>2231</v>
      </c>
      <c r="J889" s="151" t="s">
        <v>22</v>
      </c>
      <c r="K889" s="167" t="s">
        <v>2192</v>
      </c>
      <c r="L889" s="75">
        <v>340</v>
      </c>
    </row>
    <row r="890" spans="2:12" ht="26.25" thickBot="1">
      <c r="B890" s="500" t="s">
        <v>22</v>
      </c>
      <c r="C890" s="501" t="s">
        <v>252</v>
      </c>
      <c r="D890" s="500">
        <v>103</v>
      </c>
      <c r="E890" s="501" t="s">
        <v>1794</v>
      </c>
      <c r="F890" s="500" t="s">
        <v>146</v>
      </c>
      <c r="G890" s="454" t="s">
        <v>719</v>
      </c>
      <c r="H890" s="454" t="s">
        <v>1974</v>
      </c>
      <c r="I890" s="454" t="s">
        <v>2231</v>
      </c>
      <c r="J890" s="151" t="s">
        <v>22</v>
      </c>
      <c r="K890" s="167" t="s">
        <v>2192</v>
      </c>
      <c r="L890" s="75">
        <v>340</v>
      </c>
    </row>
    <row r="891" spans="2:12" ht="26.25" thickBot="1">
      <c r="B891" s="500" t="s">
        <v>22</v>
      </c>
      <c r="C891" s="501" t="s">
        <v>252</v>
      </c>
      <c r="D891" s="500">
        <v>104</v>
      </c>
      <c r="E891" s="501" t="s">
        <v>1795</v>
      </c>
      <c r="F891" s="500" t="s">
        <v>146</v>
      </c>
      <c r="G891" s="454" t="s">
        <v>719</v>
      </c>
      <c r="H891" s="454" t="s">
        <v>1974</v>
      </c>
      <c r="I891" s="454" t="s">
        <v>2231</v>
      </c>
      <c r="J891" s="151" t="s">
        <v>22</v>
      </c>
      <c r="K891" s="167" t="s">
        <v>2192</v>
      </c>
      <c r="L891" s="75">
        <v>340</v>
      </c>
    </row>
    <row r="892" spans="2:12" ht="26.25" thickBot="1">
      <c r="B892" s="500" t="s">
        <v>22</v>
      </c>
      <c r="C892" s="501" t="s">
        <v>252</v>
      </c>
      <c r="D892" s="500">
        <v>105</v>
      </c>
      <c r="E892" s="501" t="s">
        <v>2195</v>
      </c>
      <c r="F892" s="500" t="s">
        <v>155</v>
      </c>
      <c r="G892" s="454" t="s">
        <v>719</v>
      </c>
      <c r="H892" s="454" t="s">
        <v>1974</v>
      </c>
      <c r="I892" s="454" t="s">
        <v>2231</v>
      </c>
      <c r="J892" s="151" t="s">
        <v>22</v>
      </c>
      <c r="K892" s="168" t="s">
        <v>2192</v>
      </c>
      <c r="L892" s="76">
        <v>340</v>
      </c>
    </row>
    <row r="893" spans="2:12" ht="26.25" thickBot="1">
      <c r="B893" s="500" t="s">
        <v>22</v>
      </c>
      <c r="C893" s="501" t="s">
        <v>252</v>
      </c>
      <c r="D893" s="500">
        <v>106</v>
      </c>
      <c r="E893" s="501" t="s">
        <v>2196</v>
      </c>
      <c r="F893" s="500" t="s">
        <v>155</v>
      </c>
      <c r="G893" s="454" t="s">
        <v>719</v>
      </c>
      <c r="H893" s="454" t="s">
        <v>1974</v>
      </c>
      <c r="I893" s="454" t="s">
        <v>2231</v>
      </c>
      <c r="J893" s="151" t="s">
        <v>22</v>
      </c>
      <c r="K893" s="168" t="s">
        <v>2192</v>
      </c>
      <c r="L893" s="76">
        <v>340</v>
      </c>
    </row>
    <row r="894" spans="2:12" ht="39" thickBot="1">
      <c r="B894" s="500" t="s">
        <v>22</v>
      </c>
      <c r="C894" s="501" t="s">
        <v>216</v>
      </c>
      <c r="D894" s="500">
        <v>1</v>
      </c>
      <c r="E894" s="501" t="s">
        <v>2198</v>
      </c>
      <c r="F894" s="500" t="s">
        <v>155</v>
      </c>
      <c r="G894" s="454" t="s">
        <v>719</v>
      </c>
      <c r="H894" s="454" t="s">
        <v>22</v>
      </c>
      <c r="I894" s="454" t="s">
        <v>2231</v>
      </c>
      <c r="J894" s="151" t="s">
        <v>22</v>
      </c>
      <c r="K894" s="167" t="s">
        <v>2197</v>
      </c>
      <c r="L894" s="75">
        <v>317</v>
      </c>
    </row>
    <row r="895" spans="2:12" ht="39" thickBot="1">
      <c r="B895" s="500" t="s">
        <v>22</v>
      </c>
      <c r="C895" s="501" t="s">
        <v>216</v>
      </c>
      <c r="D895" s="500">
        <v>2</v>
      </c>
      <c r="E895" s="501" t="s">
        <v>1796</v>
      </c>
      <c r="F895" s="500" t="s">
        <v>155</v>
      </c>
      <c r="G895" s="454" t="s">
        <v>719</v>
      </c>
      <c r="H895" s="454" t="s">
        <v>22</v>
      </c>
      <c r="I895" s="454" t="s">
        <v>2231</v>
      </c>
      <c r="J895" s="151" t="s">
        <v>22</v>
      </c>
      <c r="K895" s="167" t="s">
        <v>2197</v>
      </c>
      <c r="L895" s="75">
        <v>317</v>
      </c>
    </row>
    <row r="896" spans="2:12" ht="39" thickBot="1">
      <c r="B896" s="500" t="s">
        <v>22</v>
      </c>
      <c r="C896" s="501" t="s">
        <v>216</v>
      </c>
      <c r="D896" s="500">
        <v>3</v>
      </c>
      <c r="E896" s="501" t="s">
        <v>1797</v>
      </c>
      <c r="F896" s="500" t="s">
        <v>155</v>
      </c>
      <c r="G896" s="454" t="s">
        <v>719</v>
      </c>
      <c r="H896" s="454" t="s">
        <v>22</v>
      </c>
      <c r="I896" s="454" t="s">
        <v>2231</v>
      </c>
      <c r="J896" s="151" t="s">
        <v>22</v>
      </c>
      <c r="K896" s="167" t="s">
        <v>2197</v>
      </c>
      <c r="L896" s="75">
        <v>317</v>
      </c>
    </row>
    <row r="897" spans="2:12" ht="39" thickBot="1">
      <c r="B897" s="500" t="s">
        <v>22</v>
      </c>
      <c r="C897" s="501" t="s">
        <v>216</v>
      </c>
      <c r="D897" s="500">
        <v>4</v>
      </c>
      <c r="E897" s="501" t="s">
        <v>1798</v>
      </c>
      <c r="F897" s="500" t="s">
        <v>155</v>
      </c>
      <c r="G897" s="454" t="s">
        <v>719</v>
      </c>
      <c r="H897" s="454" t="s">
        <v>22</v>
      </c>
      <c r="I897" s="454" t="s">
        <v>2231</v>
      </c>
      <c r="J897" s="151" t="s">
        <v>22</v>
      </c>
      <c r="K897" s="167" t="s">
        <v>2197</v>
      </c>
      <c r="L897" s="75">
        <v>317</v>
      </c>
    </row>
    <row r="898" spans="2:12" ht="39" thickBot="1">
      <c r="B898" s="500" t="s">
        <v>22</v>
      </c>
      <c r="C898" s="501" t="s">
        <v>216</v>
      </c>
      <c r="D898" s="500">
        <v>5</v>
      </c>
      <c r="E898" s="501" t="s">
        <v>1799</v>
      </c>
      <c r="F898" s="500" t="s">
        <v>155</v>
      </c>
      <c r="G898" s="454" t="s">
        <v>719</v>
      </c>
      <c r="H898" s="454" t="s">
        <v>22</v>
      </c>
      <c r="I898" s="454" t="s">
        <v>2231</v>
      </c>
      <c r="J898" s="151" t="s">
        <v>22</v>
      </c>
      <c r="K898" s="167" t="s">
        <v>2197</v>
      </c>
      <c r="L898" s="75">
        <v>317</v>
      </c>
    </row>
    <row r="899" spans="2:12" ht="39" thickBot="1">
      <c r="B899" s="500" t="s">
        <v>22</v>
      </c>
      <c r="C899" s="501" t="s">
        <v>216</v>
      </c>
      <c r="D899" s="500">
        <v>6</v>
      </c>
      <c r="E899" s="501" t="s">
        <v>1800</v>
      </c>
      <c r="F899" s="500" t="s">
        <v>155</v>
      </c>
      <c r="G899" s="454" t="s">
        <v>719</v>
      </c>
      <c r="H899" s="454" t="s">
        <v>22</v>
      </c>
      <c r="I899" s="454" t="s">
        <v>2231</v>
      </c>
      <c r="J899" s="151" t="s">
        <v>22</v>
      </c>
      <c r="K899" s="167" t="s">
        <v>2197</v>
      </c>
      <c r="L899" s="75">
        <v>317</v>
      </c>
    </row>
    <row r="900" spans="2:12" ht="39" thickBot="1">
      <c r="B900" s="500" t="s">
        <v>22</v>
      </c>
      <c r="C900" s="501" t="s">
        <v>216</v>
      </c>
      <c r="D900" s="500">
        <v>7</v>
      </c>
      <c r="E900" s="501" t="s">
        <v>1801</v>
      </c>
      <c r="F900" s="500" t="s">
        <v>155</v>
      </c>
      <c r="G900" s="454" t="s">
        <v>719</v>
      </c>
      <c r="H900" s="454" t="s">
        <v>22</v>
      </c>
      <c r="I900" s="454" t="s">
        <v>2231</v>
      </c>
      <c r="J900" s="151" t="s">
        <v>22</v>
      </c>
      <c r="K900" s="167" t="s">
        <v>2197</v>
      </c>
      <c r="L900" s="75">
        <v>317</v>
      </c>
    </row>
    <row r="901" spans="2:12" ht="39" thickBot="1">
      <c r="B901" s="500" t="s">
        <v>22</v>
      </c>
      <c r="C901" s="501" t="s">
        <v>216</v>
      </c>
      <c r="D901" s="500">
        <v>8</v>
      </c>
      <c r="E901" s="501" t="s">
        <v>1802</v>
      </c>
      <c r="F901" s="500" t="s">
        <v>155</v>
      </c>
      <c r="G901" s="454" t="s">
        <v>719</v>
      </c>
      <c r="H901" s="454" t="s">
        <v>22</v>
      </c>
      <c r="I901" s="454" t="s">
        <v>2231</v>
      </c>
      <c r="J901" s="151" t="s">
        <v>22</v>
      </c>
      <c r="K901" s="167" t="s">
        <v>2197</v>
      </c>
      <c r="L901" s="75">
        <v>317</v>
      </c>
    </row>
    <row r="902" spans="2:12" ht="39" thickBot="1">
      <c r="B902" s="500" t="s">
        <v>22</v>
      </c>
      <c r="C902" s="501" t="s">
        <v>216</v>
      </c>
      <c r="D902" s="500">
        <v>9</v>
      </c>
      <c r="E902" s="501" t="s">
        <v>1803</v>
      </c>
      <c r="F902" s="500" t="s">
        <v>155</v>
      </c>
      <c r="G902" s="454" t="s">
        <v>719</v>
      </c>
      <c r="H902" s="454" t="s">
        <v>22</v>
      </c>
      <c r="I902" s="454" t="s">
        <v>2231</v>
      </c>
      <c r="J902" s="151" t="s">
        <v>22</v>
      </c>
      <c r="K902" s="167" t="s">
        <v>2197</v>
      </c>
      <c r="L902" s="75">
        <v>317</v>
      </c>
    </row>
    <row r="903" spans="2:12" ht="39" thickBot="1">
      <c r="B903" s="500" t="s">
        <v>22</v>
      </c>
      <c r="C903" s="501" t="s">
        <v>216</v>
      </c>
      <c r="D903" s="500">
        <v>10</v>
      </c>
      <c r="E903" s="501" t="s">
        <v>1804</v>
      </c>
      <c r="F903" s="500" t="s">
        <v>155</v>
      </c>
      <c r="G903" s="454" t="s">
        <v>719</v>
      </c>
      <c r="H903" s="454" t="s">
        <v>22</v>
      </c>
      <c r="I903" s="454" t="s">
        <v>2231</v>
      </c>
      <c r="J903" s="151" t="s">
        <v>22</v>
      </c>
      <c r="K903" s="167" t="s">
        <v>2197</v>
      </c>
      <c r="L903" s="75">
        <v>317</v>
      </c>
    </row>
    <row r="904" spans="2:12" ht="39" thickBot="1">
      <c r="B904" s="500" t="s">
        <v>22</v>
      </c>
      <c r="C904" s="501" t="s">
        <v>216</v>
      </c>
      <c r="D904" s="500">
        <v>11</v>
      </c>
      <c r="E904" s="501" t="s">
        <v>1805</v>
      </c>
      <c r="F904" s="500" t="s">
        <v>155</v>
      </c>
      <c r="G904" s="454" t="s">
        <v>719</v>
      </c>
      <c r="H904" s="454" t="s">
        <v>22</v>
      </c>
      <c r="I904" s="454" t="s">
        <v>2231</v>
      </c>
      <c r="J904" s="151" t="s">
        <v>22</v>
      </c>
      <c r="K904" s="167" t="s">
        <v>2197</v>
      </c>
      <c r="L904" s="75">
        <v>317</v>
      </c>
    </row>
    <row r="905" spans="2:12" ht="39" thickBot="1">
      <c r="B905" s="500" t="s">
        <v>22</v>
      </c>
      <c r="C905" s="501" t="s">
        <v>216</v>
      </c>
      <c r="D905" s="500">
        <v>12</v>
      </c>
      <c r="E905" s="501" t="s">
        <v>1806</v>
      </c>
      <c r="F905" s="500" t="s">
        <v>155</v>
      </c>
      <c r="G905" s="454" t="s">
        <v>719</v>
      </c>
      <c r="H905" s="454" t="s">
        <v>22</v>
      </c>
      <c r="I905" s="454" t="s">
        <v>2231</v>
      </c>
      <c r="J905" s="151" t="s">
        <v>22</v>
      </c>
      <c r="K905" s="167" t="s">
        <v>2197</v>
      </c>
      <c r="L905" s="75">
        <v>317</v>
      </c>
    </row>
    <row r="906" spans="2:12" ht="39" thickBot="1">
      <c r="B906" s="500" t="s">
        <v>22</v>
      </c>
      <c r="C906" s="501" t="s">
        <v>216</v>
      </c>
      <c r="D906" s="500">
        <v>13</v>
      </c>
      <c r="E906" s="501" t="s">
        <v>1807</v>
      </c>
      <c r="F906" s="500" t="s">
        <v>155</v>
      </c>
      <c r="G906" s="454" t="s">
        <v>719</v>
      </c>
      <c r="H906" s="454" t="s">
        <v>22</v>
      </c>
      <c r="I906" s="454" t="s">
        <v>2231</v>
      </c>
      <c r="J906" s="151" t="s">
        <v>22</v>
      </c>
      <c r="K906" s="167" t="s">
        <v>2197</v>
      </c>
      <c r="L906" s="75">
        <v>317</v>
      </c>
    </row>
    <row r="907" spans="2:12" ht="39" thickBot="1">
      <c r="B907" s="500" t="s">
        <v>22</v>
      </c>
      <c r="C907" s="501" t="s">
        <v>216</v>
      </c>
      <c r="D907" s="500">
        <v>14</v>
      </c>
      <c r="E907" s="501" t="s">
        <v>1808</v>
      </c>
      <c r="F907" s="500" t="s">
        <v>155</v>
      </c>
      <c r="G907" s="454" t="s">
        <v>719</v>
      </c>
      <c r="H907" s="454" t="s">
        <v>22</v>
      </c>
      <c r="I907" s="454" t="s">
        <v>2231</v>
      </c>
      <c r="J907" s="151" t="s">
        <v>22</v>
      </c>
      <c r="K907" s="167" t="s">
        <v>2197</v>
      </c>
      <c r="L907" s="75">
        <v>317</v>
      </c>
    </row>
    <row r="908" spans="2:12" ht="39" thickBot="1">
      <c r="B908" s="500" t="s">
        <v>22</v>
      </c>
      <c r="C908" s="501" t="s">
        <v>216</v>
      </c>
      <c r="D908" s="500">
        <v>15</v>
      </c>
      <c r="E908" s="501" t="s">
        <v>1809</v>
      </c>
      <c r="F908" s="500" t="s">
        <v>155</v>
      </c>
      <c r="G908" s="454" t="s">
        <v>719</v>
      </c>
      <c r="H908" s="454" t="s">
        <v>22</v>
      </c>
      <c r="I908" s="454" t="s">
        <v>2231</v>
      </c>
      <c r="J908" s="151" t="s">
        <v>22</v>
      </c>
      <c r="K908" s="167" t="s">
        <v>2197</v>
      </c>
      <c r="L908" s="75">
        <v>317</v>
      </c>
    </row>
    <row r="909" spans="2:12" ht="39" thickBot="1">
      <c r="B909" s="500" t="s">
        <v>22</v>
      </c>
      <c r="C909" s="501" t="s">
        <v>216</v>
      </c>
      <c r="D909" s="500">
        <v>16</v>
      </c>
      <c r="E909" s="501" t="s">
        <v>1810</v>
      </c>
      <c r="F909" s="500" t="s">
        <v>155</v>
      </c>
      <c r="G909" s="454" t="s">
        <v>719</v>
      </c>
      <c r="H909" s="454" t="s">
        <v>22</v>
      </c>
      <c r="I909" s="454" t="s">
        <v>2231</v>
      </c>
      <c r="J909" s="151" t="s">
        <v>22</v>
      </c>
      <c r="K909" s="167" t="s">
        <v>2197</v>
      </c>
      <c r="L909" s="75">
        <v>317</v>
      </c>
    </row>
    <row r="910" spans="2:12" ht="39" thickBot="1">
      <c r="B910" s="500" t="s">
        <v>22</v>
      </c>
      <c r="C910" s="501" t="s">
        <v>216</v>
      </c>
      <c r="D910" s="500">
        <v>17</v>
      </c>
      <c r="E910" s="501" t="s">
        <v>1811</v>
      </c>
      <c r="F910" s="500" t="s">
        <v>155</v>
      </c>
      <c r="G910" s="454" t="s">
        <v>719</v>
      </c>
      <c r="H910" s="454" t="s">
        <v>22</v>
      </c>
      <c r="I910" s="454" t="s">
        <v>2231</v>
      </c>
      <c r="J910" s="151" t="s">
        <v>22</v>
      </c>
      <c r="K910" s="167" t="s">
        <v>2197</v>
      </c>
      <c r="L910" s="75">
        <v>317</v>
      </c>
    </row>
    <row r="911" spans="2:12" ht="39" thickBot="1">
      <c r="B911" s="500" t="s">
        <v>22</v>
      </c>
      <c r="C911" s="501" t="s">
        <v>216</v>
      </c>
      <c r="D911" s="500">
        <v>18</v>
      </c>
      <c r="E911" s="501" t="s">
        <v>1812</v>
      </c>
      <c r="F911" s="500" t="s">
        <v>155</v>
      </c>
      <c r="G911" s="454" t="s">
        <v>719</v>
      </c>
      <c r="H911" s="454" t="s">
        <v>22</v>
      </c>
      <c r="I911" s="454" t="s">
        <v>2231</v>
      </c>
      <c r="J911" s="151" t="s">
        <v>22</v>
      </c>
      <c r="K911" s="167" t="s">
        <v>2197</v>
      </c>
      <c r="L911" s="75">
        <v>317</v>
      </c>
    </row>
    <row r="912" spans="2:12" ht="39" thickBot="1">
      <c r="B912" s="500" t="s">
        <v>22</v>
      </c>
      <c r="C912" s="501" t="s">
        <v>216</v>
      </c>
      <c r="D912" s="500">
        <v>19</v>
      </c>
      <c r="E912" s="501" t="s">
        <v>1813</v>
      </c>
      <c r="F912" s="500" t="s">
        <v>155</v>
      </c>
      <c r="G912" s="454" t="s">
        <v>719</v>
      </c>
      <c r="H912" s="454" t="s">
        <v>22</v>
      </c>
      <c r="I912" s="454" t="s">
        <v>2231</v>
      </c>
      <c r="J912" s="151" t="s">
        <v>22</v>
      </c>
      <c r="K912" s="167" t="s">
        <v>2197</v>
      </c>
      <c r="L912" s="75">
        <v>317</v>
      </c>
    </row>
    <row r="913" spans="2:12" ht="39" thickBot="1">
      <c r="B913" s="500" t="s">
        <v>22</v>
      </c>
      <c r="C913" s="501" t="s">
        <v>216</v>
      </c>
      <c r="D913" s="500">
        <v>20</v>
      </c>
      <c r="E913" s="501" t="s">
        <v>1814</v>
      </c>
      <c r="F913" s="500" t="s">
        <v>155</v>
      </c>
      <c r="G913" s="454" t="s">
        <v>719</v>
      </c>
      <c r="H913" s="454" t="s">
        <v>22</v>
      </c>
      <c r="I913" s="454" t="s">
        <v>2231</v>
      </c>
      <c r="J913" s="151" t="s">
        <v>22</v>
      </c>
      <c r="K913" s="167" t="s">
        <v>2197</v>
      </c>
      <c r="L913" s="75">
        <v>317</v>
      </c>
    </row>
    <row r="914" spans="2:12" ht="39" thickBot="1">
      <c r="B914" s="500" t="s">
        <v>22</v>
      </c>
      <c r="C914" s="501" t="s">
        <v>216</v>
      </c>
      <c r="D914" s="500">
        <v>21</v>
      </c>
      <c r="E914" s="501" t="s">
        <v>1815</v>
      </c>
      <c r="F914" s="500" t="s">
        <v>155</v>
      </c>
      <c r="G914" s="454" t="s">
        <v>719</v>
      </c>
      <c r="H914" s="454" t="s">
        <v>22</v>
      </c>
      <c r="I914" s="454" t="s">
        <v>2231</v>
      </c>
      <c r="J914" s="151" t="s">
        <v>22</v>
      </c>
      <c r="K914" s="167" t="s">
        <v>2197</v>
      </c>
      <c r="L914" s="75">
        <v>317</v>
      </c>
    </row>
    <row r="915" spans="2:12" ht="39" thickBot="1">
      <c r="B915" s="500" t="s">
        <v>22</v>
      </c>
      <c r="C915" s="501" t="s">
        <v>216</v>
      </c>
      <c r="D915" s="500">
        <v>22</v>
      </c>
      <c r="E915" s="501" t="s">
        <v>1816</v>
      </c>
      <c r="F915" s="500" t="s">
        <v>155</v>
      </c>
      <c r="G915" s="454" t="s">
        <v>719</v>
      </c>
      <c r="H915" s="454" t="s">
        <v>22</v>
      </c>
      <c r="I915" s="454" t="s">
        <v>2231</v>
      </c>
      <c r="J915" s="151" t="s">
        <v>22</v>
      </c>
      <c r="K915" s="167" t="s">
        <v>2197</v>
      </c>
      <c r="L915" s="75">
        <v>317</v>
      </c>
    </row>
    <row r="916" spans="2:12" ht="39" thickBot="1">
      <c r="B916" s="500" t="s">
        <v>22</v>
      </c>
      <c r="C916" s="501" t="s">
        <v>216</v>
      </c>
      <c r="D916" s="500">
        <v>23</v>
      </c>
      <c r="E916" s="501" t="s">
        <v>1817</v>
      </c>
      <c r="F916" s="500" t="s">
        <v>155</v>
      </c>
      <c r="G916" s="454" t="s">
        <v>719</v>
      </c>
      <c r="H916" s="454" t="s">
        <v>22</v>
      </c>
      <c r="I916" s="454" t="s">
        <v>2231</v>
      </c>
      <c r="J916" s="151" t="s">
        <v>22</v>
      </c>
      <c r="K916" s="167" t="s">
        <v>2197</v>
      </c>
      <c r="L916" s="75">
        <v>317</v>
      </c>
    </row>
    <row r="917" spans="2:12" ht="39" thickBot="1">
      <c r="B917" s="500" t="s">
        <v>22</v>
      </c>
      <c r="C917" s="501" t="s">
        <v>216</v>
      </c>
      <c r="D917" s="500">
        <v>24</v>
      </c>
      <c r="E917" s="501" t="s">
        <v>1818</v>
      </c>
      <c r="F917" s="500" t="s">
        <v>155</v>
      </c>
      <c r="G917" s="454" t="s">
        <v>719</v>
      </c>
      <c r="H917" s="454" t="s">
        <v>22</v>
      </c>
      <c r="I917" s="454" t="s">
        <v>2231</v>
      </c>
      <c r="J917" s="151" t="s">
        <v>22</v>
      </c>
      <c r="K917" s="167" t="s">
        <v>2197</v>
      </c>
      <c r="L917" s="75">
        <v>317</v>
      </c>
    </row>
    <row r="918" spans="2:12" ht="39" thickBot="1">
      <c r="B918" s="500" t="s">
        <v>22</v>
      </c>
      <c r="C918" s="501" t="s">
        <v>216</v>
      </c>
      <c r="D918" s="500">
        <v>25</v>
      </c>
      <c r="E918" s="501" t="s">
        <v>1819</v>
      </c>
      <c r="F918" s="500" t="s">
        <v>155</v>
      </c>
      <c r="G918" s="454" t="s">
        <v>719</v>
      </c>
      <c r="H918" s="454" t="s">
        <v>22</v>
      </c>
      <c r="I918" s="454" t="s">
        <v>2231</v>
      </c>
      <c r="J918" s="151" t="s">
        <v>22</v>
      </c>
      <c r="K918" s="167" t="s">
        <v>2197</v>
      </c>
      <c r="L918" s="75">
        <v>317</v>
      </c>
    </row>
    <row r="919" spans="2:12" ht="39" thickBot="1">
      <c r="B919" s="500" t="s">
        <v>22</v>
      </c>
      <c r="C919" s="501" t="s">
        <v>216</v>
      </c>
      <c r="D919" s="500">
        <v>26</v>
      </c>
      <c r="E919" s="501" t="s">
        <v>1820</v>
      </c>
      <c r="F919" s="500" t="s">
        <v>155</v>
      </c>
      <c r="G919" s="454" t="s">
        <v>719</v>
      </c>
      <c r="H919" s="454" t="s">
        <v>22</v>
      </c>
      <c r="I919" s="454" t="s">
        <v>2231</v>
      </c>
      <c r="J919" s="151" t="s">
        <v>22</v>
      </c>
      <c r="K919" s="167" t="s">
        <v>2197</v>
      </c>
      <c r="L919" s="75">
        <v>317</v>
      </c>
    </row>
    <row r="920" spans="2:12" ht="39" thickBot="1">
      <c r="B920" s="500" t="s">
        <v>22</v>
      </c>
      <c r="C920" s="501" t="s">
        <v>216</v>
      </c>
      <c r="D920" s="500">
        <v>27</v>
      </c>
      <c r="E920" s="501" t="s">
        <v>1821</v>
      </c>
      <c r="F920" s="500" t="s">
        <v>155</v>
      </c>
      <c r="G920" s="454" t="s">
        <v>719</v>
      </c>
      <c r="H920" s="454" t="s">
        <v>22</v>
      </c>
      <c r="I920" s="454" t="s">
        <v>2231</v>
      </c>
      <c r="J920" s="151" t="s">
        <v>22</v>
      </c>
      <c r="K920" s="167" t="s">
        <v>2197</v>
      </c>
      <c r="L920" s="75">
        <v>317</v>
      </c>
    </row>
    <row r="921" spans="2:12" ht="39" thickBot="1">
      <c r="B921" s="500" t="s">
        <v>22</v>
      </c>
      <c r="C921" s="501" t="s">
        <v>216</v>
      </c>
      <c r="D921" s="500">
        <v>28</v>
      </c>
      <c r="E921" s="501" t="s">
        <v>1822</v>
      </c>
      <c r="F921" s="500" t="s">
        <v>155</v>
      </c>
      <c r="G921" s="454" t="s">
        <v>719</v>
      </c>
      <c r="H921" s="454" t="s">
        <v>22</v>
      </c>
      <c r="I921" s="454" t="s">
        <v>2231</v>
      </c>
      <c r="J921" s="151" t="s">
        <v>22</v>
      </c>
      <c r="K921" s="167" t="s">
        <v>2197</v>
      </c>
      <c r="L921" s="75">
        <v>317</v>
      </c>
    </row>
    <row r="922" spans="2:12" ht="39" thickBot="1">
      <c r="B922" s="500" t="s">
        <v>22</v>
      </c>
      <c r="C922" s="501" t="s">
        <v>216</v>
      </c>
      <c r="D922" s="500">
        <v>29</v>
      </c>
      <c r="E922" s="501" t="s">
        <v>1823</v>
      </c>
      <c r="F922" s="500" t="s">
        <v>155</v>
      </c>
      <c r="G922" s="454" t="s">
        <v>719</v>
      </c>
      <c r="H922" s="454" t="s">
        <v>22</v>
      </c>
      <c r="I922" s="454" t="s">
        <v>2231</v>
      </c>
      <c r="J922" s="151" t="s">
        <v>22</v>
      </c>
      <c r="K922" s="167" t="s">
        <v>2197</v>
      </c>
      <c r="L922" s="75">
        <v>317</v>
      </c>
    </row>
    <row r="923" spans="2:12" ht="39" thickBot="1">
      <c r="B923" s="500" t="s">
        <v>22</v>
      </c>
      <c r="C923" s="501" t="s">
        <v>216</v>
      </c>
      <c r="D923" s="500">
        <v>30</v>
      </c>
      <c r="E923" s="501" t="s">
        <v>1824</v>
      </c>
      <c r="F923" s="500" t="s">
        <v>155</v>
      </c>
      <c r="G923" s="454" t="s">
        <v>719</v>
      </c>
      <c r="H923" s="454" t="s">
        <v>22</v>
      </c>
      <c r="I923" s="454" t="s">
        <v>2231</v>
      </c>
      <c r="J923" s="151" t="s">
        <v>22</v>
      </c>
      <c r="K923" s="167" t="s">
        <v>2197</v>
      </c>
      <c r="L923" s="75">
        <v>317</v>
      </c>
    </row>
    <row r="924" spans="2:12" ht="39" thickBot="1">
      <c r="B924" s="500" t="s">
        <v>22</v>
      </c>
      <c r="C924" s="501" t="s">
        <v>216</v>
      </c>
      <c r="D924" s="500">
        <v>31</v>
      </c>
      <c r="E924" s="501" t="s">
        <v>1800</v>
      </c>
      <c r="F924" s="500" t="s">
        <v>155</v>
      </c>
      <c r="G924" s="454" t="s">
        <v>719</v>
      </c>
      <c r="H924" s="454" t="s">
        <v>22</v>
      </c>
      <c r="I924" s="454" t="s">
        <v>2231</v>
      </c>
      <c r="J924" s="151" t="s">
        <v>22</v>
      </c>
      <c r="K924" s="167" t="s">
        <v>2197</v>
      </c>
      <c r="L924" s="75">
        <v>317</v>
      </c>
    </row>
    <row r="925" spans="2:12" ht="39" thickBot="1">
      <c r="B925" s="500" t="s">
        <v>22</v>
      </c>
      <c r="C925" s="501" t="s">
        <v>216</v>
      </c>
      <c r="D925" s="500">
        <v>32</v>
      </c>
      <c r="E925" s="501" t="s">
        <v>1825</v>
      </c>
      <c r="F925" s="500" t="s">
        <v>155</v>
      </c>
      <c r="G925" s="454" t="s">
        <v>719</v>
      </c>
      <c r="H925" s="454" t="s">
        <v>22</v>
      </c>
      <c r="I925" s="454" t="s">
        <v>2231</v>
      </c>
      <c r="J925" s="151" t="s">
        <v>22</v>
      </c>
      <c r="K925" s="167" t="s">
        <v>2197</v>
      </c>
      <c r="L925" s="75">
        <v>317</v>
      </c>
    </row>
    <row r="926" spans="2:12" ht="39" thickBot="1">
      <c r="B926" s="500" t="s">
        <v>22</v>
      </c>
      <c r="C926" s="501" t="s">
        <v>216</v>
      </c>
      <c r="D926" s="500">
        <v>33</v>
      </c>
      <c r="E926" s="501" t="s">
        <v>1826</v>
      </c>
      <c r="F926" s="500" t="s">
        <v>155</v>
      </c>
      <c r="G926" s="454" t="s">
        <v>719</v>
      </c>
      <c r="H926" s="454" t="s">
        <v>22</v>
      </c>
      <c r="I926" s="454" t="s">
        <v>2231</v>
      </c>
      <c r="J926" s="151" t="s">
        <v>22</v>
      </c>
      <c r="K926" s="167" t="s">
        <v>2197</v>
      </c>
      <c r="L926" s="75">
        <v>317</v>
      </c>
    </row>
    <row r="927" spans="2:12" ht="39" thickBot="1">
      <c r="B927" s="500" t="s">
        <v>22</v>
      </c>
      <c r="C927" s="501" t="s">
        <v>216</v>
      </c>
      <c r="D927" s="500">
        <v>34</v>
      </c>
      <c r="E927" s="501" t="s">
        <v>1827</v>
      </c>
      <c r="F927" s="500" t="s">
        <v>155</v>
      </c>
      <c r="G927" s="454" t="s">
        <v>719</v>
      </c>
      <c r="H927" s="454" t="s">
        <v>22</v>
      </c>
      <c r="I927" s="454" t="s">
        <v>2231</v>
      </c>
      <c r="J927" s="151" t="s">
        <v>22</v>
      </c>
      <c r="K927" s="167" t="s">
        <v>2197</v>
      </c>
      <c r="L927" s="75">
        <v>317</v>
      </c>
    </row>
    <row r="928" spans="2:12" ht="39" thickBot="1">
      <c r="B928" s="500" t="s">
        <v>22</v>
      </c>
      <c r="C928" s="501" t="s">
        <v>216</v>
      </c>
      <c r="D928" s="500">
        <v>35</v>
      </c>
      <c r="E928" s="501" t="s">
        <v>1828</v>
      </c>
      <c r="F928" s="500" t="s">
        <v>155</v>
      </c>
      <c r="G928" s="454" t="s">
        <v>719</v>
      </c>
      <c r="H928" s="454" t="s">
        <v>22</v>
      </c>
      <c r="I928" s="454" t="s">
        <v>2231</v>
      </c>
      <c r="J928" s="151" t="s">
        <v>22</v>
      </c>
      <c r="K928" s="167" t="s">
        <v>2197</v>
      </c>
      <c r="L928" s="75">
        <v>317</v>
      </c>
    </row>
    <row r="929" spans="2:12" ht="39" thickBot="1">
      <c r="B929" s="500" t="s">
        <v>22</v>
      </c>
      <c r="C929" s="501" t="s">
        <v>216</v>
      </c>
      <c r="D929" s="500">
        <v>36</v>
      </c>
      <c r="E929" s="501" t="s">
        <v>1829</v>
      </c>
      <c r="F929" s="500" t="s">
        <v>155</v>
      </c>
      <c r="G929" s="454" t="s">
        <v>719</v>
      </c>
      <c r="H929" s="454" t="s">
        <v>22</v>
      </c>
      <c r="I929" s="454" t="s">
        <v>2231</v>
      </c>
      <c r="J929" s="151" t="s">
        <v>22</v>
      </c>
      <c r="K929" s="167" t="s">
        <v>2197</v>
      </c>
      <c r="L929" s="75">
        <v>317</v>
      </c>
    </row>
    <row r="930" spans="2:12" ht="39" thickBot="1">
      <c r="B930" s="500" t="s">
        <v>22</v>
      </c>
      <c r="C930" s="501" t="s">
        <v>216</v>
      </c>
      <c r="D930" s="500">
        <v>37</v>
      </c>
      <c r="E930" s="501" t="s">
        <v>1830</v>
      </c>
      <c r="F930" s="500" t="s">
        <v>155</v>
      </c>
      <c r="G930" s="454" t="s">
        <v>719</v>
      </c>
      <c r="H930" s="454" t="s">
        <v>22</v>
      </c>
      <c r="I930" s="454" t="s">
        <v>2231</v>
      </c>
      <c r="J930" s="151" t="s">
        <v>22</v>
      </c>
      <c r="K930" s="167" t="s">
        <v>2197</v>
      </c>
      <c r="L930" s="75">
        <v>317</v>
      </c>
    </row>
    <row r="931" spans="2:12" ht="39" thickBot="1">
      <c r="B931" s="500" t="s">
        <v>22</v>
      </c>
      <c r="C931" s="501" t="s">
        <v>216</v>
      </c>
      <c r="D931" s="500">
        <v>38</v>
      </c>
      <c r="E931" s="501" t="s">
        <v>1831</v>
      </c>
      <c r="F931" s="500" t="s">
        <v>155</v>
      </c>
      <c r="G931" s="454" t="s">
        <v>719</v>
      </c>
      <c r="H931" s="454" t="s">
        <v>22</v>
      </c>
      <c r="I931" s="454" t="s">
        <v>2231</v>
      </c>
      <c r="J931" s="151" t="s">
        <v>22</v>
      </c>
      <c r="K931" s="167" t="s">
        <v>2197</v>
      </c>
      <c r="L931" s="75">
        <v>317</v>
      </c>
    </row>
    <row r="932" spans="2:12" ht="39" thickBot="1">
      <c r="B932" s="500" t="s">
        <v>22</v>
      </c>
      <c r="C932" s="501" t="s">
        <v>216</v>
      </c>
      <c r="D932" s="500">
        <v>39</v>
      </c>
      <c r="E932" s="501" t="s">
        <v>1832</v>
      </c>
      <c r="F932" s="500" t="s">
        <v>155</v>
      </c>
      <c r="G932" s="454" t="s">
        <v>719</v>
      </c>
      <c r="H932" s="454" t="s">
        <v>22</v>
      </c>
      <c r="I932" s="454" t="s">
        <v>2231</v>
      </c>
      <c r="J932" s="151" t="s">
        <v>22</v>
      </c>
      <c r="K932" s="167" t="s">
        <v>2197</v>
      </c>
      <c r="L932" s="75">
        <v>317</v>
      </c>
    </row>
    <row r="933" spans="2:12" ht="26.25" thickBot="1">
      <c r="B933" s="500" t="s">
        <v>22</v>
      </c>
      <c r="C933" s="501" t="s">
        <v>852</v>
      </c>
      <c r="D933" s="500">
        <v>1</v>
      </c>
      <c r="E933" s="501" t="s">
        <v>1833</v>
      </c>
      <c r="F933" s="500" t="s">
        <v>146</v>
      </c>
      <c r="G933" s="454" t="s">
        <v>719</v>
      </c>
      <c r="H933" s="454" t="s">
        <v>22</v>
      </c>
      <c r="I933" s="454" t="s">
        <v>2230</v>
      </c>
      <c r="J933" s="151" t="s">
        <v>22</v>
      </c>
      <c r="K933" s="167" t="s">
        <v>2199</v>
      </c>
      <c r="L933" s="75">
        <v>345</v>
      </c>
    </row>
    <row r="934" spans="2:12" ht="26.25" thickBot="1">
      <c r="B934" s="500" t="s">
        <v>22</v>
      </c>
      <c r="C934" s="501" t="s">
        <v>852</v>
      </c>
      <c r="D934" s="500">
        <v>2</v>
      </c>
      <c r="E934" s="501" t="s">
        <v>1834</v>
      </c>
      <c r="F934" s="500" t="s">
        <v>146</v>
      </c>
      <c r="G934" s="454" t="s">
        <v>719</v>
      </c>
      <c r="H934" s="454" t="s">
        <v>22</v>
      </c>
      <c r="I934" s="454" t="s">
        <v>2230</v>
      </c>
      <c r="J934" s="151" t="s">
        <v>22</v>
      </c>
      <c r="K934" s="167" t="s">
        <v>2199</v>
      </c>
      <c r="L934" s="75">
        <v>345</v>
      </c>
    </row>
    <row r="935" spans="2:12" ht="26.25" thickBot="1">
      <c r="B935" s="500" t="s">
        <v>22</v>
      </c>
      <c r="C935" s="501" t="s">
        <v>852</v>
      </c>
      <c r="D935" s="500">
        <v>3</v>
      </c>
      <c r="E935" s="501" t="s">
        <v>1835</v>
      </c>
      <c r="F935" s="500" t="s">
        <v>146</v>
      </c>
      <c r="G935" s="454" t="s">
        <v>719</v>
      </c>
      <c r="H935" s="454" t="s">
        <v>22</v>
      </c>
      <c r="I935" s="454" t="s">
        <v>2230</v>
      </c>
      <c r="J935" s="151" t="s">
        <v>22</v>
      </c>
      <c r="K935" s="167" t="s">
        <v>2199</v>
      </c>
      <c r="L935" s="75">
        <v>345</v>
      </c>
    </row>
    <row r="936" spans="2:12" ht="26.25" thickBot="1">
      <c r="B936" s="500" t="s">
        <v>22</v>
      </c>
      <c r="C936" s="501" t="s">
        <v>852</v>
      </c>
      <c r="D936" s="500">
        <v>4</v>
      </c>
      <c r="E936" s="501" t="s">
        <v>1836</v>
      </c>
      <c r="F936" s="500" t="s">
        <v>146</v>
      </c>
      <c r="G936" s="454" t="s">
        <v>719</v>
      </c>
      <c r="H936" s="454" t="s">
        <v>22</v>
      </c>
      <c r="I936" s="454" t="s">
        <v>2230</v>
      </c>
      <c r="J936" s="151" t="s">
        <v>22</v>
      </c>
      <c r="K936" s="167" t="s">
        <v>2199</v>
      </c>
      <c r="L936" s="75">
        <v>345</v>
      </c>
    </row>
    <row r="937" spans="2:12" ht="26.25" thickBot="1">
      <c r="B937" s="500" t="s">
        <v>22</v>
      </c>
      <c r="C937" s="501" t="s">
        <v>852</v>
      </c>
      <c r="D937" s="500">
        <v>5</v>
      </c>
      <c r="E937" s="501" t="s">
        <v>1837</v>
      </c>
      <c r="F937" s="500" t="s">
        <v>146</v>
      </c>
      <c r="G937" s="454" t="s">
        <v>719</v>
      </c>
      <c r="H937" s="454" t="s">
        <v>22</v>
      </c>
      <c r="I937" s="454" t="s">
        <v>2230</v>
      </c>
      <c r="J937" s="151" t="s">
        <v>22</v>
      </c>
      <c r="K937" s="167" t="s">
        <v>2199</v>
      </c>
      <c r="L937" s="75">
        <v>345</v>
      </c>
    </row>
    <row r="938" spans="2:12" ht="26.25" thickBot="1">
      <c r="B938" s="500" t="s">
        <v>22</v>
      </c>
      <c r="C938" s="501" t="s">
        <v>852</v>
      </c>
      <c r="D938" s="500">
        <v>6</v>
      </c>
      <c r="E938" s="501" t="s">
        <v>1838</v>
      </c>
      <c r="F938" s="500" t="s">
        <v>146</v>
      </c>
      <c r="G938" s="454" t="s">
        <v>719</v>
      </c>
      <c r="H938" s="454" t="s">
        <v>22</v>
      </c>
      <c r="I938" s="454" t="s">
        <v>2230</v>
      </c>
      <c r="J938" s="151" t="s">
        <v>22</v>
      </c>
      <c r="K938" s="167" t="s">
        <v>2199</v>
      </c>
      <c r="L938" s="75">
        <v>345</v>
      </c>
    </row>
    <row r="939" spans="2:12" ht="39" thickBot="1">
      <c r="B939" s="500" t="s">
        <v>22</v>
      </c>
      <c r="C939" s="501" t="s">
        <v>221</v>
      </c>
      <c r="D939" s="500">
        <v>1</v>
      </c>
      <c r="E939" s="501" t="s">
        <v>1839</v>
      </c>
      <c r="F939" s="500" t="s">
        <v>155</v>
      </c>
      <c r="G939" s="454" t="s">
        <v>719</v>
      </c>
      <c r="H939" s="454" t="s">
        <v>22</v>
      </c>
      <c r="I939" s="454" t="s">
        <v>2230</v>
      </c>
      <c r="J939" s="151" t="s">
        <v>22</v>
      </c>
      <c r="K939" s="167" t="s">
        <v>2200</v>
      </c>
      <c r="L939" s="75">
        <v>318</v>
      </c>
    </row>
    <row r="940" spans="2:12" ht="26.25" thickBot="1">
      <c r="B940" s="500" t="s">
        <v>33</v>
      </c>
      <c r="C940" s="501" t="s">
        <v>275</v>
      </c>
      <c r="D940" s="500">
        <v>1</v>
      </c>
      <c r="E940" s="501" t="s">
        <v>1840</v>
      </c>
      <c r="F940" s="500" t="s">
        <v>155</v>
      </c>
      <c r="G940" s="454" t="s">
        <v>2040</v>
      </c>
      <c r="H940" s="454" t="s">
        <v>2097</v>
      </c>
      <c r="I940" s="454" t="s">
        <v>2229</v>
      </c>
      <c r="J940" s="151" t="s">
        <v>2228</v>
      </c>
      <c r="K940" s="167" t="s">
        <v>2201</v>
      </c>
      <c r="L940" s="75">
        <v>282</v>
      </c>
    </row>
    <row r="941" spans="2:12" ht="26.25" thickBot="1">
      <c r="B941" s="500" t="s">
        <v>33</v>
      </c>
      <c r="C941" s="501" t="s">
        <v>275</v>
      </c>
      <c r="D941" s="500">
        <v>2</v>
      </c>
      <c r="E941" s="501" t="s">
        <v>1841</v>
      </c>
      <c r="F941" s="500" t="s">
        <v>146</v>
      </c>
      <c r="G941" s="454" t="s">
        <v>2040</v>
      </c>
      <c r="H941" s="454" t="s">
        <v>2097</v>
      </c>
      <c r="I941" s="454" t="s">
        <v>2229</v>
      </c>
      <c r="J941" s="151" t="s">
        <v>2228</v>
      </c>
      <c r="K941" s="167" t="s">
        <v>2201</v>
      </c>
      <c r="L941" s="75">
        <v>282</v>
      </c>
    </row>
    <row r="942" spans="2:12" ht="26.25" thickBot="1">
      <c r="B942" s="500" t="s">
        <v>33</v>
      </c>
      <c r="C942" s="501" t="s">
        <v>275</v>
      </c>
      <c r="D942" s="500">
        <v>3</v>
      </c>
      <c r="E942" s="501" t="s">
        <v>1842</v>
      </c>
      <c r="F942" s="500" t="s">
        <v>155</v>
      </c>
      <c r="G942" s="454" t="s">
        <v>2040</v>
      </c>
      <c r="H942" s="454" t="s">
        <v>2097</v>
      </c>
      <c r="I942" s="454" t="s">
        <v>2229</v>
      </c>
      <c r="J942" s="151" t="s">
        <v>2228</v>
      </c>
      <c r="K942" s="167" t="s">
        <v>2201</v>
      </c>
      <c r="L942" s="75">
        <v>282</v>
      </c>
    </row>
    <row r="943" spans="2:12" ht="26.25" thickBot="1">
      <c r="B943" s="500" t="s">
        <v>33</v>
      </c>
      <c r="C943" s="501" t="s">
        <v>878</v>
      </c>
      <c r="D943" s="500">
        <v>1</v>
      </c>
      <c r="E943" s="501" t="s">
        <v>1843</v>
      </c>
      <c r="F943" s="500" t="s">
        <v>146</v>
      </c>
      <c r="G943" s="454" t="s">
        <v>719</v>
      </c>
      <c r="H943" s="454" t="s">
        <v>1972</v>
      </c>
      <c r="I943" s="454" t="s">
        <v>2227</v>
      </c>
      <c r="J943" s="151" t="s">
        <v>2228</v>
      </c>
      <c r="K943" s="167" t="s">
        <v>2202</v>
      </c>
      <c r="L943" s="75">
        <v>361</v>
      </c>
    </row>
    <row r="944" spans="2:12" ht="26.25" thickBot="1">
      <c r="B944" s="500" t="s">
        <v>33</v>
      </c>
      <c r="C944" s="501" t="s">
        <v>878</v>
      </c>
      <c r="D944" s="500">
        <v>2</v>
      </c>
      <c r="E944" s="501" t="s">
        <v>1844</v>
      </c>
      <c r="F944" s="500" t="s">
        <v>146</v>
      </c>
      <c r="G944" s="454" t="s">
        <v>719</v>
      </c>
      <c r="H944" s="454" t="s">
        <v>1972</v>
      </c>
      <c r="I944" s="454" t="s">
        <v>2227</v>
      </c>
      <c r="J944" s="151" t="s">
        <v>2228</v>
      </c>
      <c r="K944" s="167" t="s">
        <v>2202</v>
      </c>
      <c r="L944" s="75">
        <v>361</v>
      </c>
    </row>
    <row r="945" spans="2:12" ht="26.25" thickBot="1">
      <c r="B945" s="500" t="s">
        <v>33</v>
      </c>
      <c r="C945" s="501" t="s">
        <v>878</v>
      </c>
      <c r="D945" s="500">
        <v>3</v>
      </c>
      <c r="E945" s="501" t="s">
        <v>1845</v>
      </c>
      <c r="F945" s="500" t="s">
        <v>146</v>
      </c>
      <c r="G945" s="454" t="s">
        <v>719</v>
      </c>
      <c r="H945" s="454" t="s">
        <v>1972</v>
      </c>
      <c r="I945" s="454" t="s">
        <v>2227</v>
      </c>
      <c r="J945" s="151" t="s">
        <v>2228</v>
      </c>
      <c r="K945" s="167" t="s">
        <v>2202</v>
      </c>
      <c r="L945" s="75">
        <v>361</v>
      </c>
    </row>
    <row r="946" spans="2:12" ht="26.25" thickBot="1">
      <c r="B946" s="500" t="s">
        <v>33</v>
      </c>
      <c r="C946" s="501" t="s">
        <v>878</v>
      </c>
      <c r="D946" s="500">
        <v>4</v>
      </c>
      <c r="E946" s="501" t="s">
        <v>1846</v>
      </c>
      <c r="F946" s="500" t="s">
        <v>146</v>
      </c>
      <c r="G946" s="454" t="s">
        <v>719</v>
      </c>
      <c r="H946" s="454" t="s">
        <v>1972</v>
      </c>
      <c r="I946" s="454" t="s">
        <v>2227</v>
      </c>
      <c r="J946" s="151" t="s">
        <v>2228</v>
      </c>
      <c r="K946" s="167" t="s">
        <v>2202</v>
      </c>
      <c r="L946" s="75">
        <v>361</v>
      </c>
    </row>
    <row r="947" spans="2:12" ht="26.25" thickBot="1">
      <c r="B947" s="500" t="s">
        <v>33</v>
      </c>
      <c r="C947" s="501" t="s">
        <v>878</v>
      </c>
      <c r="D947" s="500">
        <v>5</v>
      </c>
      <c r="E947" s="501" t="s">
        <v>169</v>
      </c>
      <c r="F947" s="500" t="s">
        <v>146</v>
      </c>
      <c r="G947" s="454" t="s">
        <v>719</v>
      </c>
      <c r="H947" s="454" t="s">
        <v>1972</v>
      </c>
      <c r="I947" s="454" t="s">
        <v>2227</v>
      </c>
      <c r="J947" s="151" t="s">
        <v>2228</v>
      </c>
      <c r="K947" s="167" t="s">
        <v>2202</v>
      </c>
      <c r="L947" s="75">
        <v>361</v>
      </c>
    </row>
    <row r="948" spans="2:12" ht="26.25" thickBot="1">
      <c r="B948" s="500" t="s">
        <v>33</v>
      </c>
      <c r="C948" s="501" t="s">
        <v>878</v>
      </c>
      <c r="D948" s="500">
        <v>6</v>
      </c>
      <c r="E948" s="501" t="s">
        <v>1847</v>
      </c>
      <c r="F948" s="500" t="s">
        <v>146</v>
      </c>
      <c r="G948" s="454" t="s">
        <v>719</v>
      </c>
      <c r="H948" s="454" t="s">
        <v>1972</v>
      </c>
      <c r="I948" s="454" t="s">
        <v>2227</v>
      </c>
      <c r="J948" s="151" t="s">
        <v>2228</v>
      </c>
      <c r="K948" s="167" t="s">
        <v>2202</v>
      </c>
      <c r="L948" s="75">
        <v>361</v>
      </c>
    </row>
    <row r="949" spans="2:12" ht="26.25" thickBot="1">
      <c r="B949" s="500" t="s">
        <v>33</v>
      </c>
      <c r="C949" s="501" t="s">
        <v>878</v>
      </c>
      <c r="D949" s="500">
        <v>7</v>
      </c>
      <c r="E949" s="501" t="s">
        <v>1848</v>
      </c>
      <c r="F949" s="500" t="s">
        <v>146</v>
      </c>
      <c r="G949" s="454" t="s">
        <v>719</v>
      </c>
      <c r="H949" s="454" t="s">
        <v>1972</v>
      </c>
      <c r="I949" s="454" t="s">
        <v>2227</v>
      </c>
      <c r="J949" s="151" t="s">
        <v>2228</v>
      </c>
      <c r="K949" s="167" t="s">
        <v>2202</v>
      </c>
      <c r="L949" s="75">
        <v>361</v>
      </c>
    </row>
    <row r="950" spans="2:12" ht="26.25" thickBot="1">
      <c r="B950" s="500" t="s">
        <v>33</v>
      </c>
      <c r="C950" s="501" t="s">
        <v>878</v>
      </c>
      <c r="D950" s="500">
        <v>8</v>
      </c>
      <c r="E950" s="501" t="s">
        <v>1849</v>
      </c>
      <c r="F950" s="500" t="s">
        <v>146</v>
      </c>
      <c r="G950" s="454" t="s">
        <v>719</v>
      </c>
      <c r="H950" s="454" t="s">
        <v>1972</v>
      </c>
      <c r="I950" s="454" t="s">
        <v>2227</v>
      </c>
      <c r="J950" s="151" t="s">
        <v>2228</v>
      </c>
      <c r="K950" s="167" t="s">
        <v>2202</v>
      </c>
      <c r="L950" s="75">
        <v>361</v>
      </c>
    </row>
    <row r="951" spans="2:12" ht="26.25" thickBot="1">
      <c r="B951" s="500" t="s">
        <v>33</v>
      </c>
      <c r="C951" s="501" t="s">
        <v>878</v>
      </c>
      <c r="D951" s="500">
        <v>9</v>
      </c>
      <c r="E951" s="501" t="s">
        <v>1850</v>
      </c>
      <c r="F951" s="500" t="s">
        <v>146</v>
      </c>
      <c r="G951" s="454" t="s">
        <v>719</v>
      </c>
      <c r="H951" s="454" t="s">
        <v>1972</v>
      </c>
      <c r="I951" s="454" t="s">
        <v>2227</v>
      </c>
      <c r="J951" s="151" t="s">
        <v>2228</v>
      </c>
      <c r="K951" s="167" t="s">
        <v>2202</v>
      </c>
      <c r="L951" s="75">
        <v>361</v>
      </c>
    </row>
    <row r="952" spans="2:12" ht="26.25" thickBot="1">
      <c r="B952" s="500" t="s">
        <v>33</v>
      </c>
      <c r="C952" s="501" t="s">
        <v>878</v>
      </c>
      <c r="D952" s="500">
        <v>10</v>
      </c>
      <c r="E952" s="501" t="s">
        <v>1851</v>
      </c>
      <c r="F952" s="500" t="s">
        <v>146</v>
      </c>
      <c r="G952" s="454" t="s">
        <v>719</v>
      </c>
      <c r="H952" s="454" t="s">
        <v>1972</v>
      </c>
      <c r="I952" s="454" t="s">
        <v>2227</v>
      </c>
      <c r="J952" s="151" t="s">
        <v>2228</v>
      </c>
      <c r="K952" s="167" t="s">
        <v>2202</v>
      </c>
      <c r="L952" s="75">
        <v>361</v>
      </c>
    </row>
    <row r="953" spans="2:12" ht="13.5" thickBot="1">
      <c r="B953" s="500" t="s">
        <v>33</v>
      </c>
      <c r="C953" s="501" t="s">
        <v>890</v>
      </c>
      <c r="D953" s="500">
        <v>1</v>
      </c>
      <c r="E953" s="501" t="s">
        <v>1852</v>
      </c>
      <c r="F953" s="500" t="s">
        <v>146</v>
      </c>
      <c r="G953" s="454" t="s">
        <v>2040</v>
      </c>
      <c r="H953" s="454" t="s">
        <v>2097</v>
      </c>
      <c r="I953" s="454" t="s">
        <v>2229</v>
      </c>
      <c r="J953" s="151" t="s">
        <v>2228</v>
      </c>
      <c r="K953" s="167" t="s">
        <v>2203</v>
      </c>
      <c r="L953" s="75">
        <v>390</v>
      </c>
    </row>
    <row r="954" spans="2:12" ht="13.5" thickBot="1">
      <c r="B954" s="500" t="s">
        <v>33</v>
      </c>
      <c r="C954" s="501" t="s">
        <v>890</v>
      </c>
      <c r="D954" s="500">
        <v>2</v>
      </c>
      <c r="E954" s="501" t="s">
        <v>1853</v>
      </c>
      <c r="F954" s="500" t="s">
        <v>146</v>
      </c>
      <c r="G954" s="454" t="s">
        <v>2040</v>
      </c>
      <c r="H954" s="454" t="s">
        <v>2097</v>
      </c>
      <c r="I954" s="454" t="s">
        <v>2229</v>
      </c>
      <c r="J954" s="151" t="s">
        <v>2228</v>
      </c>
      <c r="K954" s="167" t="s">
        <v>2203</v>
      </c>
      <c r="L954" s="75">
        <v>390</v>
      </c>
    </row>
    <row r="955" spans="2:12" ht="13.5" thickBot="1">
      <c r="B955" s="500" t="s">
        <v>33</v>
      </c>
      <c r="C955" s="501" t="s">
        <v>890</v>
      </c>
      <c r="D955" s="500">
        <v>3</v>
      </c>
      <c r="E955" s="501" t="s">
        <v>1854</v>
      </c>
      <c r="F955" s="500" t="s">
        <v>146</v>
      </c>
      <c r="G955" s="454" t="s">
        <v>2040</v>
      </c>
      <c r="H955" s="454" t="s">
        <v>2097</v>
      </c>
      <c r="I955" s="454" t="s">
        <v>2229</v>
      </c>
      <c r="J955" s="151" t="s">
        <v>2228</v>
      </c>
      <c r="K955" s="167" t="s">
        <v>2203</v>
      </c>
      <c r="L955" s="75">
        <v>390</v>
      </c>
    </row>
    <row r="956" spans="2:12" ht="13.5" thickBot="1">
      <c r="B956" s="500" t="s">
        <v>33</v>
      </c>
      <c r="C956" s="501" t="s">
        <v>890</v>
      </c>
      <c r="D956" s="500">
        <v>4</v>
      </c>
      <c r="E956" s="501" t="s">
        <v>1855</v>
      </c>
      <c r="F956" s="500" t="s">
        <v>146</v>
      </c>
      <c r="G956" s="454" t="s">
        <v>2040</v>
      </c>
      <c r="H956" s="454" t="s">
        <v>2097</v>
      </c>
      <c r="I956" s="454" t="s">
        <v>2229</v>
      </c>
      <c r="J956" s="151" t="s">
        <v>2228</v>
      </c>
      <c r="K956" s="167" t="s">
        <v>2203</v>
      </c>
      <c r="L956" s="75">
        <v>390</v>
      </c>
    </row>
    <row r="957" spans="2:12" ht="13.5" thickBot="1">
      <c r="B957" s="500" t="s">
        <v>33</v>
      </c>
      <c r="C957" s="501" t="s">
        <v>890</v>
      </c>
      <c r="D957" s="500">
        <v>5</v>
      </c>
      <c r="E957" s="501" t="s">
        <v>1856</v>
      </c>
      <c r="F957" s="500" t="s">
        <v>146</v>
      </c>
      <c r="G957" s="454" t="s">
        <v>2040</v>
      </c>
      <c r="H957" s="454" t="s">
        <v>2097</v>
      </c>
      <c r="I957" s="454" t="s">
        <v>2229</v>
      </c>
      <c r="J957" s="151" t="s">
        <v>2228</v>
      </c>
      <c r="K957" s="167" t="s">
        <v>2203</v>
      </c>
      <c r="L957" s="75">
        <v>390</v>
      </c>
    </row>
    <row r="958" spans="2:12" ht="26.25" thickBot="1">
      <c r="B958" s="500" t="s">
        <v>33</v>
      </c>
      <c r="C958" s="501" t="s">
        <v>884</v>
      </c>
      <c r="D958" s="500">
        <v>1</v>
      </c>
      <c r="E958" s="501" t="s">
        <v>1857</v>
      </c>
      <c r="F958" s="500" t="s">
        <v>146</v>
      </c>
      <c r="G958" s="454" t="s">
        <v>2040</v>
      </c>
      <c r="H958" s="454" t="s">
        <v>2041</v>
      </c>
      <c r="I958" s="454" t="s">
        <v>2229</v>
      </c>
      <c r="J958" s="151" t="s">
        <v>2228</v>
      </c>
      <c r="K958" s="167" t="s">
        <v>2204</v>
      </c>
      <c r="L958" s="75">
        <v>362</v>
      </c>
    </row>
    <row r="959" spans="2:12" ht="26.25" thickBot="1">
      <c r="B959" s="500" t="s">
        <v>33</v>
      </c>
      <c r="C959" s="501" t="s">
        <v>884</v>
      </c>
      <c r="D959" s="500">
        <v>2</v>
      </c>
      <c r="E959" s="501" t="s">
        <v>1858</v>
      </c>
      <c r="F959" s="500" t="s">
        <v>146</v>
      </c>
      <c r="G959" s="454" t="s">
        <v>2040</v>
      </c>
      <c r="H959" s="454" t="s">
        <v>2041</v>
      </c>
      <c r="I959" s="454" t="s">
        <v>2229</v>
      </c>
      <c r="J959" s="151" t="s">
        <v>2228</v>
      </c>
      <c r="K959" s="167" t="s">
        <v>2204</v>
      </c>
      <c r="L959" s="75">
        <v>362</v>
      </c>
    </row>
    <row r="960" spans="2:12" ht="26.25" thickBot="1">
      <c r="B960" s="500" t="s">
        <v>33</v>
      </c>
      <c r="C960" s="501" t="s">
        <v>903</v>
      </c>
      <c r="D960" s="500">
        <v>1</v>
      </c>
      <c r="E960" s="501" t="s">
        <v>1859</v>
      </c>
      <c r="F960" s="500" t="s">
        <v>146</v>
      </c>
      <c r="G960" s="454" t="s">
        <v>2040</v>
      </c>
      <c r="H960" s="454" t="s">
        <v>2097</v>
      </c>
      <c r="I960" s="454" t="s">
        <v>2227</v>
      </c>
      <c r="J960" s="151" t="s">
        <v>2228</v>
      </c>
      <c r="K960" s="167" t="s">
        <v>2205</v>
      </c>
      <c r="L960" s="75">
        <v>280</v>
      </c>
    </row>
    <row r="961" spans="2:12" ht="26.25" thickBot="1">
      <c r="B961" s="500" t="s">
        <v>33</v>
      </c>
      <c r="C961" s="501" t="s">
        <v>903</v>
      </c>
      <c r="D961" s="500">
        <v>2</v>
      </c>
      <c r="E961" s="501" t="s">
        <v>1860</v>
      </c>
      <c r="F961" s="500" t="s">
        <v>146</v>
      </c>
      <c r="G961" s="454" t="s">
        <v>2040</v>
      </c>
      <c r="H961" s="454" t="s">
        <v>2097</v>
      </c>
      <c r="I961" s="454" t="s">
        <v>2227</v>
      </c>
      <c r="J961" s="151" t="s">
        <v>2228</v>
      </c>
      <c r="K961" s="167" t="s">
        <v>2205</v>
      </c>
      <c r="L961" s="75">
        <v>280</v>
      </c>
    </row>
    <row r="962" spans="2:12" ht="26.25" thickBot="1">
      <c r="B962" s="500" t="s">
        <v>33</v>
      </c>
      <c r="C962" s="501" t="s">
        <v>903</v>
      </c>
      <c r="D962" s="500">
        <v>3</v>
      </c>
      <c r="E962" s="501" t="s">
        <v>1861</v>
      </c>
      <c r="F962" s="500" t="s">
        <v>146</v>
      </c>
      <c r="G962" s="454" t="s">
        <v>2040</v>
      </c>
      <c r="H962" s="454" t="s">
        <v>2097</v>
      </c>
      <c r="I962" s="454" t="s">
        <v>2227</v>
      </c>
      <c r="J962" s="151" t="s">
        <v>2228</v>
      </c>
      <c r="K962" s="167" t="s">
        <v>2205</v>
      </c>
      <c r="L962" s="75">
        <v>280</v>
      </c>
    </row>
    <row r="963" spans="2:12" ht="26.25" thickBot="1">
      <c r="B963" s="500" t="s">
        <v>33</v>
      </c>
      <c r="C963" s="501" t="s">
        <v>903</v>
      </c>
      <c r="D963" s="500">
        <v>4</v>
      </c>
      <c r="E963" s="501" t="s">
        <v>1862</v>
      </c>
      <c r="F963" s="500" t="s">
        <v>146</v>
      </c>
      <c r="G963" s="454" t="s">
        <v>2040</v>
      </c>
      <c r="H963" s="454" t="s">
        <v>2097</v>
      </c>
      <c r="I963" s="454" t="s">
        <v>2227</v>
      </c>
      <c r="J963" s="151" t="s">
        <v>2228</v>
      </c>
      <c r="K963" s="167" t="s">
        <v>2205</v>
      </c>
      <c r="L963" s="75">
        <v>280</v>
      </c>
    </row>
    <row r="964" spans="2:12" ht="13.5" thickBot="1">
      <c r="B964" s="500" t="s">
        <v>33</v>
      </c>
      <c r="C964" s="501" t="s">
        <v>897</v>
      </c>
      <c r="D964" s="500">
        <v>1</v>
      </c>
      <c r="E964" s="501" t="s">
        <v>1863</v>
      </c>
      <c r="F964" s="500" t="s">
        <v>146</v>
      </c>
      <c r="G964" s="454" t="s">
        <v>2040</v>
      </c>
      <c r="H964" s="454" t="s">
        <v>2097</v>
      </c>
      <c r="I964" s="454" t="s">
        <v>2229</v>
      </c>
      <c r="J964" s="151" t="s">
        <v>2228</v>
      </c>
      <c r="K964" s="167" t="s">
        <v>2206</v>
      </c>
      <c r="L964" s="75">
        <v>279</v>
      </c>
    </row>
    <row r="965" spans="2:12" ht="13.5" thickBot="1">
      <c r="B965" s="500" t="s">
        <v>33</v>
      </c>
      <c r="C965" s="501" t="s">
        <v>897</v>
      </c>
      <c r="D965" s="500">
        <v>2</v>
      </c>
      <c r="E965" s="501" t="s">
        <v>1864</v>
      </c>
      <c r="F965" s="500" t="s">
        <v>146</v>
      </c>
      <c r="G965" s="454" t="s">
        <v>2040</v>
      </c>
      <c r="H965" s="454" t="s">
        <v>2097</v>
      </c>
      <c r="I965" s="454" t="s">
        <v>2229</v>
      </c>
      <c r="J965" s="151" t="s">
        <v>2228</v>
      </c>
      <c r="K965" s="167" t="s">
        <v>2206</v>
      </c>
      <c r="L965" s="75">
        <v>279</v>
      </c>
    </row>
    <row r="966" spans="2:12" ht="13.5" thickBot="1">
      <c r="B966" s="500" t="s">
        <v>33</v>
      </c>
      <c r="C966" s="501" t="s">
        <v>897</v>
      </c>
      <c r="D966" s="500">
        <v>3</v>
      </c>
      <c r="E966" s="501" t="s">
        <v>1865</v>
      </c>
      <c r="F966" s="500" t="s">
        <v>146</v>
      </c>
      <c r="G966" s="454" t="s">
        <v>2040</v>
      </c>
      <c r="H966" s="454" t="s">
        <v>2097</v>
      </c>
      <c r="I966" s="454" t="s">
        <v>2229</v>
      </c>
      <c r="J966" s="151" t="s">
        <v>2228</v>
      </c>
      <c r="K966" s="167" t="s">
        <v>2206</v>
      </c>
      <c r="L966" s="75">
        <v>279</v>
      </c>
    </row>
    <row r="967" spans="2:12" ht="26.25" thickBot="1">
      <c r="B967" s="500" t="s">
        <v>23</v>
      </c>
      <c r="C967" s="501" t="s">
        <v>934</v>
      </c>
      <c r="D967" s="500">
        <v>1</v>
      </c>
      <c r="E967" s="501" t="s">
        <v>1866</v>
      </c>
      <c r="F967" s="500" t="s">
        <v>146</v>
      </c>
      <c r="G967" s="454" t="s">
        <v>2040</v>
      </c>
      <c r="H967" s="454" t="s">
        <v>1897</v>
      </c>
      <c r="I967" s="454" t="s">
        <v>2227</v>
      </c>
      <c r="J967" s="151" t="s">
        <v>2228</v>
      </c>
      <c r="K967" s="167" t="s">
        <v>2207</v>
      </c>
      <c r="L967" s="75">
        <v>240</v>
      </c>
    </row>
    <row r="968" spans="2:12" ht="26.25" thickBot="1">
      <c r="B968" s="500" t="s">
        <v>23</v>
      </c>
      <c r="C968" s="501" t="s">
        <v>934</v>
      </c>
      <c r="D968" s="500">
        <v>2</v>
      </c>
      <c r="E968" s="501" t="s">
        <v>1867</v>
      </c>
      <c r="F968" s="500" t="s">
        <v>146</v>
      </c>
      <c r="G968" s="454" t="s">
        <v>2040</v>
      </c>
      <c r="H968" s="454" t="s">
        <v>1897</v>
      </c>
      <c r="I968" s="454" t="s">
        <v>2227</v>
      </c>
      <c r="J968" s="151" t="s">
        <v>2228</v>
      </c>
      <c r="K968" s="167" t="s">
        <v>2207</v>
      </c>
      <c r="L968" s="75">
        <v>240</v>
      </c>
    </row>
    <row r="969" spans="2:12" ht="26.25" thickBot="1">
      <c r="B969" s="500" t="s">
        <v>23</v>
      </c>
      <c r="C969" s="501" t="s">
        <v>934</v>
      </c>
      <c r="D969" s="500">
        <v>3</v>
      </c>
      <c r="E969" s="501" t="s">
        <v>1868</v>
      </c>
      <c r="F969" s="500" t="s">
        <v>146</v>
      </c>
      <c r="G969" s="454" t="s">
        <v>2040</v>
      </c>
      <c r="H969" s="454" t="s">
        <v>1897</v>
      </c>
      <c r="I969" s="454" t="s">
        <v>2227</v>
      </c>
      <c r="J969" s="151" t="s">
        <v>2228</v>
      </c>
      <c r="K969" s="167" t="s">
        <v>2207</v>
      </c>
      <c r="L969" s="75">
        <v>240</v>
      </c>
    </row>
    <row r="970" spans="2:12" ht="39" thickBot="1">
      <c r="B970" s="500" t="s">
        <v>23</v>
      </c>
      <c r="C970" s="501" t="s">
        <v>927</v>
      </c>
      <c r="D970" s="500">
        <v>1</v>
      </c>
      <c r="E970" s="501" t="s">
        <v>1869</v>
      </c>
      <c r="F970" s="500" t="s">
        <v>155</v>
      </c>
      <c r="G970" s="454" t="s">
        <v>2040</v>
      </c>
      <c r="H970" s="454" t="s">
        <v>1897</v>
      </c>
      <c r="I970" s="454" t="s">
        <v>2227</v>
      </c>
      <c r="J970" s="151" t="s">
        <v>2228</v>
      </c>
      <c r="K970" s="167" t="s">
        <v>2208</v>
      </c>
      <c r="L970" s="75">
        <v>238</v>
      </c>
    </row>
    <row r="971" spans="2:12" ht="39" thickBot="1">
      <c r="B971" s="500" t="s">
        <v>23</v>
      </c>
      <c r="C971" s="501" t="s">
        <v>927</v>
      </c>
      <c r="D971" s="500">
        <v>2</v>
      </c>
      <c r="E971" s="501" t="s">
        <v>1870</v>
      </c>
      <c r="F971" s="500" t="s">
        <v>155</v>
      </c>
      <c r="G971" s="454" t="s">
        <v>2040</v>
      </c>
      <c r="H971" s="454" t="s">
        <v>1897</v>
      </c>
      <c r="I971" s="454" t="s">
        <v>2227</v>
      </c>
      <c r="J971" s="151" t="s">
        <v>2228</v>
      </c>
      <c r="K971" s="167" t="s">
        <v>2208</v>
      </c>
      <c r="L971" s="75">
        <v>238</v>
      </c>
    </row>
    <row r="972" spans="2:12" ht="39" thickBot="1">
      <c r="B972" s="500" t="s">
        <v>23</v>
      </c>
      <c r="C972" s="501" t="s">
        <v>927</v>
      </c>
      <c r="D972" s="500">
        <v>3</v>
      </c>
      <c r="E972" s="501" t="s">
        <v>1871</v>
      </c>
      <c r="F972" s="500" t="s">
        <v>155</v>
      </c>
      <c r="G972" s="454" t="s">
        <v>2040</v>
      </c>
      <c r="H972" s="454" t="s">
        <v>1897</v>
      </c>
      <c r="I972" s="454" t="s">
        <v>2227</v>
      </c>
      <c r="J972" s="151" t="s">
        <v>2228</v>
      </c>
      <c r="K972" s="167" t="s">
        <v>2208</v>
      </c>
      <c r="L972" s="75">
        <v>238</v>
      </c>
    </row>
    <row r="973" spans="2:12" ht="51.75" thickBot="1">
      <c r="B973" s="500" t="s">
        <v>23</v>
      </c>
      <c r="C973" s="501" t="s">
        <v>923</v>
      </c>
      <c r="D973" s="500">
        <v>1</v>
      </c>
      <c r="E973" s="501" t="s">
        <v>1872</v>
      </c>
      <c r="F973" s="500" t="s">
        <v>155</v>
      </c>
      <c r="G973" s="454" t="s">
        <v>2040</v>
      </c>
      <c r="H973" s="454" t="s">
        <v>1897</v>
      </c>
      <c r="I973" s="454" t="s">
        <v>2227</v>
      </c>
      <c r="J973" s="151" t="s">
        <v>2228</v>
      </c>
      <c r="K973" s="167" t="s">
        <v>2209</v>
      </c>
      <c r="L973" s="75">
        <v>237</v>
      </c>
    </row>
    <row r="974" spans="2:12" ht="51.75" thickBot="1">
      <c r="B974" s="500" t="s">
        <v>23</v>
      </c>
      <c r="C974" s="501" t="s">
        <v>923</v>
      </c>
      <c r="D974" s="500">
        <v>2</v>
      </c>
      <c r="E974" s="501" t="s">
        <v>1873</v>
      </c>
      <c r="F974" s="500" t="s">
        <v>155</v>
      </c>
      <c r="G974" s="454" t="s">
        <v>2040</v>
      </c>
      <c r="H974" s="454" t="s">
        <v>1897</v>
      </c>
      <c r="I974" s="454" t="s">
        <v>2227</v>
      </c>
      <c r="J974" s="151" t="s">
        <v>2228</v>
      </c>
      <c r="K974" s="167" t="s">
        <v>2209</v>
      </c>
      <c r="L974" s="75">
        <v>237</v>
      </c>
    </row>
    <row r="975" spans="2:12" ht="51.75" thickBot="1">
      <c r="B975" s="500" t="s">
        <v>23</v>
      </c>
      <c r="C975" s="501" t="s">
        <v>923</v>
      </c>
      <c r="D975" s="500">
        <v>3</v>
      </c>
      <c r="E975" s="501" t="s">
        <v>1874</v>
      </c>
      <c r="F975" s="500" t="s">
        <v>155</v>
      </c>
      <c r="G975" s="454" t="s">
        <v>2040</v>
      </c>
      <c r="H975" s="454" t="s">
        <v>1897</v>
      </c>
      <c r="I975" s="454" t="s">
        <v>2227</v>
      </c>
      <c r="J975" s="151" t="s">
        <v>2228</v>
      </c>
      <c r="K975" s="167" t="s">
        <v>2209</v>
      </c>
      <c r="L975" s="75">
        <v>237</v>
      </c>
    </row>
    <row r="976" spans="2:12" ht="51.75" thickBot="1">
      <c r="B976" s="500" t="s">
        <v>23</v>
      </c>
      <c r="C976" s="501" t="s">
        <v>923</v>
      </c>
      <c r="D976" s="500">
        <v>4</v>
      </c>
      <c r="E976" s="501" t="s">
        <v>1875</v>
      </c>
      <c r="F976" s="500" t="s">
        <v>155</v>
      </c>
      <c r="G976" s="454" t="s">
        <v>2040</v>
      </c>
      <c r="H976" s="454" t="s">
        <v>1897</v>
      </c>
      <c r="I976" s="454" t="s">
        <v>2227</v>
      </c>
      <c r="J976" s="151" t="s">
        <v>2228</v>
      </c>
      <c r="K976" s="167" t="s">
        <v>2209</v>
      </c>
      <c r="L976" s="75">
        <v>237</v>
      </c>
    </row>
    <row r="977" spans="2:15" ht="39" thickBot="1">
      <c r="B977" s="500" t="s">
        <v>23</v>
      </c>
      <c r="C977" s="501" t="s">
        <v>918</v>
      </c>
      <c r="D977" s="500">
        <v>1</v>
      </c>
      <c r="E977" s="501" t="s">
        <v>1876</v>
      </c>
      <c r="F977" s="500" t="s">
        <v>146</v>
      </c>
      <c r="G977" s="454" t="s">
        <v>2040</v>
      </c>
      <c r="H977" s="454" t="s">
        <v>1897</v>
      </c>
      <c r="I977" s="454" t="s">
        <v>2227</v>
      </c>
      <c r="J977" s="151" t="s">
        <v>2228</v>
      </c>
      <c r="K977" s="167" t="s">
        <v>2210</v>
      </c>
      <c r="L977" s="75">
        <v>236</v>
      </c>
    </row>
    <row r="978" spans="2:15" ht="39" thickBot="1">
      <c r="B978" s="500" t="s">
        <v>23</v>
      </c>
      <c r="C978" s="501" t="s">
        <v>918</v>
      </c>
      <c r="D978" s="500">
        <v>2</v>
      </c>
      <c r="E978" s="501" t="s">
        <v>1877</v>
      </c>
      <c r="F978" s="500" t="s">
        <v>146</v>
      </c>
      <c r="G978" s="454" t="s">
        <v>2040</v>
      </c>
      <c r="H978" s="454" t="s">
        <v>1897</v>
      </c>
      <c r="I978" s="454" t="s">
        <v>2227</v>
      </c>
      <c r="J978" s="151" t="s">
        <v>2228</v>
      </c>
      <c r="K978" s="167" t="s">
        <v>2210</v>
      </c>
      <c r="L978" s="75">
        <v>236</v>
      </c>
    </row>
    <row r="979" spans="2:15" ht="39" thickBot="1">
      <c r="B979" s="500" t="s">
        <v>23</v>
      </c>
      <c r="C979" s="501" t="s">
        <v>918</v>
      </c>
      <c r="D979" s="500">
        <v>3</v>
      </c>
      <c r="E979" s="501" t="s">
        <v>1878</v>
      </c>
      <c r="F979" s="500" t="s">
        <v>146</v>
      </c>
      <c r="G979" s="454" t="s">
        <v>2040</v>
      </c>
      <c r="H979" s="454" t="s">
        <v>1897</v>
      </c>
      <c r="I979" s="454" t="s">
        <v>2227</v>
      </c>
      <c r="J979" s="151" t="s">
        <v>2228</v>
      </c>
      <c r="K979" s="167" t="s">
        <v>2210</v>
      </c>
      <c r="L979" s="75">
        <v>236</v>
      </c>
    </row>
    <row r="980" spans="2:15" ht="39" thickBot="1">
      <c r="B980" s="500" t="s">
        <v>23</v>
      </c>
      <c r="C980" s="501" t="s">
        <v>918</v>
      </c>
      <c r="D980" s="500">
        <v>4</v>
      </c>
      <c r="E980" s="501" t="s">
        <v>1879</v>
      </c>
      <c r="F980" s="500" t="s">
        <v>146</v>
      </c>
      <c r="G980" s="454" t="s">
        <v>2040</v>
      </c>
      <c r="H980" s="454" t="s">
        <v>1897</v>
      </c>
      <c r="I980" s="454" t="s">
        <v>2227</v>
      </c>
      <c r="J980" s="151" t="s">
        <v>2228</v>
      </c>
      <c r="K980" s="167" t="s">
        <v>2210</v>
      </c>
      <c r="L980" s="75">
        <v>236</v>
      </c>
    </row>
    <row r="981" spans="2:15" ht="39" thickBot="1">
      <c r="B981" s="500" t="s">
        <v>23</v>
      </c>
      <c r="C981" s="501" t="s">
        <v>918</v>
      </c>
      <c r="D981" s="500">
        <v>5</v>
      </c>
      <c r="E981" s="501" t="s">
        <v>1880</v>
      </c>
      <c r="F981" s="500" t="s">
        <v>146</v>
      </c>
      <c r="G981" s="454" t="s">
        <v>2040</v>
      </c>
      <c r="H981" s="454" t="s">
        <v>1897</v>
      </c>
      <c r="I981" s="454" t="s">
        <v>2227</v>
      </c>
      <c r="J981" s="151" t="s">
        <v>2228</v>
      </c>
      <c r="K981" s="167" t="s">
        <v>2210</v>
      </c>
      <c r="L981" s="75">
        <v>236</v>
      </c>
    </row>
    <row r="982" spans="2:15" ht="39" thickBot="1">
      <c r="B982" s="500" t="s">
        <v>23</v>
      </c>
      <c r="C982" s="501" t="s">
        <v>918</v>
      </c>
      <c r="D982" s="500">
        <v>6</v>
      </c>
      <c r="E982" s="501" t="s">
        <v>1881</v>
      </c>
      <c r="F982" s="500" t="s">
        <v>146</v>
      </c>
      <c r="G982" s="454" t="s">
        <v>2040</v>
      </c>
      <c r="H982" s="454" t="s">
        <v>1897</v>
      </c>
      <c r="I982" s="454" t="s">
        <v>2227</v>
      </c>
      <c r="J982" s="151" t="s">
        <v>2228</v>
      </c>
      <c r="K982" s="167" t="s">
        <v>2210</v>
      </c>
      <c r="L982" s="75">
        <v>236</v>
      </c>
    </row>
    <row r="983" spans="2:15" ht="39" thickBot="1">
      <c r="B983" s="500" t="s">
        <v>23</v>
      </c>
      <c r="C983" s="501" t="s">
        <v>918</v>
      </c>
      <c r="D983" s="500">
        <v>7</v>
      </c>
      <c r="E983" s="501" t="s">
        <v>1882</v>
      </c>
      <c r="F983" s="500" t="s">
        <v>146</v>
      </c>
      <c r="G983" s="454" t="s">
        <v>2040</v>
      </c>
      <c r="H983" s="454" t="s">
        <v>1897</v>
      </c>
      <c r="I983" s="454" t="s">
        <v>2227</v>
      </c>
      <c r="J983" s="151" t="s">
        <v>2228</v>
      </c>
      <c r="K983" s="167" t="s">
        <v>2210</v>
      </c>
      <c r="L983" s="75">
        <v>236</v>
      </c>
    </row>
    <row r="984" spans="2:15" ht="26.25" thickBot="1">
      <c r="B984" s="500" t="s">
        <v>23</v>
      </c>
      <c r="C984" s="501" t="s">
        <v>912</v>
      </c>
      <c r="D984" s="500">
        <v>1</v>
      </c>
      <c r="E984" s="501" t="s">
        <v>1883</v>
      </c>
      <c r="F984" s="500" t="s">
        <v>146</v>
      </c>
      <c r="G984" s="454" t="s">
        <v>2040</v>
      </c>
      <c r="H984" s="454" t="s">
        <v>1897</v>
      </c>
      <c r="I984" s="454" t="s">
        <v>2227</v>
      </c>
      <c r="J984" s="151" t="s">
        <v>2228</v>
      </c>
      <c r="K984" s="167" t="s">
        <v>2211</v>
      </c>
      <c r="L984" s="75">
        <v>235</v>
      </c>
    </row>
    <row r="985" spans="2:15" ht="13.5" thickBot="1">
      <c r="B985" s="500" t="s">
        <v>23</v>
      </c>
      <c r="C985" s="501" t="s">
        <v>912</v>
      </c>
      <c r="D985" s="500">
        <v>2</v>
      </c>
      <c r="E985" s="501" t="s">
        <v>1884</v>
      </c>
      <c r="F985" s="500" t="s">
        <v>146</v>
      </c>
      <c r="G985" s="454" t="s">
        <v>2040</v>
      </c>
      <c r="H985" s="454" t="s">
        <v>1897</v>
      </c>
      <c r="I985" s="454" t="s">
        <v>2227</v>
      </c>
      <c r="J985" s="151" t="s">
        <v>2228</v>
      </c>
      <c r="K985" s="167" t="s">
        <v>2211</v>
      </c>
      <c r="L985" s="75">
        <v>235</v>
      </c>
    </row>
    <row r="986" spans="2:15" ht="26.25" thickBot="1">
      <c r="B986" s="500" t="s">
        <v>23</v>
      </c>
      <c r="C986" s="501" t="s">
        <v>912</v>
      </c>
      <c r="D986" s="500">
        <v>3</v>
      </c>
      <c r="E986" s="501" t="s">
        <v>1885</v>
      </c>
      <c r="F986" s="500" t="s">
        <v>146</v>
      </c>
      <c r="G986" s="454" t="s">
        <v>2040</v>
      </c>
      <c r="H986" s="454" t="s">
        <v>1897</v>
      </c>
      <c r="I986" s="454" t="s">
        <v>2227</v>
      </c>
      <c r="J986" s="151" t="s">
        <v>2228</v>
      </c>
      <c r="K986" s="167" t="s">
        <v>2211</v>
      </c>
      <c r="L986" s="75">
        <v>235</v>
      </c>
    </row>
    <row r="987" spans="2:15" ht="26.25" thickBot="1">
      <c r="B987" s="500" t="s">
        <v>23</v>
      </c>
      <c r="C987" s="501" t="s">
        <v>931</v>
      </c>
      <c r="D987" s="500">
        <v>1</v>
      </c>
      <c r="E987" s="501" t="s">
        <v>1886</v>
      </c>
      <c r="F987" s="500" t="s">
        <v>155</v>
      </c>
      <c r="G987" s="454" t="s">
        <v>2040</v>
      </c>
      <c r="H987" s="454" t="s">
        <v>1897</v>
      </c>
      <c r="I987" s="454" t="s">
        <v>2227</v>
      </c>
      <c r="J987" s="151" t="s">
        <v>2228</v>
      </c>
      <c r="K987" s="167" t="s">
        <v>2212</v>
      </c>
      <c r="L987" s="75">
        <v>239</v>
      </c>
    </row>
    <row r="988" spans="2:15" ht="26.25" thickBot="1">
      <c r="B988" s="500" t="s">
        <v>23</v>
      </c>
      <c r="C988" s="501" t="s">
        <v>931</v>
      </c>
      <c r="D988" s="500">
        <v>2</v>
      </c>
      <c r="E988" s="501" t="s">
        <v>1887</v>
      </c>
      <c r="F988" s="500" t="s">
        <v>155</v>
      </c>
      <c r="G988" s="454" t="s">
        <v>2040</v>
      </c>
      <c r="H988" s="454" t="s">
        <v>1897</v>
      </c>
      <c r="I988" s="454" t="s">
        <v>2227</v>
      </c>
      <c r="J988" s="151" t="s">
        <v>2228</v>
      </c>
      <c r="K988" s="167" t="s">
        <v>2212</v>
      </c>
      <c r="L988" s="75">
        <v>239</v>
      </c>
    </row>
    <row r="989" spans="2:15" ht="26.25" thickBot="1">
      <c r="B989" s="500" t="s">
        <v>23</v>
      </c>
      <c r="C989" s="501" t="s">
        <v>931</v>
      </c>
      <c r="D989" s="500">
        <v>3</v>
      </c>
      <c r="E989" s="501" t="s">
        <v>1888</v>
      </c>
      <c r="F989" s="500" t="s">
        <v>155</v>
      </c>
      <c r="G989" s="454" t="s">
        <v>2040</v>
      </c>
      <c r="H989" s="454" t="s">
        <v>1897</v>
      </c>
      <c r="I989" s="454" t="s">
        <v>2227</v>
      </c>
      <c r="J989" s="151" t="s">
        <v>2228</v>
      </c>
      <c r="K989" s="167" t="s">
        <v>2212</v>
      </c>
      <c r="L989" s="75">
        <v>239</v>
      </c>
    </row>
    <row r="990" spans="2:15" ht="26.25" thickBot="1">
      <c r="B990" s="500" t="s">
        <v>23</v>
      </c>
      <c r="C990" s="501" t="s">
        <v>931</v>
      </c>
      <c r="D990" s="500">
        <v>4</v>
      </c>
      <c r="E990" s="501" t="s">
        <v>1889</v>
      </c>
      <c r="F990" s="500" t="s">
        <v>155</v>
      </c>
      <c r="G990" s="454" t="s">
        <v>2040</v>
      </c>
      <c r="H990" s="454" t="s">
        <v>1897</v>
      </c>
      <c r="I990" s="454" t="s">
        <v>2227</v>
      </c>
      <c r="J990" s="151" t="s">
        <v>2228</v>
      </c>
      <c r="K990" s="167" t="s">
        <v>2212</v>
      </c>
      <c r="L990" s="75">
        <v>239</v>
      </c>
    </row>
    <row r="991" spans="2:15" ht="13.5" thickBot="1">
      <c r="B991" s="500" t="s">
        <v>23</v>
      </c>
      <c r="C991" s="501" t="s">
        <v>938</v>
      </c>
      <c r="D991" s="500">
        <v>1</v>
      </c>
      <c r="E991" s="501" t="s">
        <v>1890</v>
      </c>
      <c r="F991" s="500" t="s">
        <v>155</v>
      </c>
      <c r="G991" s="454" t="s">
        <v>2040</v>
      </c>
      <c r="H991" s="454" t="s">
        <v>1897</v>
      </c>
      <c r="I991" s="454" t="s">
        <v>2229</v>
      </c>
      <c r="J991" s="151" t="s">
        <v>23</v>
      </c>
      <c r="K991" s="167" t="s">
        <v>2213</v>
      </c>
      <c r="L991" s="75">
        <v>241</v>
      </c>
    </row>
    <row r="992" spans="2:15">
      <c r="B992" s="500" t="s">
        <v>23</v>
      </c>
      <c r="C992" s="501" t="s">
        <v>938</v>
      </c>
      <c r="D992" s="500">
        <v>2</v>
      </c>
      <c r="E992" s="501" t="s">
        <v>1891</v>
      </c>
      <c r="F992" s="500" t="s">
        <v>155</v>
      </c>
      <c r="G992" s="454" t="s">
        <v>2040</v>
      </c>
      <c r="H992" s="454" t="s">
        <v>1897</v>
      </c>
      <c r="I992" s="454" t="s">
        <v>2229</v>
      </c>
      <c r="J992" s="451" t="s">
        <v>23</v>
      </c>
      <c r="K992" s="169" t="s">
        <v>2213</v>
      </c>
      <c r="L992" s="85">
        <v>241</v>
      </c>
      <c r="M992" s="127"/>
      <c r="N992" s="127"/>
      <c r="O992" s="127"/>
    </row>
    <row r="993" spans="2:15">
      <c r="B993" s="127"/>
      <c r="C993" s="279"/>
      <c r="D993" s="280"/>
      <c r="E993" s="503"/>
      <c r="F993" s="279"/>
      <c r="G993" s="279"/>
      <c r="H993" s="279"/>
      <c r="I993" s="279"/>
      <c r="J993" s="127"/>
      <c r="K993" s="127"/>
      <c r="L993" s="127"/>
      <c r="M993" s="127"/>
      <c r="N993" s="127"/>
      <c r="O993" s="127"/>
    </row>
    <row r="994" spans="2:15">
      <c r="B994" s="504" t="s">
        <v>2940</v>
      </c>
      <c r="C994" s="127"/>
      <c r="D994" s="444"/>
      <c r="E994" s="56"/>
      <c r="F994" s="127"/>
      <c r="G994" s="127"/>
      <c r="H994" s="127"/>
      <c r="I994" s="127"/>
      <c r="J994" s="127"/>
      <c r="K994" s="127"/>
      <c r="L994" s="127"/>
      <c r="M994" s="127"/>
      <c r="N994" s="127"/>
      <c r="O994" s="127"/>
    </row>
    <row r="995" spans="2:15">
      <c r="B995" s="127"/>
      <c r="C995" s="127"/>
      <c r="D995" s="444"/>
      <c r="E995" s="56"/>
      <c r="F995" s="127"/>
      <c r="G995" s="127"/>
      <c r="H995" s="127"/>
      <c r="I995" s="127"/>
      <c r="J995" s="127"/>
      <c r="K995" s="127"/>
      <c r="L995" s="127"/>
      <c r="M995" s="127"/>
      <c r="N995" s="127"/>
      <c r="O995" s="127"/>
    </row>
  </sheetData>
  <mergeCells count="5">
    <mergeCell ref="B2:J2"/>
    <mergeCell ref="B3:J3"/>
    <mergeCell ref="B5:J5"/>
    <mergeCell ref="B9:I9"/>
    <mergeCell ref="B10:I10"/>
  </mergeCells>
  <pageMargins left="0.7" right="0.7" top="0.75" bottom="0.75" header="0.3" footer="0.3"/>
  <pageSetup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86"/>
  <sheetViews>
    <sheetView showGridLines="0" workbookViewId="0">
      <pane xSplit="1" ySplit="11" topLeftCell="B12" activePane="bottomRight" state="frozen"/>
      <selection pane="topRight" activeCell="B1" sqref="B1"/>
      <selection pane="bottomLeft" activeCell="A12" sqref="A12"/>
      <selection pane="bottomRight" activeCell="C16" sqref="C16"/>
    </sheetView>
  </sheetViews>
  <sheetFormatPr baseColWidth="10" defaultRowHeight="12.75"/>
  <cols>
    <col min="2" max="2" width="30" customWidth="1"/>
    <col min="3" max="3" width="56.85546875" customWidth="1"/>
    <col min="4" max="4" width="7.42578125" customWidth="1"/>
    <col min="5" max="5" width="53.7109375" customWidth="1"/>
  </cols>
  <sheetData>
    <row r="2" spans="2:9" ht="15.75">
      <c r="B2" s="595" t="s">
        <v>3093</v>
      </c>
      <c r="C2" s="595"/>
      <c r="D2" s="595"/>
      <c r="E2" s="595"/>
      <c r="F2" s="481"/>
      <c r="G2" s="481"/>
      <c r="H2" s="481"/>
      <c r="I2" s="481"/>
    </row>
    <row r="3" spans="2:9" s="241" customFormat="1" ht="15.75">
      <c r="B3" s="573" t="s">
        <v>3096</v>
      </c>
      <c r="C3" s="573"/>
      <c r="D3" s="573"/>
      <c r="E3" s="573"/>
      <c r="F3" s="442"/>
      <c r="G3" s="442"/>
      <c r="H3" s="442"/>
      <c r="I3" s="442"/>
    </row>
    <row r="4" spans="2:9" s="241" customFormat="1" ht="15">
      <c r="B4" s="91"/>
      <c r="C4" s="423"/>
      <c r="D4" s="91"/>
      <c r="E4" s="91"/>
      <c r="F4" s="91"/>
      <c r="G4" s="91"/>
      <c r="H4" s="91"/>
      <c r="I4" s="484"/>
    </row>
    <row r="5" spans="2:9" s="241" customFormat="1" ht="15.75">
      <c r="B5" s="573" t="s">
        <v>3094</v>
      </c>
      <c r="C5" s="573"/>
      <c r="D5" s="573"/>
      <c r="E5" s="573"/>
      <c r="F5" s="442"/>
      <c r="G5" s="442"/>
      <c r="H5" s="442"/>
      <c r="I5" s="442"/>
    </row>
    <row r="6" spans="2:9">
      <c r="B6" s="494"/>
      <c r="C6" s="495"/>
      <c r="D6" s="495"/>
      <c r="E6" s="494"/>
      <c r="F6" s="494"/>
      <c r="G6" s="494"/>
      <c r="H6" s="494"/>
      <c r="I6" s="494"/>
    </row>
    <row r="8" spans="2:9" ht="14.25">
      <c r="B8" s="615" t="s">
        <v>4696</v>
      </c>
      <c r="C8" s="615"/>
      <c r="D8" s="615"/>
      <c r="E8" s="615"/>
    </row>
    <row r="9" spans="2:9" s="241" customFormat="1" ht="14.25">
      <c r="B9" s="615">
        <v>2014</v>
      </c>
      <c r="C9" s="615"/>
      <c r="D9" s="615"/>
      <c r="E9" s="615"/>
    </row>
    <row r="11" spans="2:9">
      <c r="B11" s="439" t="s">
        <v>50</v>
      </c>
      <c r="C11" s="439" t="s">
        <v>2914</v>
      </c>
      <c r="D11" s="439" t="s">
        <v>3106</v>
      </c>
      <c r="E11" s="439" t="s">
        <v>4687</v>
      </c>
    </row>
    <row r="12" spans="2:9" ht="25.5">
      <c r="B12" s="134" t="s">
        <v>27</v>
      </c>
      <c r="C12" s="134" t="s">
        <v>408</v>
      </c>
      <c r="D12" s="439">
        <v>1</v>
      </c>
      <c r="E12" s="134" t="s">
        <v>3377</v>
      </c>
    </row>
    <row r="13" spans="2:9" ht="25.5">
      <c r="B13" s="134" t="s">
        <v>27</v>
      </c>
      <c r="C13" s="134" t="s">
        <v>408</v>
      </c>
      <c r="D13" s="439">
        <v>2</v>
      </c>
      <c r="E13" s="134" t="s">
        <v>3378</v>
      </c>
    </row>
    <row r="14" spans="2:9" ht="25.5">
      <c r="B14" s="134" t="s">
        <v>27</v>
      </c>
      <c r="C14" s="134" t="s">
        <v>408</v>
      </c>
      <c r="D14" s="439">
        <v>3</v>
      </c>
      <c r="E14" s="134" t="s">
        <v>3379</v>
      </c>
    </row>
    <row r="15" spans="2:9" ht="25.5">
      <c r="B15" s="134" t="s">
        <v>27</v>
      </c>
      <c r="C15" s="134" t="s">
        <v>408</v>
      </c>
      <c r="D15" s="439">
        <v>4</v>
      </c>
      <c r="E15" s="134" t="s">
        <v>3380</v>
      </c>
    </row>
    <row r="16" spans="2:9" ht="25.5">
      <c r="B16" s="134" t="s">
        <v>27</v>
      </c>
      <c r="C16" s="134" t="s">
        <v>408</v>
      </c>
      <c r="D16" s="439">
        <v>5</v>
      </c>
      <c r="E16" s="134" t="s">
        <v>3381</v>
      </c>
    </row>
    <row r="17" spans="2:5" ht="63.75">
      <c r="B17" s="134" t="s">
        <v>27</v>
      </c>
      <c r="C17" s="134" t="s">
        <v>425</v>
      </c>
      <c r="D17" s="439">
        <v>1</v>
      </c>
      <c r="E17" s="134" t="s">
        <v>3382</v>
      </c>
    </row>
    <row r="18" spans="2:5" ht="25.5">
      <c r="B18" s="134" t="s">
        <v>27</v>
      </c>
      <c r="C18" s="134" t="s">
        <v>425</v>
      </c>
      <c r="D18" s="439">
        <v>2</v>
      </c>
      <c r="E18" s="134" t="s">
        <v>3383</v>
      </c>
    </row>
    <row r="19" spans="2:5">
      <c r="B19" s="134" t="s">
        <v>27</v>
      </c>
      <c r="C19" s="134" t="s">
        <v>145</v>
      </c>
      <c r="D19" s="439">
        <v>1</v>
      </c>
      <c r="E19" s="134" t="s">
        <v>22</v>
      </c>
    </row>
    <row r="20" spans="2:5">
      <c r="B20" s="134" t="s">
        <v>27</v>
      </c>
      <c r="C20" s="134" t="s">
        <v>145</v>
      </c>
      <c r="D20" s="439">
        <v>2</v>
      </c>
      <c r="E20" s="134" t="s">
        <v>3384</v>
      </c>
    </row>
    <row r="21" spans="2:5">
      <c r="B21" s="134" t="s">
        <v>27</v>
      </c>
      <c r="C21" s="134" t="s">
        <v>145</v>
      </c>
      <c r="D21" s="439">
        <v>3</v>
      </c>
      <c r="E21" s="134" t="s">
        <v>3385</v>
      </c>
    </row>
    <row r="22" spans="2:5">
      <c r="B22" s="134" t="s">
        <v>27</v>
      </c>
      <c r="C22" s="134" t="s">
        <v>145</v>
      </c>
      <c r="D22" s="439">
        <v>4</v>
      </c>
      <c r="E22" s="134" t="s">
        <v>3386</v>
      </c>
    </row>
    <row r="23" spans="2:5">
      <c r="B23" s="134" t="s">
        <v>27</v>
      </c>
      <c r="C23" s="134" t="s">
        <v>145</v>
      </c>
      <c r="D23" s="439">
        <v>5</v>
      </c>
      <c r="E23" s="134" t="s">
        <v>2622</v>
      </c>
    </row>
    <row r="24" spans="2:5">
      <c r="B24" s="134" t="s">
        <v>27</v>
      </c>
      <c r="C24" s="134" t="s">
        <v>145</v>
      </c>
      <c r="D24" s="439">
        <v>6</v>
      </c>
      <c r="E24" s="134" t="s">
        <v>3387</v>
      </c>
    </row>
    <row r="25" spans="2:5">
      <c r="B25" s="134" t="s">
        <v>27</v>
      </c>
      <c r="C25" s="134" t="s">
        <v>145</v>
      </c>
      <c r="D25" s="439">
        <v>7</v>
      </c>
      <c r="E25" s="134" t="s">
        <v>3388</v>
      </c>
    </row>
    <row r="26" spans="2:5" ht="25.5">
      <c r="B26" s="134" t="s">
        <v>27</v>
      </c>
      <c r="C26" s="134" t="s">
        <v>419</v>
      </c>
      <c r="D26" s="439">
        <v>1</v>
      </c>
      <c r="E26" s="134" t="s">
        <v>3389</v>
      </c>
    </row>
    <row r="27" spans="2:5" ht="25.5">
      <c r="B27" s="134" t="s">
        <v>27</v>
      </c>
      <c r="C27" s="134" t="s">
        <v>419</v>
      </c>
      <c r="D27" s="439">
        <v>2</v>
      </c>
      <c r="E27" s="134" t="s">
        <v>3390</v>
      </c>
    </row>
    <row r="28" spans="2:5" ht="25.5">
      <c r="B28" s="134" t="s">
        <v>27</v>
      </c>
      <c r="C28" s="134" t="s">
        <v>419</v>
      </c>
      <c r="D28" s="439">
        <v>3</v>
      </c>
      <c r="E28" s="134" t="s">
        <v>3391</v>
      </c>
    </row>
    <row r="29" spans="2:5" ht="25.5">
      <c r="B29" s="134" t="s">
        <v>27</v>
      </c>
      <c r="C29" s="134" t="s">
        <v>419</v>
      </c>
      <c r="D29" s="439">
        <v>4</v>
      </c>
      <c r="E29" s="134" t="s">
        <v>3392</v>
      </c>
    </row>
    <row r="30" spans="2:5" ht="25.5">
      <c r="B30" s="134" t="s">
        <v>27</v>
      </c>
      <c r="C30" s="134" t="s">
        <v>419</v>
      </c>
      <c r="D30" s="439">
        <v>5</v>
      </c>
      <c r="E30" s="134" t="s">
        <v>3393</v>
      </c>
    </row>
    <row r="31" spans="2:5" ht="25.5">
      <c r="B31" s="134" t="s">
        <v>27</v>
      </c>
      <c r="C31" s="134" t="s">
        <v>419</v>
      </c>
      <c r="D31" s="439">
        <v>6</v>
      </c>
      <c r="E31" s="134" t="s">
        <v>3394</v>
      </c>
    </row>
    <row r="32" spans="2:5" ht="25.5">
      <c r="B32" s="134" t="s">
        <v>27</v>
      </c>
      <c r="C32" s="134" t="s">
        <v>419</v>
      </c>
      <c r="D32" s="439">
        <v>7</v>
      </c>
      <c r="E32" s="134" t="s">
        <v>3395</v>
      </c>
    </row>
    <row r="33" spans="2:5" ht="25.5">
      <c r="B33" s="134" t="s">
        <v>27</v>
      </c>
      <c r="C33" s="134" t="s">
        <v>419</v>
      </c>
      <c r="D33" s="439">
        <v>8</v>
      </c>
      <c r="E33" s="134" t="s">
        <v>3396</v>
      </c>
    </row>
    <row r="34" spans="2:5" ht="25.5">
      <c r="B34" s="134" t="s">
        <v>27</v>
      </c>
      <c r="C34" s="134" t="s">
        <v>419</v>
      </c>
      <c r="D34" s="439">
        <v>9</v>
      </c>
      <c r="E34" s="134" t="s">
        <v>3397</v>
      </c>
    </row>
    <row r="35" spans="2:5" ht="25.5">
      <c r="B35" s="134" t="s">
        <v>27</v>
      </c>
      <c r="C35" s="134" t="s">
        <v>419</v>
      </c>
      <c r="D35" s="439">
        <v>10</v>
      </c>
      <c r="E35" s="134" t="s">
        <v>3398</v>
      </c>
    </row>
    <row r="36" spans="2:5" ht="51">
      <c r="B36" s="134" t="s">
        <v>27</v>
      </c>
      <c r="C36" s="134" t="s">
        <v>402</v>
      </c>
      <c r="D36" s="439">
        <v>1</v>
      </c>
      <c r="E36" s="134" t="s">
        <v>3399</v>
      </c>
    </row>
    <row r="37" spans="2:5">
      <c r="B37" s="134" t="s">
        <v>27</v>
      </c>
      <c r="C37" s="134" t="s">
        <v>402</v>
      </c>
      <c r="D37" s="439">
        <v>2</v>
      </c>
      <c r="E37" s="134" t="s">
        <v>3400</v>
      </c>
    </row>
    <row r="38" spans="2:5">
      <c r="B38" s="134" t="s">
        <v>27</v>
      </c>
      <c r="C38" s="134" t="s">
        <v>402</v>
      </c>
      <c r="D38" s="439">
        <v>3</v>
      </c>
      <c r="E38" s="134" t="s">
        <v>3401</v>
      </c>
    </row>
    <row r="39" spans="2:5">
      <c r="B39" s="134" t="s">
        <v>27</v>
      </c>
      <c r="C39" s="134" t="s">
        <v>402</v>
      </c>
      <c r="D39" s="439">
        <v>4</v>
      </c>
      <c r="E39" s="134" t="s">
        <v>3402</v>
      </c>
    </row>
    <row r="40" spans="2:5" ht="25.5">
      <c r="B40" s="134" t="s">
        <v>27</v>
      </c>
      <c r="C40" s="134" t="s">
        <v>402</v>
      </c>
      <c r="D40" s="439">
        <v>5</v>
      </c>
      <c r="E40" s="134" t="s">
        <v>3403</v>
      </c>
    </row>
    <row r="41" spans="2:5" ht="127.5">
      <c r="B41" s="134" t="s">
        <v>27</v>
      </c>
      <c r="C41" s="134" t="s">
        <v>402</v>
      </c>
      <c r="D41" s="439">
        <v>6</v>
      </c>
      <c r="E41" s="134" t="s">
        <v>3404</v>
      </c>
    </row>
    <row r="42" spans="2:5" ht="63.75">
      <c r="B42" s="134" t="s">
        <v>27</v>
      </c>
      <c r="C42" s="134" t="s">
        <v>402</v>
      </c>
      <c r="D42" s="439">
        <v>7</v>
      </c>
      <c r="E42" s="134" t="s">
        <v>3405</v>
      </c>
    </row>
    <row r="43" spans="2:5" ht="51">
      <c r="B43" s="134" t="s">
        <v>27</v>
      </c>
      <c r="C43" s="134" t="s">
        <v>402</v>
      </c>
      <c r="D43" s="439">
        <v>8</v>
      </c>
      <c r="E43" s="134" t="s">
        <v>3406</v>
      </c>
    </row>
    <row r="44" spans="2:5" ht="25.5">
      <c r="B44" s="134" t="s">
        <v>27</v>
      </c>
      <c r="C44" s="134" t="s">
        <v>402</v>
      </c>
      <c r="D44" s="439">
        <v>9</v>
      </c>
      <c r="E44" s="134" t="s">
        <v>3407</v>
      </c>
    </row>
    <row r="45" spans="2:5" ht="63.75">
      <c r="B45" s="134" t="s">
        <v>27</v>
      </c>
      <c r="C45" s="134" t="s">
        <v>402</v>
      </c>
      <c r="D45" s="439">
        <v>10</v>
      </c>
      <c r="E45" s="134" t="s">
        <v>3408</v>
      </c>
    </row>
    <row r="46" spans="2:5" ht="89.25">
      <c r="B46" s="134" t="s">
        <v>27</v>
      </c>
      <c r="C46" s="134" t="s">
        <v>402</v>
      </c>
      <c r="D46" s="439">
        <v>11</v>
      </c>
      <c r="E46" s="134" t="s">
        <v>3409</v>
      </c>
    </row>
    <row r="47" spans="2:5">
      <c r="B47" s="134" t="s">
        <v>27</v>
      </c>
      <c r="C47" s="134" t="s">
        <v>402</v>
      </c>
      <c r="D47" s="439">
        <v>12</v>
      </c>
      <c r="E47" s="134" t="s">
        <v>3410</v>
      </c>
    </row>
    <row r="48" spans="2:5" ht="25.5">
      <c r="B48" s="134" t="s">
        <v>27</v>
      </c>
      <c r="C48" s="134" t="s">
        <v>402</v>
      </c>
      <c r="D48" s="439">
        <v>13</v>
      </c>
      <c r="E48" s="134" t="s">
        <v>3411</v>
      </c>
    </row>
    <row r="49" spans="2:5" ht="25.5">
      <c r="B49" s="134" t="s">
        <v>27</v>
      </c>
      <c r="C49" s="134" t="s">
        <v>402</v>
      </c>
      <c r="D49" s="439">
        <v>14</v>
      </c>
      <c r="E49" s="134" t="s">
        <v>3412</v>
      </c>
    </row>
    <row r="50" spans="2:5" ht="25.5">
      <c r="B50" s="134" t="s">
        <v>27</v>
      </c>
      <c r="C50" s="134" t="s">
        <v>402</v>
      </c>
      <c r="D50" s="439">
        <v>15</v>
      </c>
      <c r="E50" s="134" t="s">
        <v>3413</v>
      </c>
    </row>
    <row r="51" spans="2:5">
      <c r="B51" s="134" t="s">
        <v>27</v>
      </c>
      <c r="C51" s="134" t="s">
        <v>402</v>
      </c>
      <c r="D51" s="439">
        <v>16</v>
      </c>
      <c r="E51" s="134" t="s">
        <v>3414</v>
      </c>
    </row>
    <row r="52" spans="2:5" ht="51">
      <c r="B52" s="134" t="s">
        <v>27</v>
      </c>
      <c r="C52" s="134" t="s">
        <v>402</v>
      </c>
      <c r="D52" s="439">
        <v>17</v>
      </c>
      <c r="E52" s="134" t="s">
        <v>3415</v>
      </c>
    </row>
    <row r="53" spans="2:5" ht="38.25">
      <c r="B53" s="134" t="s">
        <v>27</v>
      </c>
      <c r="C53" s="134" t="s">
        <v>402</v>
      </c>
      <c r="D53" s="439">
        <v>18</v>
      </c>
      <c r="E53" s="134" t="s">
        <v>3416</v>
      </c>
    </row>
    <row r="54" spans="2:5" ht="25.5">
      <c r="B54" s="134" t="s">
        <v>27</v>
      </c>
      <c r="C54" s="134" t="s">
        <v>402</v>
      </c>
      <c r="D54" s="439">
        <v>19</v>
      </c>
      <c r="E54" s="134" t="s">
        <v>3417</v>
      </c>
    </row>
    <row r="55" spans="2:5" ht="25.5">
      <c r="B55" s="134" t="s">
        <v>27</v>
      </c>
      <c r="C55" s="134" t="s">
        <v>402</v>
      </c>
      <c r="D55" s="439">
        <v>20</v>
      </c>
      <c r="E55" s="134" t="s">
        <v>3418</v>
      </c>
    </row>
    <row r="56" spans="2:5" ht="25.5">
      <c r="B56" s="134" t="s">
        <v>27</v>
      </c>
      <c r="C56" s="134" t="s">
        <v>402</v>
      </c>
      <c r="D56" s="439">
        <v>21</v>
      </c>
      <c r="E56" s="134" t="s">
        <v>3419</v>
      </c>
    </row>
    <row r="57" spans="2:5" ht="25.5">
      <c r="B57" s="134" t="s">
        <v>27</v>
      </c>
      <c r="C57" s="134" t="s">
        <v>402</v>
      </c>
      <c r="D57" s="439">
        <v>22</v>
      </c>
      <c r="E57" s="134" t="s">
        <v>3420</v>
      </c>
    </row>
    <row r="58" spans="2:5" ht="25.5">
      <c r="B58" s="134" t="s">
        <v>27</v>
      </c>
      <c r="C58" s="134" t="s">
        <v>402</v>
      </c>
      <c r="D58" s="439">
        <v>23</v>
      </c>
      <c r="E58" s="134" t="s">
        <v>3421</v>
      </c>
    </row>
    <row r="59" spans="2:5" ht="25.5">
      <c r="B59" s="134" t="s">
        <v>27</v>
      </c>
      <c r="C59" s="134" t="s">
        <v>402</v>
      </c>
      <c r="D59" s="439">
        <v>24</v>
      </c>
      <c r="E59" s="134" t="s">
        <v>3422</v>
      </c>
    </row>
    <row r="60" spans="2:5" ht="25.5">
      <c r="B60" s="134" t="s">
        <v>27</v>
      </c>
      <c r="C60" s="134" t="s">
        <v>402</v>
      </c>
      <c r="D60" s="439">
        <v>25</v>
      </c>
      <c r="E60" s="134" t="s">
        <v>3423</v>
      </c>
    </row>
    <row r="61" spans="2:5" ht="25.5">
      <c r="B61" s="134" t="s">
        <v>27</v>
      </c>
      <c r="C61" s="134" t="s">
        <v>402</v>
      </c>
      <c r="D61" s="439">
        <v>26</v>
      </c>
      <c r="E61" s="134" t="s">
        <v>3424</v>
      </c>
    </row>
    <row r="62" spans="2:5" ht="25.5">
      <c r="B62" s="134" t="s">
        <v>27</v>
      </c>
      <c r="C62" s="134" t="s">
        <v>402</v>
      </c>
      <c r="D62" s="439">
        <v>27</v>
      </c>
      <c r="E62" s="134" t="s">
        <v>3425</v>
      </c>
    </row>
    <row r="63" spans="2:5" ht="38.25">
      <c r="B63" s="134" t="s">
        <v>27</v>
      </c>
      <c r="C63" s="134" t="s">
        <v>402</v>
      </c>
      <c r="D63" s="439">
        <v>28</v>
      </c>
      <c r="E63" s="134" t="s">
        <v>3426</v>
      </c>
    </row>
    <row r="64" spans="2:5" ht="38.25">
      <c r="B64" s="134" t="s">
        <v>27</v>
      </c>
      <c r="C64" s="134" t="s">
        <v>402</v>
      </c>
      <c r="D64" s="439">
        <v>29</v>
      </c>
      <c r="E64" s="134" t="s">
        <v>3427</v>
      </c>
    </row>
    <row r="65" spans="2:5" ht="38.25">
      <c r="B65" s="134" t="s">
        <v>27</v>
      </c>
      <c r="C65" s="134" t="s">
        <v>402</v>
      </c>
      <c r="D65" s="439">
        <v>30</v>
      </c>
      <c r="E65" s="134" t="s">
        <v>3428</v>
      </c>
    </row>
    <row r="66" spans="2:5" ht="25.5">
      <c r="B66" s="134" t="s">
        <v>27</v>
      </c>
      <c r="C66" s="134" t="s">
        <v>402</v>
      </c>
      <c r="D66" s="439">
        <v>31</v>
      </c>
      <c r="E66" s="134" t="s">
        <v>3429</v>
      </c>
    </row>
    <row r="67" spans="2:5" ht="25.5">
      <c r="B67" s="134" t="s">
        <v>27</v>
      </c>
      <c r="C67" s="134" t="s">
        <v>402</v>
      </c>
      <c r="D67" s="439">
        <v>32</v>
      </c>
      <c r="E67" s="134" t="s">
        <v>3421</v>
      </c>
    </row>
    <row r="68" spans="2:5">
      <c r="B68" s="134" t="s">
        <v>27</v>
      </c>
      <c r="C68" s="134" t="s">
        <v>402</v>
      </c>
      <c r="D68" s="439">
        <v>33</v>
      </c>
      <c r="E68" s="134" t="s">
        <v>3430</v>
      </c>
    </row>
    <row r="69" spans="2:5" ht="38.25">
      <c r="B69" s="134" t="s">
        <v>27</v>
      </c>
      <c r="C69" s="134" t="s">
        <v>402</v>
      </c>
      <c r="D69" s="439">
        <v>34</v>
      </c>
      <c r="E69" s="134" t="s">
        <v>3416</v>
      </c>
    </row>
    <row r="70" spans="2:5" ht="38.25">
      <c r="B70" s="134" t="s">
        <v>27</v>
      </c>
      <c r="C70" s="134" t="s">
        <v>402</v>
      </c>
      <c r="D70" s="439">
        <v>35</v>
      </c>
      <c r="E70" s="134" t="s">
        <v>3431</v>
      </c>
    </row>
    <row r="71" spans="2:5">
      <c r="B71" s="134" t="s">
        <v>27</v>
      </c>
      <c r="C71" s="134" t="s">
        <v>402</v>
      </c>
      <c r="D71" s="439">
        <v>36</v>
      </c>
      <c r="E71" s="134" t="s">
        <v>3432</v>
      </c>
    </row>
    <row r="72" spans="2:5" ht="25.5">
      <c r="B72" s="134" t="s">
        <v>27</v>
      </c>
      <c r="C72" s="134" t="s">
        <v>402</v>
      </c>
      <c r="D72" s="439">
        <v>37</v>
      </c>
      <c r="E72" s="134" t="s">
        <v>3433</v>
      </c>
    </row>
    <row r="73" spans="2:5">
      <c r="B73" s="134" t="s">
        <v>27</v>
      </c>
      <c r="C73" s="134" t="s">
        <v>402</v>
      </c>
      <c r="D73" s="439">
        <v>38</v>
      </c>
      <c r="E73" s="134" t="s">
        <v>3434</v>
      </c>
    </row>
    <row r="74" spans="2:5">
      <c r="B74" s="134" t="s">
        <v>27</v>
      </c>
      <c r="C74" s="134" t="s">
        <v>402</v>
      </c>
      <c r="D74" s="439">
        <v>39</v>
      </c>
      <c r="E74" s="134" t="s">
        <v>3435</v>
      </c>
    </row>
    <row r="75" spans="2:5" ht="25.5">
      <c r="B75" s="134" t="s">
        <v>27</v>
      </c>
      <c r="C75" s="134" t="s">
        <v>402</v>
      </c>
      <c r="D75" s="439">
        <v>40</v>
      </c>
      <c r="E75" s="134" t="s">
        <v>3436</v>
      </c>
    </row>
    <row r="76" spans="2:5">
      <c r="B76" s="134" t="s">
        <v>27</v>
      </c>
      <c r="C76" s="134" t="s">
        <v>402</v>
      </c>
      <c r="D76" s="439">
        <v>41</v>
      </c>
      <c r="E76" s="134" t="s">
        <v>3437</v>
      </c>
    </row>
    <row r="77" spans="2:5">
      <c r="B77" s="134" t="s">
        <v>27</v>
      </c>
      <c r="C77" s="134" t="s">
        <v>402</v>
      </c>
      <c r="D77" s="439">
        <v>42</v>
      </c>
      <c r="E77" s="134" t="s">
        <v>3438</v>
      </c>
    </row>
    <row r="78" spans="2:5">
      <c r="B78" s="134" t="s">
        <v>27</v>
      </c>
      <c r="C78" s="134" t="s">
        <v>402</v>
      </c>
      <c r="D78" s="439">
        <v>43</v>
      </c>
      <c r="E78" s="134"/>
    </row>
    <row r="79" spans="2:5">
      <c r="B79" s="134" t="s">
        <v>27</v>
      </c>
      <c r="C79" s="134" t="s">
        <v>402</v>
      </c>
      <c r="D79" s="439">
        <v>44</v>
      </c>
      <c r="E79" s="134" t="s">
        <v>3439</v>
      </c>
    </row>
    <row r="80" spans="2:5" ht="38.25">
      <c r="B80" s="134" t="s">
        <v>27</v>
      </c>
      <c r="C80" s="134" t="s">
        <v>402</v>
      </c>
      <c r="D80" s="439">
        <v>45</v>
      </c>
      <c r="E80" s="134" t="s">
        <v>3440</v>
      </c>
    </row>
    <row r="81" spans="2:5" ht="25.5">
      <c r="B81" s="134" t="s">
        <v>27</v>
      </c>
      <c r="C81" s="134" t="s">
        <v>402</v>
      </c>
      <c r="D81" s="439">
        <v>46</v>
      </c>
      <c r="E81" s="134" t="s">
        <v>3441</v>
      </c>
    </row>
    <row r="82" spans="2:5">
      <c r="B82" s="134" t="s">
        <v>27</v>
      </c>
      <c r="C82" s="134" t="s">
        <v>402</v>
      </c>
      <c r="D82" s="439">
        <v>47</v>
      </c>
      <c r="E82" s="134" t="s">
        <v>3442</v>
      </c>
    </row>
    <row r="83" spans="2:5" ht="25.5">
      <c r="B83" s="134" t="s">
        <v>27</v>
      </c>
      <c r="C83" s="134" t="s">
        <v>402</v>
      </c>
      <c r="D83" s="439">
        <v>48</v>
      </c>
      <c r="E83" s="134" t="s">
        <v>3443</v>
      </c>
    </row>
    <row r="84" spans="2:5">
      <c r="B84" s="134" t="s">
        <v>27</v>
      </c>
      <c r="C84" s="134" t="s">
        <v>402</v>
      </c>
      <c r="D84" s="439">
        <v>49</v>
      </c>
      <c r="E84" s="134" t="s">
        <v>3444</v>
      </c>
    </row>
    <row r="85" spans="2:5">
      <c r="B85" s="134" t="s">
        <v>27</v>
      </c>
      <c r="C85" s="134" t="s">
        <v>402</v>
      </c>
      <c r="D85" s="439">
        <v>50</v>
      </c>
      <c r="E85" s="134" t="s">
        <v>3445</v>
      </c>
    </row>
    <row r="86" spans="2:5">
      <c r="B86" s="134" t="s">
        <v>27</v>
      </c>
      <c r="C86" s="134" t="s">
        <v>402</v>
      </c>
      <c r="D86" s="439">
        <v>51</v>
      </c>
      <c r="E86" s="134" t="s">
        <v>3446</v>
      </c>
    </row>
    <row r="87" spans="2:5">
      <c r="B87" s="134" t="s">
        <v>27</v>
      </c>
      <c r="C87" s="134" t="s">
        <v>402</v>
      </c>
      <c r="D87" s="439">
        <v>52</v>
      </c>
      <c r="E87" s="134" t="s">
        <v>3447</v>
      </c>
    </row>
    <row r="88" spans="2:5">
      <c r="B88" s="134" t="s">
        <v>27</v>
      </c>
      <c r="C88" s="134" t="s">
        <v>402</v>
      </c>
      <c r="D88" s="439">
        <v>53</v>
      </c>
      <c r="E88" s="134" t="s">
        <v>3448</v>
      </c>
    </row>
    <row r="89" spans="2:5" ht="25.5">
      <c r="B89" s="134" t="s">
        <v>27</v>
      </c>
      <c r="C89" s="134" t="s">
        <v>402</v>
      </c>
      <c r="D89" s="439">
        <v>54</v>
      </c>
      <c r="E89" s="134" t="s">
        <v>3449</v>
      </c>
    </row>
    <row r="90" spans="2:5" ht="25.5">
      <c r="B90" s="134" t="s">
        <v>27</v>
      </c>
      <c r="C90" s="134" t="s">
        <v>402</v>
      </c>
      <c r="D90" s="439">
        <v>55</v>
      </c>
      <c r="E90" s="134" t="s">
        <v>3450</v>
      </c>
    </row>
    <row r="91" spans="2:5" ht="25.5">
      <c r="B91" s="134" t="s">
        <v>27</v>
      </c>
      <c r="C91" s="134" t="s">
        <v>402</v>
      </c>
      <c r="D91" s="439">
        <v>56</v>
      </c>
      <c r="E91" s="134" t="s">
        <v>3451</v>
      </c>
    </row>
    <row r="92" spans="2:5">
      <c r="B92" s="134" t="s">
        <v>27</v>
      </c>
      <c r="C92" s="134" t="s">
        <v>402</v>
      </c>
      <c r="D92" s="439">
        <v>57</v>
      </c>
      <c r="E92" s="134" t="s">
        <v>3452</v>
      </c>
    </row>
    <row r="93" spans="2:5" ht="25.5">
      <c r="B93" s="134" t="s">
        <v>27</v>
      </c>
      <c r="C93" s="134" t="s">
        <v>402</v>
      </c>
      <c r="D93" s="439">
        <v>58</v>
      </c>
      <c r="E93" s="134" t="s">
        <v>3453</v>
      </c>
    </row>
    <row r="94" spans="2:5">
      <c r="B94" s="134" t="s">
        <v>27</v>
      </c>
      <c r="C94" s="134" t="s">
        <v>402</v>
      </c>
      <c r="D94" s="439">
        <v>59</v>
      </c>
      <c r="E94" s="134" t="s">
        <v>3454</v>
      </c>
    </row>
    <row r="95" spans="2:5">
      <c r="B95" s="134" t="s">
        <v>27</v>
      </c>
      <c r="C95" s="134" t="s">
        <v>402</v>
      </c>
      <c r="D95" s="439">
        <v>60</v>
      </c>
      <c r="E95" s="134" t="s">
        <v>3455</v>
      </c>
    </row>
    <row r="96" spans="2:5" ht="38.25">
      <c r="B96" s="134" t="s">
        <v>27</v>
      </c>
      <c r="C96" s="134" t="s">
        <v>402</v>
      </c>
      <c r="D96" s="439">
        <v>61</v>
      </c>
      <c r="E96" s="134" t="s">
        <v>3456</v>
      </c>
    </row>
    <row r="97" spans="2:5" ht="25.5">
      <c r="B97" s="134" t="s">
        <v>27</v>
      </c>
      <c r="C97" s="134" t="s">
        <v>402</v>
      </c>
      <c r="D97" s="439">
        <v>62</v>
      </c>
      <c r="E97" s="134" t="s">
        <v>3457</v>
      </c>
    </row>
    <row r="98" spans="2:5" ht="25.5">
      <c r="B98" s="134" t="s">
        <v>27</v>
      </c>
      <c r="C98" s="134" t="s">
        <v>402</v>
      </c>
      <c r="D98" s="439">
        <v>63</v>
      </c>
      <c r="E98" s="134" t="s">
        <v>3458</v>
      </c>
    </row>
    <row r="99" spans="2:5" ht="25.5">
      <c r="B99" s="134" t="s">
        <v>27</v>
      </c>
      <c r="C99" s="134" t="s">
        <v>402</v>
      </c>
      <c r="D99" s="439">
        <v>64</v>
      </c>
      <c r="E99" s="134" t="s">
        <v>3459</v>
      </c>
    </row>
    <row r="100" spans="2:5" ht="25.5">
      <c r="B100" s="134" t="s">
        <v>27</v>
      </c>
      <c r="C100" s="134" t="s">
        <v>402</v>
      </c>
      <c r="D100" s="439">
        <v>65</v>
      </c>
      <c r="E100" s="134" t="s">
        <v>3460</v>
      </c>
    </row>
    <row r="101" spans="2:5" ht="38.25">
      <c r="B101" s="134" t="s">
        <v>27</v>
      </c>
      <c r="C101" s="134" t="s">
        <v>402</v>
      </c>
      <c r="D101" s="439">
        <v>66</v>
      </c>
      <c r="E101" s="134" t="s">
        <v>3461</v>
      </c>
    </row>
    <row r="102" spans="2:5" ht="25.5">
      <c r="B102" s="134" t="s">
        <v>27</v>
      </c>
      <c r="C102" s="134" t="s">
        <v>402</v>
      </c>
      <c r="D102" s="439">
        <v>67</v>
      </c>
      <c r="E102" s="134" t="s">
        <v>3462</v>
      </c>
    </row>
    <row r="103" spans="2:5" ht="25.5">
      <c r="B103" s="134" t="s">
        <v>27</v>
      </c>
      <c r="C103" s="134" t="s">
        <v>402</v>
      </c>
      <c r="D103" s="439">
        <v>68</v>
      </c>
      <c r="E103" s="134" t="s">
        <v>3463</v>
      </c>
    </row>
    <row r="104" spans="2:5" ht="25.5">
      <c r="B104" s="134" t="s">
        <v>27</v>
      </c>
      <c r="C104" s="134" t="s">
        <v>402</v>
      </c>
      <c r="D104" s="439">
        <v>69</v>
      </c>
      <c r="E104" s="134" t="s">
        <v>3412</v>
      </c>
    </row>
    <row r="105" spans="2:5" ht="38.25">
      <c r="B105" s="134" t="s">
        <v>27</v>
      </c>
      <c r="C105" s="134" t="s">
        <v>402</v>
      </c>
      <c r="D105" s="439">
        <v>70</v>
      </c>
      <c r="E105" s="134" t="s">
        <v>3464</v>
      </c>
    </row>
    <row r="106" spans="2:5" ht="25.5">
      <c r="B106" s="134" t="s">
        <v>27</v>
      </c>
      <c r="C106" s="134" t="s">
        <v>402</v>
      </c>
      <c r="D106" s="439">
        <v>71</v>
      </c>
      <c r="E106" s="134" t="s">
        <v>3465</v>
      </c>
    </row>
    <row r="107" spans="2:5" ht="25.5">
      <c r="B107" s="134" t="s">
        <v>27</v>
      </c>
      <c r="C107" s="134" t="s">
        <v>402</v>
      </c>
      <c r="D107" s="439">
        <v>72</v>
      </c>
      <c r="E107" s="134" t="s">
        <v>3466</v>
      </c>
    </row>
    <row r="108" spans="2:5" ht="25.5">
      <c r="B108" s="134" t="s">
        <v>27</v>
      </c>
      <c r="C108" s="134" t="s">
        <v>402</v>
      </c>
      <c r="D108" s="439">
        <v>73</v>
      </c>
      <c r="E108" s="134" t="s">
        <v>3467</v>
      </c>
    </row>
    <row r="109" spans="2:5" ht="25.5">
      <c r="B109" s="134" t="s">
        <v>27</v>
      </c>
      <c r="C109" s="134" t="s">
        <v>402</v>
      </c>
      <c r="D109" s="439">
        <v>74</v>
      </c>
      <c r="E109" s="134" t="s">
        <v>3468</v>
      </c>
    </row>
    <row r="110" spans="2:5">
      <c r="B110" s="134" t="s">
        <v>27</v>
      </c>
      <c r="C110" s="134" t="s">
        <v>402</v>
      </c>
      <c r="D110" s="439">
        <v>75</v>
      </c>
      <c r="E110" s="134" t="s">
        <v>3469</v>
      </c>
    </row>
    <row r="111" spans="2:5" ht="25.5">
      <c r="B111" s="134" t="s">
        <v>27</v>
      </c>
      <c r="C111" s="134" t="s">
        <v>402</v>
      </c>
      <c r="D111" s="439">
        <v>76</v>
      </c>
      <c r="E111" s="134" t="s">
        <v>3470</v>
      </c>
    </row>
    <row r="112" spans="2:5" ht="38.25">
      <c r="B112" s="134" t="s">
        <v>27</v>
      </c>
      <c r="C112" s="134" t="s">
        <v>402</v>
      </c>
      <c r="D112" s="439">
        <v>77</v>
      </c>
      <c r="E112" s="134" t="s">
        <v>3471</v>
      </c>
    </row>
    <row r="113" spans="2:5">
      <c r="B113" s="134" t="s">
        <v>27</v>
      </c>
      <c r="C113" s="134" t="s">
        <v>402</v>
      </c>
      <c r="D113" s="439">
        <v>78</v>
      </c>
      <c r="E113" s="134" t="s">
        <v>3472</v>
      </c>
    </row>
    <row r="114" spans="2:5" ht="25.5">
      <c r="B114" s="134" t="s">
        <v>27</v>
      </c>
      <c r="C114" s="134" t="s">
        <v>402</v>
      </c>
      <c r="D114" s="439">
        <v>79</v>
      </c>
      <c r="E114" s="134" t="s">
        <v>3473</v>
      </c>
    </row>
    <row r="115" spans="2:5" ht="25.5">
      <c r="B115" s="134" t="s">
        <v>27</v>
      </c>
      <c r="C115" s="134" t="s">
        <v>402</v>
      </c>
      <c r="D115" s="439">
        <v>80</v>
      </c>
      <c r="E115" s="134" t="s">
        <v>3474</v>
      </c>
    </row>
    <row r="116" spans="2:5" ht="38.25">
      <c r="B116" s="134" t="s">
        <v>27</v>
      </c>
      <c r="C116" s="134" t="s">
        <v>402</v>
      </c>
      <c r="D116" s="439">
        <v>81</v>
      </c>
      <c r="E116" s="134" t="s">
        <v>3475</v>
      </c>
    </row>
    <row r="117" spans="2:5" ht="51">
      <c r="B117" s="134" t="s">
        <v>27</v>
      </c>
      <c r="C117" s="134" t="s">
        <v>402</v>
      </c>
      <c r="D117" s="439">
        <v>82</v>
      </c>
      <c r="E117" s="134" t="s">
        <v>3476</v>
      </c>
    </row>
    <row r="118" spans="2:5" ht="25.5">
      <c r="B118" s="134" t="s">
        <v>27</v>
      </c>
      <c r="C118" s="134" t="s">
        <v>402</v>
      </c>
      <c r="D118" s="439">
        <v>83</v>
      </c>
      <c r="E118" s="134" t="s">
        <v>3477</v>
      </c>
    </row>
    <row r="119" spans="2:5" ht="25.5">
      <c r="B119" s="134" t="s">
        <v>27</v>
      </c>
      <c r="C119" s="134" t="s">
        <v>402</v>
      </c>
      <c r="D119" s="439">
        <v>84</v>
      </c>
      <c r="E119" s="134" t="s">
        <v>3478</v>
      </c>
    </row>
    <row r="120" spans="2:5" ht="25.5">
      <c r="B120" s="134" t="s">
        <v>27</v>
      </c>
      <c r="C120" s="134" t="s">
        <v>402</v>
      </c>
      <c r="D120" s="439">
        <v>85</v>
      </c>
      <c r="E120" s="134" t="s">
        <v>3479</v>
      </c>
    </row>
    <row r="121" spans="2:5" ht="25.5">
      <c r="B121" s="134" t="s">
        <v>27</v>
      </c>
      <c r="C121" s="134" t="s">
        <v>402</v>
      </c>
      <c r="D121" s="439">
        <v>86</v>
      </c>
      <c r="E121" s="134" t="s">
        <v>3480</v>
      </c>
    </row>
    <row r="122" spans="2:5" ht="51">
      <c r="B122" s="134" t="s">
        <v>27</v>
      </c>
      <c r="C122" s="134" t="s">
        <v>402</v>
      </c>
      <c r="D122" s="439">
        <v>87</v>
      </c>
      <c r="E122" s="134" t="s">
        <v>3481</v>
      </c>
    </row>
    <row r="123" spans="2:5" ht="51">
      <c r="B123" s="134" t="s">
        <v>27</v>
      </c>
      <c r="C123" s="134" t="s">
        <v>402</v>
      </c>
      <c r="D123" s="439">
        <v>88</v>
      </c>
      <c r="E123" s="134" t="s">
        <v>3482</v>
      </c>
    </row>
    <row r="124" spans="2:5" ht="25.5">
      <c r="B124" s="134" t="s">
        <v>27</v>
      </c>
      <c r="C124" s="134" t="s">
        <v>402</v>
      </c>
      <c r="D124" s="439">
        <v>89</v>
      </c>
      <c r="E124" s="134" t="s">
        <v>3483</v>
      </c>
    </row>
    <row r="125" spans="2:5" ht="38.25">
      <c r="B125" s="134" t="s">
        <v>27</v>
      </c>
      <c r="C125" s="134" t="s">
        <v>402</v>
      </c>
      <c r="D125" s="439">
        <v>90</v>
      </c>
      <c r="E125" s="134" t="s">
        <v>3484</v>
      </c>
    </row>
    <row r="126" spans="2:5" ht="38.25">
      <c r="B126" s="134" t="s">
        <v>27</v>
      </c>
      <c r="C126" s="134" t="s">
        <v>402</v>
      </c>
      <c r="D126" s="439">
        <v>91</v>
      </c>
      <c r="E126" s="134" t="s">
        <v>3485</v>
      </c>
    </row>
    <row r="127" spans="2:5" ht="25.5">
      <c r="B127" s="134" t="s">
        <v>27</v>
      </c>
      <c r="C127" s="134" t="s">
        <v>402</v>
      </c>
      <c r="D127" s="439">
        <v>92</v>
      </c>
      <c r="E127" s="134" t="s">
        <v>3486</v>
      </c>
    </row>
    <row r="128" spans="2:5" ht="25.5">
      <c r="B128" s="134" t="s">
        <v>27</v>
      </c>
      <c r="C128" s="134" t="s">
        <v>402</v>
      </c>
      <c r="D128" s="439">
        <v>93</v>
      </c>
      <c r="E128" s="134" t="s">
        <v>3487</v>
      </c>
    </row>
    <row r="129" spans="2:5">
      <c r="B129" s="134" t="s">
        <v>27</v>
      </c>
      <c r="C129" s="134" t="s">
        <v>402</v>
      </c>
      <c r="D129" s="439">
        <v>94</v>
      </c>
      <c r="E129" s="134" t="s">
        <v>3488</v>
      </c>
    </row>
    <row r="130" spans="2:5" ht="38.25">
      <c r="B130" s="134" t="s">
        <v>27</v>
      </c>
      <c r="C130" s="134" t="s">
        <v>402</v>
      </c>
      <c r="D130" s="439">
        <v>95</v>
      </c>
      <c r="E130" s="134" t="s">
        <v>3489</v>
      </c>
    </row>
    <row r="131" spans="2:5">
      <c r="B131" s="134" t="s">
        <v>27</v>
      </c>
      <c r="C131" s="134" t="s">
        <v>402</v>
      </c>
      <c r="D131" s="439">
        <v>96</v>
      </c>
      <c r="E131" s="134" t="s">
        <v>3434</v>
      </c>
    </row>
    <row r="132" spans="2:5">
      <c r="B132" s="134" t="s">
        <v>27</v>
      </c>
      <c r="C132" s="134" t="s">
        <v>402</v>
      </c>
      <c r="D132" s="439">
        <v>97</v>
      </c>
      <c r="E132" s="134" t="s">
        <v>3437</v>
      </c>
    </row>
    <row r="133" spans="2:5" ht="38.25">
      <c r="B133" s="134" t="s">
        <v>27</v>
      </c>
      <c r="C133" s="134" t="s">
        <v>402</v>
      </c>
      <c r="D133" s="439">
        <v>98</v>
      </c>
      <c r="E133" s="134" t="s">
        <v>3490</v>
      </c>
    </row>
    <row r="134" spans="2:5">
      <c r="B134" s="134" t="s">
        <v>28</v>
      </c>
      <c r="C134" s="134" t="s">
        <v>150</v>
      </c>
      <c r="D134" s="439">
        <v>1</v>
      </c>
      <c r="E134" s="134" t="s">
        <v>3491</v>
      </c>
    </row>
    <row r="135" spans="2:5">
      <c r="B135" s="134" t="s">
        <v>28</v>
      </c>
      <c r="C135" s="134" t="s">
        <v>150</v>
      </c>
      <c r="D135" s="439">
        <v>2</v>
      </c>
      <c r="E135" s="134" t="s">
        <v>3492</v>
      </c>
    </row>
    <row r="136" spans="2:5">
      <c r="B136" s="134" t="s">
        <v>28</v>
      </c>
      <c r="C136" s="134" t="s">
        <v>150</v>
      </c>
      <c r="D136" s="439">
        <v>3</v>
      </c>
      <c r="E136" s="134" t="s">
        <v>3493</v>
      </c>
    </row>
    <row r="137" spans="2:5">
      <c r="B137" s="134" t="s">
        <v>28</v>
      </c>
      <c r="C137" s="134" t="s">
        <v>150</v>
      </c>
      <c r="D137" s="439">
        <v>4</v>
      </c>
      <c r="E137" s="134" t="s">
        <v>3494</v>
      </c>
    </row>
    <row r="138" spans="2:5">
      <c r="B138" s="134" t="s">
        <v>28</v>
      </c>
      <c r="C138" s="134" t="s">
        <v>150</v>
      </c>
      <c r="D138" s="439">
        <v>5</v>
      </c>
      <c r="E138" s="134" t="s">
        <v>3495</v>
      </c>
    </row>
    <row r="139" spans="2:5">
      <c r="B139" s="134" t="s">
        <v>29</v>
      </c>
      <c r="C139" s="134" t="s">
        <v>437</v>
      </c>
      <c r="D139" s="439">
        <v>1</v>
      </c>
      <c r="E139" s="134" t="s">
        <v>3496</v>
      </c>
    </row>
    <row r="140" spans="2:5">
      <c r="B140" s="134" t="s">
        <v>29</v>
      </c>
      <c r="C140" s="134" t="s">
        <v>437</v>
      </c>
      <c r="D140" s="439">
        <v>2</v>
      </c>
      <c r="E140" s="134" t="s">
        <v>3497</v>
      </c>
    </row>
    <row r="141" spans="2:5" ht="25.5">
      <c r="B141" s="134" t="s">
        <v>16</v>
      </c>
      <c r="C141" s="134" t="s">
        <v>443</v>
      </c>
      <c r="D141" s="439">
        <v>1</v>
      </c>
      <c r="E141" s="134" t="s">
        <v>3498</v>
      </c>
    </row>
    <row r="142" spans="2:5">
      <c r="B142" s="134" t="s">
        <v>16</v>
      </c>
      <c r="C142" s="134" t="s">
        <v>443</v>
      </c>
      <c r="D142" s="439">
        <v>2</v>
      </c>
      <c r="E142" s="134" t="s">
        <v>3499</v>
      </c>
    </row>
    <row r="143" spans="2:5" ht="25.5">
      <c r="B143" s="134" t="s">
        <v>16</v>
      </c>
      <c r="C143" s="134" t="s">
        <v>443</v>
      </c>
      <c r="D143" s="439">
        <v>3</v>
      </c>
      <c r="E143" s="134" t="s">
        <v>3500</v>
      </c>
    </row>
    <row r="144" spans="2:5">
      <c r="B144" s="134" t="s">
        <v>16</v>
      </c>
      <c r="C144" s="134" t="s">
        <v>443</v>
      </c>
      <c r="D144" s="439">
        <v>4</v>
      </c>
      <c r="E144" s="134" t="s">
        <v>3501</v>
      </c>
    </row>
    <row r="145" spans="2:5">
      <c r="B145" s="134" t="s">
        <v>16</v>
      </c>
      <c r="C145" s="134" t="s">
        <v>443</v>
      </c>
      <c r="D145" s="439">
        <v>5</v>
      </c>
      <c r="E145" s="134" t="s">
        <v>3502</v>
      </c>
    </row>
    <row r="146" spans="2:5">
      <c r="B146" s="134" t="s">
        <v>16</v>
      </c>
      <c r="C146" s="134" t="s">
        <v>443</v>
      </c>
      <c r="D146" s="439">
        <v>6</v>
      </c>
      <c r="E146" s="134" t="s">
        <v>3503</v>
      </c>
    </row>
    <row r="147" spans="2:5">
      <c r="B147" s="134" t="s">
        <v>16</v>
      </c>
      <c r="C147" s="134" t="s">
        <v>443</v>
      </c>
      <c r="D147" s="439">
        <v>7</v>
      </c>
      <c r="E147" s="134" t="s">
        <v>3504</v>
      </c>
    </row>
    <row r="148" spans="2:5">
      <c r="B148" s="134" t="s">
        <v>16</v>
      </c>
      <c r="C148" s="134" t="s">
        <v>443</v>
      </c>
      <c r="D148" s="439">
        <v>8</v>
      </c>
      <c r="E148" s="134" t="s">
        <v>3505</v>
      </c>
    </row>
    <row r="149" spans="2:5">
      <c r="B149" s="134" t="s">
        <v>16</v>
      </c>
      <c r="C149" s="134" t="s">
        <v>443</v>
      </c>
      <c r="D149" s="439">
        <v>9</v>
      </c>
      <c r="E149" s="134" t="s">
        <v>3506</v>
      </c>
    </row>
    <row r="150" spans="2:5">
      <c r="B150" s="134" t="s">
        <v>16</v>
      </c>
      <c r="C150" s="134" t="s">
        <v>443</v>
      </c>
      <c r="D150" s="439">
        <v>10</v>
      </c>
      <c r="E150" s="134" t="s">
        <v>3507</v>
      </c>
    </row>
    <row r="151" spans="2:5">
      <c r="B151" s="134" t="s">
        <v>16</v>
      </c>
      <c r="C151" s="134" t="s">
        <v>443</v>
      </c>
      <c r="D151" s="439">
        <v>11</v>
      </c>
      <c r="E151" s="134" t="s">
        <v>3508</v>
      </c>
    </row>
    <row r="152" spans="2:5">
      <c r="B152" s="134" t="s">
        <v>16</v>
      </c>
      <c r="C152" s="134" t="s">
        <v>443</v>
      </c>
      <c r="D152" s="439">
        <v>12</v>
      </c>
      <c r="E152" s="134" t="s">
        <v>3509</v>
      </c>
    </row>
    <row r="153" spans="2:5" ht="25.5">
      <c r="B153" s="134" t="s">
        <v>16</v>
      </c>
      <c r="C153" s="134" t="s">
        <v>443</v>
      </c>
      <c r="D153" s="439">
        <v>13</v>
      </c>
      <c r="E153" s="134" t="s">
        <v>3510</v>
      </c>
    </row>
    <row r="154" spans="2:5" ht="25.5">
      <c r="B154" s="134" t="s">
        <v>16</v>
      </c>
      <c r="C154" s="134" t="s">
        <v>449</v>
      </c>
      <c r="D154" s="439">
        <v>1</v>
      </c>
      <c r="E154" s="134" t="s">
        <v>3511</v>
      </c>
    </row>
    <row r="155" spans="2:5" ht="25.5">
      <c r="B155" s="134" t="s">
        <v>16</v>
      </c>
      <c r="C155" s="134" t="s">
        <v>449</v>
      </c>
      <c r="D155" s="439">
        <v>2</v>
      </c>
      <c r="E155" s="134" t="s">
        <v>3512</v>
      </c>
    </row>
    <row r="156" spans="2:5" ht="25.5">
      <c r="B156" s="134" t="s">
        <v>16</v>
      </c>
      <c r="C156" s="134" t="s">
        <v>449</v>
      </c>
      <c r="D156" s="439">
        <v>3</v>
      </c>
      <c r="E156" s="134" t="s">
        <v>3513</v>
      </c>
    </row>
    <row r="157" spans="2:5" ht="25.5">
      <c r="B157" s="134" t="s">
        <v>16</v>
      </c>
      <c r="C157" s="134" t="s">
        <v>449</v>
      </c>
      <c r="D157" s="439">
        <v>4</v>
      </c>
      <c r="E157" s="134" t="s">
        <v>3514</v>
      </c>
    </row>
    <row r="158" spans="2:5" ht="25.5">
      <c r="B158" s="134" t="s">
        <v>16</v>
      </c>
      <c r="C158" s="134" t="s">
        <v>449</v>
      </c>
      <c r="D158" s="439">
        <v>5</v>
      </c>
      <c r="E158" s="134" t="s">
        <v>3515</v>
      </c>
    </row>
    <row r="159" spans="2:5" ht="25.5">
      <c r="B159" s="134" t="s">
        <v>16</v>
      </c>
      <c r="C159" s="134" t="s">
        <v>449</v>
      </c>
      <c r="D159" s="439">
        <v>6</v>
      </c>
      <c r="E159" s="134" t="s">
        <v>3516</v>
      </c>
    </row>
    <row r="160" spans="2:5" ht="25.5">
      <c r="B160" s="134" t="s">
        <v>16</v>
      </c>
      <c r="C160" s="134" t="s">
        <v>449</v>
      </c>
      <c r="D160" s="439">
        <v>7</v>
      </c>
      <c r="E160" s="134" t="s">
        <v>3517</v>
      </c>
    </row>
    <row r="161" spans="2:5" ht="25.5">
      <c r="B161" s="134" t="s">
        <v>16</v>
      </c>
      <c r="C161" s="134" t="s">
        <v>449</v>
      </c>
      <c r="D161" s="439">
        <v>8</v>
      </c>
      <c r="E161" s="134" t="s">
        <v>3518</v>
      </c>
    </row>
    <row r="162" spans="2:5" ht="25.5">
      <c r="B162" s="134" t="s">
        <v>16</v>
      </c>
      <c r="C162" s="134" t="s">
        <v>449</v>
      </c>
      <c r="D162" s="439">
        <v>9</v>
      </c>
      <c r="E162" s="134" t="s">
        <v>3519</v>
      </c>
    </row>
    <row r="163" spans="2:5" ht="25.5">
      <c r="B163" s="134" t="s">
        <v>16</v>
      </c>
      <c r="C163" s="134" t="s">
        <v>449</v>
      </c>
      <c r="D163" s="439">
        <v>10</v>
      </c>
      <c r="E163" s="134" t="s">
        <v>3520</v>
      </c>
    </row>
    <row r="164" spans="2:5" ht="25.5">
      <c r="B164" s="134" t="s">
        <v>16</v>
      </c>
      <c r="C164" s="134" t="s">
        <v>449</v>
      </c>
      <c r="D164" s="439">
        <v>11</v>
      </c>
      <c r="E164" s="134" t="s">
        <v>3521</v>
      </c>
    </row>
    <row r="165" spans="2:5" ht="25.5">
      <c r="B165" s="134" t="s">
        <v>16</v>
      </c>
      <c r="C165" s="134" t="s">
        <v>449</v>
      </c>
      <c r="D165" s="439">
        <v>12</v>
      </c>
      <c r="E165" s="134" t="s">
        <v>3522</v>
      </c>
    </row>
    <row r="166" spans="2:5" ht="25.5">
      <c r="B166" s="134" t="s">
        <v>16</v>
      </c>
      <c r="C166" s="134" t="s">
        <v>449</v>
      </c>
      <c r="D166" s="439">
        <v>13</v>
      </c>
      <c r="E166" s="134" t="s">
        <v>3523</v>
      </c>
    </row>
    <row r="167" spans="2:5" ht="25.5">
      <c r="B167" s="134" t="s">
        <v>16</v>
      </c>
      <c r="C167" s="134" t="s">
        <v>455</v>
      </c>
      <c r="D167" s="439">
        <v>1</v>
      </c>
      <c r="E167" s="134" t="s">
        <v>3524</v>
      </c>
    </row>
    <row r="168" spans="2:5" ht="51">
      <c r="B168" s="134" t="s">
        <v>16</v>
      </c>
      <c r="C168" s="134" t="s">
        <v>455</v>
      </c>
      <c r="D168" s="439">
        <v>2</v>
      </c>
      <c r="E168" s="134" t="s">
        <v>3525</v>
      </c>
    </row>
    <row r="169" spans="2:5">
      <c r="B169" s="134" t="s">
        <v>16</v>
      </c>
      <c r="C169" s="134" t="s">
        <v>455</v>
      </c>
      <c r="D169" s="439">
        <v>3</v>
      </c>
      <c r="E169" s="134" t="s">
        <v>3526</v>
      </c>
    </row>
    <row r="170" spans="2:5" ht="25.5">
      <c r="B170" s="134" t="s">
        <v>16</v>
      </c>
      <c r="C170" s="134" t="s">
        <v>455</v>
      </c>
      <c r="D170" s="439">
        <v>4</v>
      </c>
      <c r="E170" s="134" t="s">
        <v>3527</v>
      </c>
    </row>
    <row r="171" spans="2:5">
      <c r="B171" s="134" t="s">
        <v>16</v>
      </c>
      <c r="C171" s="134" t="s">
        <v>455</v>
      </c>
      <c r="D171" s="439">
        <v>5</v>
      </c>
      <c r="E171" s="134" t="s">
        <v>3528</v>
      </c>
    </row>
    <row r="172" spans="2:5">
      <c r="B172" s="134" t="s">
        <v>16</v>
      </c>
      <c r="C172" s="134" t="s">
        <v>455</v>
      </c>
      <c r="D172" s="439">
        <v>6</v>
      </c>
      <c r="E172" s="134" t="s">
        <v>3529</v>
      </c>
    </row>
    <row r="173" spans="2:5" ht="25.5">
      <c r="B173" s="134" t="s">
        <v>17</v>
      </c>
      <c r="C173" s="134" t="s">
        <v>474</v>
      </c>
      <c r="D173" s="439">
        <v>1</v>
      </c>
      <c r="E173" s="134" t="s">
        <v>3530</v>
      </c>
    </row>
    <row r="174" spans="2:5" ht="25.5">
      <c r="B174" s="134" t="s">
        <v>17</v>
      </c>
      <c r="C174" s="134" t="s">
        <v>474</v>
      </c>
      <c r="D174" s="439">
        <v>2</v>
      </c>
      <c r="E174" s="134" t="s">
        <v>3531</v>
      </c>
    </row>
    <row r="175" spans="2:5" ht="25.5">
      <c r="B175" s="134" t="s">
        <v>17</v>
      </c>
      <c r="C175" s="134" t="s">
        <v>474</v>
      </c>
      <c r="D175" s="439">
        <v>3</v>
      </c>
      <c r="E175" s="134" t="s">
        <v>3532</v>
      </c>
    </row>
    <row r="176" spans="2:5" ht="25.5">
      <c r="B176" s="134" t="s">
        <v>17</v>
      </c>
      <c r="C176" s="134" t="s">
        <v>474</v>
      </c>
      <c r="D176" s="439">
        <v>4</v>
      </c>
      <c r="E176" s="134" t="s">
        <v>3533</v>
      </c>
    </row>
    <row r="177" spans="2:5" ht="25.5">
      <c r="B177" s="134" t="s">
        <v>17</v>
      </c>
      <c r="C177" s="134" t="s">
        <v>474</v>
      </c>
      <c r="D177" s="439">
        <v>5</v>
      </c>
      <c r="E177" s="134" t="s">
        <v>3534</v>
      </c>
    </row>
    <row r="178" spans="2:5" ht="25.5">
      <c r="B178" s="134" t="s">
        <v>17</v>
      </c>
      <c r="C178" s="134" t="s">
        <v>474</v>
      </c>
      <c r="D178" s="439">
        <v>6</v>
      </c>
      <c r="E178" s="134" t="s">
        <v>3535</v>
      </c>
    </row>
    <row r="179" spans="2:5" ht="25.5">
      <c r="B179" s="134" t="s">
        <v>17</v>
      </c>
      <c r="C179" s="134" t="s">
        <v>474</v>
      </c>
      <c r="D179" s="439">
        <v>7</v>
      </c>
      <c r="E179" s="134" t="s">
        <v>3536</v>
      </c>
    </row>
    <row r="180" spans="2:5" ht="25.5">
      <c r="B180" s="134" t="s">
        <v>17</v>
      </c>
      <c r="C180" s="134" t="s">
        <v>474</v>
      </c>
      <c r="D180" s="439">
        <v>8</v>
      </c>
      <c r="E180" s="134" t="s">
        <v>3537</v>
      </c>
    </row>
    <row r="181" spans="2:5" ht="25.5">
      <c r="B181" s="134" t="s">
        <v>17</v>
      </c>
      <c r="C181" s="134" t="s">
        <v>474</v>
      </c>
      <c r="D181" s="439">
        <v>9</v>
      </c>
      <c r="E181" s="134" t="s">
        <v>3538</v>
      </c>
    </row>
    <row r="182" spans="2:5" ht="25.5">
      <c r="B182" s="134" t="s">
        <v>17</v>
      </c>
      <c r="C182" s="134" t="s">
        <v>474</v>
      </c>
      <c r="D182" s="439">
        <v>10</v>
      </c>
      <c r="E182" s="134" t="s">
        <v>3539</v>
      </c>
    </row>
    <row r="183" spans="2:5" ht="25.5">
      <c r="B183" s="134" t="s">
        <v>17</v>
      </c>
      <c r="C183" s="134" t="s">
        <v>474</v>
      </c>
      <c r="D183" s="439">
        <v>11</v>
      </c>
      <c r="E183" s="134" t="s">
        <v>3540</v>
      </c>
    </row>
    <row r="184" spans="2:5" ht="25.5">
      <c r="B184" s="134" t="s">
        <v>17</v>
      </c>
      <c r="C184" s="134" t="s">
        <v>474</v>
      </c>
      <c r="D184" s="439">
        <v>12</v>
      </c>
      <c r="E184" s="134" t="s">
        <v>3541</v>
      </c>
    </row>
    <row r="185" spans="2:5" ht="25.5">
      <c r="B185" s="134" t="s">
        <v>17</v>
      </c>
      <c r="C185" s="134" t="s">
        <v>474</v>
      </c>
      <c r="D185" s="439">
        <v>13</v>
      </c>
      <c r="E185" s="134" t="s">
        <v>3542</v>
      </c>
    </row>
    <row r="186" spans="2:5" ht="25.5">
      <c r="B186" s="134" t="s">
        <v>17</v>
      </c>
      <c r="C186" s="134" t="s">
        <v>474</v>
      </c>
      <c r="D186" s="439">
        <v>14</v>
      </c>
      <c r="E186" s="134" t="s">
        <v>3543</v>
      </c>
    </row>
    <row r="187" spans="2:5" ht="25.5">
      <c r="B187" s="134" t="s">
        <v>17</v>
      </c>
      <c r="C187" s="134" t="s">
        <v>474</v>
      </c>
      <c r="D187" s="439">
        <v>15</v>
      </c>
      <c r="E187" s="134" t="s">
        <v>3544</v>
      </c>
    </row>
    <row r="188" spans="2:5" ht="25.5">
      <c r="B188" s="134" t="s">
        <v>17</v>
      </c>
      <c r="C188" s="134" t="s">
        <v>474</v>
      </c>
      <c r="D188" s="439">
        <v>16</v>
      </c>
      <c r="E188" s="134" t="s">
        <v>3545</v>
      </c>
    </row>
    <row r="189" spans="2:5" ht="25.5">
      <c r="B189" s="134" t="s">
        <v>17</v>
      </c>
      <c r="C189" s="134" t="s">
        <v>474</v>
      </c>
      <c r="D189" s="439">
        <v>17</v>
      </c>
      <c r="E189" s="134" t="s">
        <v>3546</v>
      </c>
    </row>
    <row r="190" spans="2:5" ht="25.5">
      <c r="B190" s="134" t="s">
        <v>17</v>
      </c>
      <c r="C190" s="134" t="s">
        <v>474</v>
      </c>
      <c r="D190" s="439">
        <v>18</v>
      </c>
      <c r="E190" s="134" t="s">
        <v>3547</v>
      </c>
    </row>
    <row r="191" spans="2:5" ht="25.5">
      <c r="B191" s="134" t="s">
        <v>17</v>
      </c>
      <c r="C191" s="134" t="s">
        <v>461</v>
      </c>
      <c r="D191" s="439">
        <v>1</v>
      </c>
      <c r="E191" s="134" t="s">
        <v>3530</v>
      </c>
    </row>
    <row r="192" spans="2:5" ht="25.5">
      <c r="B192" s="134" t="s">
        <v>17</v>
      </c>
      <c r="C192" s="134" t="s">
        <v>461</v>
      </c>
      <c r="D192" s="439">
        <v>2</v>
      </c>
      <c r="E192" s="134" t="s">
        <v>3531</v>
      </c>
    </row>
    <row r="193" spans="2:5" ht="25.5">
      <c r="B193" s="134" t="s">
        <v>17</v>
      </c>
      <c r="C193" s="134" t="s">
        <v>461</v>
      </c>
      <c r="D193" s="439">
        <v>3</v>
      </c>
      <c r="E193" s="134" t="s">
        <v>3532</v>
      </c>
    </row>
    <row r="194" spans="2:5" ht="25.5">
      <c r="B194" s="134" t="s">
        <v>17</v>
      </c>
      <c r="C194" s="134" t="s">
        <v>461</v>
      </c>
      <c r="D194" s="439">
        <v>4</v>
      </c>
      <c r="E194" s="134" t="s">
        <v>3533</v>
      </c>
    </row>
    <row r="195" spans="2:5" ht="25.5">
      <c r="B195" s="134" t="s">
        <v>17</v>
      </c>
      <c r="C195" s="134" t="s">
        <v>461</v>
      </c>
      <c r="D195" s="439">
        <v>5</v>
      </c>
      <c r="E195" s="134" t="s">
        <v>3534</v>
      </c>
    </row>
    <row r="196" spans="2:5" ht="25.5">
      <c r="B196" s="134" t="s">
        <v>17</v>
      </c>
      <c r="C196" s="134" t="s">
        <v>461</v>
      </c>
      <c r="D196" s="439">
        <v>6</v>
      </c>
      <c r="E196" s="134" t="s">
        <v>3548</v>
      </c>
    </row>
    <row r="197" spans="2:5" ht="25.5">
      <c r="B197" s="134" t="s">
        <v>17</v>
      </c>
      <c r="C197" s="134" t="s">
        <v>461</v>
      </c>
      <c r="D197" s="439">
        <v>7</v>
      </c>
      <c r="E197" s="134" t="s">
        <v>3549</v>
      </c>
    </row>
    <row r="198" spans="2:5" ht="25.5">
      <c r="B198" s="134" t="s">
        <v>17</v>
      </c>
      <c r="C198" s="134" t="s">
        <v>461</v>
      </c>
      <c r="D198" s="439">
        <v>8</v>
      </c>
      <c r="E198" s="134" t="s">
        <v>3550</v>
      </c>
    </row>
    <row r="199" spans="2:5" ht="25.5">
      <c r="B199" s="134" t="s">
        <v>17</v>
      </c>
      <c r="C199" s="134" t="s">
        <v>461</v>
      </c>
      <c r="D199" s="439">
        <v>9</v>
      </c>
      <c r="E199" s="134" t="s">
        <v>3551</v>
      </c>
    </row>
    <row r="200" spans="2:5" ht="25.5">
      <c r="B200" s="134" t="s">
        <v>17</v>
      </c>
      <c r="C200" s="134" t="s">
        <v>461</v>
      </c>
      <c r="D200" s="439">
        <v>10</v>
      </c>
      <c r="E200" s="134" t="s">
        <v>3545</v>
      </c>
    </row>
    <row r="201" spans="2:5" ht="25.5">
      <c r="B201" s="134" t="s">
        <v>17</v>
      </c>
      <c r="C201" s="134" t="s">
        <v>461</v>
      </c>
      <c r="D201" s="439">
        <v>11</v>
      </c>
      <c r="E201" s="134" t="s">
        <v>3552</v>
      </c>
    </row>
    <row r="202" spans="2:5" ht="25.5">
      <c r="B202" s="134" t="s">
        <v>17</v>
      </c>
      <c r="C202" s="134" t="s">
        <v>461</v>
      </c>
      <c r="D202" s="439">
        <v>12</v>
      </c>
      <c r="E202" s="134" t="s">
        <v>3547</v>
      </c>
    </row>
    <row r="203" spans="2:5" ht="25.5">
      <c r="B203" s="134" t="s">
        <v>17</v>
      </c>
      <c r="C203" s="134" t="s">
        <v>497</v>
      </c>
      <c r="D203" s="439">
        <v>1</v>
      </c>
      <c r="E203" s="134" t="s">
        <v>3553</v>
      </c>
    </row>
    <row r="204" spans="2:5" ht="25.5">
      <c r="B204" s="134" t="s">
        <v>17</v>
      </c>
      <c r="C204" s="134" t="s">
        <v>497</v>
      </c>
      <c r="D204" s="439">
        <v>2</v>
      </c>
      <c r="E204" s="134" t="s">
        <v>3554</v>
      </c>
    </row>
    <row r="205" spans="2:5" ht="25.5">
      <c r="B205" s="134" t="s">
        <v>17</v>
      </c>
      <c r="C205" s="134" t="s">
        <v>497</v>
      </c>
      <c r="D205" s="439">
        <v>3</v>
      </c>
      <c r="E205" s="134" t="s">
        <v>3555</v>
      </c>
    </row>
    <row r="206" spans="2:5" ht="25.5">
      <c r="B206" s="134" t="s">
        <v>17</v>
      </c>
      <c r="C206" s="134" t="s">
        <v>497</v>
      </c>
      <c r="D206" s="439">
        <v>4</v>
      </c>
      <c r="E206" s="134" t="s">
        <v>3556</v>
      </c>
    </row>
    <row r="207" spans="2:5">
      <c r="B207" s="134" t="s">
        <v>17</v>
      </c>
      <c r="C207" s="134" t="s">
        <v>497</v>
      </c>
      <c r="D207" s="439">
        <v>5</v>
      </c>
      <c r="E207" s="134" t="s">
        <v>3557</v>
      </c>
    </row>
    <row r="208" spans="2:5">
      <c r="B208" s="134" t="s">
        <v>17</v>
      </c>
      <c r="C208" s="134" t="s">
        <v>497</v>
      </c>
      <c r="D208" s="439">
        <v>6</v>
      </c>
      <c r="E208" s="134" t="s">
        <v>3558</v>
      </c>
    </row>
    <row r="209" spans="2:5" ht="38.25">
      <c r="B209" s="134" t="s">
        <v>17</v>
      </c>
      <c r="C209" s="134" t="s">
        <v>497</v>
      </c>
      <c r="D209" s="439">
        <v>7</v>
      </c>
      <c r="E209" s="134" t="s">
        <v>3559</v>
      </c>
    </row>
    <row r="210" spans="2:5">
      <c r="B210" s="134" t="s">
        <v>17</v>
      </c>
      <c r="C210" s="134" t="s">
        <v>497</v>
      </c>
      <c r="D210" s="439">
        <v>8</v>
      </c>
      <c r="E210" s="134" t="s">
        <v>3560</v>
      </c>
    </row>
    <row r="211" spans="2:5" ht="25.5">
      <c r="B211" s="134" t="s">
        <v>17</v>
      </c>
      <c r="C211" s="134" t="s">
        <v>531</v>
      </c>
      <c r="D211" s="439">
        <v>1</v>
      </c>
      <c r="E211" s="134" t="s">
        <v>3561</v>
      </c>
    </row>
    <row r="212" spans="2:5" ht="25.5">
      <c r="B212" s="134" t="s">
        <v>17</v>
      </c>
      <c r="C212" s="134" t="s">
        <v>531</v>
      </c>
      <c r="D212" s="439">
        <v>2</v>
      </c>
      <c r="E212" s="134" t="s">
        <v>3562</v>
      </c>
    </row>
    <row r="213" spans="2:5" ht="25.5">
      <c r="B213" s="134" t="s">
        <v>17</v>
      </c>
      <c r="C213" s="134" t="s">
        <v>531</v>
      </c>
      <c r="D213" s="439">
        <v>3</v>
      </c>
      <c r="E213" s="134" t="s">
        <v>3563</v>
      </c>
    </row>
    <row r="214" spans="2:5" ht="25.5">
      <c r="B214" s="134" t="s">
        <v>17</v>
      </c>
      <c r="C214" s="134" t="s">
        <v>531</v>
      </c>
      <c r="D214" s="439">
        <v>4</v>
      </c>
      <c r="E214" s="134" t="s">
        <v>3564</v>
      </c>
    </row>
    <row r="215" spans="2:5" ht="25.5">
      <c r="B215" s="134" t="s">
        <v>17</v>
      </c>
      <c r="C215" s="134" t="s">
        <v>531</v>
      </c>
      <c r="D215" s="439">
        <v>5</v>
      </c>
      <c r="E215" s="134" t="s">
        <v>3565</v>
      </c>
    </row>
    <row r="216" spans="2:5" ht="25.5">
      <c r="B216" s="134" t="s">
        <v>17</v>
      </c>
      <c r="C216" s="134" t="s">
        <v>531</v>
      </c>
      <c r="D216" s="439">
        <v>6</v>
      </c>
      <c r="E216" s="134" t="s">
        <v>3566</v>
      </c>
    </row>
    <row r="217" spans="2:5" ht="25.5">
      <c r="B217" s="134" t="s">
        <v>17</v>
      </c>
      <c r="C217" s="134" t="s">
        <v>531</v>
      </c>
      <c r="D217" s="439">
        <v>7</v>
      </c>
      <c r="E217" s="134" t="s">
        <v>3567</v>
      </c>
    </row>
    <row r="218" spans="2:5" ht="25.5">
      <c r="B218" s="134" t="s">
        <v>17</v>
      </c>
      <c r="C218" s="134" t="s">
        <v>466</v>
      </c>
      <c r="D218" s="439">
        <v>1</v>
      </c>
      <c r="E218" s="134" t="s">
        <v>3568</v>
      </c>
    </row>
    <row r="219" spans="2:5" ht="25.5">
      <c r="B219" s="134" t="s">
        <v>17</v>
      </c>
      <c r="C219" s="134" t="s">
        <v>466</v>
      </c>
      <c r="D219" s="439">
        <v>2</v>
      </c>
      <c r="E219" s="134" t="s">
        <v>3569</v>
      </c>
    </row>
    <row r="220" spans="2:5" ht="25.5">
      <c r="B220" s="134" t="s">
        <v>17</v>
      </c>
      <c r="C220" s="134" t="s">
        <v>466</v>
      </c>
      <c r="D220" s="439">
        <v>3</v>
      </c>
      <c r="E220" s="134" t="s">
        <v>3570</v>
      </c>
    </row>
    <row r="221" spans="2:5" ht="25.5">
      <c r="B221" s="134" t="s">
        <v>17</v>
      </c>
      <c r="C221" s="134" t="s">
        <v>466</v>
      </c>
      <c r="D221" s="439">
        <v>4</v>
      </c>
      <c r="E221" s="134" t="s">
        <v>3571</v>
      </c>
    </row>
    <row r="222" spans="2:5" ht="25.5">
      <c r="B222" s="134" t="s">
        <v>17</v>
      </c>
      <c r="C222" s="134" t="s">
        <v>466</v>
      </c>
      <c r="D222" s="439">
        <v>5</v>
      </c>
      <c r="E222" s="134" t="s">
        <v>3572</v>
      </c>
    </row>
    <row r="223" spans="2:5" ht="25.5">
      <c r="B223" s="134" t="s">
        <v>17</v>
      </c>
      <c r="C223" s="134" t="s">
        <v>466</v>
      </c>
      <c r="D223" s="439">
        <v>6</v>
      </c>
      <c r="E223" s="134" t="s">
        <v>3573</v>
      </c>
    </row>
    <row r="224" spans="2:5" ht="25.5">
      <c r="B224" s="134" t="s">
        <v>17</v>
      </c>
      <c r="C224" s="134" t="s">
        <v>466</v>
      </c>
      <c r="D224" s="439">
        <v>7</v>
      </c>
      <c r="E224" s="134" t="s">
        <v>3574</v>
      </c>
    </row>
    <row r="225" spans="2:5">
      <c r="B225" s="134" t="s">
        <v>17</v>
      </c>
      <c r="C225" s="134" t="s">
        <v>472</v>
      </c>
      <c r="D225" s="439">
        <v>1</v>
      </c>
      <c r="E225" s="134" t="s">
        <v>3575</v>
      </c>
    </row>
    <row r="226" spans="2:5" ht="25.5">
      <c r="B226" s="134" t="s">
        <v>17</v>
      </c>
      <c r="C226" s="134" t="s">
        <v>472</v>
      </c>
      <c r="D226" s="439">
        <v>2</v>
      </c>
      <c r="E226" s="134" t="s">
        <v>3576</v>
      </c>
    </row>
    <row r="227" spans="2:5" ht="25.5">
      <c r="B227" s="134" t="s">
        <v>17</v>
      </c>
      <c r="C227" s="134" t="s">
        <v>472</v>
      </c>
      <c r="D227" s="439">
        <v>3</v>
      </c>
      <c r="E227" s="134" t="s">
        <v>3577</v>
      </c>
    </row>
    <row r="228" spans="2:5">
      <c r="B228" s="134" t="s">
        <v>17</v>
      </c>
      <c r="C228" s="134" t="s">
        <v>472</v>
      </c>
      <c r="D228" s="439">
        <v>4</v>
      </c>
      <c r="E228" s="134" t="s">
        <v>3578</v>
      </c>
    </row>
    <row r="229" spans="2:5">
      <c r="B229" s="134" t="s">
        <v>17</v>
      </c>
      <c r="C229" s="134" t="s">
        <v>472</v>
      </c>
      <c r="D229" s="439">
        <v>5</v>
      </c>
      <c r="E229" s="134" t="s">
        <v>3548</v>
      </c>
    </row>
    <row r="230" spans="2:5" ht="25.5">
      <c r="B230" s="134" t="s">
        <v>17</v>
      </c>
      <c r="C230" s="134" t="s">
        <v>472</v>
      </c>
      <c r="D230" s="439">
        <v>6</v>
      </c>
      <c r="E230" s="134" t="s">
        <v>3579</v>
      </c>
    </row>
    <row r="231" spans="2:5" ht="25.5">
      <c r="B231" s="134" t="s">
        <v>17</v>
      </c>
      <c r="C231" s="134" t="s">
        <v>472</v>
      </c>
      <c r="D231" s="439">
        <v>7</v>
      </c>
      <c r="E231" s="134" t="s">
        <v>3580</v>
      </c>
    </row>
    <row r="232" spans="2:5" ht="25.5">
      <c r="B232" s="134" t="s">
        <v>17</v>
      </c>
      <c r="C232" s="134" t="s">
        <v>472</v>
      </c>
      <c r="D232" s="439">
        <v>8</v>
      </c>
      <c r="E232" s="134" t="s">
        <v>3581</v>
      </c>
    </row>
    <row r="233" spans="2:5" ht="25.5">
      <c r="B233" s="134" t="s">
        <v>17</v>
      </c>
      <c r="C233" s="134" t="s">
        <v>472</v>
      </c>
      <c r="D233" s="439">
        <v>9</v>
      </c>
      <c r="E233" s="134" t="s">
        <v>3582</v>
      </c>
    </row>
    <row r="234" spans="2:5" ht="25.5">
      <c r="B234" s="134" t="s">
        <v>17</v>
      </c>
      <c r="C234" s="134" t="s">
        <v>472</v>
      </c>
      <c r="D234" s="439">
        <v>10</v>
      </c>
      <c r="E234" s="134" t="s">
        <v>3583</v>
      </c>
    </row>
    <row r="235" spans="2:5" ht="25.5">
      <c r="B235" s="134" t="s">
        <v>17</v>
      </c>
      <c r="C235" s="134" t="s">
        <v>472</v>
      </c>
      <c r="D235" s="439">
        <v>11</v>
      </c>
      <c r="E235" s="134" t="s">
        <v>3584</v>
      </c>
    </row>
    <row r="236" spans="2:5" ht="25.5">
      <c r="B236" s="134" t="s">
        <v>17</v>
      </c>
      <c r="C236" s="134" t="s">
        <v>472</v>
      </c>
      <c r="D236" s="439">
        <v>12</v>
      </c>
      <c r="E236" s="134" t="s">
        <v>3585</v>
      </c>
    </row>
    <row r="237" spans="2:5">
      <c r="B237" s="134" t="s">
        <v>17</v>
      </c>
      <c r="C237" s="134" t="s">
        <v>472</v>
      </c>
      <c r="D237" s="439">
        <v>13</v>
      </c>
      <c r="E237" s="134" t="s">
        <v>3586</v>
      </c>
    </row>
    <row r="238" spans="2:5" ht="25.5">
      <c r="B238" s="134" t="s">
        <v>17</v>
      </c>
      <c r="C238" s="134" t="s">
        <v>472</v>
      </c>
      <c r="D238" s="439">
        <v>14</v>
      </c>
      <c r="E238" s="134" t="s">
        <v>3587</v>
      </c>
    </row>
    <row r="239" spans="2:5" ht="38.25">
      <c r="B239" s="134" t="s">
        <v>17</v>
      </c>
      <c r="C239" s="134" t="s">
        <v>472</v>
      </c>
      <c r="D239" s="439">
        <v>15</v>
      </c>
      <c r="E239" s="134" t="s">
        <v>3588</v>
      </c>
    </row>
    <row r="240" spans="2:5" ht="51">
      <c r="B240" s="134" t="s">
        <v>17</v>
      </c>
      <c r="C240" s="134" t="s">
        <v>472</v>
      </c>
      <c r="D240" s="439">
        <v>16</v>
      </c>
      <c r="E240" s="134" t="s">
        <v>3589</v>
      </c>
    </row>
    <row r="241" spans="2:5" ht="25.5">
      <c r="B241" s="134" t="s">
        <v>17</v>
      </c>
      <c r="C241" s="134" t="s">
        <v>472</v>
      </c>
      <c r="D241" s="439">
        <v>17</v>
      </c>
      <c r="E241" s="134" t="s">
        <v>3590</v>
      </c>
    </row>
    <row r="242" spans="2:5" ht="25.5">
      <c r="B242" s="134" t="s">
        <v>17</v>
      </c>
      <c r="C242" s="134" t="s">
        <v>493</v>
      </c>
      <c r="D242" s="439">
        <v>1</v>
      </c>
      <c r="E242" s="134" t="s">
        <v>3591</v>
      </c>
    </row>
    <row r="243" spans="2:5" ht="25.5">
      <c r="B243" s="134" t="s">
        <v>17</v>
      </c>
      <c r="C243" s="134" t="s">
        <v>493</v>
      </c>
      <c r="D243" s="439">
        <v>2</v>
      </c>
      <c r="E243" s="134" t="s">
        <v>3592</v>
      </c>
    </row>
    <row r="244" spans="2:5" ht="25.5">
      <c r="B244" s="134" t="s">
        <v>17</v>
      </c>
      <c r="C244" s="134" t="s">
        <v>493</v>
      </c>
      <c r="D244" s="439">
        <v>3</v>
      </c>
      <c r="E244" s="134" t="s">
        <v>3593</v>
      </c>
    </row>
    <row r="245" spans="2:5" ht="25.5">
      <c r="B245" s="134" t="s">
        <v>17</v>
      </c>
      <c r="C245" s="134" t="s">
        <v>493</v>
      </c>
      <c r="D245" s="439">
        <v>4</v>
      </c>
      <c r="E245" s="134" t="s">
        <v>3594</v>
      </c>
    </row>
    <row r="246" spans="2:5" ht="25.5">
      <c r="B246" s="134" t="s">
        <v>17</v>
      </c>
      <c r="C246" s="134" t="s">
        <v>493</v>
      </c>
      <c r="D246" s="439">
        <v>5</v>
      </c>
      <c r="E246" s="134" t="s">
        <v>3595</v>
      </c>
    </row>
    <row r="247" spans="2:5" ht="25.5">
      <c r="B247" s="134" t="s">
        <v>17</v>
      </c>
      <c r="C247" s="134" t="s">
        <v>493</v>
      </c>
      <c r="D247" s="439">
        <v>6</v>
      </c>
      <c r="E247" s="134" t="s">
        <v>3596</v>
      </c>
    </row>
    <row r="248" spans="2:5" ht="25.5">
      <c r="B248" s="134" t="s">
        <v>17</v>
      </c>
      <c r="C248" s="134" t="s">
        <v>493</v>
      </c>
      <c r="D248" s="439">
        <v>7</v>
      </c>
      <c r="E248" s="134" t="s">
        <v>3597</v>
      </c>
    </row>
    <row r="249" spans="2:5" ht="25.5">
      <c r="B249" s="134" t="s">
        <v>17</v>
      </c>
      <c r="C249" s="134" t="s">
        <v>493</v>
      </c>
      <c r="D249" s="439">
        <v>8</v>
      </c>
      <c r="E249" s="134" t="s">
        <v>3598</v>
      </c>
    </row>
    <row r="250" spans="2:5" ht="25.5">
      <c r="B250" s="134" t="s">
        <v>17</v>
      </c>
      <c r="C250" s="134" t="s">
        <v>493</v>
      </c>
      <c r="D250" s="439">
        <v>9</v>
      </c>
      <c r="E250" s="134" t="s">
        <v>3599</v>
      </c>
    </row>
    <row r="251" spans="2:5" ht="25.5">
      <c r="B251" s="134" t="s">
        <v>17</v>
      </c>
      <c r="C251" s="134" t="s">
        <v>493</v>
      </c>
      <c r="D251" s="439">
        <v>10</v>
      </c>
      <c r="E251" s="134" t="s">
        <v>3600</v>
      </c>
    </row>
    <row r="252" spans="2:5">
      <c r="B252" s="134" t="s">
        <v>17</v>
      </c>
      <c r="C252" s="134" t="s">
        <v>511</v>
      </c>
      <c r="D252" s="439">
        <v>1</v>
      </c>
      <c r="E252" s="134" t="s">
        <v>3601</v>
      </c>
    </row>
    <row r="253" spans="2:5">
      <c r="B253" s="134" t="s">
        <v>17</v>
      </c>
      <c r="C253" s="134" t="s">
        <v>511</v>
      </c>
      <c r="D253" s="439">
        <v>2</v>
      </c>
      <c r="E253" s="134" t="s">
        <v>3602</v>
      </c>
    </row>
    <row r="254" spans="2:5">
      <c r="B254" s="134" t="s">
        <v>17</v>
      </c>
      <c r="C254" s="134" t="s">
        <v>511</v>
      </c>
      <c r="D254" s="439">
        <v>3</v>
      </c>
      <c r="E254" s="134" t="s">
        <v>3603</v>
      </c>
    </row>
    <row r="255" spans="2:5">
      <c r="B255" s="134" t="s">
        <v>17</v>
      </c>
      <c r="C255" s="134" t="s">
        <v>511</v>
      </c>
      <c r="D255" s="439">
        <v>4</v>
      </c>
      <c r="E255" s="134" t="s">
        <v>3604</v>
      </c>
    </row>
    <row r="256" spans="2:5">
      <c r="B256" s="134" t="s">
        <v>17</v>
      </c>
      <c r="C256" s="134" t="s">
        <v>511</v>
      </c>
      <c r="D256" s="439">
        <v>5</v>
      </c>
      <c r="E256" s="134" t="s">
        <v>3605</v>
      </c>
    </row>
    <row r="257" spans="2:5">
      <c r="B257" s="134" t="s">
        <v>17</v>
      </c>
      <c r="C257" s="134" t="s">
        <v>511</v>
      </c>
      <c r="D257" s="439">
        <v>6</v>
      </c>
      <c r="E257" s="134" t="s">
        <v>3606</v>
      </c>
    </row>
    <row r="258" spans="2:5" ht="25.5">
      <c r="B258" s="134" t="s">
        <v>17</v>
      </c>
      <c r="C258" s="134" t="s">
        <v>511</v>
      </c>
      <c r="D258" s="439">
        <v>7</v>
      </c>
      <c r="E258" s="134" t="s">
        <v>3607</v>
      </c>
    </row>
    <row r="259" spans="2:5" ht="25.5">
      <c r="B259" s="134" t="s">
        <v>17</v>
      </c>
      <c r="C259" s="134" t="s">
        <v>511</v>
      </c>
      <c r="D259" s="439">
        <v>8</v>
      </c>
      <c r="E259" s="134" t="s">
        <v>3608</v>
      </c>
    </row>
    <row r="260" spans="2:5" ht="25.5">
      <c r="B260" s="134" t="s">
        <v>17</v>
      </c>
      <c r="C260" s="134" t="s">
        <v>511</v>
      </c>
      <c r="D260" s="439">
        <v>9</v>
      </c>
      <c r="E260" s="134" t="s">
        <v>3609</v>
      </c>
    </row>
    <row r="261" spans="2:5">
      <c r="B261" s="134" t="s">
        <v>17</v>
      </c>
      <c r="C261" s="134" t="s">
        <v>511</v>
      </c>
      <c r="D261" s="439">
        <v>10</v>
      </c>
      <c r="E261" s="134" t="s">
        <v>3610</v>
      </c>
    </row>
    <row r="262" spans="2:5" ht="25.5">
      <c r="B262" s="134" t="s">
        <v>17</v>
      </c>
      <c r="C262" s="134" t="s">
        <v>511</v>
      </c>
      <c r="D262" s="439">
        <v>11</v>
      </c>
      <c r="E262" s="134" t="s">
        <v>3611</v>
      </c>
    </row>
    <row r="263" spans="2:5">
      <c r="B263" s="134" t="s">
        <v>17</v>
      </c>
      <c r="C263" s="134" t="s">
        <v>1096</v>
      </c>
      <c r="D263" s="439">
        <v>1</v>
      </c>
      <c r="E263" s="134" t="s">
        <v>3612</v>
      </c>
    </row>
    <row r="264" spans="2:5">
      <c r="B264" s="134" t="s">
        <v>17</v>
      </c>
      <c r="C264" s="134" t="s">
        <v>1096</v>
      </c>
      <c r="D264" s="439">
        <v>2</v>
      </c>
      <c r="E264" s="134" t="s">
        <v>3613</v>
      </c>
    </row>
    <row r="265" spans="2:5">
      <c r="B265" s="134" t="s">
        <v>17</v>
      </c>
      <c r="C265" s="134" t="s">
        <v>1096</v>
      </c>
      <c r="D265" s="439">
        <v>3</v>
      </c>
      <c r="E265" s="134" t="s">
        <v>3614</v>
      </c>
    </row>
    <row r="266" spans="2:5">
      <c r="B266" s="134" t="s">
        <v>17</v>
      </c>
      <c r="C266" s="134" t="s">
        <v>1096</v>
      </c>
      <c r="D266" s="439">
        <v>4</v>
      </c>
      <c r="E266" s="134" t="s">
        <v>3615</v>
      </c>
    </row>
    <row r="267" spans="2:5" ht="25.5">
      <c r="B267" s="134" t="s">
        <v>17</v>
      </c>
      <c r="C267" s="134" t="s">
        <v>1096</v>
      </c>
      <c r="D267" s="439">
        <v>5</v>
      </c>
      <c r="E267" s="134" t="s">
        <v>3616</v>
      </c>
    </row>
    <row r="268" spans="2:5" ht="25.5">
      <c r="B268" s="134" t="s">
        <v>17</v>
      </c>
      <c r="C268" s="134" t="s">
        <v>1096</v>
      </c>
      <c r="D268" s="439">
        <v>6</v>
      </c>
      <c r="E268" s="134" t="s">
        <v>3617</v>
      </c>
    </row>
    <row r="269" spans="2:5">
      <c r="B269" s="134" t="s">
        <v>17</v>
      </c>
      <c r="C269" s="134" t="s">
        <v>1096</v>
      </c>
      <c r="D269" s="439">
        <v>7</v>
      </c>
      <c r="E269" s="134" t="s">
        <v>3618</v>
      </c>
    </row>
    <row r="270" spans="2:5" ht="76.5">
      <c r="B270" s="134" t="s">
        <v>17</v>
      </c>
      <c r="C270" s="134" t="s">
        <v>1096</v>
      </c>
      <c r="D270" s="439">
        <v>8</v>
      </c>
      <c r="E270" s="134" t="s">
        <v>3619</v>
      </c>
    </row>
    <row r="271" spans="2:5">
      <c r="B271" s="134" t="s">
        <v>17</v>
      </c>
      <c r="C271" s="134" t="s">
        <v>507</v>
      </c>
      <c r="D271" s="439">
        <v>1</v>
      </c>
      <c r="E271" s="134" t="s">
        <v>3620</v>
      </c>
    </row>
    <row r="272" spans="2:5">
      <c r="B272" s="134" t="s">
        <v>17</v>
      </c>
      <c r="C272" s="134" t="s">
        <v>507</v>
      </c>
      <c r="D272" s="439">
        <v>2</v>
      </c>
      <c r="E272" s="134" t="s">
        <v>3620</v>
      </c>
    </row>
    <row r="273" spans="2:5" ht="25.5">
      <c r="B273" s="134" t="s">
        <v>17</v>
      </c>
      <c r="C273" s="134" t="s">
        <v>518</v>
      </c>
      <c r="D273" s="439">
        <v>1</v>
      </c>
      <c r="E273" s="134" t="s">
        <v>3621</v>
      </c>
    </row>
    <row r="274" spans="2:5" ht="25.5">
      <c r="B274" s="134" t="s">
        <v>17</v>
      </c>
      <c r="C274" s="134" t="s">
        <v>518</v>
      </c>
      <c r="D274" s="439">
        <v>2</v>
      </c>
      <c r="E274" s="134" t="s">
        <v>3598</v>
      </c>
    </row>
    <row r="275" spans="2:5" ht="25.5">
      <c r="B275" s="134" t="s">
        <v>17</v>
      </c>
      <c r="C275" s="134" t="s">
        <v>518</v>
      </c>
      <c r="D275" s="439">
        <v>3</v>
      </c>
      <c r="E275" s="134" t="s">
        <v>3622</v>
      </c>
    </row>
    <row r="276" spans="2:5" ht="25.5">
      <c r="B276" s="134" t="s">
        <v>17</v>
      </c>
      <c r="C276" s="134" t="s">
        <v>518</v>
      </c>
      <c r="D276" s="439">
        <v>4</v>
      </c>
      <c r="E276" s="134" t="s">
        <v>3623</v>
      </c>
    </row>
    <row r="277" spans="2:5" ht="25.5">
      <c r="B277" s="134" t="s">
        <v>17</v>
      </c>
      <c r="C277" s="134" t="s">
        <v>518</v>
      </c>
      <c r="D277" s="439">
        <v>5</v>
      </c>
      <c r="E277" s="134" t="s">
        <v>3624</v>
      </c>
    </row>
    <row r="278" spans="2:5" ht="25.5">
      <c r="B278" s="134" t="s">
        <v>17</v>
      </c>
      <c r="C278" s="134" t="s">
        <v>518</v>
      </c>
      <c r="D278" s="439">
        <v>6</v>
      </c>
      <c r="E278" s="134" t="s">
        <v>3625</v>
      </c>
    </row>
    <row r="279" spans="2:5" ht="25.5">
      <c r="B279" s="134" t="s">
        <v>17</v>
      </c>
      <c r="C279" s="134" t="s">
        <v>518</v>
      </c>
      <c r="D279" s="439">
        <v>7</v>
      </c>
      <c r="E279" s="134" t="s">
        <v>3626</v>
      </c>
    </row>
    <row r="280" spans="2:5" ht="25.5">
      <c r="B280" s="134" t="s">
        <v>17</v>
      </c>
      <c r="C280" s="134" t="s">
        <v>518</v>
      </c>
      <c r="D280" s="439">
        <v>8</v>
      </c>
      <c r="E280" s="134" t="s">
        <v>3627</v>
      </c>
    </row>
    <row r="281" spans="2:5" ht="25.5">
      <c r="B281" s="134" t="s">
        <v>17</v>
      </c>
      <c r="C281" s="134" t="s">
        <v>518</v>
      </c>
      <c r="D281" s="439">
        <v>9</v>
      </c>
      <c r="E281" s="134" t="s">
        <v>3628</v>
      </c>
    </row>
    <row r="282" spans="2:5" ht="25.5">
      <c r="B282" s="134" t="s">
        <v>17</v>
      </c>
      <c r="C282" s="134" t="s">
        <v>518</v>
      </c>
      <c r="D282" s="439">
        <v>10</v>
      </c>
      <c r="E282" s="134" t="s">
        <v>3629</v>
      </c>
    </row>
    <row r="283" spans="2:5" ht="25.5">
      <c r="B283" s="134" t="s">
        <v>17</v>
      </c>
      <c r="C283" s="134" t="s">
        <v>518</v>
      </c>
      <c r="D283" s="439">
        <v>11</v>
      </c>
      <c r="E283" s="134" t="s">
        <v>3630</v>
      </c>
    </row>
    <row r="284" spans="2:5" ht="25.5">
      <c r="B284" s="134" t="s">
        <v>17</v>
      </c>
      <c r="C284" s="134" t="s">
        <v>518</v>
      </c>
      <c r="D284" s="439">
        <v>12</v>
      </c>
      <c r="E284" s="134" t="s">
        <v>3631</v>
      </c>
    </row>
    <row r="285" spans="2:5" ht="25.5">
      <c r="B285" s="134" t="s">
        <v>17</v>
      </c>
      <c r="C285" s="134" t="s">
        <v>518</v>
      </c>
      <c r="D285" s="439">
        <v>13</v>
      </c>
      <c r="E285" s="134" t="s">
        <v>3632</v>
      </c>
    </row>
    <row r="286" spans="2:5" ht="25.5">
      <c r="B286" s="134" t="s">
        <v>17</v>
      </c>
      <c r="C286" s="134" t="s">
        <v>518</v>
      </c>
      <c r="D286" s="439">
        <v>14</v>
      </c>
      <c r="E286" s="134" t="s">
        <v>3633</v>
      </c>
    </row>
    <row r="287" spans="2:5" ht="25.5">
      <c r="B287" s="134" t="s">
        <v>17</v>
      </c>
      <c r="C287" s="134" t="s">
        <v>518</v>
      </c>
      <c r="D287" s="439">
        <v>15</v>
      </c>
      <c r="E287" s="134" t="s">
        <v>3634</v>
      </c>
    </row>
    <row r="288" spans="2:5" ht="25.5">
      <c r="B288" s="134" t="s">
        <v>17</v>
      </c>
      <c r="C288" s="134" t="s">
        <v>518</v>
      </c>
      <c r="D288" s="439">
        <v>16</v>
      </c>
      <c r="E288" s="134" t="s">
        <v>3635</v>
      </c>
    </row>
    <row r="289" spans="2:5" ht="25.5">
      <c r="B289" s="134" t="s">
        <v>17</v>
      </c>
      <c r="C289" s="134" t="s">
        <v>518</v>
      </c>
      <c r="D289" s="439">
        <v>17</v>
      </c>
      <c r="E289" s="134" t="s">
        <v>3636</v>
      </c>
    </row>
    <row r="290" spans="2:5" ht="25.5">
      <c r="B290" s="134" t="s">
        <v>17</v>
      </c>
      <c r="C290" s="134" t="s">
        <v>518</v>
      </c>
      <c r="D290" s="439">
        <v>18</v>
      </c>
      <c r="E290" s="134" t="s">
        <v>3637</v>
      </c>
    </row>
    <row r="291" spans="2:5" ht="25.5">
      <c r="B291" s="134" t="s">
        <v>17</v>
      </c>
      <c r="C291" s="134" t="s">
        <v>518</v>
      </c>
      <c r="D291" s="439">
        <v>19</v>
      </c>
      <c r="E291" s="134" t="s">
        <v>3638</v>
      </c>
    </row>
    <row r="292" spans="2:5" ht="38.25">
      <c r="B292" s="134" t="s">
        <v>17</v>
      </c>
      <c r="C292" s="134" t="s">
        <v>518</v>
      </c>
      <c r="D292" s="439">
        <v>20</v>
      </c>
      <c r="E292" s="134" t="s">
        <v>3639</v>
      </c>
    </row>
    <row r="293" spans="2:5" ht="25.5">
      <c r="B293" s="134" t="s">
        <v>17</v>
      </c>
      <c r="C293" s="134" t="s">
        <v>537</v>
      </c>
      <c r="D293" s="439">
        <v>1</v>
      </c>
      <c r="E293" s="134" t="s">
        <v>3640</v>
      </c>
    </row>
    <row r="294" spans="2:5" ht="25.5">
      <c r="B294" s="134" t="s">
        <v>17</v>
      </c>
      <c r="C294" s="134" t="s">
        <v>537</v>
      </c>
      <c r="D294" s="439">
        <v>2</v>
      </c>
      <c r="E294" s="134" t="s">
        <v>3641</v>
      </c>
    </row>
    <row r="295" spans="2:5" ht="38.25">
      <c r="B295" s="134" t="s">
        <v>17</v>
      </c>
      <c r="C295" s="134" t="s">
        <v>537</v>
      </c>
      <c r="D295" s="439">
        <v>3</v>
      </c>
      <c r="E295" s="134" t="s">
        <v>3642</v>
      </c>
    </row>
    <row r="296" spans="2:5" ht="38.25">
      <c r="B296" s="134" t="s">
        <v>17</v>
      </c>
      <c r="C296" s="134" t="s">
        <v>537</v>
      </c>
      <c r="D296" s="439">
        <v>4</v>
      </c>
      <c r="E296" s="134" t="s">
        <v>3643</v>
      </c>
    </row>
    <row r="297" spans="2:5" ht="25.5">
      <c r="B297" s="134" t="s">
        <v>17</v>
      </c>
      <c r="C297" s="134" t="s">
        <v>537</v>
      </c>
      <c r="D297" s="439">
        <v>5</v>
      </c>
      <c r="E297" s="134" t="s">
        <v>3644</v>
      </c>
    </row>
    <row r="298" spans="2:5" ht="25.5">
      <c r="B298" s="134" t="s">
        <v>17</v>
      </c>
      <c r="C298" s="134" t="s">
        <v>537</v>
      </c>
      <c r="D298" s="439">
        <v>6</v>
      </c>
      <c r="E298" s="134" t="s">
        <v>3645</v>
      </c>
    </row>
    <row r="299" spans="2:5" ht="51">
      <c r="B299" s="134" t="s">
        <v>17</v>
      </c>
      <c r="C299" s="134" t="s">
        <v>537</v>
      </c>
      <c r="D299" s="439">
        <v>7</v>
      </c>
      <c r="E299" s="134" t="s">
        <v>3646</v>
      </c>
    </row>
    <row r="300" spans="2:5" ht="25.5">
      <c r="B300" s="134" t="s">
        <v>17</v>
      </c>
      <c r="C300" s="134" t="s">
        <v>479</v>
      </c>
      <c r="D300" s="439">
        <v>1</v>
      </c>
      <c r="E300" s="134" t="s">
        <v>3647</v>
      </c>
    </row>
    <row r="301" spans="2:5" ht="25.5">
      <c r="B301" s="134" t="s">
        <v>17</v>
      </c>
      <c r="C301" s="134" t="s">
        <v>479</v>
      </c>
      <c r="D301" s="439">
        <v>2</v>
      </c>
      <c r="E301" s="134" t="s">
        <v>3648</v>
      </c>
    </row>
    <row r="302" spans="2:5" ht="25.5">
      <c r="B302" s="134" t="s">
        <v>17</v>
      </c>
      <c r="C302" s="134" t="s">
        <v>479</v>
      </c>
      <c r="D302" s="439">
        <v>3</v>
      </c>
      <c r="E302" s="134" t="s">
        <v>3649</v>
      </c>
    </row>
    <row r="303" spans="2:5" ht="25.5">
      <c r="B303" s="134" t="s">
        <v>17</v>
      </c>
      <c r="C303" s="134" t="s">
        <v>479</v>
      </c>
      <c r="D303" s="439">
        <v>4</v>
      </c>
      <c r="E303" s="134" t="s">
        <v>3650</v>
      </c>
    </row>
    <row r="304" spans="2:5" ht="25.5">
      <c r="B304" s="134" t="s">
        <v>17</v>
      </c>
      <c r="C304" s="134" t="s">
        <v>479</v>
      </c>
      <c r="D304" s="439">
        <v>5</v>
      </c>
      <c r="E304" s="134" t="s">
        <v>3651</v>
      </c>
    </row>
    <row r="305" spans="2:5" ht="25.5">
      <c r="B305" s="134" t="s">
        <v>17</v>
      </c>
      <c r="C305" s="134" t="s">
        <v>479</v>
      </c>
      <c r="D305" s="439">
        <v>6</v>
      </c>
      <c r="E305" s="134" t="s">
        <v>3652</v>
      </c>
    </row>
    <row r="306" spans="2:5" ht="25.5">
      <c r="B306" s="134" t="s">
        <v>17</v>
      </c>
      <c r="C306" s="134" t="s">
        <v>479</v>
      </c>
      <c r="D306" s="439">
        <v>7</v>
      </c>
      <c r="E306" s="134" t="s">
        <v>3653</v>
      </c>
    </row>
    <row r="307" spans="2:5" ht="25.5">
      <c r="B307" s="134" t="s">
        <v>17</v>
      </c>
      <c r="C307" s="134" t="s">
        <v>479</v>
      </c>
      <c r="D307" s="439">
        <v>8</v>
      </c>
      <c r="E307" s="134" t="s">
        <v>3654</v>
      </c>
    </row>
    <row r="308" spans="2:5" ht="25.5">
      <c r="B308" s="134" t="s">
        <v>17</v>
      </c>
      <c r="C308" s="134" t="s">
        <v>479</v>
      </c>
      <c r="D308" s="439">
        <v>9</v>
      </c>
      <c r="E308" s="134" t="s">
        <v>3655</v>
      </c>
    </row>
    <row r="309" spans="2:5" ht="25.5">
      <c r="B309" s="134" t="s">
        <v>17</v>
      </c>
      <c r="C309" s="134" t="s">
        <v>479</v>
      </c>
      <c r="D309" s="439">
        <v>10</v>
      </c>
      <c r="E309" s="134" t="s">
        <v>3656</v>
      </c>
    </row>
    <row r="310" spans="2:5" ht="38.25">
      <c r="B310" s="134" t="s">
        <v>17</v>
      </c>
      <c r="C310" s="134" t="s">
        <v>490</v>
      </c>
      <c r="D310" s="439">
        <v>1</v>
      </c>
      <c r="E310" s="134" t="s">
        <v>3657</v>
      </c>
    </row>
    <row r="311" spans="2:5" ht="25.5">
      <c r="B311" s="134" t="s">
        <v>17</v>
      </c>
      <c r="C311" s="134" t="s">
        <v>490</v>
      </c>
      <c r="D311" s="439">
        <v>2</v>
      </c>
      <c r="E311" s="134" t="s">
        <v>3658</v>
      </c>
    </row>
    <row r="312" spans="2:5" ht="25.5">
      <c r="B312" s="134" t="s">
        <v>17</v>
      </c>
      <c r="C312" s="134" t="s">
        <v>490</v>
      </c>
      <c r="D312" s="439">
        <v>3</v>
      </c>
      <c r="E312" s="134" t="s">
        <v>3659</v>
      </c>
    </row>
    <row r="313" spans="2:5" ht="25.5">
      <c r="B313" s="134" t="s">
        <v>17</v>
      </c>
      <c r="C313" s="134" t="s">
        <v>490</v>
      </c>
      <c r="D313" s="439">
        <v>4</v>
      </c>
      <c r="E313" s="134" t="s">
        <v>3660</v>
      </c>
    </row>
    <row r="314" spans="2:5" ht="25.5">
      <c r="B314" s="134" t="s">
        <v>17</v>
      </c>
      <c r="C314" s="134" t="s">
        <v>490</v>
      </c>
      <c r="D314" s="439">
        <v>5</v>
      </c>
      <c r="E314" s="134" t="s">
        <v>3661</v>
      </c>
    </row>
    <row r="315" spans="2:5" ht="25.5">
      <c r="B315" s="134" t="s">
        <v>17</v>
      </c>
      <c r="C315" s="134" t="s">
        <v>490</v>
      </c>
      <c r="D315" s="439">
        <v>6</v>
      </c>
      <c r="E315" s="134" t="s">
        <v>3662</v>
      </c>
    </row>
    <row r="316" spans="2:5" ht="51">
      <c r="B316" s="134" t="s">
        <v>17</v>
      </c>
      <c r="C316" s="134" t="s">
        <v>490</v>
      </c>
      <c r="D316" s="439">
        <v>7</v>
      </c>
      <c r="E316" s="134" t="s">
        <v>3663</v>
      </c>
    </row>
    <row r="317" spans="2:5" ht="25.5">
      <c r="B317" s="134" t="s">
        <v>17</v>
      </c>
      <c r="C317" s="134" t="s">
        <v>490</v>
      </c>
      <c r="D317" s="439">
        <v>8</v>
      </c>
      <c r="E317" s="134" t="s">
        <v>3664</v>
      </c>
    </row>
    <row r="318" spans="2:5" ht="25.5">
      <c r="B318" s="134" t="s">
        <v>17</v>
      </c>
      <c r="C318" s="134" t="s">
        <v>482</v>
      </c>
      <c r="D318" s="439">
        <v>1</v>
      </c>
      <c r="E318" s="134" t="s">
        <v>3665</v>
      </c>
    </row>
    <row r="319" spans="2:5" ht="25.5">
      <c r="B319" s="134" t="s">
        <v>17</v>
      </c>
      <c r="C319" s="134" t="s">
        <v>482</v>
      </c>
      <c r="D319" s="439">
        <v>2</v>
      </c>
      <c r="E319" s="134" t="s">
        <v>3666</v>
      </c>
    </row>
    <row r="320" spans="2:5" ht="25.5">
      <c r="B320" s="134" t="s">
        <v>17</v>
      </c>
      <c r="C320" s="134" t="s">
        <v>482</v>
      </c>
      <c r="D320" s="439">
        <v>3</v>
      </c>
      <c r="E320" s="134" t="s">
        <v>3667</v>
      </c>
    </row>
    <row r="321" spans="2:5" ht="25.5">
      <c r="B321" s="134" t="s">
        <v>17</v>
      </c>
      <c r="C321" s="134" t="s">
        <v>482</v>
      </c>
      <c r="D321" s="439">
        <v>4</v>
      </c>
      <c r="E321" s="134" t="s">
        <v>3668</v>
      </c>
    </row>
    <row r="322" spans="2:5" ht="25.5">
      <c r="B322" s="134" t="s">
        <v>17</v>
      </c>
      <c r="C322" s="134" t="s">
        <v>482</v>
      </c>
      <c r="D322" s="439">
        <v>5</v>
      </c>
      <c r="E322" s="134" t="s">
        <v>3669</v>
      </c>
    </row>
    <row r="323" spans="2:5" ht="38.25">
      <c r="B323" s="134" t="s">
        <v>17</v>
      </c>
      <c r="C323" s="134" t="s">
        <v>482</v>
      </c>
      <c r="D323" s="439">
        <v>6</v>
      </c>
      <c r="E323" s="134" t="s">
        <v>3670</v>
      </c>
    </row>
    <row r="324" spans="2:5" ht="25.5">
      <c r="B324" s="134" t="s">
        <v>17</v>
      </c>
      <c r="C324" s="134" t="s">
        <v>487</v>
      </c>
      <c r="D324" s="439">
        <v>1</v>
      </c>
      <c r="E324" s="134" t="s">
        <v>3671</v>
      </c>
    </row>
    <row r="325" spans="2:5" ht="25.5">
      <c r="B325" s="134" t="s">
        <v>17</v>
      </c>
      <c r="C325" s="134" t="s">
        <v>487</v>
      </c>
      <c r="D325" s="439">
        <v>2</v>
      </c>
      <c r="E325" s="134" t="s">
        <v>3672</v>
      </c>
    </row>
    <row r="326" spans="2:5" ht="25.5">
      <c r="B326" s="134" t="s">
        <v>17</v>
      </c>
      <c r="C326" s="134" t="s">
        <v>487</v>
      </c>
      <c r="D326" s="439">
        <v>3</v>
      </c>
      <c r="E326" s="134" t="s">
        <v>3673</v>
      </c>
    </row>
    <row r="327" spans="2:5" ht="25.5">
      <c r="B327" s="134" t="s">
        <v>17</v>
      </c>
      <c r="C327" s="134" t="s">
        <v>487</v>
      </c>
      <c r="D327" s="439">
        <v>4</v>
      </c>
      <c r="E327" s="134" t="s">
        <v>3674</v>
      </c>
    </row>
    <row r="328" spans="2:5" ht="25.5">
      <c r="B328" s="134" t="s">
        <v>17</v>
      </c>
      <c r="C328" s="134" t="s">
        <v>487</v>
      </c>
      <c r="D328" s="439">
        <v>5</v>
      </c>
      <c r="E328" s="134" t="s">
        <v>3675</v>
      </c>
    </row>
    <row r="329" spans="2:5" ht="25.5">
      <c r="B329" s="134" t="s">
        <v>17</v>
      </c>
      <c r="C329" s="134" t="s">
        <v>487</v>
      </c>
      <c r="D329" s="439">
        <v>6</v>
      </c>
      <c r="E329" s="134" t="s">
        <v>3676</v>
      </c>
    </row>
    <row r="330" spans="2:5" ht="25.5">
      <c r="B330" s="134" t="s">
        <v>17</v>
      </c>
      <c r="C330" s="134" t="s">
        <v>487</v>
      </c>
      <c r="D330" s="439">
        <v>7</v>
      </c>
      <c r="E330" s="134" t="s">
        <v>3677</v>
      </c>
    </row>
    <row r="331" spans="2:5" ht="25.5">
      <c r="B331" s="134" t="s">
        <v>17</v>
      </c>
      <c r="C331" s="134" t="s">
        <v>487</v>
      </c>
      <c r="D331" s="439">
        <v>8</v>
      </c>
      <c r="E331" s="134" t="s">
        <v>3678</v>
      </c>
    </row>
    <row r="332" spans="2:5" ht="38.25">
      <c r="B332" s="134" t="s">
        <v>17</v>
      </c>
      <c r="C332" s="134" t="s">
        <v>487</v>
      </c>
      <c r="D332" s="439">
        <v>9</v>
      </c>
      <c r="E332" s="134" t="s">
        <v>3679</v>
      </c>
    </row>
    <row r="333" spans="2:5" ht="25.5">
      <c r="B333" s="134" t="s">
        <v>17</v>
      </c>
      <c r="C333" s="134" t="s">
        <v>487</v>
      </c>
      <c r="D333" s="439">
        <v>10</v>
      </c>
      <c r="E333" s="134" t="s">
        <v>3680</v>
      </c>
    </row>
    <row r="334" spans="2:5">
      <c r="B334" s="134" t="s">
        <v>17</v>
      </c>
      <c r="C334" s="134" t="s">
        <v>471</v>
      </c>
      <c r="D334" s="439">
        <v>1</v>
      </c>
      <c r="E334" s="134" t="s">
        <v>3681</v>
      </c>
    </row>
    <row r="335" spans="2:5" ht="25.5">
      <c r="B335" s="134" t="s">
        <v>17</v>
      </c>
      <c r="C335" s="134" t="s">
        <v>471</v>
      </c>
      <c r="D335" s="439">
        <v>2</v>
      </c>
      <c r="E335" s="134" t="s">
        <v>3682</v>
      </c>
    </row>
    <row r="336" spans="2:5" ht="25.5">
      <c r="B336" s="134" t="s">
        <v>17</v>
      </c>
      <c r="C336" s="134" t="s">
        <v>471</v>
      </c>
      <c r="D336" s="439">
        <v>3</v>
      </c>
      <c r="E336" s="134" t="s">
        <v>3532</v>
      </c>
    </row>
    <row r="337" spans="2:5" ht="25.5">
      <c r="B337" s="134" t="s">
        <v>17</v>
      </c>
      <c r="C337" s="134" t="s">
        <v>471</v>
      </c>
      <c r="D337" s="439">
        <v>4</v>
      </c>
      <c r="E337" s="134" t="s">
        <v>3683</v>
      </c>
    </row>
    <row r="338" spans="2:5">
      <c r="B338" s="134" t="s">
        <v>17</v>
      </c>
      <c r="C338" s="134" t="s">
        <v>471</v>
      </c>
      <c r="D338" s="439">
        <v>5</v>
      </c>
      <c r="E338" s="134" t="s">
        <v>3684</v>
      </c>
    </row>
    <row r="339" spans="2:5" ht="38.25">
      <c r="B339" s="134" t="s">
        <v>17</v>
      </c>
      <c r="C339" s="134" t="s">
        <v>471</v>
      </c>
      <c r="D339" s="439">
        <v>6</v>
      </c>
      <c r="E339" s="134" t="s">
        <v>3685</v>
      </c>
    </row>
    <row r="340" spans="2:5">
      <c r="B340" s="134" t="s">
        <v>17</v>
      </c>
      <c r="C340" s="134" t="s">
        <v>471</v>
      </c>
      <c r="D340" s="439">
        <v>7</v>
      </c>
      <c r="E340" s="134" t="s">
        <v>3686</v>
      </c>
    </row>
    <row r="341" spans="2:5" ht="25.5">
      <c r="B341" s="134" t="s">
        <v>17</v>
      </c>
      <c r="C341" s="134" t="s">
        <v>471</v>
      </c>
      <c r="D341" s="439">
        <v>8</v>
      </c>
      <c r="E341" s="134" t="s">
        <v>3687</v>
      </c>
    </row>
    <row r="342" spans="2:5">
      <c r="B342" s="134" t="s">
        <v>17</v>
      </c>
      <c r="C342" s="134" t="s">
        <v>471</v>
      </c>
      <c r="D342" s="439">
        <v>9</v>
      </c>
      <c r="E342" s="134" t="s">
        <v>3688</v>
      </c>
    </row>
    <row r="343" spans="2:5">
      <c r="B343" s="134" t="s">
        <v>17</v>
      </c>
      <c r="C343" s="134" t="s">
        <v>471</v>
      </c>
      <c r="D343" s="439">
        <v>10</v>
      </c>
      <c r="E343" s="134" t="s">
        <v>3689</v>
      </c>
    </row>
    <row r="344" spans="2:5">
      <c r="B344" s="134" t="s">
        <v>17</v>
      </c>
      <c r="C344" s="134" t="s">
        <v>471</v>
      </c>
      <c r="D344" s="439">
        <v>11</v>
      </c>
      <c r="E344" s="134" t="s">
        <v>3690</v>
      </c>
    </row>
    <row r="345" spans="2:5">
      <c r="B345" s="134" t="s">
        <v>17</v>
      </c>
      <c r="C345" s="134" t="s">
        <v>471</v>
      </c>
      <c r="D345" s="439">
        <v>12</v>
      </c>
      <c r="E345" s="134" t="s">
        <v>3691</v>
      </c>
    </row>
    <row r="346" spans="2:5">
      <c r="B346" s="134" t="s">
        <v>17</v>
      </c>
      <c r="C346" s="134" t="s">
        <v>471</v>
      </c>
      <c r="D346" s="439">
        <v>13</v>
      </c>
      <c r="E346" s="134" t="s">
        <v>3692</v>
      </c>
    </row>
    <row r="347" spans="2:5" ht="25.5">
      <c r="B347" s="134" t="s">
        <v>17</v>
      </c>
      <c r="C347" s="134" t="s">
        <v>471</v>
      </c>
      <c r="D347" s="439">
        <v>14</v>
      </c>
      <c r="E347" s="134" t="s">
        <v>3693</v>
      </c>
    </row>
    <row r="348" spans="2:5">
      <c r="B348" s="134" t="s">
        <v>17</v>
      </c>
      <c r="C348" s="134" t="s">
        <v>471</v>
      </c>
      <c r="D348" s="439">
        <v>15</v>
      </c>
      <c r="E348" s="134" t="s">
        <v>3694</v>
      </c>
    </row>
    <row r="349" spans="2:5">
      <c r="B349" s="134" t="s">
        <v>17</v>
      </c>
      <c r="C349" s="134" t="s">
        <v>471</v>
      </c>
      <c r="D349" s="439">
        <v>16</v>
      </c>
      <c r="E349" s="134" t="s">
        <v>3695</v>
      </c>
    </row>
    <row r="350" spans="2:5">
      <c r="B350" s="134" t="s">
        <v>17</v>
      </c>
      <c r="C350" s="134" t="s">
        <v>471</v>
      </c>
      <c r="D350" s="439">
        <v>17</v>
      </c>
      <c r="E350" s="134" t="s">
        <v>3696</v>
      </c>
    </row>
    <row r="351" spans="2:5">
      <c r="B351" s="134" t="s">
        <v>17</v>
      </c>
      <c r="C351" s="134" t="s">
        <v>471</v>
      </c>
      <c r="D351" s="439">
        <v>18</v>
      </c>
      <c r="E351" s="134" t="s">
        <v>3697</v>
      </c>
    </row>
    <row r="352" spans="2:5" ht="25.5">
      <c r="B352" s="134" t="s">
        <v>17</v>
      </c>
      <c r="C352" s="134" t="s">
        <v>525</v>
      </c>
      <c r="D352" s="439">
        <v>1</v>
      </c>
      <c r="E352" s="134" t="s">
        <v>3698</v>
      </c>
    </row>
    <row r="353" spans="2:5" ht="25.5">
      <c r="B353" s="134" t="s">
        <v>17</v>
      </c>
      <c r="C353" s="134" t="s">
        <v>525</v>
      </c>
      <c r="D353" s="439">
        <v>2</v>
      </c>
      <c r="E353" s="134" t="s">
        <v>3699</v>
      </c>
    </row>
    <row r="354" spans="2:5" ht="25.5">
      <c r="B354" s="134" t="s">
        <v>17</v>
      </c>
      <c r="C354" s="134" t="s">
        <v>525</v>
      </c>
      <c r="D354" s="439">
        <v>3</v>
      </c>
      <c r="E354" s="134" t="s">
        <v>3700</v>
      </c>
    </row>
    <row r="355" spans="2:5" ht="25.5">
      <c r="B355" s="134" t="s">
        <v>17</v>
      </c>
      <c r="C355" s="134" t="s">
        <v>525</v>
      </c>
      <c r="D355" s="439">
        <v>4</v>
      </c>
      <c r="E355" s="134" t="s">
        <v>3701</v>
      </c>
    </row>
    <row r="356" spans="2:5" ht="25.5">
      <c r="B356" s="134" t="s">
        <v>17</v>
      </c>
      <c r="C356" s="134" t="s">
        <v>525</v>
      </c>
      <c r="D356" s="439">
        <v>5</v>
      </c>
      <c r="E356" s="134" t="s">
        <v>3702</v>
      </c>
    </row>
    <row r="357" spans="2:5" ht="25.5">
      <c r="B357" s="134" t="s">
        <v>17</v>
      </c>
      <c r="C357" s="134" t="s">
        <v>525</v>
      </c>
      <c r="D357" s="439">
        <v>6</v>
      </c>
      <c r="E357" s="134" t="s">
        <v>3703</v>
      </c>
    </row>
    <row r="358" spans="2:5">
      <c r="B358" s="134" t="s">
        <v>17</v>
      </c>
      <c r="C358" s="134" t="s">
        <v>525</v>
      </c>
      <c r="D358" s="439">
        <v>7</v>
      </c>
      <c r="E358" s="134" t="s">
        <v>3704</v>
      </c>
    </row>
    <row r="359" spans="2:5">
      <c r="B359" s="134" t="s">
        <v>17</v>
      </c>
      <c r="C359" s="134" t="s">
        <v>525</v>
      </c>
      <c r="D359" s="439">
        <v>8</v>
      </c>
      <c r="E359" s="134" t="s">
        <v>3705</v>
      </c>
    </row>
    <row r="360" spans="2:5">
      <c r="B360" s="134" t="s">
        <v>17</v>
      </c>
      <c r="C360" s="134" t="s">
        <v>525</v>
      </c>
      <c r="D360" s="439">
        <v>9</v>
      </c>
      <c r="E360" s="134" t="s">
        <v>3706</v>
      </c>
    </row>
    <row r="361" spans="2:5">
      <c r="B361" s="134" t="s">
        <v>17</v>
      </c>
      <c r="C361" s="134" t="s">
        <v>525</v>
      </c>
      <c r="D361" s="439">
        <v>10</v>
      </c>
      <c r="E361" s="134" t="s">
        <v>3707</v>
      </c>
    </row>
    <row r="362" spans="2:5">
      <c r="B362" s="134" t="s">
        <v>17</v>
      </c>
      <c r="C362" s="134" t="s">
        <v>501</v>
      </c>
      <c r="D362" s="439">
        <v>1</v>
      </c>
      <c r="E362" s="134" t="s">
        <v>3708</v>
      </c>
    </row>
    <row r="363" spans="2:5" ht="25.5">
      <c r="B363" s="134" t="s">
        <v>17</v>
      </c>
      <c r="C363" s="134" t="s">
        <v>501</v>
      </c>
      <c r="D363" s="439">
        <v>2</v>
      </c>
      <c r="E363" s="134" t="s">
        <v>3709</v>
      </c>
    </row>
    <row r="364" spans="2:5">
      <c r="B364" s="134" t="s">
        <v>17</v>
      </c>
      <c r="C364" s="134" t="s">
        <v>501</v>
      </c>
      <c r="D364" s="439">
        <v>3</v>
      </c>
      <c r="E364" s="134" t="s">
        <v>3710</v>
      </c>
    </row>
    <row r="365" spans="2:5">
      <c r="B365" s="134" t="s">
        <v>17</v>
      </c>
      <c r="C365" s="134" t="s">
        <v>501</v>
      </c>
      <c r="D365" s="439">
        <v>4</v>
      </c>
      <c r="E365" s="134" t="s">
        <v>3711</v>
      </c>
    </row>
    <row r="366" spans="2:5">
      <c r="B366" s="134" t="s">
        <v>17</v>
      </c>
      <c r="C366" s="134" t="s">
        <v>501</v>
      </c>
      <c r="D366" s="439">
        <v>5</v>
      </c>
      <c r="E366" s="134" t="s">
        <v>3712</v>
      </c>
    </row>
    <row r="367" spans="2:5">
      <c r="B367" s="134" t="s">
        <v>17</v>
      </c>
      <c r="C367" s="134" t="s">
        <v>501</v>
      </c>
      <c r="D367" s="439">
        <v>6</v>
      </c>
      <c r="E367" s="134" t="s">
        <v>3713</v>
      </c>
    </row>
    <row r="368" spans="2:5">
      <c r="B368" s="134" t="s">
        <v>17</v>
      </c>
      <c r="C368" s="134" t="s">
        <v>501</v>
      </c>
      <c r="D368" s="439">
        <v>7</v>
      </c>
      <c r="E368" s="134" t="s">
        <v>3714</v>
      </c>
    </row>
    <row r="369" spans="2:5">
      <c r="B369" s="134" t="s">
        <v>17</v>
      </c>
      <c r="C369" s="134" t="s">
        <v>501</v>
      </c>
      <c r="D369" s="439">
        <v>8</v>
      </c>
      <c r="E369" s="134" t="s">
        <v>3715</v>
      </c>
    </row>
    <row r="370" spans="2:5">
      <c r="B370" s="134" t="s">
        <v>17</v>
      </c>
      <c r="C370" s="134" t="s">
        <v>501</v>
      </c>
      <c r="D370" s="439">
        <v>9</v>
      </c>
      <c r="E370" s="134" t="s">
        <v>3716</v>
      </c>
    </row>
    <row r="371" spans="2:5" ht="25.5">
      <c r="B371" s="134" t="s">
        <v>17</v>
      </c>
      <c r="C371" s="134" t="s">
        <v>501</v>
      </c>
      <c r="D371" s="439">
        <v>10</v>
      </c>
      <c r="E371" s="134" t="s">
        <v>3717</v>
      </c>
    </row>
    <row r="372" spans="2:5">
      <c r="B372" s="134" t="s">
        <v>17</v>
      </c>
      <c r="C372" s="134" t="s">
        <v>501</v>
      </c>
      <c r="D372" s="439">
        <v>12</v>
      </c>
      <c r="E372" s="134" t="s">
        <v>3718</v>
      </c>
    </row>
    <row r="373" spans="2:5" ht="25.5">
      <c r="B373" s="134" t="s">
        <v>17</v>
      </c>
      <c r="C373" s="134" t="s">
        <v>501</v>
      </c>
      <c r="D373" s="439">
        <v>15</v>
      </c>
      <c r="E373" s="134" t="s">
        <v>3719</v>
      </c>
    </row>
    <row r="374" spans="2:5">
      <c r="B374" s="134" t="s">
        <v>17</v>
      </c>
      <c r="C374" s="134" t="s">
        <v>501</v>
      </c>
      <c r="D374" s="439">
        <v>16</v>
      </c>
      <c r="E374" s="134" t="s">
        <v>3720</v>
      </c>
    </row>
    <row r="375" spans="2:5">
      <c r="B375" s="134" t="s">
        <v>17</v>
      </c>
      <c r="C375" s="134" t="s">
        <v>501</v>
      </c>
      <c r="D375" s="439">
        <v>17</v>
      </c>
      <c r="E375" s="134" t="s">
        <v>3721</v>
      </c>
    </row>
    <row r="376" spans="2:5">
      <c r="B376" s="134" t="s">
        <v>17</v>
      </c>
      <c r="C376" s="134" t="s">
        <v>501</v>
      </c>
      <c r="D376" s="439">
        <v>18</v>
      </c>
      <c r="E376" s="134" t="s">
        <v>3722</v>
      </c>
    </row>
    <row r="377" spans="2:5" ht="51">
      <c r="B377" s="134" t="s">
        <v>18</v>
      </c>
      <c r="C377" s="134" t="s">
        <v>1128</v>
      </c>
      <c r="D377" s="439">
        <v>1</v>
      </c>
      <c r="E377" s="134" t="s">
        <v>3723</v>
      </c>
    </row>
    <row r="378" spans="2:5" ht="38.25">
      <c r="B378" s="134" t="s">
        <v>18</v>
      </c>
      <c r="C378" s="134" t="s">
        <v>1128</v>
      </c>
      <c r="D378" s="439">
        <v>2</v>
      </c>
      <c r="E378" s="134" t="s">
        <v>3724</v>
      </c>
    </row>
    <row r="379" spans="2:5" ht="51">
      <c r="B379" s="134" t="s">
        <v>18</v>
      </c>
      <c r="C379" s="134" t="s">
        <v>1128</v>
      </c>
      <c r="D379" s="439">
        <v>3</v>
      </c>
      <c r="E379" s="134" t="s">
        <v>3725</v>
      </c>
    </row>
    <row r="380" spans="2:5" ht="25.5">
      <c r="B380" s="134" t="s">
        <v>18</v>
      </c>
      <c r="C380" s="134" t="s">
        <v>585</v>
      </c>
      <c r="D380" s="439">
        <v>1</v>
      </c>
      <c r="E380" s="134" t="s">
        <v>3726</v>
      </c>
    </row>
    <row r="381" spans="2:5" ht="25.5">
      <c r="B381" s="134" t="s">
        <v>18</v>
      </c>
      <c r="C381" s="134" t="s">
        <v>585</v>
      </c>
      <c r="D381" s="439">
        <v>2</v>
      </c>
      <c r="E381" s="134" t="s">
        <v>3727</v>
      </c>
    </row>
    <row r="382" spans="2:5">
      <c r="B382" s="134" t="s">
        <v>18</v>
      </c>
      <c r="C382" s="134" t="s">
        <v>164</v>
      </c>
      <c r="D382" s="439">
        <v>1</v>
      </c>
      <c r="E382" s="134" t="s">
        <v>3728</v>
      </c>
    </row>
    <row r="383" spans="2:5">
      <c r="B383" s="134" t="s">
        <v>18</v>
      </c>
      <c r="C383" s="134" t="s">
        <v>164</v>
      </c>
      <c r="D383" s="439">
        <v>2</v>
      </c>
      <c r="E383" s="134" t="s">
        <v>3729</v>
      </c>
    </row>
    <row r="384" spans="2:5">
      <c r="B384" s="134" t="s">
        <v>18</v>
      </c>
      <c r="C384" s="134" t="s">
        <v>164</v>
      </c>
      <c r="D384" s="439">
        <v>3</v>
      </c>
      <c r="E384" s="134" t="s">
        <v>3730</v>
      </c>
    </row>
    <row r="385" spans="2:5">
      <c r="B385" s="134" t="s">
        <v>18</v>
      </c>
      <c r="C385" s="134" t="s">
        <v>164</v>
      </c>
      <c r="D385" s="439">
        <v>4</v>
      </c>
      <c r="E385" s="134" t="s">
        <v>3731</v>
      </c>
    </row>
    <row r="386" spans="2:5" ht="38.25">
      <c r="B386" s="134" t="s">
        <v>18</v>
      </c>
      <c r="C386" s="134" t="s">
        <v>1138</v>
      </c>
      <c r="D386" s="439">
        <v>1</v>
      </c>
      <c r="E386" s="134" t="s">
        <v>3732</v>
      </c>
    </row>
    <row r="387" spans="2:5" ht="38.25">
      <c r="B387" s="134" t="s">
        <v>18</v>
      </c>
      <c r="C387" s="134" t="s">
        <v>1138</v>
      </c>
      <c r="D387" s="439">
        <v>2</v>
      </c>
      <c r="E387" s="134" t="s">
        <v>3733</v>
      </c>
    </row>
    <row r="388" spans="2:5" ht="38.25">
      <c r="B388" s="134" t="s">
        <v>18</v>
      </c>
      <c r="C388" s="134" t="s">
        <v>1138</v>
      </c>
      <c r="D388" s="439">
        <v>3</v>
      </c>
      <c r="E388" s="134" t="s">
        <v>3734</v>
      </c>
    </row>
    <row r="389" spans="2:5" ht="38.25">
      <c r="B389" s="134" t="s">
        <v>18</v>
      </c>
      <c r="C389" s="134" t="s">
        <v>1138</v>
      </c>
      <c r="D389" s="439">
        <v>4</v>
      </c>
      <c r="E389" s="134" t="s">
        <v>3735</v>
      </c>
    </row>
    <row r="390" spans="2:5">
      <c r="B390" s="134" t="s">
        <v>18</v>
      </c>
      <c r="C390" s="134" t="s">
        <v>568</v>
      </c>
      <c r="D390" s="439">
        <v>1</v>
      </c>
      <c r="E390" s="134" t="s">
        <v>3736</v>
      </c>
    </row>
    <row r="391" spans="2:5">
      <c r="B391" s="134" t="s">
        <v>18</v>
      </c>
      <c r="C391" s="134" t="s">
        <v>568</v>
      </c>
      <c r="D391" s="439">
        <v>2</v>
      </c>
      <c r="E391" s="134" t="s">
        <v>3737</v>
      </c>
    </row>
    <row r="392" spans="2:5">
      <c r="B392" s="134" t="s">
        <v>18</v>
      </c>
      <c r="C392" s="134" t="s">
        <v>568</v>
      </c>
      <c r="D392" s="439">
        <v>3</v>
      </c>
      <c r="E392" s="134" t="s">
        <v>3738</v>
      </c>
    </row>
    <row r="393" spans="2:5">
      <c r="B393" s="134" t="s">
        <v>18</v>
      </c>
      <c r="C393" s="134" t="s">
        <v>568</v>
      </c>
      <c r="D393" s="439">
        <v>4</v>
      </c>
      <c r="E393" s="134" t="s">
        <v>3739</v>
      </c>
    </row>
    <row r="394" spans="2:5">
      <c r="B394" s="134" t="s">
        <v>18</v>
      </c>
      <c r="C394" s="134" t="s">
        <v>568</v>
      </c>
      <c r="D394" s="439">
        <v>5</v>
      </c>
      <c r="E394" s="134" t="s">
        <v>3740</v>
      </c>
    </row>
    <row r="395" spans="2:5">
      <c r="B395" s="134" t="s">
        <v>18</v>
      </c>
      <c r="C395" s="134" t="s">
        <v>568</v>
      </c>
      <c r="D395" s="439">
        <v>6</v>
      </c>
      <c r="E395" s="134" t="s">
        <v>3741</v>
      </c>
    </row>
    <row r="396" spans="2:5">
      <c r="B396" s="134" t="s">
        <v>18</v>
      </c>
      <c r="C396" s="134" t="s">
        <v>568</v>
      </c>
      <c r="D396" s="439">
        <v>7</v>
      </c>
      <c r="E396" s="134" t="s">
        <v>3742</v>
      </c>
    </row>
    <row r="397" spans="2:5">
      <c r="B397" s="134" t="s">
        <v>18</v>
      </c>
      <c r="C397" s="134" t="s">
        <v>568</v>
      </c>
      <c r="D397" s="439">
        <v>8</v>
      </c>
      <c r="E397" s="134" t="s">
        <v>3743</v>
      </c>
    </row>
    <row r="398" spans="2:5" ht="25.5">
      <c r="B398" s="134" t="s">
        <v>18</v>
      </c>
      <c r="C398" s="134" t="s">
        <v>568</v>
      </c>
      <c r="D398" s="439">
        <v>9</v>
      </c>
      <c r="E398" s="134" t="s">
        <v>3744</v>
      </c>
    </row>
    <row r="399" spans="2:5" ht="25.5">
      <c r="B399" s="134" t="s">
        <v>18</v>
      </c>
      <c r="C399" s="134" t="s">
        <v>551</v>
      </c>
      <c r="D399" s="439">
        <v>1</v>
      </c>
      <c r="E399" s="134" t="s">
        <v>3745</v>
      </c>
    </row>
    <row r="400" spans="2:5" ht="25.5">
      <c r="B400" s="134" t="s">
        <v>18</v>
      </c>
      <c r="C400" s="134" t="s">
        <v>551</v>
      </c>
      <c r="D400" s="439">
        <v>2</v>
      </c>
      <c r="E400" s="134" t="s">
        <v>3746</v>
      </c>
    </row>
    <row r="401" spans="2:5" ht="25.5">
      <c r="B401" s="134" t="s">
        <v>18</v>
      </c>
      <c r="C401" s="134" t="s">
        <v>551</v>
      </c>
      <c r="D401" s="439">
        <v>3</v>
      </c>
      <c r="E401" s="134" t="s">
        <v>429</v>
      </c>
    </row>
    <row r="402" spans="2:5" ht="25.5">
      <c r="B402" s="134" t="s">
        <v>18</v>
      </c>
      <c r="C402" s="134" t="s">
        <v>551</v>
      </c>
      <c r="D402" s="439">
        <v>4</v>
      </c>
      <c r="E402" s="134" t="s">
        <v>3747</v>
      </c>
    </row>
    <row r="403" spans="2:5" ht="25.5">
      <c r="B403" s="134" t="s">
        <v>18</v>
      </c>
      <c r="C403" s="134" t="s">
        <v>551</v>
      </c>
      <c r="D403" s="439">
        <v>5</v>
      </c>
      <c r="E403" s="134" t="s">
        <v>3748</v>
      </c>
    </row>
    <row r="404" spans="2:5" ht="25.5">
      <c r="B404" s="134" t="s">
        <v>18</v>
      </c>
      <c r="C404" s="134" t="s">
        <v>551</v>
      </c>
      <c r="D404" s="439">
        <v>6</v>
      </c>
      <c r="E404" s="134" t="s">
        <v>3749</v>
      </c>
    </row>
    <row r="405" spans="2:5" ht="25.5">
      <c r="B405" s="134" t="s">
        <v>18</v>
      </c>
      <c r="C405" s="134" t="s">
        <v>551</v>
      </c>
      <c r="D405" s="439">
        <v>7</v>
      </c>
      <c r="E405" s="134" t="s">
        <v>3750</v>
      </c>
    </row>
    <row r="406" spans="2:5" ht="25.5">
      <c r="B406" s="134" t="s">
        <v>18</v>
      </c>
      <c r="C406" s="134" t="s">
        <v>551</v>
      </c>
      <c r="D406" s="439">
        <v>8</v>
      </c>
      <c r="E406" s="134" t="s">
        <v>3751</v>
      </c>
    </row>
    <row r="407" spans="2:5" ht="25.5">
      <c r="B407" s="134" t="s">
        <v>18</v>
      </c>
      <c r="C407" s="134" t="s">
        <v>551</v>
      </c>
      <c r="D407" s="439">
        <v>9</v>
      </c>
      <c r="E407" s="134" t="s">
        <v>3752</v>
      </c>
    </row>
    <row r="408" spans="2:5" ht="25.5">
      <c r="B408" s="134" t="s">
        <v>18</v>
      </c>
      <c r="C408" s="134" t="s">
        <v>551</v>
      </c>
      <c r="D408" s="439">
        <v>10</v>
      </c>
      <c r="E408" s="134" t="s">
        <v>3753</v>
      </c>
    </row>
    <row r="409" spans="2:5" ht="25.5">
      <c r="B409" s="134" t="s">
        <v>18</v>
      </c>
      <c r="C409" s="134" t="s">
        <v>551</v>
      </c>
      <c r="D409" s="439">
        <v>11</v>
      </c>
      <c r="E409" s="134" t="s">
        <v>3754</v>
      </c>
    </row>
    <row r="410" spans="2:5" ht="25.5">
      <c r="B410" s="134" t="s">
        <v>18</v>
      </c>
      <c r="C410" s="134" t="s">
        <v>551</v>
      </c>
      <c r="D410" s="439">
        <v>12</v>
      </c>
      <c r="E410" s="134" t="s">
        <v>3755</v>
      </c>
    </row>
    <row r="411" spans="2:5" ht="38.25">
      <c r="B411" s="134" t="s">
        <v>18</v>
      </c>
      <c r="C411" s="134" t="s">
        <v>573</v>
      </c>
      <c r="D411" s="439">
        <v>1</v>
      </c>
      <c r="E411" s="134" t="s">
        <v>3756</v>
      </c>
    </row>
    <row r="412" spans="2:5">
      <c r="B412" s="134" t="s">
        <v>18</v>
      </c>
      <c r="C412" s="134" t="s">
        <v>573</v>
      </c>
      <c r="D412" s="439">
        <v>2</v>
      </c>
      <c r="E412" s="134" t="s">
        <v>3757</v>
      </c>
    </row>
    <row r="413" spans="2:5" ht="38.25">
      <c r="B413" s="134" t="s">
        <v>18</v>
      </c>
      <c r="C413" s="134" t="s">
        <v>573</v>
      </c>
      <c r="D413" s="439">
        <v>3</v>
      </c>
      <c r="E413" s="134" t="s">
        <v>3758</v>
      </c>
    </row>
    <row r="414" spans="2:5" ht="25.5">
      <c r="B414" s="134" t="s">
        <v>18</v>
      </c>
      <c r="C414" s="134" t="s">
        <v>573</v>
      </c>
      <c r="D414" s="439">
        <v>4</v>
      </c>
      <c r="E414" s="134" t="s">
        <v>3759</v>
      </c>
    </row>
    <row r="415" spans="2:5" ht="63.75">
      <c r="B415" s="134" t="s">
        <v>18</v>
      </c>
      <c r="C415" s="134" t="s">
        <v>573</v>
      </c>
      <c r="D415" s="439">
        <v>5</v>
      </c>
      <c r="E415" s="134" t="s">
        <v>3760</v>
      </c>
    </row>
    <row r="416" spans="2:5" ht="25.5">
      <c r="B416" s="134" t="s">
        <v>18</v>
      </c>
      <c r="C416" s="134" t="s">
        <v>573</v>
      </c>
      <c r="D416" s="439">
        <v>6</v>
      </c>
      <c r="E416" s="134" t="s">
        <v>3761</v>
      </c>
    </row>
    <row r="417" spans="2:5" ht="25.5">
      <c r="B417" s="134" t="s">
        <v>18</v>
      </c>
      <c r="C417" s="134" t="s">
        <v>573</v>
      </c>
      <c r="D417" s="439">
        <v>7</v>
      </c>
      <c r="E417" s="134" t="s">
        <v>3762</v>
      </c>
    </row>
    <row r="418" spans="2:5" ht="76.5">
      <c r="B418" s="134" t="s">
        <v>18</v>
      </c>
      <c r="C418" s="134" t="s">
        <v>573</v>
      </c>
      <c r="D418" s="439">
        <v>8</v>
      </c>
      <c r="E418" s="134" t="s">
        <v>3763</v>
      </c>
    </row>
    <row r="419" spans="2:5">
      <c r="B419" s="134" t="s">
        <v>18</v>
      </c>
      <c r="C419" s="134" t="s">
        <v>578</v>
      </c>
      <c r="D419" s="439">
        <v>1</v>
      </c>
      <c r="E419" s="134" t="s">
        <v>3764</v>
      </c>
    </row>
    <row r="420" spans="2:5" ht="25.5">
      <c r="B420" s="134" t="s">
        <v>18</v>
      </c>
      <c r="C420" s="134" t="s">
        <v>578</v>
      </c>
      <c r="D420" s="439">
        <v>2</v>
      </c>
      <c r="E420" s="134" t="s">
        <v>3765</v>
      </c>
    </row>
    <row r="421" spans="2:5" ht="25.5">
      <c r="B421" s="134" t="s">
        <v>18</v>
      </c>
      <c r="C421" s="134" t="s">
        <v>578</v>
      </c>
      <c r="D421" s="439">
        <v>3</v>
      </c>
      <c r="E421" s="134" t="s">
        <v>3766</v>
      </c>
    </row>
    <row r="422" spans="2:5" ht="25.5">
      <c r="B422" s="134" t="s">
        <v>18</v>
      </c>
      <c r="C422" s="134" t="s">
        <v>578</v>
      </c>
      <c r="D422" s="439">
        <v>4</v>
      </c>
      <c r="E422" s="134" t="s">
        <v>3767</v>
      </c>
    </row>
    <row r="423" spans="2:5">
      <c r="B423" s="134" t="s">
        <v>18</v>
      </c>
      <c r="C423" s="134" t="s">
        <v>595</v>
      </c>
      <c r="D423" s="439">
        <v>1</v>
      </c>
      <c r="E423" s="134" t="s">
        <v>579</v>
      </c>
    </row>
    <row r="424" spans="2:5">
      <c r="B424" s="134" t="s">
        <v>18</v>
      </c>
      <c r="C424" s="134" t="s">
        <v>595</v>
      </c>
      <c r="D424" s="439">
        <v>2</v>
      </c>
      <c r="E424" s="134" t="s">
        <v>1156</v>
      </c>
    </row>
    <row r="425" spans="2:5">
      <c r="B425" s="134" t="s">
        <v>18</v>
      </c>
      <c r="C425" s="134" t="s">
        <v>595</v>
      </c>
      <c r="D425" s="439">
        <v>3</v>
      </c>
      <c r="E425" s="134" t="s">
        <v>1157</v>
      </c>
    </row>
    <row r="426" spans="2:5">
      <c r="B426" s="134" t="s">
        <v>18</v>
      </c>
      <c r="C426" s="134" t="s">
        <v>595</v>
      </c>
      <c r="D426" s="439">
        <v>4</v>
      </c>
      <c r="E426" s="134" t="s">
        <v>3768</v>
      </c>
    </row>
    <row r="427" spans="2:5">
      <c r="B427" s="134" t="s">
        <v>18</v>
      </c>
      <c r="C427" s="134" t="s">
        <v>595</v>
      </c>
      <c r="D427" s="439">
        <v>5</v>
      </c>
      <c r="E427" s="134" t="s">
        <v>3769</v>
      </c>
    </row>
    <row r="428" spans="2:5">
      <c r="B428" s="134" t="s">
        <v>18</v>
      </c>
      <c r="C428" s="134" t="s">
        <v>595</v>
      </c>
      <c r="D428" s="439">
        <v>6</v>
      </c>
      <c r="E428" s="134" t="s">
        <v>3770</v>
      </c>
    </row>
    <row r="429" spans="2:5">
      <c r="B429" s="134" t="s">
        <v>18</v>
      </c>
      <c r="C429" s="134" t="s">
        <v>595</v>
      </c>
      <c r="D429" s="439">
        <v>7</v>
      </c>
      <c r="E429" s="134" t="s">
        <v>3768</v>
      </c>
    </row>
    <row r="430" spans="2:5">
      <c r="B430" s="134" t="s">
        <v>18</v>
      </c>
      <c r="C430" s="134" t="s">
        <v>595</v>
      </c>
      <c r="D430" s="439">
        <v>8</v>
      </c>
      <c r="E430" s="134" t="s">
        <v>3771</v>
      </c>
    </row>
    <row r="431" spans="2:5">
      <c r="B431" s="134" t="s">
        <v>18</v>
      </c>
      <c r="C431" s="134" t="s">
        <v>595</v>
      </c>
      <c r="D431" s="439">
        <v>9</v>
      </c>
      <c r="E431" s="134" t="s">
        <v>3772</v>
      </c>
    </row>
    <row r="432" spans="2:5">
      <c r="B432" s="134" t="s">
        <v>18</v>
      </c>
      <c r="C432" s="134" t="s">
        <v>595</v>
      </c>
      <c r="D432" s="439">
        <v>10</v>
      </c>
      <c r="E432" s="134" t="s">
        <v>3773</v>
      </c>
    </row>
    <row r="433" spans="2:5">
      <c r="B433" s="134" t="s">
        <v>18</v>
      </c>
      <c r="C433" s="134" t="s">
        <v>595</v>
      </c>
      <c r="D433" s="439">
        <v>11</v>
      </c>
      <c r="E433" s="134" t="s">
        <v>3774</v>
      </c>
    </row>
    <row r="434" spans="2:5">
      <c r="B434" s="134" t="s">
        <v>18</v>
      </c>
      <c r="C434" s="134" t="s">
        <v>595</v>
      </c>
      <c r="D434" s="439">
        <v>12</v>
      </c>
      <c r="E434" s="134" t="s">
        <v>3775</v>
      </c>
    </row>
    <row r="435" spans="2:5">
      <c r="B435" s="134" t="s">
        <v>18</v>
      </c>
      <c r="C435" s="134" t="s">
        <v>595</v>
      </c>
      <c r="D435" s="439">
        <v>13</v>
      </c>
      <c r="E435" s="134" t="s">
        <v>3776</v>
      </c>
    </row>
    <row r="436" spans="2:5">
      <c r="B436" s="134" t="s">
        <v>18</v>
      </c>
      <c r="C436" s="134" t="s">
        <v>595</v>
      </c>
      <c r="D436" s="439">
        <v>14</v>
      </c>
      <c r="E436" s="134" t="s">
        <v>3777</v>
      </c>
    </row>
    <row r="437" spans="2:5">
      <c r="B437" s="134" t="s">
        <v>18</v>
      </c>
      <c r="C437" s="134" t="s">
        <v>595</v>
      </c>
      <c r="D437" s="439">
        <v>15</v>
      </c>
      <c r="E437" s="134" t="s">
        <v>3778</v>
      </c>
    </row>
    <row r="438" spans="2:5">
      <c r="B438" s="134" t="s">
        <v>18</v>
      </c>
      <c r="C438" s="134" t="s">
        <v>595</v>
      </c>
      <c r="D438" s="439">
        <v>16</v>
      </c>
      <c r="E438" s="134" t="s">
        <v>3779</v>
      </c>
    </row>
    <row r="439" spans="2:5">
      <c r="B439" s="134" t="s">
        <v>18</v>
      </c>
      <c r="C439" s="134" t="s">
        <v>595</v>
      </c>
      <c r="D439" s="439">
        <v>17</v>
      </c>
      <c r="E439" s="134" t="s">
        <v>1161</v>
      </c>
    </row>
    <row r="440" spans="2:5">
      <c r="B440" s="134" t="s">
        <v>18</v>
      </c>
      <c r="C440" s="134" t="s">
        <v>595</v>
      </c>
      <c r="D440" s="439">
        <v>18</v>
      </c>
      <c r="E440" s="134" t="s">
        <v>3780</v>
      </c>
    </row>
    <row r="441" spans="2:5">
      <c r="B441" s="134" t="s">
        <v>18</v>
      </c>
      <c r="C441" s="134" t="s">
        <v>595</v>
      </c>
      <c r="D441" s="439">
        <v>19</v>
      </c>
      <c r="E441" s="134" t="s">
        <v>3781</v>
      </c>
    </row>
    <row r="442" spans="2:5">
      <c r="B442" s="134" t="s">
        <v>18</v>
      </c>
      <c r="C442" s="134" t="s">
        <v>595</v>
      </c>
      <c r="D442" s="439">
        <v>20</v>
      </c>
      <c r="E442" s="134" t="s">
        <v>3782</v>
      </c>
    </row>
    <row r="443" spans="2:5" ht="25.5">
      <c r="B443" s="134" t="s">
        <v>18</v>
      </c>
      <c r="C443" s="134" t="s">
        <v>154</v>
      </c>
      <c r="D443" s="439">
        <v>1</v>
      </c>
      <c r="E443" s="134" t="s">
        <v>0</v>
      </c>
    </row>
    <row r="444" spans="2:5" ht="25.5">
      <c r="B444" s="134" t="s">
        <v>18</v>
      </c>
      <c r="C444" s="134" t="s">
        <v>154</v>
      </c>
      <c r="D444" s="439">
        <v>2</v>
      </c>
      <c r="E444" s="134" t="s">
        <v>3392</v>
      </c>
    </row>
    <row r="445" spans="2:5" ht="25.5">
      <c r="B445" s="134" t="s">
        <v>18</v>
      </c>
      <c r="C445" s="134" t="s">
        <v>154</v>
      </c>
      <c r="D445" s="439">
        <v>3</v>
      </c>
      <c r="E445" s="134" t="s">
        <v>3783</v>
      </c>
    </row>
    <row r="446" spans="2:5" ht="25.5">
      <c r="B446" s="134" t="s">
        <v>18</v>
      </c>
      <c r="C446" s="134" t="s">
        <v>154</v>
      </c>
      <c r="D446" s="439">
        <v>4</v>
      </c>
      <c r="E446" s="134" t="s">
        <v>3784</v>
      </c>
    </row>
    <row r="447" spans="2:5" ht="25.5">
      <c r="B447" s="134" t="s">
        <v>18</v>
      </c>
      <c r="C447" s="134" t="s">
        <v>154</v>
      </c>
      <c r="D447" s="439">
        <v>5</v>
      </c>
      <c r="E447" s="134" t="s">
        <v>3785</v>
      </c>
    </row>
    <row r="448" spans="2:5" ht="25.5">
      <c r="B448" s="134" t="s">
        <v>18</v>
      </c>
      <c r="C448" s="134" t="s">
        <v>154</v>
      </c>
      <c r="D448" s="439">
        <v>6</v>
      </c>
      <c r="E448" s="134" t="s">
        <v>3786</v>
      </c>
    </row>
    <row r="449" spans="2:5" ht="25.5">
      <c r="B449" s="134" t="s">
        <v>18</v>
      </c>
      <c r="C449" s="134" t="s">
        <v>154</v>
      </c>
      <c r="D449" s="439">
        <v>7</v>
      </c>
      <c r="E449" s="134" t="s">
        <v>3787</v>
      </c>
    </row>
    <row r="450" spans="2:5" ht="25.5">
      <c r="B450" s="134" t="s">
        <v>18</v>
      </c>
      <c r="C450" s="134" t="s">
        <v>154</v>
      </c>
      <c r="D450" s="439">
        <v>8</v>
      </c>
      <c r="E450" s="134" t="s">
        <v>3788</v>
      </c>
    </row>
    <row r="451" spans="2:5" ht="25.5">
      <c r="B451" s="134" t="s">
        <v>18</v>
      </c>
      <c r="C451" s="134" t="s">
        <v>154</v>
      </c>
      <c r="D451" s="439">
        <v>9</v>
      </c>
      <c r="E451" s="134" t="s">
        <v>3789</v>
      </c>
    </row>
    <row r="452" spans="2:5" ht="25.5">
      <c r="B452" s="134" t="s">
        <v>18</v>
      </c>
      <c r="C452" s="134" t="s">
        <v>154</v>
      </c>
      <c r="D452" s="439">
        <v>10</v>
      </c>
      <c r="E452" s="134" t="s">
        <v>3790</v>
      </c>
    </row>
    <row r="453" spans="2:5" ht="25.5">
      <c r="B453" s="134" t="s">
        <v>18</v>
      </c>
      <c r="C453" s="134" t="s">
        <v>154</v>
      </c>
      <c r="D453" s="439">
        <v>11</v>
      </c>
      <c r="E453" s="134" t="s">
        <v>3791</v>
      </c>
    </row>
    <row r="454" spans="2:5">
      <c r="B454" s="134" t="s">
        <v>18</v>
      </c>
      <c r="C454" s="134" t="s">
        <v>169</v>
      </c>
      <c r="D454" s="439">
        <v>1</v>
      </c>
      <c r="E454" s="134" t="s">
        <v>3792</v>
      </c>
    </row>
    <row r="455" spans="2:5">
      <c r="B455" s="134" t="s">
        <v>30</v>
      </c>
      <c r="C455" s="134" t="s">
        <v>173</v>
      </c>
      <c r="D455" s="439">
        <v>1</v>
      </c>
      <c r="E455" s="134" t="s">
        <v>3793</v>
      </c>
    </row>
    <row r="456" spans="2:5">
      <c r="B456" s="134" t="s">
        <v>30</v>
      </c>
      <c r="C456" s="134" t="s">
        <v>173</v>
      </c>
      <c r="D456" s="439">
        <v>2</v>
      </c>
      <c r="E456" s="134" t="s">
        <v>3794</v>
      </c>
    </row>
    <row r="457" spans="2:5">
      <c r="B457" s="134" t="s">
        <v>30</v>
      </c>
      <c r="C457" s="134" t="s">
        <v>173</v>
      </c>
      <c r="D457" s="439">
        <v>3</v>
      </c>
      <c r="E457" s="134" t="s">
        <v>3795</v>
      </c>
    </row>
    <row r="458" spans="2:5">
      <c r="B458" s="134" t="s">
        <v>30</v>
      </c>
      <c r="C458" s="134" t="s">
        <v>173</v>
      </c>
      <c r="D458" s="439">
        <v>4</v>
      </c>
      <c r="E458" s="134" t="s">
        <v>3796</v>
      </c>
    </row>
    <row r="459" spans="2:5">
      <c r="B459" s="134" t="s">
        <v>30</v>
      </c>
      <c r="C459" s="134" t="s">
        <v>173</v>
      </c>
      <c r="D459" s="439">
        <v>5</v>
      </c>
      <c r="E459" s="134" t="s">
        <v>3797</v>
      </c>
    </row>
    <row r="460" spans="2:5">
      <c r="B460" s="134" t="s">
        <v>30</v>
      </c>
      <c r="C460" s="134" t="s">
        <v>173</v>
      </c>
      <c r="D460" s="439">
        <v>6</v>
      </c>
      <c r="E460" s="134" t="s">
        <v>3798</v>
      </c>
    </row>
    <row r="461" spans="2:5" ht="25.5">
      <c r="B461" s="134" t="s">
        <v>30</v>
      </c>
      <c r="C461" s="134" t="s">
        <v>173</v>
      </c>
      <c r="D461" s="439">
        <v>7</v>
      </c>
      <c r="E461" s="134" t="s">
        <v>3799</v>
      </c>
    </row>
    <row r="462" spans="2:5" ht="25.5">
      <c r="B462" s="134" t="s">
        <v>30</v>
      </c>
      <c r="C462" s="134" t="s">
        <v>173</v>
      </c>
      <c r="D462" s="439">
        <v>8</v>
      </c>
      <c r="E462" s="134" t="s">
        <v>3800</v>
      </c>
    </row>
    <row r="463" spans="2:5" ht="25.5">
      <c r="B463" s="134" t="s">
        <v>30</v>
      </c>
      <c r="C463" s="134" t="s">
        <v>173</v>
      </c>
      <c r="D463" s="439">
        <v>9</v>
      </c>
      <c r="E463" s="134" t="s">
        <v>3801</v>
      </c>
    </row>
    <row r="464" spans="2:5" ht="25.5">
      <c r="B464" s="134" t="s">
        <v>30</v>
      </c>
      <c r="C464" s="134" t="s">
        <v>173</v>
      </c>
      <c r="D464" s="439">
        <v>10</v>
      </c>
      <c r="E464" s="134" t="s">
        <v>3802</v>
      </c>
    </row>
    <row r="465" spans="2:5" ht="25.5">
      <c r="B465" s="134" t="s">
        <v>30</v>
      </c>
      <c r="C465" s="134" t="s">
        <v>173</v>
      </c>
      <c r="D465" s="439">
        <v>11</v>
      </c>
      <c r="E465" s="134" t="s">
        <v>3803</v>
      </c>
    </row>
    <row r="466" spans="2:5" ht="25.5">
      <c r="B466" s="134" t="s">
        <v>30</v>
      </c>
      <c r="C466" s="134" t="s">
        <v>173</v>
      </c>
      <c r="D466" s="439">
        <v>12</v>
      </c>
      <c r="E466" s="134" t="s">
        <v>3804</v>
      </c>
    </row>
    <row r="467" spans="2:5" ht="25.5">
      <c r="B467" s="134" t="s">
        <v>30</v>
      </c>
      <c r="C467" s="134" t="s">
        <v>611</v>
      </c>
      <c r="D467" s="439">
        <v>1</v>
      </c>
      <c r="E467" s="134" t="s">
        <v>3805</v>
      </c>
    </row>
    <row r="468" spans="2:5" ht="25.5">
      <c r="B468" s="134" t="s">
        <v>30</v>
      </c>
      <c r="C468" s="134" t="s">
        <v>611</v>
      </c>
      <c r="D468" s="439">
        <v>2</v>
      </c>
      <c r="E468" s="134" t="s">
        <v>3806</v>
      </c>
    </row>
    <row r="469" spans="2:5" ht="25.5">
      <c r="B469" s="134" t="s">
        <v>30</v>
      </c>
      <c r="C469" s="134" t="s">
        <v>611</v>
      </c>
      <c r="D469" s="439">
        <v>3</v>
      </c>
      <c r="E469" s="134" t="s">
        <v>3807</v>
      </c>
    </row>
    <row r="470" spans="2:5" ht="25.5">
      <c r="B470" s="134" t="s">
        <v>30</v>
      </c>
      <c r="C470" s="134" t="s">
        <v>611</v>
      </c>
      <c r="D470" s="439">
        <v>4</v>
      </c>
      <c r="E470" s="134" t="s">
        <v>3808</v>
      </c>
    </row>
    <row r="471" spans="2:5" ht="25.5">
      <c r="B471" s="134" t="s">
        <v>30</v>
      </c>
      <c r="C471" s="134" t="s">
        <v>611</v>
      </c>
      <c r="D471" s="439">
        <v>5</v>
      </c>
      <c r="E471" s="134" t="s">
        <v>3809</v>
      </c>
    </row>
    <row r="472" spans="2:5" ht="25.5">
      <c r="B472" s="134" t="s">
        <v>30</v>
      </c>
      <c r="C472" s="134" t="s">
        <v>611</v>
      </c>
      <c r="D472" s="439">
        <v>6</v>
      </c>
      <c r="E472" s="134" t="s">
        <v>3810</v>
      </c>
    </row>
    <row r="473" spans="2:5" ht="25.5">
      <c r="B473" s="134" t="s">
        <v>30</v>
      </c>
      <c r="C473" s="134" t="s">
        <v>611</v>
      </c>
      <c r="D473" s="439">
        <v>7</v>
      </c>
      <c r="E473" s="134" t="s">
        <v>3811</v>
      </c>
    </row>
    <row r="474" spans="2:5" ht="25.5">
      <c r="B474" s="134" t="s">
        <v>30</v>
      </c>
      <c r="C474" s="134" t="s">
        <v>611</v>
      </c>
      <c r="D474" s="439">
        <v>8</v>
      </c>
      <c r="E474" s="134" t="s">
        <v>3812</v>
      </c>
    </row>
    <row r="475" spans="2:5" ht="25.5">
      <c r="B475" s="134" t="s">
        <v>30</v>
      </c>
      <c r="C475" s="134" t="s">
        <v>611</v>
      </c>
      <c r="D475" s="439">
        <v>11</v>
      </c>
      <c r="E475" s="134" t="s">
        <v>3813</v>
      </c>
    </row>
    <row r="476" spans="2:5" ht="25.5">
      <c r="B476" s="134" t="s">
        <v>30</v>
      </c>
      <c r="C476" s="134" t="s">
        <v>611</v>
      </c>
      <c r="D476" s="439">
        <v>12</v>
      </c>
      <c r="E476" s="134" t="s">
        <v>3814</v>
      </c>
    </row>
    <row r="477" spans="2:5" ht="25.5">
      <c r="B477" s="134" t="s">
        <v>30</v>
      </c>
      <c r="C477" s="134" t="s">
        <v>611</v>
      </c>
      <c r="D477" s="439">
        <v>13</v>
      </c>
      <c r="E477" s="134" t="s">
        <v>3815</v>
      </c>
    </row>
    <row r="478" spans="2:5">
      <c r="B478" s="134" t="s">
        <v>30</v>
      </c>
      <c r="C478" s="134" t="s">
        <v>178</v>
      </c>
      <c r="D478" s="439">
        <v>1</v>
      </c>
      <c r="E478" s="134" t="s">
        <v>3816</v>
      </c>
    </row>
    <row r="479" spans="2:5">
      <c r="B479" s="134" t="s">
        <v>30</v>
      </c>
      <c r="C479" s="134" t="s">
        <v>178</v>
      </c>
      <c r="D479" s="439">
        <v>2</v>
      </c>
      <c r="E479" s="134" t="s">
        <v>3817</v>
      </c>
    </row>
    <row r="480" spans="2:5">
      <c r="B480" s="134" t="s">
        <v>30</v>
      </c>
      <c r="C480" s="134" t="s">
        <v>178</v>
      </c>
      <c r="D480" s="439">
        <v>3</v>
      </c>
      <c r="E480" s="134" t="s">
        <v>3818</v>
      </c>
    </row>
    <row r="481" spans="2:5">
      <c r="B481" s="134" t="s">
        <v>30</v>
      </c>
      <c r="C481" s="134" t="s">
        <v>178</v>
      </c>
      <c r="D481" s="439">
        <v>4</v>
      </c>
      <c r="E481" s="134" t="s">
        <v>0</v>
      </c>
    </row>
    <row r="482" spans="2:5">
      <c r="B482" s="134" t="s">
        <v>30</v>
      </c>
      <c r="C482" s="134" t="s">
        <v>178</v>
      </c>
      <c r="D482" s="439">
        <v>5</v>
      </c>
      <c r="E482" s="134" t="s">
        <v>3819</v>
      </c>
    </row>
    <row r="483" spans="2:5">
      <c r="B483" s="134" t="s">
        <v>30</v>
      </c>
      <c r="C483" s="134" t="s">
        <v>178</v>
      </c>
      <c r="D483" s="439">
        <v>6</v>
      </c>
      <c r="E483" s="134" t="s">
        <v>3820</v>
      </c>
    </row>
    <row r="484" spans="2:5">
      <c r="B484" s="134" t="s">
        <v>30</v>
      </c>
      <c r="C484" s="134" t="s">
        <v>178</v>
      </c>
      <c r="D484" s="439">
        <v>7</v>
      </c>
      <c r="E484" s="134" t="s">
        <v>3821</v>
      </c>
    </row>
    <row r="485" spans="2:5">
      <c r="B485" s="134" t="s">
        <v>30</v>
      </c>
      <c r="C485" s="134" t="s">
        <v>178</v>
      </c>
      <c r="D485" s="439">
        <v>8</v>
      </c>
      <c r="E485" s="134" t="s">
        <v>1178</v>
      </c>
    </row>
    <row r="486" spans="2:5">
      <c r="B486" s="134" t="s">
        <v>30</v>
      </c>
      <c r="C486" s="134" t="s">
        <v>178</v>
      </c>
      <c r="D486" s="439">
        <v>9</v>
      </c>
      <c r="E486" s="134" t="s">
        <v>3822</v>
      </c>
    </row>
    <row r="487" spans="2:5">
      <c r="B487" s="134" t="s">
        <v>30</v>
      </c>
      <c r="C487" s="134" t="s">
        <v>178</v>
      </c>
      <c r="D487" s="439">
        <v>10</v>
      </c>
      <c r="E487" s="134" t="s">
        <v>3396</v>
      </c>
    </row>
    <row r="488" spans="2:5">
      <c r="B488" s="134" t="s">
        <v>30</v>
      </c>
      <c r="C488" s="134" t="s">
        <v>178</v>
      </c>
      <c r="D488" s="439">
        <v>11</v>
      </c>
      <c r="E488" s="134" t="s">
        <v>3823</v>
      </c>
    </row>
    <row r="489" spans="2:5">
      <c r="B489" s="134" t="s">
        <v>30</v>
      </c>
      <c r="C489" s="134" t="s">
        <v>178</v>
      </c>
      <c r="D489" s="439">
        <v>12</v>
      </c>
      <c r="E489" s="134" t="s">
        <v>3824</v>
      </c>
    </row>
    <row r="490" spans="2:5">
      <c r="B490" s="134" t="s">
        <v>30</v>
      </c>
      <c r="C490" s="134" t="s">
        <v>178</v>
      </c>
      <c r="D490" s="439">
        <v>13</v>
      </c>
      <c r="E490" s="134" t="s">
        <v>3825</v>
      </c>
    </row>
    <row r="491" spans="2:5">
      <c r="B491" s="134" t="s">
        <v>30</v>
      </c>
      <c r="C491" s="134" t="s">
        <v>178</v>
      </c>
      <c r="D491" s="439">
        <v>14</v>
      </c>
      <c r="E491" s="134" t="s">
        <v>3826</v>
      </c>
    </row>
    <row r="492" spans="2:5">
      <c r="B492" s="134" t="s">
        <v>30</v>
      </c>
      <c r="C492" s="134" t="s">
        <v>178</v>
      </c>
      <c r="D492" s="439">
        <v>15</v>
      </c>
      <c r="E492" s="134" t="s">
        <v>3827</v>
      </c>
    </row>
    <row r="493" spans="2:5">
      <c r="B493" s="134" t="s">
        <v>30</v>
      </c>
      <c r="C493" s="134" t="s">
        <v>178</v>
      </c>
      <c r="D493" s="439">
        <v>16</v>
      </c>
      <c r="E493" s="134" t="s">
        <v>3828</v>
      </c>
    </row>
    <row r="494" spans="2:5">
      <c r="B494" s="134" t="s">
        <v>30</v>
      </c>
      <c r="C494" s="134" t="s">
        <v>178</v>
      </c>
      <c r="D494" s="439">
        <v>17</v>
      </c>
      <c r="E494" s="134" t="s">
        <v>3829</v>
      </c>
    </row>
    <row r="495" spans="2:5">
      <c r="B495" s="134" t="s">
        <v>30</v>
      </c>
      <c r="C495" s="134" t="s">
        <v>178</v>
      </c>
      <c r="D495" s="439">
        <v>18</v>
      </c>
      <c r="E495" s="134" t="s">
        <v>3830</v>
      </c>
    </row>
    <row r="496" spans="2:5">
      <c r="B496" s="134" t="s">
        <v>30</v>
      </c>
      <c r="C496" s="134" t="s">
        <v>178</v>
      </c>
      <c r="D496" s="439">
        <v>19</v>
      </c>
      <c r="E496" s="134" t="s">
        <v>3831</v>
      </c>
    </row>
    <row r="497" spans="2:5">
      <c r="B497" s="134" t="s">
        <v>30</v>
      </c>
      <c r="C497" s="134" t="s">
        <v>178</v>
      </c>
      <c r="D497" s="439">
        <v>20</v>
      </c>
      <c r="E497" s="134" t="s">
        <v>3832</v>
      </c>
    </row>
    <row r="498" spans="2:5">
      <c r="B498" s="134" t="s">
        <v>30</v>
      </c>
      <c r="C498" s="134" t="s">
        <v>178</v>
      </c>
      <c r="D498" s="439">
        <v>21</v>
      </c>
      <c r="E498" s="134" t="s">
        <v>3833</v>
      </c>
    </row>
    <row r="499" spans="2:5">
      <c r="B499" s="134" t="s">
        <v>30</v>
      </c>
      <c r="C499" s="134" t="s">
        <v>178</v>
      </c>
      <c r="D499" s="439">
        <v>22</v>
      </c>
      <c r="E499" s="134" t="s">
        <v>3834</v>
      </c>
    </row>
    <row r="500" spans="2:5">
      <c r="B500" s="134" t="s">
        <v>30</v>
      </c>
      <c r="C500" s="134" t="s">
        <v>178</v>
      </c>
      <c r="D500" s="439">
        <v>23</v>
      </c>
      <c r="E500" s="134" t="s">
        <v>3835</v>
      </c>
    </row>
    <row r="501" spans="2:5">
      <c r="B501" s="134" t="s">
        <v>30</v>
      </c>
      <c r="C501" s="134" t="s">
        <v>178</v>
      </c>
      <c r="D501" s="439">
        <v>24</v>
      </c>
      <c r="E501" s="134" t="s">
        <v>3836</v>
      </c>
    </row>
    <row r="502" spans="2:5">
      <c r="B502" s="134" t="s">
        <v>30</v>
      </c>
      <c r="C502" s="134" t="s">
        <v>178</v>
      </c>
      <c r="D502" s="439">
        <v>25</v>
      </c>
      <c r="E502" s="134" t="s">
        <v>3837</v>
      </c>
    </row>
    <row r="503" spans="2:5">
      <c r="B503" s="134" t="s">
        <v>30</v>
      </c>
      <c r="C503" s="134" t="s">
        <v>178</v>
      </c>
      <c r="D503" s="439">
        <v>26</v>
      </c>
      <c r="E503" s="134" t="s">
        <v>3838</v>
      </c>
    </row>
    <row r="504" spans="2:5" ht="25.5">
      <c r="B504" s="134" t="s">
        <v>30</v>
      </c>
      <c r="C504" s="134" t="s">
        <v>178</v>
      </c>
      <c r="D504" s="439">
        <v>27</v>
      </c>
      <c r="E504" s="134" t="s">
        <v>3839</v>
      </c>
    </row>
    <row r="505" spans="2:5" ht="63.75">
      <c r="B505" s="134" t="s">
        <v>30</v>
      </c>
      <c r="C505" s="134" t="s">
        <v>178</v>
      </c>
      <c r="D505" s="439">
        <v>28</v>
      </c>
      <c r="E505" s="134" t="s">
        <v>3840</v>
      </c>
    </row>
    <row r="506" spans="2:5">
      <c r="B506" s="134" t="s">
        <v>30</v>
      </c>
      <c r="C506" s="134" t="s">
        <v>178</v>
      </c>
      <c r="D506" s="439">
        <v>29</v>
      </c>
      <c r="E506" s="134" t="s">
        <v>3841</v>
      </c>
    </row>
    <row r="507" spans="2:5" ht="25.5">
      <c r="B507" s="134" t="s">
        <v>30</v>
      </c>
      <c r="C507" s="134" t="s">
        <v>178</v>
      </c>
      <c r="D507" s="439">
        <v>30</v>
      </c>
      <c r="E507" s="134" t="s">
        <v>3842</v>
      </c>
    </row>
    <row r="508" spans="2:5" ht="38.25">
      <c r="B508" s="134" t="s">
        <v>30</v>
      </c>
      <c r="C508" s="134" t="s">
        <v>178</v>
      </c>
      <c r="D508" s="439">
        <v>31</v>
      </c>
      <c r="E508" s="134" t="s">
        <v>3843</v>
      </c>
    </row>
    <row r="509" spans="2:5" ht="25.5">
      <c r="B509" s="134" t="s">
        <v>30</v>
      </c>
      <c r="C509" s="134" t="s">
        <v>178</v>
      </c>
      <c r="D509" s="439">
        <v>32</v>
      </c>
      <c r="E509" s="134" t="s">
        <v>3844</v>
      </c>
    </row>
    <row r="510" spans="2:5">
      <c r="B510" s="134" t="s">
        <v>30</v>
      </c>
      <c r="C510" s="134" t="s">
        <v>178</v>
      </c>
      <c r="D510" s="439">
        <v>33</v>
      </c>
      <c r="E510" s="134" t="s">
        <v>0</v>
      </c>
    </row>
    <row r="511" spans="2:5">
      <c r="B511" s="134" t="s">
        <v>30</v>
      </c>
      <c r="C511" s="134" t="s">
        <v>178</v>
      </c>
      <c r="D511" s="439">
        <v>34</v>
      </c>
      <c r="E511" s="134" t="s">
        <v>3845</v>
      </c>
    </row>
    <row r="512" spans="2:5">
      <c r="B512" s="134" t="s">
        <v>30</v>
      </c>
      <c r="C512" s="134" t="s">
        <v>178</v>
      </c>
      <c r="D512" s="439">
        <v>35</v>
      </c>
      <c r="E512" s="134" t="s">
        <v>3846</v>
      </c>
    </row>
    <row r="513" spans="2:5">
      <c r="B513" s="134" t="s">
        <v>30</v>
      </c>
      <c r="C513" s="134" t="s">
        <v>178</v>
      </c>
      <c r="D513" s="439">
        <v>36</v>
      </c>
      <c r="E513" s="134" t="s">
        <v>3847</v>
      </c>
    </row>
    <row r="514" spans="2:5">
      <c r="B514" s="134" t="s">
        <v>30</v>
      </c>
      <c r="C514" s="134" t="s">
        <v>178</v>
      </c>
      <c r="D514" s="439">
        <v>37</v>
      </c>
      <c r="E514" s="134" t="s">
        <v>3848</v>
      </c>
    </row>
    <row r="515" spans="2:5">
      <c r="B515" s="134" t="s">
        <v>30</v>
      </c>
      <c r="C515" s="134" t="s">
        <v>178</v>
      </c>
      <c r="D515" s="439">
        <v>38</v>
      </c>
      <c r="E515" s="134" t="s">
        <v>3849</v>
      </c>
    </row>
    <row r="516" spans="2:5">
      <c r="B516" s="134" t="s">
        <v>30</v>
      </c>
      <c r="C516" s="134" t="s">
        <v>178</v>
      </c>
      <c r="D516" s="439">
        <v>39</v>
      </c>
      <c r="E516" s="134" t="s">
        <v>3850</v>
      </c>
    </row>
    <row r="517" spans="2:5">
      <c r="B517" s="134" t="s">
        <v>30</v>
      </c>
      <c r="C517" s="134" t="s">
        <v>178</v>
      </c>
      <c r="D517" s="439">
        <v>40</v>
      </c>
      <c r="E517" s="134" t="s">
        <v>3851</v>
      </c>
    </row>
    <row r="518" spans="2:5">
      <c r="B518" s="134" t="s">
        <v>30</v>
      </c>
      <c r="C518" s="134" t="s">
        <v>178</v>
      </c>
      <c r="D518" s="439">
        <v>41</v>
      </c>
      <c r="E518" s="134" t="s">
        <v>3852</v>
      </c>
    </row>
    <row r="519" spans="2:5" ht="25.5">
      <c r="B519" s="134" t="s">
        <v>30</v>
      </c>
      <c r="C519" s="134" t="s">
        <v>178</v>
      </c>
      <c r="D519" s="439">
        <v>42</v>
      </c>
      <c r="E519" s="134" t="s">
        <v>3853</v>
      </c>
    </row>
    <row r="520" spans="2:5">
      <c r="B520" s="134" t="s">
        <v>30</v>
      </c>
      <c r="C520" s="134" t="s">
        <v>178</v>
      </c>
      <c r="D520" s="439">
        <v>43</v>
      </c>
      <c r="E520" s="134" t="s">
        <v>3854</v>
      </c>
    </row>
    <row r="521" spans="2:5" ht="25.5">
      <c r="B521" s="134" t="s">
        <v>30</v>
      </c>
      <c r="C521" s="134" t="s">
        <v>178</v>
      </c>
      <c r="D521" s="439">
        <v>44</v>
      </c>
      <c r="E521" s="134" t="s">
        <v>3855</v>
      </c>
    </row>
    <row r="522" spans="2:5">
      <c r="B522" s="134" t="s">
        <v>30</v>
      </c>
      <c r="C522" s="134" t="s">
        <v>178</v>
      </c>
      <c r="D522" s="439">
        <v>45</v>
      </c>
      <c r="E522" s="134" t="s">
        <v>3856</v>
      </c>
    </row>
    <row r="523" spans="2:5" ht="25.5">
      <c r="B523" s="134" t="s">
        <v>30</v>
      </c>
      <c r="C523" s="134" t="s">
        <v>178</v>
      </c>
      <c r="D523" s="439">
        <v>46</v>
      </c>
      <c r="E523" s="134" t="s">
        <v>3857</v>
      </c>
    </row>
    <row r="524" spans="2:5" ht="25.5">
      <c r="B524" s="134" t="s">
        <v>30</v>
      </c>
      <c r="C524" s="134" t="s">
        <v>178</v>
      </c>
      <c r="D524" s="439">
        <v>47</v>
      </c>
      <c r="E524" s="134" t="s">
        <v>3844</v>
      </c>
    </row>
    <row r="525" spans="2:5" ht="89.25">
      <c r="B525" s="134" t="s">
        <v>30</v>
      </c>
      <c r="C525" s="134" t="s">
        <v>622</v>
      </c>
      <c r="D525" s="439">
        <v>1</v>
      </c>
      <c r="E525" s="134" t="s">
        <v>3858</v>
      </c>
    </row>
    <row r="526" spans="2:5">
      <c r="B526" s="134" t="s">
        <v>30</v>
      </c>
      <c r="C526" s="134" t="s">
        <v>622</v>
      </c>
      <c r="D526" s="439">
        <v>2</v>
      </c>
      <c r="E526" s="134" t="s">
        <v>3859</v>
      </c>
    </row>
    <row r="527" spans="2:5" ht="38.25">
      <c r="B527" s="134" t="s">
        <v>30</v>
      </c>
      <c r="C527" s="134" t="s">
        <v>622</v>
      </c>
      <c r="D527" s="439">
        <v>3</v>
      </c>
      <c r="E527" s="134" t="s">
        <v>3860</v>
      </c>
    </row>
    <row r="528" spans="2:5" ht="63.75">
      <c r="B528" s="134" t="s">
        <v>30</v>
      </c>
      <c r="C528" s="134" t="s">
        <v>622</v>
      </c>
      <c r="D528" s="439">
        <v>4</v>
      </c>
      <c r="E528" s="134" t="s">
        <v>3861</v>
      </c>
    </row>
    <row r="529" spans="2:5">
      <c r="B529" s="134" t="s">
        <v>30</v>
      </c>
      <c r="C529" s="134" t="s">
        <v>622</v>
      </c>
      <c r="D529" s="439">
        <v>5</v>
      </c>
      <c r="E529" s="134" t="s">
        <v>3862</v>
      </c>
    </row>
    <row r="530" spans="2:5" ht="25.5">
      <c r="B530" s="134" t="s">
        <v>30</v>
      </c>
      <c r="C530" s="134" t="s">
        <v>622</v>
      </c>
      <c r="D530" s="439">
        <v>6</v>
      </c>
      <c r="E530" s="134" t="s">
        <v>3863</v>
      </c>
    </row>
    <row r="531" spans="2:5">
      <c r="B531" s="134" t="s">
        <v>30</v>
      </c>
      <c r="C531" s="134" t="s">
        <v>622</v>
      </c>
      <c r="D531" s="439">
        <v>7</v>
      </c>
      <c r="E531" s="134" t="s">
        <v>3864</v>
      </c>
    </row>
    <row r="532" spans="2:5">
      <c r="B532" s="134" t="s">
        <v>30</v>
      </c>
      <c r="C532" s="134" t="s">
        <v>622</v>
      </c>
      <c r="D532" s="439">
        <v>8</v>
      </c>
      <c r="E532" s="134" t="s">
        <v>3865</v>
      </c>
    </row>
    <row r="533" spans="2:5">
      <c r="B533" s="134" t="s">
        <v>30</v>
      </c>
      <c r="C533" s="134" t="s">
        <v>622</v>
      </c>
      <c r="D533" s="439">
        <v>9</v>
      </c>
      <c r="E533" s="134" t="s">
        <v>3866</v>
      </c>
    </row>
    <row r="534" spans="2:5" ht="25.5">
      <c r="B534" s="134" t="s">
        <v>30</v>
      </c>
      <c r="C534" s="134" t="s">
        <v>622</v>
      </c>
      <c r="D534" s="439">
        <v>10</v>
      </c>
      <c r="E534" s="134" t="s">
        <v>3867</v>
      </c>
    </row>
    <row r="535" spans="2:5">
      <c r="B535" s="134" t="s">
        <v>30</v>
      </c>
      <c r="C535" s="134" t="s">
        <v>622</v>
      </c>
      <c r="D535" s="439">
        <v>11</v>
      </c>
      <c r="E535" s="134" t="s">
        <v>3868</v>
      </c>
    </row>
    <row r="536" spans="2:5">
      <c r="B536" s="134" t="s">
        <v>30</v>
      </c>
      <c r="C536" s="134" t="s">
        <v>622</v>
      </c>
      <c r="D536" s="439">
        <v>12</v>
      </c>
      <c r="E536" s="134" t="s">
        <v>3869</v>
      </c>
    </row>
    <row r="537" spans="2:5" ht="51">
      <c r="B537" s="134" t="s">
        <v>30</v>
      </c>
      <c r="C537" s="134" t="s">
        <v>622</v>
      </c>
      <c r="D537" s="439">
        <v>13</v>
      </c>
      <c r="E537" s="134" t="s">
        <v>3870</v>
      </c>
    </row>
    <row r="538" spans="2:5">
      <c r="B538" s="134" t="s">
        <v>30</v>
      </c>
      <c r="C538" s="134" t="s">
        <v>622</v>
      </c>
      <c r="D538" s="439">
        <v>14</v>
      </c>
      <c r="E538" s="134" t="s">
        <v>3871</v>
      </c>
    </row>
    <row r="539" spans="2:5" ht="25.5">
      <c r="B539" s="134" t="s">
        <v>30</v>
      </c>
      <c r="C539" s="134" t="s">
        <v>622</v>
      </c>
      <c r="D539" s="439">
        <v>15</v>
      </c>
      <c r="E539" s="134" t="s">
        <v>3872</v>
      </c>
    </row>
    <row r="540" spans="2:5">
      <c r="B540" s="134" t="s">
        <v>30</v>
      </c>
      <c r="C540" s="134" t="s">
        <v>622</v>
      </c>
      <c r="D540" s="439">
        <v>16</v>
      </c>
      <c r="E540" s="134" t="s">
        <v>3873</v>
      </c>
    </row>
    <row r="541" spans="2:5">
      <c r="B541" s="134" t="s">
        <v>30</v>
      </c>
      <c r="C541" s="134" t="s">
        <v>622</v>
      </c>
      <c r="D541" s="439">
        <v>17</v>
      </c>
      <c r="E541" s="134" t="s">
        <v>3874</v>
      </c>
    </row>
    <row r="542" spans="2:5" ht="25.5">
      <c r="B542" s="134" t="s">
        <v>30</v>
      </c>
      <c r="C542" s="134" t="s">
        <v>622</v>
      </c>
      <c r="D542" s="439">
        <v>18</v>
      </c>
      <c r="E542" s="134" t="s">
        <v>3875</v>
      </c>
    </row>
    <row r="543" spans="2:5">
      <c r="B543" s="134" t="s">
        <v>30</v>
      </c>
      <c r="C543" s="134" t="s">
        <v>622</v>
      </c>
      <c r="D543" s="439">
        <v>19</v>
      </c>
      <c r="E543" s="134" t="s">
        <v>3876</v>
      </c>
    </row>
    <row r="544" spans="2:5">
      <c r="B544" s="134" t="s">
        <v>30</v>
      </c>
      <c r="C544" s="134" t="s">
        <v>622</v>
      </c>
      <c r="D544" s="439">
        <v>20</v>
      </c>
      <c r="E544" s="134" t="s">
        <v>3877</v>
      </c>
    </row>
    <row r="545" spans="2:5">
      <c r="B545" s="134" t="s">
        <v>30</v>
      </c>
      <c r="C545" s="134" t="s">
        <v>622</v>
      </c>
      <c r="D545" s="439">
        <v>21</v>
      </c>
      <c r="E545" s="134" t="s">
        <v>3878</v>
      </c>
    </row>
    <row r="546" spans="2:5">
      <c r="B546" s="134" t="s">
        <v>30</v>
      </c>
      <c r="C546" s="134" t="s">
        <v>622</v>
      </c>
      <c r="D546" s="439">
        <v>22</v>
      </c>
      <c r="E546" s="134" t="s">
        <v>3879</v>
      </c>
    </row>
    <row r="547" spans="2:5">
      <c r="B547" s="134" t="s">
        <v>30</v>
      </c>
      <c r="C547" s="134" t="s">
        <v>622</v>
      </c>
      <c r="D547" s="439">
        <v>23</v>
      </c>
      <c r="E547" s="134" t="s">
        <v>3880</v>
      </c>
    </row>
    <row r="548" spans="2:5">
      <c r="B548" s="134" t="s">
        <v>30</v>
      </c>
      <c r="C548" s="134" t="s">
        <v>600</v>
      </c>
      <c r="D548" s="439">
        <v>1</v>
      </c>
      <c r="E548" s="134" t="s">
        <v>3881</v>
      </c>
    </row>
    <row r="549" spans="2:5">
      <c r="B549" s="134" t="s">
        <v>30</v>
      </c>
      <c r="C549" s="134" t="s">
        <v>600</v>
      </c>
      <c r="D549" s="439">
        <v>2</v>
      </c>
      <c r="E549" s="134" t="s">
        <v>3882</v>
      </c>
    </row>
    <row r="550" spans="2:5">
      <c r="B550" s="134" t="s">
        <v>30</v>
      </c>
      <c r="C550" s="134" t="s">
        <v>600</v>
      </c>
      <c r="D550" s="439">
        <v>3</v>
      </c>
      <c r="E550" s="134" t="s">
        <v>3851</v>
      </c>
    </row>
    <row r="551" spans="2:5">
      <c r="B551" s="134" t="s">
        <v>30</v>
      </c>
      <c r="C551" s="134" t="s">
        <v>600</v>
      </c>
      <c r="D551" s="439">
        <v>4</v>
      </c>
      <c r="E551" s="134" t="s">
        <v>1184</v>
      </c>
    </row>
    <row r="552" spans="2:5">
      <c r="B552" s="134" t="s">
        <v>30</v>
      </c>
      <c r="C552" s="134" t="s">
        <v>600</v>
      </c>
      <c r="D552" s="439">
        <v>5</v>
      </c>
      <c r="E552" s="134" t="s">
        <v>3883</v>
      </c>
    </row>
    <row r="553" spans="2:5">
      <c r="B553" s="134" t="s">
        <v>30</v>
      </c>
      <c r="C553" s="134" t="s">
        <v>600</v>
      </c>
      <c r="D553" s="439">
        <v>6</v>
      </c>
      <c r="E553" s="134" t="s">
        <v>3884</v>
      </c>
    </row>
    <row r="554" spans="2:5">
      <c r="B554" s="134" t="s">
        <v>30</v>
      </c>
      <c r="C554" s="134" t="s">
        <v>600</v>
      </c>
      <c r="D554" s="439">
        <v>7</v>
      </c>
      <c r="E554" s="134" t="s">
        <v>48</v>
      </c>
    </row>
    <row r="555" spans="2:5">
      <c r="B555" s="134" t="s">
        <v>19</v>
      </c>
      <c r="C555" s="134" t="s">
        <v>185</v>
      </c>
      <c r="D555" s="439">
        <v>1</v>
      </c>
      <c r="E555" s="134" t="s">
        <v>3885</v>
      </c>
    </row>
    <row r="556" spans="2:5">
      <c r="B556" s="134" t="s">
        <v>19</v>
      </c>
      <c r="C556" s="134" t="s">
        <v>185</v>
      </c>
      <c r="D556" s="439">
        <v>2</v>
      </c>
      <c r="E556" s="134" t="s">
        <v>3886</v>
      </c>
    </row>
    <row r="557" spans="2:5">
      <c r="B557" s="134" t="s">
        <v>19</v>
      </c>
      <c r="C557" s="134" t="s">
        <v>185</v>
      </c>
      <c r="D557" s="439">
        <v>3</v>
      </c>
      <c r="E557" s="134" t="s">
        <v>3887</v>
      </c>
    </row>
    <row r="558" spans="2:5" ht="76.5">
      <c r="B558" s="134" t="s">
        <v>19</v>
      </c>
      <c r="C558" s="134" t="s">
        <v>185</v>
      </c>
      <c r="D558" s="439">
        <v>4</v>
      </c>
      <c r="E558" s="134" t="s">
        <v>3888</v>
      </c>
    </row>
    <row r="559" spans="2:5" ht="25.5">
      <c r="B559" s="134" t="s">
        <v>19</v>
      </c>
      <c r="C559" s="134" t="s">
        <v>185</v>
      </c>
      <c r="D559" s="439">
        <v>5</v>
      </c>
      <c r="E559" s="134" t="s">
        <v>3889</v>
      </c>
    </row>
    <row r="560" spans="2:5" ht="38.25">
      <c r="B560" s="134" t="s">
        <v>19</v>
      </c>
      <c r="C560" s="134" t="s">
        <v>185</v>
      </c>
      <c r="D560" s="439">
        <v>6</v>
      </c>
      <c r="E560" s="134" t="s">
        <v>3890</v>
      </c>
    </row>
    <row r="561" spans="2:5" ht="51">
      <c r="B561" s="134" t="s">
        <v>19</v>
      </c>
      <c r="C561" s="134" t="s">
        <v>185</v>
      </c>
      <c r="D561" s="439">
        <v>7</v>
      </c>
      <c r="E561" s="134" t="s">
        <v>3891</v>
      </c>
    </row>
    <row r="562" spans="2:5">
      <c r="B562" s="134" t="s">
        <v>19</v>
      </c>
      <c r="C562" s="134" t="s">
        <v>185</v>
      </c>
      <c r="D562" s="439">
        <v>8</v>
      </c>
      <c r="E562" s="134" t="s">
        <v>3892</v>
      </c>
    </row>
    <row r="563" spans="2:5">
      <c r="B563" s="134" t="s">
        <v>19</v>
      </c>
      <c r="C563" s="134" t="s">
        <v>185</v>
      </c>
      <c r="D563" s="439">
        <v>9</v>
      </c>
      <c r="E563" s="134" t="s">
        <v>3893</v>
      </c>
    </row>
    <row r="564" spans="2:5">
      <c r="B564" s="134" t="s">
        <v>19</v>
      </c>
      <c r="C564" s="134" t="s">
        <v>185</v>
      </c>
      <c r="D564" s="439">
        <v>10</v>
      </c>
      <c r="E564" s="134" t="s">
        <v>3894</v>
      </c>
    </row>
    <row r="565" spans="2:5">
      <c r="B565" s="134" t="s">
        <v>19</v>
      </c>
      <c r="C565" s="134" t="s">
        <v>667</v>
      </c>
      <c r="D565" s="439">
        <v>1</v>
      </c>
      <c r="E565" s="134" t="s">
        <v>3831</v>
      </c>
    </row>
    <row r="566" spans="2:5">
      <c r="B566" s="134" t="s">
        <v>19</v>
      </c>
      <c r="C566" s="134" t="s">
        <v>667</v>
      </c>
      <c r="D566" s="439">
        <v>2</v>
      </c>
      <c r="E566" s="134" t="s">
        <v>2920</v>
      </c>
    </row>
    <row r="567" spans="2:5" ht="25.5">
      <c r="B567" s="134" t="s">
        <v>19</v>
      </c>
      <c r="C567" s="134" t="s">
        <v>667</v>
      </c>
      <c r="D567" s="439">
        <v>3</v>
      </c>
      <c r="E567" s="134" t="s">
        <v>3895</v>
      </c>
    </row>
    <row r="568" spans="2:5" ht="25.5">
      <c r="B568" s="134" t="s">
        <v>19</v>
      </c>
      <c r="C568" s="134" t="s">
        <v>667</v>
      </c>
      <c r="D568" s="439">
        <v>4</v>
      </c>
      <c r="E568" s="134" t="s">
        <v>3896</v>
      </c>
    </row>
    <row r="569" spans="2:5">
      <c r="B569" s="134" t="s">
        <v>19</v>
      </c>
      <c r="C569" s="134" t="s">
        <v>667</v>
      </c>
      <c r="D569" s="439">
        <v>5</v>
      </c>
      <c r="E569" s="134" t="s">
        <v>3897</v>
      </c>
    </row>
    <row r="570" spans="2:5">
      <c r="B570" s="134" t="s">
        <v>19</v>
      </c>
      <c r="C570" s="134" t="s">
        <v>667</v>
      </c>
      <c r="D570" s="439">
        <v>6</v>
      </c>
      <c r="E570" s="134" t="s">
        <v>3898</v>
      </c>
    </row>
    <row r="571" spans="2:5" ht="25.5">
      <c r="B571" s="134" t="s">
        <v>19</v>
      </c>
      <c r="C571" s="134" t="s">
        <v>667</v>
      </c>
      <c r="D571" s="439">
        <v>7</v>
      </c>
      <c r="E571" s="134" t="s">
        <v>3899</v>
      </c>
    </row>
    <row r="572" spans="2:5">
      <c r="B572" s="134" t="s">
        <v>19</v>
      </c>
      <c r="C572" s="134" t="s">
        <v>667</v>
      </c>
      <c r="D572" s="439">
        <v>8</v>
      </c>
      <c r="E572" s="134" t="s">
        <v>3900</v>
      </c>
    </row>
    <row r="573" spans="2:5">
      <c r="B573" s="134" t="s">
        <v>19</v>
      </c>
      <c r="C573" s="134" t="s">
        <v>667</v>
      </c>
      <c r="D573" s="439">
        <v>9</v>
      </c>
      <c r="E573" s="134" t="s">
        <v>3901</v>
      </c>
    </row>
    <row r="574" spans="2:5">
      <c r="B574" s="134" t="s">
        <v>19</v>
      </c>
      <c r="C574" s="134" t="s">
        <v>662</v>
      </c>
      <c r="D574" s="439">
        <v>1</v>
      </c>
      <c r="E574" s="134" t="s">
        <v>3902</v>
      </c>
    </row>
    <row r="575" spans="2:5">
      <c r="B575" s="134" t="s">
        <v>19</v>
      </c>
      <c r="C575" s="134" t="s">
        <v>662</v>
      </c>
      <c r="D575" s="439">
        <v>2</v>
      </c>
      <c r="E575" s="134" t="s">
        <v>3903</v>
      </c>
    </row>
    <row r="576" spans="2:5" ht="25.5">
      <c r="B576" s="134" t="s">
        <v>19</v>
      </c>
      <c r="C576" s="134" t="s">
        <v>657</v>
      </c>
      <c r="D576" s="439">
        <v>1</v>
      </c>
      <c r="E576" s="134" t="s">
        <v>3904</v>
      </c>
    </row>
    <row r="577" spans="2:5" ht="25.5">
      <c r="B577" s="134" t="s">
        <v>19</v>
      </c>
      <c r="C577" s="134" t="s">
        <v>657</v>
      </c>
      <c r="D577" s="439">
        <v>2</v>
      </c>
      <c r="E577" s="134" t="s">
        <v>3905</v>
      </c>
    </row>
    <row r="578" spans="2:5" ht="25.5">
      <c r="B578" s="134" t="s">
        <v>19</v>
      </c>
      <c r="C578" s="134" t="s">
        <v>657</v>
      </c>
      <c r="D578" s="439">
        <v>3</v>
      </c>
      <c r="E578" s="134" t="s">
        <v>3906</v>
      </c>
    </row>
    <row r="579" spans="2:5" ht="25.5">
      <c r="B579" s="134" t="s">
        <v>19</v>
      </c>
      <c r="C579" s="134" t="s">
        <v>657</v>
      </c>
      <c r="D579" s="439">
        <v>4</v>
      </c>
      <c r="E579" s="134" t="s">
        <v>3907</v>
      </c>
    </row>
    <row r="580" spans="2:5" ht="25.5">
      <c r="B580" s="134" t="s">
        <v>19</v>
      </c>
      <c r="C580" s="134" t="s">
        <v>657</v>
      </c>
      <c r="D580" s="439">
        <v>5</v>
      </c>
      <c r="E580" s="134" t="s">
        <v>3908</v>
      </c>
    </row>
    <row r="581" spans="2:5" ht="25.5">
      <c r="B581" s="134" t="s">
        <v>19</v>
      </c>
      <c r="C581" s="134" t="s">
        <v>657</v>
      </c>
      <c r="D581" s="439">
        <v>6</v>
      </c>
      <c r="E581" s="134" t="s">
        <v>3909</v>
      </c>
    </row>
    <row r="582" spans="2:5">
      <c r="B582" s="134" t="s">
        <v>19</v>
      </c>
      <c r="C582" s="134" t="s">
        <v>629</v>
      </c>
      <c r="D582" s="439">
        <v>1</v>
      </c>
      <c r="E582" s="134" t="s">
        <v>3910</v>
      </c>
    </row>
    <row r="583" spans="2:5">
      <c r="B583" s="134" t="s">
        <v>19</v>
      </c>
      <c r="C583" s="134" t="s">
        <v>629</v>
      </c>
      <c r="D583" s="439">
        <v>2</v>
      </c>
      <c r="E583" s="134" t="s">
        <v>2920</v>
      </c>
    </row>
    <row r="584" spans="2:5">
      <c r="B584" s="134" t="s">
        <v>19</v>
      </c>
      <c r="C584" s="134" t="s">
        <v>629</v>
      </c>
      <c r="D584" s="439">
        <v>3</v>
      </c>
      <c r="E584" s="134" t="s">
        <v>3911</v>
      </c>
    </row>
    <row r="585" spans="2:5" ht="38.25">
      <c r="B585" s="134" t="s">
        <v>19</v>
      </c>
      <c r="C585" s="134" t="s">
        <v>629</v>
      </c>
      <c r="D585" s="439">
        <v>4</v>
      </c>
      <c r="E585" s="134" t="s">
        <v>3912</v>
      </c>
    </row>
    <row r="586" spans="2:5">
      <c r="B586" s="134" t="s">
        <v>19</v>
      </c>
      <c r="C586" s="134" t="s">
        <v>629</v>
      </c>
      <c r="D586" s="439">
        <v>5</v>
      </c>
      <c r="E586" s="134" t="s">
        <v>3913</v>
      </c>
    </row>
    <row r="587" spans="2:5" ht="25.5">
      <c r="B587" s="134" t="s">
        <v>19</v>
      </c>
      <c r="C587" s="134" t="s">
        <v>629</v>
      </c>
      <c r="D587" s="439">
        <v>6</v>
      </c>
      <c r="E587" s="134" t="s">
        <v>3914</v>
      </c>
    </row>
    <row r="588" spans="2:5">
      <c r="B588" s="134" t="s">
        <v>19</v>
      </c>
      <c r="C588" s="134" t="s">
        <v>181</v>
      </c>
      <c r="D588" s="439">
        <v>1</v>
      </c>
      <c r="E588" s="134" t="s">
        <v>3910</v>
      </c>
    </row>
    <row r="589" spans="2:5">
      <c r="B589" s="134" t="s">
        <v>19</v>
      </c>
      <c r="C589" s="134" t="s">
        <v>181</v>
      </c>
      <c r="D589" s="439">
        <v>2</v>
      </c>
      <c r="E589" s="134" t="s">
        <v>2920</v>
      </c>
    </row>
    <row r="590" spans="2:5">
      <c r="B590" s="134" t="s">
        <v>19</v>
      </c>
      <c r="C590" s="134" t="s">
        <v>181</v>
      </c>
      <c r="D590" s="439">
        <v>3</v>
      </c>
      <c r="E590" s="134" t="s">
        <v>3911</v>
      </c>
    </row>
    <row r="591" spans="2:5" ht="38.25">
      <c r="B591" s="134" t="s">
        <v>19</v>
      </c>
      <c r="C591" s="134" t="s">
        <v>181</v>
      </c>
      <c r="D591" s="439">
        <v>4</v>
      </c>
      <c r="E591" s="134" t="s">
        <v>3912</v>
      </c>
    </row>
    <row r="592" spans="2:5" ht="25.5">
      <c r="B592" s="134" t="s">
        <v>19</v>
      </c>
      <c r="C592" s="134" t="s">
        <v>181</v>
      </c>
      <c r="D592" s="439">
        <v>5</v>
      </c>
      <c r="E592" s="134" t="s">
        <v>3915</v>
      </c>
    </row>
    <row r="593" spans="2:5">
      <c r="B593" s="134" t="s">
        <v>19</v>
      </c>
      <c r="C593" s="134" t="s">
        <v>181</v>
      </c>
      <c r="D593" s="439">
        <v>6</v>
      </c>
      <c r="E593" s="134" t="s">
        <v>3916</v>
      </c>
    </row>
    <row r="594" spans="2:5">
      <c r="B594" s="134" t="s">
        <v>19</v>
      </c>
      <c r="C594" s="134" t="s">
        <v>181</v>
      </c>
      <c r="D594" s="439">
        <v>7</v>
      </c>
      <c r="E594" s="134" t="s">
        <v>3917</v>
      </c>
    </row>
    <row r="595" spans="2:5" ht="38.25">
      <c r="B595" s="134" t="s">
        <v>19</v>
      </c>
      <c r="C595" s="134" t="s">
        <v>181</v>
      </c>
      <c r="D595" s="439">
        <v>8</v>
      </c>
      <c r="E595" s="134" t="s">
        <v>3918</v>
      </c>
    </row>
    <row r="596" spans="2:5">
      <c r="B596" s="134" t="s">
        <v>19</v>
      </c>
      <c r="C596" s="134" t="s">
        <v>181</v>
      </c>
      <c r="D596" s="439">
        <v>9</v>
      </c>
      <c r="E596" s="134" t="s">
        <v>3919</v>
      </c>
    </row>
    <row r="597" spans="2:5" ht="38.25">
      <c r="B597" s="134" t="s">
        <v>19</v>
      </c>
      <c r="C597" s="134" t="s">
        <v>181</v>
      </c>
      <c r="D597" s="439">
        <v>10</v>
      </c>
      <c r="E597" s="134" t="s">
        <v>3920</v>
      </c>
    </row>
    <row r="598" spans="2:5">
      <c r="B598" s="134" t="s">
        <v>19</v>
      </c>
      <c r="C598" s="134" t="s">
        <v>651</v>
      </c>
      <c r="D598" s="439">
        <v>1</v>
      </c>
      <c r="E598" s="134" t="s">
        <v>3921</v>
      </c>
    </row>
    <row r="599" spans="2:5">
      <c r="B599" s="134" t="s">
        <v>19</v>
      </c>
      <c r="C599" s="134" t="s">
        <v>651</v>
      </c>
      <c r="D599" s="439">
        <v>2</v>
      </c>
      <c r="E599" s="134" t="s">
        <v>3922</v>
      </c>
    </row>
    <row r="600" spans="2:5">
      <c r="B600" s="134" t="s">
        <v>19</v>
      </c>
      <c r="C600" s="134" t="s">
        <v>651</v>
      </c>
      <c r="D600" s="439">
        <v>3</v>
      </c>
      <c r="E600" s="134" t="s">
        <v>3923</v>
      </c>
    </row>
    <row r="601" spans="2:5" ht="216.75">
      <c r="B601" s="134" t="s">
        <v>19</v>
      </c>
      <c r="C601" s="134" t="s">
        <v>600</v>
      </c>
      <c r="D601" s="439">
        <v>1</v>
      </c>
      <c r="E601" s="134" t="s">
        <v>3924</v>
      </c>
    </row>
    <row r="602" spans="2:5" ht="51">
      <c r="B602" s="134" t="s">
        <v>19</v>
      </c>
      <c r="C602" s="134" t="s">
        <v>600</v>
      </c>
      <c r="D602" s="439">
        <v>2</v>
      </c>
      <c r="E602" s="134" t="s">
        <v>3925</v>
      </c>
    </row>
    <row r="603" spans="2:5" ht="25.5">
      <c r="B603" s="134" t="s">
        <v>19</v>
      </c>
      <c r="C603" s="134" t="s">
        <v>600</v>
      </c>
      <c r="D603" s="439">
        <v>3</v>
      </c>
      <c r="E603" s="134" t="s">
        <v>3926</v>
      </c>
    </row>
    <row r="604" spans="2:5" ht="76.5">
      <c r="B604" s="134" t="s">
        <v>19</v>
      </c>
      <c r="C604" s="134" t="s">
        <v>600</v>
      </c>
      <c r="D604" s="439">
        <v>4</v>
      </c>
      <c r="E604" s="134" t="s">
        <v>3927</v>
      </c>
    </row>
    <row r="605" spans="2:5">
      <c r="B605" s="134" t="s">
        <v>19</v>
      </c>
      <c r="C605" s="134" t="s">
        <v>600</v>
      </c>
      <c r="D605" s="439">
        <v>5</v>
      </c>
      <c r="E605" s="134" t="s">
        <v>3928</v>
      </c>
    </row>
    <row r="606" spans="2:5" ht="25.5">
      <c r="B606" s="134" t="s">
        <v>19</v>
      </c>
      <c r="C606" s="134" t="s">
        <v>600</v>
      </c>
      <c r="D606" s="439">
        <v>6</v>
      </c>
      <c r="E606" s="134" t="s">
        <v>3929</v>
      </c>
    </row>
    <row r="607" spans="2:5">
      <c r="B607" s="134" t="s">
        <v>19</v>
      </c>
      <c r="C607" s="134" t="s">
        <v>600</v>
      </c>
      <c r="D607" s="439">
        <v>7</v>
      </c>
      <c r="E607" s="134" t="s">
        <v>3930</v>
      </c>
    </row>
    <row r="608" spans="2:5" ht="204">
      <c r="B608" s="134" t="s">
        <v>19</v>
      </c>
      <c r="C608" s="134" t="s">
        <v>600</v>
      </c>
      <c r="D608" s="439">
        <v>8</v>
      </c>
      <c r="E608" s="134" t="s">
        <v>3931</v>
      </c>
    </row>
    <row r="609" spans="2:5">
      <c r="B609" s="134" t="s">
        <v>19</v>
      </c>
      <c r="C609" s="134" t="s">
        <v>600</v>
      </c>
      <c r="D609" s="439">
        <v>9</v>
      </c>
      <c r="E609" s="134" t="s">
        <v>3932</v>
      </c>
    </row>
    <row r="610" spans="2:5" ht="51">
      <c r="B610" s="134" t="s">
        <v>19</v>
      </c>
      <c r="C610" s="134" t="s">
        <v>600</v>
      </c>
      <c r="D610" s="439">
        <v>10</v>
      </c>
      <c r="E610" s="134" t="s">
        <v>3933</v>
      </c>
    </row>
    <row r="611" spans="2:5">
      <c r="B611" s="134" t="s">
        <v>20</v>
      </c>
      <c r="C611" s="134" t="s">
        <v>1921</v>
      </c>
      <c r="D611" s="439">
        <v>1</v>
      </c>
      <c r="E611" s="134" t="s">
        <v>3934</v>
      </c>
    </row>
    <row r="612" spans="2:5">
      <c r="B612" s="134" t="s">
        <v>20</v>
      </c>
      <c r="C612" s="134" t="s">
        <v>1921</v>
      </c>
      <c r="D612" s="439">
        <v>2</v>
      </c>
      <c r="E612" s="134" t="s">
        <v>3935</v>
      </c>
    </row>
    <row r="613" spans="2:5">
      <c r="B613" s="134" t="s">
        <v>20</v>
      </c>
      <c r="C613" s="134" t="s">
        <v>1921</v>
      </c>
      <c r="D613" s="439">
        <v>3</v>
      </c>
      <c r="E613" s="134" t="s">
        <v>3936</v>
      </c>
    </row>
    <row r="614" spans="2:5">
      <c r="B614" s="134" t="s">
        <v>20</v>
      </c>
      <c r="C614" s="134" t="s">
        <v>1921</v>
      </c>
      <c r="D614" s="439">
        <v>4</v>
      </c>
      <c r="E614" s="134" t="s">
        <v>3937</v>
      </c>
    </row>
    <row r="615" spans="2:5">
      <c r="B615" s="134" t="s">
        <v>20</v>
      </c>
      <c r="C615" s="134" t="s">
        <v>1921</v>
      </c>
      <c r="D615" s="439">
        <v>5</v>
      </c>
      <c r="E615" s="134" t="s">
        <v>3938</v>
      </c>
    </row>
    <row r="616" spans="2:5">
      <c r="B616" s="134" t="s">
        <v>20</v>
      </c>
      <c r="C616" s="134" t="s">
        <v>1921</v>
      </c>
      <c r="D616" s="439">
        <v>6</v>
      </c>
      <c r="E616" s="134" t="s">
        <v>3939</v>
      </c>
    </row>
    <row r="617" spans="2:5">
      <c r="B617" s="134" t="s">
        <v>20</v>
      </c>
      <c r="C617" s="134" t="s">
        <v>1921</v>
      </c>
      <c r="D617" s="439">
        <v>7</v>
      </c>
      <c r="E617" s="134" t="s">
        <v>3940</v>
      </c>
    </row>
    <row r="618" spans="2:5">
      <c r="B618" s="134" t="s">
        <v>20</v>
      </c>
      <c r="C618" s="134" t="s">
        <v>1921</v>
      </c>
      <c r="D618" s="439">
        <v>8</v>
      </c>
      <c r="E618" s="134" t="s">
        <v>3941</v>
      </c>
    </row>
    <row r="619" spans="2:5">
      <c r="B619" s="134" t="s">
        <v>20</v>
      </c>
      <c r="C619" s="134" t="s">
        <v>1921</v>
      </c>
      <c r="D619" s="439">
        <v>9</v>
      </c>
      <c r="E619" s="134" t="s">
        <v>3942</v>
      </c>
    </row>
    <row r="620" spans="2:5">
      <c r="B620" s="134" t="s">
        <v>20</v>
      </c>
      <c r="C620" s="134" t="s">
        <v>1921</v>
      </c>
      <c r="D620" s="439">
        <v>10</v>
      </c>
      <c r="E620" s="134" t="s">
        <v>3943</v>
      </c>
    </row>
    <row r="621" spans="2:5">
      <c r="B621" s="134" t="s">
        <v>20</v>
      </c>
      <c r="C621" s="134" t="s">
        <v>1921</v>
      </c>
      <c r="D621" s="439">
        <v>11</v>
      </c>
      <c r="E621" s="134" t="s">
        <v>106</v>
      </c>
    </row>
    <row r="622" spans="2:5">
      <c r="B622" s="134" t="s">
        <v>20</v>
      </c>
      <c r="C622" s="134" t="s">
        <v>1921</v>
      </c>
      <c r="D622" s="439">
        <v>12</v>
      </c>
      <c r="E622" s="134" t="s">
        <v>3944</v>
      </c>
    </row>
    <row r="623" spans="2:5">
      <c r="B623" s="134" t="s">
        <v>20</v>
      </c>
      <c r="C623" s="134" t="s">
        <v>1921</v>
      </c>
      <c r="D623" s="439">
        <v>13</v>
      </c>
      <c r="E623" s="134" t="s">
        <v>3945</v>
      </c>
    </row>
    <row r="624" spans="2:5">
      <c r="B624" s="134" t="s">
        <v>20</v>
      </c>
      <c r="C624" s="134" t="s">
        <v>1921</v>
      </c>
      <c r="D624" s="439">
        <v>14</v>
      </c>
      <c r="E624" s="134" t="s">
        <v>3946</v>
      </c>
    </row>
    <row r="625" spans="2:5">
      <c r="B625" s="134" t="s">
        <v>20</v>
      </c>
      <c r="C625" s="134" t="s">
        <v>1921</v>
      </c>
      <c r="D625" s="439">
        <v>15</v>
      </c>
      <c r="E625" s="134" t="s">
        <v>3947</v>
      </c>
    </row>
    <row r="626" spans="2:5">
      <c r="B626" s="134" t="s">
        <v>20</v>
      </c>
      <c r="C626" s="134" t="s">
        <v>1921</v>
      </c>
      <c r="D626" s="439">
        <v>16</v>
      </c>
      <c r="E626" s="134" t="s">
        <v>3948</v>
      </c>
    </row>
    <row r="627" spans="2:5">
      <c r="B627" s="134" t="s">
        <v>20</v>
      </c>
      <c r="C627" s="134" t="s">
        <v>1933</v>
      </c>
      <c r="D627" s="439">
        <v>1</v>
      </c>
      <c r="E627" s="134" t="s">
        <v>3949</v>
      </c>
    </row>
    <row r="628" spans="2:5">
      <c r="B628" s="134" t="s">
        <v>20</v>
      </c>
      <c r="C628" s="134" t="s">
        <v>1933</v>
      </c>
      <c r="D628" s="439">
        <v>2</v>
      </c>
      <c r="E628" s="134" t="s">
        <v>3950</v>
      </c>
    </row>
    <row r="629" spans="2:5">
      <c r="B629" s="134" t="s">
        <v>20</v>
      </c>
      <c r="C629" s="134" t="s">
        <v>1933</v>
      </c>
      <c r="D629" s="439">
        <v>3</v>
      </c>
      <c r="E629" s="134" t="s">
        <v>3951</v>
      </c>
    </row>
    <row r="630" spans="2:5">
      <c r="B630" s="134" t="s">
        <v>20</v>
      </c>
      <c r="C630" s="134" t="s">
        <v>1933</v>
      </c>
      <c r="D630" s="439">
        <v>4</v>
      </c>
      <c r="E630" s="134" t="s">
        <v>3952</v>
      </c>
    </row>
    <row r="631" spans="2:5">
      <c r="B631" s="134" t="s">
        <v>20</v>
      </c>
      <c r="C631" s="134" t="s">
        <v>1933</v>
      </c>
      <c r="D631" s="439">
        <v>5</v>
      </c>
      <c r="E631" s="134" t="s">
        <v>3953</v>
      </c>
    </row>
    <row r="632" spans="2:5">
      <c r="B632" s="134" t="s">
        <v>20</v>
      </c>
      <c r="C632" s="134" t="s">
        <v>1933</v>
      </c>
      <c r="D632" s="439">
        <v>6</v>
      </c>
      <c r="E632" s="134" t="s">
        <v>3954</v>
      </c>
    </row>
    <row r="633" spans="2:5">
      <c r="B633" s="134" t="s">
        <v>20</v>
      </c>
      <c r="C633" s="134" t="s">
        <v>1933</v>
      </c>
      <c r="D633" s="439">
        <v>7</v>
      </c>
      <c r="E633" s="134" t="s">
        <v>3955</v>
      </c>
    </row>
    <row r="634" spans="2:5">
      <c r="B634" s="134" t="s">
        <v>20</v>
      </c>
      <c r="C634" s="134" t="s">
        <v>1933</v>
      </c>
      <c r="D634" s="439">
        <v>8</v>
      </c>
      <c r="E634" s="134" t="s">
        <v>3956</v>
      </c>
    </row>
    <row r="635" spans="2:5">
      <c r="B635" s="134" t="s">
        <v>20</v>
      </c>
      <c r="C635" s="134" t="s">
        <v>1933</v>
      </c>
      <c r="D635" s="439">
        <v>9</v>
      </c>
      <c r="E635" s="134" t="s">
        <v>3957</v>
      </c>
    </row>
    <row r="636" spans="2:5">
      <c r="B636" s="134" t="s">
        <v>20</v>
      </c>
      <c r="C636" s="134" t="s">
        <v>1933</v>
      </c>
      <c r="D636" s="439">
        <v>10</v>
      </c>
      <c r="E636" s="134" t="s">
        <v>701</v>
      </c>
    </row>
    <row r="637" spans="2:5">
      <c r="B637" s="134" t="s">
        <v>20</v>
      </c>
      <c r="C637" s="134" t="s">
        <v>1933</v>
      </c>
      <c r="D637" s="439">
        <v>11</v>
      </c>
      <c r="E637" s="134" t="s">
        <v>3958</v>
      </c>
    </row>
    <row r="638" spans="2:5">
      <c r="B638" s="134" t="s">
        <v>20</v>
      </c>
      <c r="C638" s="134" t="s">
        <v>1933</v>
      </c>
      <c r="D638" s="439">
        <v>12</v>
      </c>
      <c r="E638" s="134" t="s">
        <v>3959</v>
      </c>
    </row>
    <row r="639" spans="2:5">
      <c r="B639" s="134" t="s">
        <v>20</v>
      </c>
      <c r="C639" s="134" t="s">
        <v>1933</v>
      </c>
      <c r="D639" s="439">
        <v>13</v>
      </c>
      <c r="E639" s="134" t="s">
        <v>3960</v>
      </c>
    </row>
    <row r="640" spans="2:5">
      <c r="B640" s="134" t="s">
        <v>20</v>
      </c>
      <c r="C640" s="134" t="s">
        <v>1933</v>
      </c>
      <c r="D640" s="439">
        <v>14</v>
      </c>
      <c r="E640" s="134" t="s">
        <v>3961</v>
      </c>
    </row>
    <row r="641" spans="2:5">
      <c r="B641" s="134" t="s">
        <v>20</v>
      </c>
      <c r="C641" s="134" t="s">
        <v>1933</v>
      </c>
      <c r="D641" s="439">
        <v>15</v>
      </c>
      <c r="E641" s="134" t="s">
        <v>3962</v>
      </c>
    </row>
    <row r="642" spans="2:5">
      <c r="B642" s="134" t="s">
        <v>20</v>
      </c>
      <c r="C642" s="134" t="s">
        <v>1933</v>
      </c>
      <c r="D642" s="439">
        <v>16</v>
      </c>
      <c r="E642" s="134" t="s">
        <v>3963</v>
      </c>
    </row>
    <row r="643" spans="2:5">
      <c r="B643" s="134" t="s">
        <v>20</v>
      </c>
      <c r="C643" s="134" t="s">
        <v>1933</v>
      </c>
      <c r="D643" s="439">
        <v>17</v>
      </c>
      <c r="E643" s="134" t="s">
        <v>3964</v>
      </c>
    </row>
    <row r="644" spans="2:5">
      <c r="B644" s="134" t="s">
        <v>20</v>
      </c>
      <c r="C644" s="134" t="s">
        <v>1933</v>
      </c>
      <c r="D644" s="439">
        <v>18</v>
      </c>
      <c r="E644" s="134" t="s">
        <v>3965</v>
      </c>
    </row>
    <row r="645" spans="2:5">
      <c r="B645" s="134" t="s">
        <v>20</v>
      </c>
      <c r="C645" s="134" t="s">
        <v>1933</v>
      </c>
      <c r="D645" s="439">
        <v>19</v>
      </c>
      <c r="E645" s="134" t="s">
        <v>3966</v>
      </c>
    </row>
    <row r="646" spans="2:5">
      <c r="B646" s="134" t="s">
        <v>20</v>
      </c>
      <c r="C646" s="134" t="s">
        <v>1933</v>
      </c>
      <c r="D646" s="439">
        <v>20</v>
      </c>
      <c r="E646" s="134" t="s">
        <v>3967</v>
      </c>
    </row>
    <row r="647" spans="2:5">
      <c r="B647" s="134" t="s">
        <v>20</v>
      </c>
      <c r="C647" s="134" t="s">
        <v>1933</v>
      </c>
      <c r="D647" s="439">
        <v>21</v>
      </c>
      <c r="E647" s="134" t="s">
        <v>3968</v>
      </c>
    </row>
    <row r="648" spans="2:5">
      <c r="B648" s="134" t="s">
        <v>20</v>
      </c>
      <c r="C648" s="134" t="s">
        <v>1933</v>
      </c>
      <c r="D648" s="439">
        <v>22</v>
      </c>
      <c r="E648" s="134" t="s">
        <v>3969</v>
      </c>
    </row>
    <row r="649" spans="2:5">
      <c r="B649" s="134" t="s">
        <v>20</v>
      </c>
      <c r="C649" s="134" t="s">
        <v>1933</v>
      </c>
      <c r="D649" s="439">
        <v>23</v>
      </c>
      <c r="E649" s="134" t="s">
        <v>3970</v>
      </c>
    </row>
    <row r="650" spans="2:5" ht="25.5">
      <c r="B650" s="134" t="s">
        <v>20</v>
      </c>
      <c r="C650" s="134" t="s">
        <v>1933</v>
      </c>
      <c r="D650" s="439">
        <v>24</v>
      </c>
      <c r="E650" s="134" t="s">
        <v>3971</v>
      </c>
    </row>
    <row r="651" spans="2:5" ht="25.5">
      <c r="B651" s="134" t="s">
        <v>20</v>
      </c>
      <c r="C651" s="134" t="s">
        <v>1933</v>
      </c>
      <c r="D651" s="439">
        <v>25</v>
      </c>
      <c r="E651" s="134" t="s">
        <v>3972</v>
      </c>
    </row>
    <row r="652" spans="2:5">
      <c r="B652" s="134" t="s">
        <v>20</v>
      </c>
      <c r="C652" s="134" t="s">
        <v>1933</v>
      </c>
      <c r="D652" s="439">
        <v>26</v>
      </c>
      <c r="E652" s="134" t="s">
        <v>3968</v>
      </c>
    </row>
    <row r="653" spans="2:5">
      <c r="B653" s="134" t="s">
        <v>20</v>
      </c>
      <c r="C653" s="134" t="s">
        <v>1933</v>
      </c>
      <c r="D653" s="439">
        <v>27</v>
      </c>
      <c r="E653" s="134" t="s">
        <v>3969</v>
      </c>
    </row>
    <row r="654" spans="2:5">
      <c r="B654" s="134" t="s">
        <v>20</v>
      </c>
      <c r="C654" s="134" t="s">
        <v>1933</v>
      </c>
      <c r="D654" s="439">
        <v>28</v>
      </c>
      <c r="E654" s="134" t="s">
        <v>3970</v>
      </c>
    </row>
    <row r="655" spans="2:5">
      <c r="B655" s="134" t="s">
        <v>20</v>
      </c>
      <c r="C655" s="134" t="s">
        <v>1933</v>
      </c>
      <c r="D655" s="439">
        <v>29</v>
      </c>
      <c r="E655" s="134" t="s">
        <v>3973</v>
      </c>
    </row>
    <row r="656" spans="2:5" ht="25.5">
      <c r="B656" s="134" t="s">
        <v>20</v>
      </c>
      <c r="C656" s="134" t="s">
        <v>1933</v>
      </c>
      <c r="D656" s="439">
        <v>30</v>
      </c>
      <c r="E656" s="134" t="s">
        <v>3974</v>
      </c>
    </row>
    <row r="657" spans="2:5" ht="25.5">
      <c r="B657" s="134" t="s">
        <v>20</v>
      </c>
      <c r="C657" s="134" t="s">
        <v>1933</v>
      </c>
      <c r="D657" s="439">
        <v>31</v>
      </c>
      <c r="E657" s="134" t="s">
        <v>3975</v>
      </c>
    </row>
    <row r="658" spans="2:5">
      <c r="B658" s="134" t="s">
        <v>20</v>
      </c>
      <c r="C658" s="134" t="s">
        <v>1933</v>
      </c>
      <c r="D658" s="439">
        <v>32</v>
      </c>
      <c r="E658" s="134" t="s">
        <v>3976</v>
      </c>
    </row>
    <row r="659" spans="2:5">
      <c r="B659" s="134" t="s">
        <v>20</v>
      </c>
      <c r="C659" s="134" t="s">
        <v>1933</v>
      </c>
      <c r="D659" s="439">
        <v>33</v>
      </c>
      <c r="E659" s="134" t="s">
        <v>3977</v>
      </c>
    </row>
    <row r="660" spans="2:5">
      <c r="B660" s="134" t="s">
        <v>20</v>
      </c>
      <c r="C660" s="134" t="s">
        <v>1933</v>
      </c>
      <c r="D660" s="439">
        <v>34</v>
      </c>
      <c r="E660" s="134" t="s">
        <v>3978</v>
      </c>
    </row>
    <row r="661" spans="2:5">
      <c r="B661" s="134" t="s">
        <v>20</v>
      </c>
      <c r="C661" s="134" t="s">
        <v>1933</v>
      </c>
      <c r="D661" s="439">
        <v>35</v>
      </c>
      <c r="E661" s="134" t="s">
        <v>3979</v>
      </c>
    </row>
    <row r="662" spans="2:5">
      <c r="B662" s="134" t="s">
        <v>20</v>
      </c>
      <c r="C662" s="134" t="s">
        <v>1933</v>
      </c>
      <c r="D662" s="439">
        <v>36</v>
      </c>
      <c r="E662" s="134" t="s">
        <v>3980</v>
      </c>
    </row>
    <row r="663" spans="2:5">
      <c r="B663" s="134" t="s">
        <v>20</v>
      </c>
      <c r="C663" s="134" t="s">
        <v>1933</v>
      </c>
      <c r="D663" s="439">
        <v>37</v>
      </c>
      <c r="E663" s="134" t="s">
        <v>3981</v>
      </c>
    </row>
    <row r="664" spans="2:5">
      <c r="B664" s="134" t="s">
        <v>20</v>
      </c>
      <c r="C664" s="134" t="s">
        <v>1933</v>
      </c>
      <c r="D664" s="439">
        <v>38</v>
      </c>
      <c r="E664" s="134" t="s">
        <v>3980</v>
      </c>
    </row>
    <row r="665" spans="2:5">
      <c r="B665" s="134" t="s">
        <v>20</v>
      </c>
      <c r="C665" s="134" t="s">
        <v>1933</v>
      </c>
      <c r="D665" s="439">
        <v>39</v>
      </c>
      <c r="E665" s="134" t="s">
        <v>3982</v>
      </c>
    </row>
    <row r="666" spans="2:5">
      <c r="B666" s="134" t="s">
        <v>20</v>
      </c>
      <c r="C666" s="134" t="s">
        <v>1933</v>
      </c>
      <c r="D666" s="439">
        <v>40</v>
      </c>
      <c r="E666" s="134" t="s">
        <v>3983</v>
      </c>
    </row>
    <row r="667" spans="2:5">
      <c r="B667" s="134" t="s">
        <v>20</v>
      </c>
      <c r="C667" s="134" t="s">
        <v>1933</v>
      </c>
      <c r="D667" s="439">
        <v>41</v>
      </c>
      <c r="E667" s="134" t="s">
        <v>3984</v>
      </c>
    </row>
    <row r="668" spans="2:5">
      <c r="B668" s="134" t="s">
        <v>20</v>
      </c>
      <c r="C668" s="134" t="s">
        <v>1933</v>
      </c>
      <c r="D668" s="439">
        <v>42</v>
      </c>
      <c r="E668" s="134" t="s">
        <v>3985</v>
      </c>
    </row>
    <row r="669" spans="2:5">
      <c r="B669" s="134" t="s">
        <v>20</v>
      </c>
      <c r="C669" s="134" t="s">
        <v>1933</v>
      </c>
      <c r="D669" s="439">
        <v>43</v>
      </c>
      <c r="E669" s="134" t="s">
        <v>3986</v>
      </c>
    </row>
    <row r="670" spans="2:5">
      <c r="B670" s="134" t="s">
        <v>20</v>
      </c>
      <c r="C670" s="134" t="s">
        <v>1933</v>
      </c>
      <c r="D670" s="439">
        <v>44</v>
      </c>
      <c r="E670" s="134" t="s">
        <v>3987</v>
      </c>
    </row>
    <row r="671" spans="2:5">
      <c r="B671" s="134" t="s">
        <v>20</v>
      </c>
      <c r="C671" s="134" t="s">
        <v>1933</v>
      </c>
      <c r="D671" s="439">
        <v>45</v>
      </c>
      <c r="E671" s="134" t="s">
        <v>3988</v>
      </c>
    </row>
    <row r="672" spans="2:5">
      <c r="B672" s="134" t="s">
        <v>20</v>
      </c>
      <c r="C672" s="134" t="s">
        <v>1933</v>
      </c>
      <c r="D672" s="439">
        <v>46</v>
      </c>
      <c r="E672" s="134" t="s">
        <v>3989</v>
      </c>
    </row>
    <row r="673" spans="2:5">
      <c r="B673" s="134" t="s">
        <v>20</v>
      </c>
      <c r="C673" s="134" t="s">
        <v>1933</v>
      </c>
      <c r="D673" s="439">
        <v>47</v>
      </c>
      <c r="E673" s="134" t="s">
        <v>3981</v>
      </c>
    </row>
    <row r="674" spans="2:5">
      <c r="B674" s="134" t="s">
        <v>20</v>
      </c>
      <c r="C674" s="134" t="s">
        <v>1933</v>
      </c>
      <c r="D674" s="439">
        <v>48</v>
      </c>
      <c r="E674" s="134" t="s">
        <v>3990</v>
      </c>
    </row>
    <row r="675" spans="2:5">
      <c r="B675" s="134" t="s">
        <v>20</v>
      </c>
      <c r="C675" s="134" t="s">
        <v>1933</v>
      </c>
      <c r="D675" s="439">
        <v>49</v>
      </c>
      <c r="E675" s="134" t="s">
        <v>3991</v>
      </c>
    </row>
    <row r="676" spans="2:5">
      <c r="B676" s="134" t="s">
        <v>20</v>
      </c>
      <c r="C676" s="134" t="s">
        <v>1933</v>
      </c>
      <c r="D676" s="439">
        <v>50</v>
      </c>
      <c r="E676" s="134" t="s">
        <v>3992</v>
      </c>
    </row>
    <row r="677" spans="2:5">
      <c r="B677" s="134" t="s">
        <v>20</v>
      </c>
      <c r="C677" s="134" t="s">
        <v>1933</v>
      </c>
      <c r="D677" s="439">
        <v>51</v>
      </c>
      <c r="E677" s="134" t="s">
        <v>3993</v>
      </c>
    </row>
    <row r="678" spans="2:5">
      <c r="B678" s="134" t="s">
        <v>20</v>
      </c>
      <c r="C678" s="134" t="s">
        <v>1933</v>
      </c>
      <c r="D678" s="439">
        <v>52</v>
      </c>
      <c r="E678" s="134" t="s">
        <v>3994</v>
      </c>
    </row>
    <row r="679" spans="2:5" ht="38.25">
      <c r="B679" s="134" t="s">
        <v>20</v>
      </c>
      <c r="C679" s="134" t="s">
        <v>1933</v>
      </c>
      <c r="D679" s="439">
        <v>53</v>
      </c>
      <c r="E679" s="134" t="s">
        <v>3995</v>
      </c>
    </row>
    <row r="680" spans="2:5">
      <c r="B680" s="134" t="s">
        <v>20</v>
      </c>
      <c r="C680" s="134" t="s">
        <v>1939</v>
      </c>
      <c r="D680" s="439">
        <v>1</v>
      </c>
      <c r="E680" s="134" t="s">
        <v>3996</v>
      </c>
    </row>
    <row r="681" spans="2:5">
      <c r="B681" s="134" t="s">
        <v>20</v>
      </c>
      <c r="C681" s="134" t="s">
        <v>1939</v>
      </c>
      <c r="D681" s="439">
        <v>2</v>
      </c>
      <c r="E681" s="134" t="s">
        <v>3997</v>
      </c>
    </row>
    <row r="682" spans="2:5">
      <c r="B682" s="134" t="s">
        <v>20</v>
      </c>
      <c r="C682" s="134" t="s">
        <v>1939</v>
      </c>
      <c r="D682" s="439">
        <v>3</v>
      </c>
      <c r="E682" s="134" t="s">
        <v>3998</v>
      </c>
    </row>
    <row r="683" spans="2:5">
      <c r="B683" s="134" t="s">
        <v>20</v>
      </c>
      <c r="C683" s="134" t="s">
        <v>1939</v>
      </c>
      <c r="D683" s="439">
        <v>4</v>
      </c>
      <c r="E683" s="134" t="s">
        <v>3999</v>
      </c>
    </row>
    <row r="684" spans="2:5">
      <c r="B684" s="134" t="s">
        <v>20</v>
      </c>
      <c r="C684" s="134" t="s">
        <v>1939</v>
      </c>
      <c r="D684" s="439">
        <v>5</v>
      </c>
      <c r="E684" s="134" t="s">
        <v>4000</v>
      </c>
    </row>
    <row r="685" spans="2:5" ht="38.25">
      <c r="B685" s="134" t="s">
        <v>20</v>
      </c>
      <c r="C685" s="134" t="s">
        <v>683</v>
      </c>
      <c r="D685" s="439">
        <v>1</v>
      </c>
      <c r="E685" s="134" t="s">
        <v>4001</v>
      </c>
    </row>
    <row r="686" spans="2:5" ht="38.25">
      <c r="B686" s="134" t="s">
        <v>20</v>
      </c>
      <c r="C686" s="134" t="s">
        <v>683</v>
      </c>
      <c r="D686" s="439">
        <v>2</v>
      </c>
      <c r="E686" s="134" t="s">
        <v>4002</v>
      </c>
    </row>
    <row r="687" spans="2:5" ht="38.25">
      <c r="B687" s="134" t="s">
        <v>20</v>
      </c>
      <c r="C687" s="134" t="s">
        <v>683</v>
      </c>
      <c r="D687" s="439">
        <v>3</v>
      </c>
      <c r="E687" s="134" t="s">
        <v>4003</v>
      </c>
    </row>
    <row r="688" spans="2:5" ht="38.25">
      <c r="B688" s="134" t="s">
        <v>20</v>
      </c>
      <c r="C688" s="134" t="s">
        <v>683</v>
      </c>
      <c r="D688" s="439">
        <v>4</v>
      </c>
      <c r="E688" s="134" t="s">
        <v>4004</v>
      </c>
    </row>
    <row r="689" spans="2:5">
      <c r="B689" s="134" t="s">
        <v>20</v>
      </c>
      <c r="C689" s="134" t="s">
        <v>1945</v>
      </c>
      <c r="D689" s="439">
        <v>1</v>
      </c>
      <c r="E689" s="134" t="s">
        <v>4005</v>
      </c>
    </row>
    <row r="690" spans="2:5">
      <c r="B690" s="134" t="s">
        <v>20</v>
      </c>
      <c r="C690" s="134" t="s">
        <v>1945</v>
      </c>
      <c r="D690" s="439">
        <v>2</v>
      </c>
      <c r="E690" s="134" t="s">
        <v>4006</v>
      </c>
    </row>
    <row r="691" spans="2:5">
      <c r="B691" s="134" t="s">
        <v>20</v>
      </c>
      <c r="C691" s="134" t="s">
        <v>1945</v>
      </c>
      <c r="D691" s="439">
        <v>3</v>
      </c>
      <c r="E691" s="134" t="s">
        <v>4007</v>
      </c>
    </row>
    <row r="692" spans="2:5">
      <c r="B692" s="134" t="s">
        <v>20</v>
      </c>
      <c r="C692" s="134" t="s">
        <v>1945</v>
      </c>
      <c r="D692" s="439">
        <v>4</v>
      </c>
      <c r="E692" s="134" t="s">
        <v>4008</v>
      </c>
    </row>
    <row r="693" spans="2:5">
      <c r="B693" s="134" t="s">
        <v>20</v>
      </c>
      <c r="C693" s="134" t="s">
        <v>1945</v>
      </c>
      <c r="D693" s="439">
        <v>5</v>
      </c>
      <c r="E693" s="134" t="s">
        <v>4009</v>
      </c>
    </row>
    <row r="694" spans="2:5">
      <c r="B694" s="134" t="s">
        <v>20</v>
      </c>
      <c r="C694" s="134" t="s">
        <v>1945</v>
      </c>
      <c r="D694" s="439">
        <v>6</v>
      </c>
      <c r="E694" s="134" t="s">
        <v>4010</v>
      </c>
    </row>
    <row r="695" spans="2:5" ht="51">
      <c r="B695" s="134" t="s">
        <v>20</v>
      </c>
      <c r="C695" s="134" t="s">
        <v>1945</v>
      </c>
      <c r="D695" s="439">
        <v>7</v>
      </c>
      <c r="E695" s="134" t="s">
        <v>4011</v>
      </c>
    </row>
    <row r="696" spans="2:5" ht="25.5">
      <c r="B696" s="134" t="s">
        <v>20</v>
      </c>
      <c r="C696" s="134" t="s">
        <v>1945</v>
      </c>
      <c r="D696" s="439">
        <v>8</v>
      </c>
      <c r="E696" s="134" t="s">
        <v>4012</v>
      </c>
    </row>
    <row r="697" spans="2:5">
      <c r="B697" s="134" t="s">
        <v>20</v>
      </c>
      <c r="C697" s="134" t="s">
        <v>1945</v>
      </c>
      <c r="D697" s="439">
        <v>9</v>
      </c>
      <c r="E697" s="134" t="s">
        <v>4013</v>
      </c>
    </row>
    <row r="698" spans="2:5">
      <c r="B698" s="134" t="s">
        <v>20</v>
      </c>
      <c r="C698" s="134" t="s">
        <v>1945</v>
      </c>
      <c r="D698" s="439">
        <v>10</v>
      </c>
      <c r="E698" s="134" t="s">
        <v>4014</v>
      </c>
    </row>
    <row r="699" spans="2:5">
      <c r="B699" s="134" t="s">
        <v>20</v>
      </c>
      <c r="C699" s="134" t="s">
        <v>1945</v>
      </c>
      <c r="D699" s="439">
        <v>11</v>
      </c>
      <c r="E699" s="134" t="s">
        <v>4015</v>
      </c>
    </row>
    <row r="700" spans="2:5">
      <c r="B700" s="134" t="s">
        <v>20</v>
      </c>
      <c r="C700" s="134" t="s">
        <v>1945</v>
      </c>
      <c r="D700" s="439">
        <v>12</v>
      </c>
      <c r="E700" s="134" t="s">
        <v>4016</v>
      </c>
    </row>
    <row r="701" spans="2:5">
      <c r="B701" s="134" t="s">
        <v>20</v>
      </c>
      <c r="C701" s="134" t="s">
        <v>1945</v>
      </c>
      <c r="D701" s="439">
        <v>13</v>
      </c>
      <c r="E701" s="134" t="s">
        <v>4017</v>
      </c>
    </row>
    <row r="702" spans="2:5" ht="38.25">
      <c r="B702" s="134" t="s">
        <v>20</v>
      </c>
      <c r="C702" s="134" t="s">
        <v>1945</v>
      </c>
      <c r="D702" s="439">
        <v>14</v>
      </c>
      <c r="E702" s="134" t="s">
        <v>4018</v>
      </c>
    </row>
    <row r="703" spans="2:5" ht="25.5">
      <c r="B703" s="134" t="s">
        <v>20</v>
      </c>
      <c r="C703" s="134" t="s">
        <v>1945</v>
      </c>
      <c r="D703" s="439">
        <v>15</v>
      </c>
      <c r="E703" s="134" t="s">
        <v>4019</v>
      </c>
    </row>
    <row r="704" spans="2:5">
      <c r="B704" s="134" t="s">
        <v>20</v>
      </c>
      <c r="C704" s="134" t="s">
        <v>1945</v>
      </c>
      <c r="D704" s="439">
        <v>16</v>
      </c>
      <c r="E704" s="134" t="s">
        <v>4020</v>
      </c>
    </row>
    <row r="705" spans="2:5">
      <c r="B705" s="134" t="s">
        <v>20</v>
      </c>
      <c r="C705" s="134" t="s">
        <v>1945</v>
      </c>
      <c r="D705" s="439">
        <v>17</v>
      </c>
      <c r="E705" s="134" t="s">
        <v>4021</v>
      </c>
    </row>
    <row r="706" spans="2:5">
      <c r="B706" s="134" t="s">
        <v>20</v>
      </c>
      <c r="C706" s="134" t="s">
        <v>1945</v>
      </c>
      <c r="D706" s="439">
        <v>18</v>
      </c>
      <c r="E706" s="134" t="s">
        <v>4022</v>
      </c>
    </row>
    <row r="707" spans="2:5" ht="25.5">
      <c r="B707" s="134" t="s">
        <v>20</v>
      </c>
      <c r="C707" s="134" t="s">
        <v>1945</v>
      </c>
      <c r="D707" s="439">
        <v>19</v>
      </c>
      <c r="E707" s="134" t="s">
        <v>4023</v>
      </c>
    </row>
    <row r="708" spans="2:5">
      <c r="B708" s="134" t="s">
        <v>20</v>
      </c>
      <c r="C708" s="134" t="s">
        <v>1945</v>
      </c>
      <c r="D708" s="439">
        <v>20</v>
      </c>
      <c r="E708" s="134" t="s">
        <v>4024</v>
      </c>
    </row>
    <row r="709" spans="2:5">
      <c r="B709" s="134" t="s">
        <v>20</v>
      </c>
      <c r="C709" s="134" t="s">
        <v>1945</v>
      </c>
      <c r="D709" s="439">
        <v>21</v>
      </c>
      <c r="E709" s="134" t="s">
        <v>4025</v>
      </c>
    </row>
    <row r="710" spans="2:5">
      <c r="B710" s="134" t="s">
        <v>20</v>
      </c>
      <c r="C710" s="134" t="s">
        <v>1945</v>
      </c>
      <c r="D710" s="439">
        <v>22</v>
      </c>
      <c r="E710" s="134" t="s">
        <v>4026</v>
      </c>
    </row>
    <row r="711" spans="2:5">
      <c r="B711" s="134" t="s">
        <v>20</v>
      </c>
      <c r="C711" s="134" t="s">
        <v>1945</v>
      </c>
      <c r="D711" s="439">
        <v>23</v>
      </c>
      <c r="E711" s="134" t="s">
        <v>4027</v>
      </c>
    </row>
    <row r="712" spans="2:5">
      <c r="B712" s="134" t="s">
        <v>20</v>
      </c>
      <c r="C712" s="134" t="s">
        <v>1945</v>
      </c>
      <c r="D712" s="439">
        <v>24</v>
      </c>
      <c r="E712" s="134" t="s">
        <v>4028</v>
      </c>
    </row>
    <row r="713" spans="2:5">
      <c r="B713" s="134" t="s">
        <v>20</v>
      </c>
      <c r="C713" s="134" t="s">
        <v>1945</v>
      </c>
      <c r="D713" s="439">
        <v>25</v>
      </c>
      <c r="E713" s="134" t="s">
        <v>4029</v>
      </c>
    </row>
    <row r="714" spans="2:5">
      <c r="B714" s="134" t="s">
        <v>20</v>
      </c>
      <c r="C714" s="134" t="s">
        <v>1945</v>
      </c>
      <c r="D714" s="439">
        <v>26</v>
      </c>
      <c r="E714" s="134" t="s">
        <v>4030</v>
      </c>
    </row>
    <row r="715" spans="2:5">
      <c r="B715" s="134" t="s">
        <v>20</v>
      </c>
      <c r="C715" s="134" t="s">
        <v>1945</v>
      </c>
      <c r="D715" s="439">
        <v>27</v>
      </c>
      <c r="E715" s="134" t="s">
        <v>4031</v>
      </c>
    </row>
    <row r="716" spans="2:5">
      <c r="B716" s="134" t="s">
        <v>20</v>
      </c>
      <c r="C716" s="134" t="s">
        <v>1945</v>
      </c>
      <c r="D716" s="439">
        <v>28</v>
      </c>
      <c r="E716" s="134" t="s">
        <v>4032</v>
      </c>
    </row>
    <row r="717" spans="2:5" ht="25.5">
      <c r="B717" s="134" t="s">
        <v>20</v>
      </c>
      <c r="C717" s="134" t="s">
        <v>1945</v>
      </c>
      <c r="D717" s="439">
        <v>29</v>
      </c>
      <c r="E717" s="134" t="s">
        <v>4033</v>
      </c>
    </row>
    <row r="718" spans="2:5" ht="25.5">
      <c r="B718" s="134" t="s">
        <v>20</v>
      </c>
      <c r="C718" s="134" t="s">
        <v>1945</v>
      </c>
      <c r="D718" s="439">
        <v>30</v>
      </c>
      <c r="E718" s="134" t="s">
        <v>4034</v>
      </c>
    </row>
    <row r="719" spans="2:5">
      <c r="B719" s="134" t="s">
        <v>20</v>
      </c>
      <c r="C719" s="134" t="s">
        <v>1945</v>
      </c>
      <c r="D719" s="439">
        <v>31</v>
      </c>
      <c r="E719" s="134" t="s">
        <v>4035</v>
      </c>
    </row>
    <row r="720" spans="2:5" ht="63.75">
      <c r="B720" s="134" t="s">
        <v>20</v>
      </c>
      <c r="C720" s="134" t="s">
        <v>1945</v>
      </c>
      <c r="D720" s="439">
        <v>32</v>
      </c>
      <c r="E720" s="134" t="s">
        <v>4036</v>
      </c>
    </row>
    <row r="721" spans="2:5">
      <c r="B721" s="134" t="s">
        <v>20</v>
      </c>
      <c r="C721" s="134" t="s">
        <v>1945</v>
      </c>
      <c r="D721" s="439">
        <v>33</v>
      </c>
      <c r="E721" s="134" t="s">
        <v>4037</v>
      </c>
    </row>
    <row r="722" spans="2:5">
      <c r="B722" s="134" t="s">
        <v>20</v>
      </c>
      <c r="C722" s="134" t="s">
        <v>1945</v>
      </c>
      <c r="D722" s="439">
        <v>34</v>
      </c>
      <c r="E722" s="134" t="s">
        <v>4038</v>
      </c>
    </row>
    <row r="723" spans="2:5">
      <c r="B723" s="134" t="s">
        <v>20</v>
      </c>
      <c r="C723" s="134" t="s">
        <v>1945</v>
      </c>
      <c r="D723" s="439">
        <v>35</v>
      </c>
      <c r="E723" s="134" t="s">
        <v>4039</v>
      </c>
    </row>
    <row r="724" spans="2:5">
      <c r="B724" s="134" t="s">
        <v>20</v>
      </c>
      <c r="C724" s="134" t="s">
        <v>1945</v>
      </c>
      <c r="D724" s="439">
        <v>36</v>
      </c>
      <c r="E724" s="134" t="s">
        <v>4040</v>
      </c>
    </row>
    <row r="725" spans="2:5">
      <c r="B725" s="134" t="s">
        <v>20</v>
      </c>
      <c r="C725" s="134" t="s">
        <v>1945</v>
      </c>
      <c r="D725" s="439">
        <v>37</v>
      </c>
      <c r="E725" s="134" t="s">
        <v>4041</v>
      </c>
    </row>
    <row r="726" spans="2:5">
      <c r="B726" s="134" t="s">
        <v>20</v>
      </c>
      <c r="C726" s="134" t="s">
        <v>1945</v>
      </c>
      <c r="D726" s="439">
        <v>38</v>
      </c>
      <c r="E726" s="134" t="s">
        <v>4042</v>
      </c>
    </row>
    <row r="727" spans="2:5">
      <c r="B727" s="134" t="s">
        <v>20</v>
      </c>
      <c r="C727" s="134" t="s">
        <v>1945</v>
      </c>
      <c r="D727" s="439">
        <v>39</v>
      </c>
      <c r="E727" s="134" t="s">
        <v>4043</v>
      </c>
    </row>
    <row r="728" spans="2:5">
      <c r="B728" s="134" t="s">
        <v>20</v>
      </c>
      <c r="C728" s="134" t="s">
        <v>1945</v>
      </c>
      <c r="D728" s="439">
        <v>40</v>
      </c>
      <c r="E728" s="134" t="s">
        <v>4044</v>
      </c>
    </row>
    <row r="729" spans="2:5">
      <c r="B729" s="134" t="s">
        <v>20</v>
      </c>
      <c r="C729" s="134" t="s">
        <v>1928</v>
      </c>
      <c r="D729" s="439">
        <v>1</v>
      </c>
      <c r="E729" s="134" t="s">
        <v>4045</v>
      </c>
    </row>
    <row r="730" spans="2:5">
      <c r="B730" s="134" t="s">
        <v>20</v>
      </c>
      <c r="C730" s="134" t="s">
        <v>1928</v>
      </c>
      <c r="D730" s="439">
        <v>2</v>
      </c>
      <c r="E730" s="134" t="s">
        <v>4046</v>
      </c>
    </row>
    <row r="731" spans="2:5">
      <c r="B731" s="134" t="s">
        <v>20</v>
      </c>
      <c r="C731" s="134" t="s">
        <v>1928</v>
      </c>
      <c r="D731" s="439">
        <v>3</v>
      </c>
      <c r="E731" s="134" t="s">
        <v>2080</v>
      </c>
    </row>
    <row r="732" spans="2:5">
      <c r="B732" s="134" t="s">
        <v>20</v>
      </c>
      <c r="C732" s="134" t="s">
        <v>1928</v>
      </c>
      <c r="D732" s="439">
        <v>4</v>
      </c>
      <c r="E732" s="134" t="s">
        <v>4047</v>
      </c>
    </row>
    <row r="733" spans="2:5">
      <c r="B733" s="134" t="s">
        <v>20</v>
      </c>
      <c r="C733" s="134" t="s">
        <v>1928</v>
      </c>
      <c r="D733" s="439">
        <v>5</v>
      </c>
      <c r="E733" s="134" t="s">
        <v>4048</v>
      </c>
    </row>
    <row r="734" spans="2:5">
      <c r="B734" s="134" t="s">
        <v>20</v>
      </c>
      <c r="C734" s="134" t="s">
        <v>1928</v>
      </c>
      <c r="D734" s="439">
        <v>6</v>
      </c>
      <c r="E734" s="134" t="s">
        <v>2081</v>
      </c>
    </row>
    <row r="735" spans="2:5">
      <c r="B735" s="134" t="s">
        <v>20</v>
      </c>
      <c r="C735" s="134" t="s">
        <v>1928</v>
      </c>
      <c r="D735" s="439">
        <v>7</v>
      </c>
      <c r="E735" s="134" t="s">
        <v>4049</v>
      </c>
    </row>
    <row r="736" spans="2:5" ht="25.5">
      <c r="B736" s="134" t="s">
        <v>20</v>
      </c>
      <c r="C736" s="134" t="s">
        <v>1928</v>
      </c>
      <c r="D736" s="439">
        <v>8</v>
      </c>
      <c r="E736" s="134" t="s">
        <v>2088</v>
      </c>
    </row>
    <row r="737" spans="2:5">
      <c r="B737" s="134" t="s">
        <v>20</v>
      </c>
      <c r="C737" s="134" t="s">
        <v>1928</v>
      </c>
      <c r="D737" s="439">
        <v>9</v>
      </c>
      <c r="E737" s="134" t="s">
        <v>2082</v>
      </c>
    </row>
    <row r="738" spans="2:5" ht="25.5">
      <c r="B738" s="134" t="s">
        <v>20</v>
      </c>
      <c r="C738" s="134" t="s">
        <v>1928</v>
      </c>
      <c r="D738" s="439">
        <v>10</v>
      </c>
      <c r="E738" s="134" t="s">
        <v>2087</v>
      </c>
    </row>
    <row r="739" spans="2:5">
      <c r="B739" s="134" t="s">
        <v>20</v>
      </c>
      <c r="C739" s="134" t="s">
        <v>1928</v>
      </c>
      <c r="D739" s="439">
        <v>11</v>
      </c>
      <c r="E739" s="134" t="s">
        <v>4050</v>
      </c>
    </row>
    <row r="740" spans="2:5">
      <c r="B740" s="134" t="s">
        <v>20</v>
      </c>
      <c r="C740" s="134" t="s">
        <v>1928</v>
      </c>
      <c r="D740" s="439">
        <v>12</v>
      </c>
      <c r="E740" s="134" t="s">
        <v>4051</v>
      </c>
    </row>
    <row r="741" spans="2:5" ht="25.5">
      <c r="B741" s="134" t="s">
        <v>20</v>
      </c>
      <c r="C741" s="134" t="s">
        <v>1928</v>
      </c>
      <c r="D741" s="439">
        <v>13</v>
      </c>
      <c r="E741" s="134" t="s">
        <v>2083</v>
      </c>
    </row>
    <row r="742" spans="2:5">
      <c r="B742" s="134" t="s">
        <v>20</v>
      </c>
      <c r="C742" s="134" t="s">
        <v>1928</v>
      </c>
      <c r="D742" s="439">
        <v>14</v>
      </c>
      <c r="E742" s="134" t="s">
        <v>4052</v>
      </c>
    </row>
    <row r="743" spans="2:5" ht="38.25">
      <c r="B743" s="134" t="s">
        <v>20</v>
      </c>
      <c r="C743" s="134" t="s">
        <v>1928</v>
      </c>
      <c r="D743" s="439">
        <v>15</v>
      </c>
      <c r="E743" s="134" t="s">
        <v>4053</v>
      </c>
    </row>
    <row r="744" spans="2:5" ht="25.5">
      <c r="B744" s="134" t="s">
        <v>20</v>
      </c>
      <c r="C744" s="134" t="s">
        <v>1928</v>
      </c>
      <c r="D744" s="439">
        <v>16</v>
      </c>
      <c r="E744" s="134" t="s">
        <v>4054</v>
      </c>
    </row>
    <row r="745" spans="2:5" ht="25.5">
      <c r="B745" s="134" t="s">
        <v>20</v>
      </c>
      <c r="C745" s="134" t="s">
        <v>1928</v>
      </c>
      <c r="D745" s="439">
        <v>17</v>
      </c>
      <c r="E745" s="134" t="s">
        <v>4055</v>
      </c>
    </row>
    <row r="746" spans="2:5" ht="25.5">
      <c r="B746" s="134" t="s">
        <v>20</v>
      </c>
      <c r="C746" s="134" t="s">
        <v>1928</v>
      </c>
      <c r="D746" s="439">
        <v>18</v>
      </c>
      <c r="E746" s="134" t="s">
        <v>4056</v>
      </c>
    </row>
    <row r="747" spans="2:5" ht="25.5">
      <c r="B747" s="134" t="s">
        <v>20</v>
      </c>
      <c r="C747" s="134" t="s">
        <v>1928</v>
      </c>
      <c r="D747" s="439">
        <v>19</v>
      </c>
      <c r="E747" s="134" t="s">
        <v>2085</v>
      </c>
    </row>
    <row r="748" spans="2:5" ht="25.5">
      <c r="B748" s="134" t="s">
        <v>20</v>
      </c>
      <c r="C748" s="134" t="s">
        <v>1928</v>
      </c>
      <c r="D748" s="439">
        <v>20</v>
      </c>
      <c r="E748" s="134" t="s">
        <v>2084</v>
      </c>
    </row>
    <row r="749" spans="2:5" ht="25.5">
      <c r="B749" s="134" t="s">
        <v>20</v>
      </c>
      <c r="C749" s="134" t="s">
        <v>1928</v>
      </c>
      <c r="D749" s="439">
        <v>21</v>
      </c>
      <c r="E749" s="134" t="s">
        <v>4057</v>
      </c>
    </row>
    <row r="750" spans="2:5">
      <c r="B750" s="134" t="s">
        <v>20</v>
      </c>
      <c r="C750" s="134" t="s">
        <v>190</v>
      </c>
      <c r="D750" s="439">
        <v>1</v>
      </c>
      <c r="E750" s="134" t="s">
        <v>3949</v>
      </c>
    </row>
    <row r="751" spans="2:5">
      <c r="B751" s="134" t="s">
        <v>20</v>
      </c>
      <c r="C751" s="134" t="s">
        <v>190</v>
      </c>
      <c r="D751" s="439">
        <v>2</v>
      </c>
      <c r="E751" s="134" t="s">
        <v>3950</v>
      </c>
    </row>
    <row r="752" spans="2:5" ht="25.5">
      <c r="B752" s="134" t="s">
        <v>20</v>
      </c>
      <c r="C752" s="134" t="s">
        <v>190</v>
      </c>
      <c r="D752" s="439">
        <v>3</v>
      </c>
      <c r="E752" s="134" t="s">
        <v>4058</v>
      </c>
    </row>
    <row r="753" spans="2:5">
      <c r="B753" s="134" t="s">
        <v>20</v>
      </c>
      <c r="C753" s="134" t="s">
        <v>190</v>
      </c>
      <c r="D753" s="439">
        <v>4</v>
      </c>
      <c r="E753" s="134" t="s">
        <v>4059</v>
      </c>
    </row>
    <row r="754" spans="2:5">
      <c r="B754" s="134" t="s">
        <v>20</v>
      </c>
      <c r="C754" s="134" t="s">
        <v>190</v>
      </c>
      <c r="D754" s="439">
        <v>5</v>
      </c>
      <c r="E754" s="134" t="s">
        <v>4060</v>
      </c>
    </row>
    <row r="755" spans="2:5">
      <c r="B755" s="134" t="s">
        <v>20</v>
      </c>
      <c r="C755" s="134" t="s">
        <v>190</v>
      </c>
      <c r="D755" s="439">
        <v>6</v>
      </c>
      <c r="E755" s="134" t="s">
        <v>4061</v>
      </c>
    </row>
    <row r="756" spans="2:5">
      <c r="B756" s="134" t="s">
        <v>20</v>
      </c>
      <c r="C756" s="134" t="s">
        <v>190</v>
      </c>
      <c r="D756" s="439">
        <v>7</v>
      </c>
      <c r="E756" s="134" t="s">
        <v>4062</v>
      </c>
    </row>
    <row r="757" spans="2:5">
      <c r="B757" s="134" t="s">
        <v>20</v>
      </c>
      <c r="C757" s="134" t="s">
        <v>190</v>
      </c>
      <c r="D757" s="439">
        <v>8</v>
      </c>
      <c r="E757" s="134" t="s">
        <v>4063</v>
      </c>
    </row>
    <row r="758" spans="2:5">
      <c r="B758" s="134" t="s">
        <v>20</v>
      </c>
      <c r="C758" s="134" t="s">
        <v>190</v>
      </c>
      <c r="D758" s="439">
        <v>9</v>
      </c>
      <c r="E758" s="134" t="s">
        <v>4064</v>
      </c>
    </row>
    <row r="759" spans="2:5">
      <c r="B759" s="134" t="s">
        <v>20</v>
      </c>
      <c r="C759" s="134" t="s">
        <v>679</v>
      </c>
      <c r="D759" s="439">
        <v>1</v>
      </c>
      <c r="E759" s="134" t="s">
        <v>4065</v>
      </c>
    </row>
    <row r="760" spans="2:5">
      <c r="B760" s="134" t="s">
        <v>20</v>
      </c>
      <c r="C760" s="134" t="s">
        <v>679</v>
      </c>
      <c r="D760" s="439">
        <v>2</v>
      </c>
      <c r="E760" s="134" t="s">
        <v>4066</v>
      </c>
    </row>
    <row r="761" spans="2:5">
      <c r="B761" s="134" t="s">
        <v>20</v>
      </c>
      <c r="C761" s="134" t="s">
        <v>679</v>
      </c>
      <c r="D761" s="439">
        <v>3</v>
      </c>
      <c r="E761" s="134" t="s">
        <v>4067</v>
      </c>
    </row>
    <row r="762" spans="2:5">
      <c r="B762" s="134" t="s">
        <v>20</v>
      </c>
      <c r="C762" s="134" t="s">
        <v>679</v>
      </c>
      <c r="D762" s="439">
        <v>4</v>
      </c>
      <c r="E762" s="134" t="s">
        <v>4068</v>
      </c>
    </row>
    <row r="763" spans="2:5" ht="25.5">
      <c r="B763" s="134" t="s">
        <v>20</v>
      </c>
      <c r="C763" s="134" t="s">
        <v>673</v>
      </c>
      <c r="D763" s="439">
        <v>1</v>
      </c>
      <c r="E763" s="134" t="s">
        <v>4069</v>
      </c>
    </row>
    <row r="764" spans="2:5" ht="25.5">
      <c r="B764" s="134" t="s">
        <v>20</v>
      </c>
      <c r="C764" s="134" t="s">
        <v>673</v>
      </c>
      <c r="D764" s="439">
        <v>2</v>
      </c>
      <c r="E764" s="134" t="s">
        <v>4070</v>
      </c>
    </row>
    <row r="765" spans="2:5" ht="25.5">
      <c r="B765" s="134" t="s">
        <v>20</v>
      </c>
      <c r="C765" s="134" t="s">
        <v>673</v>
      </c>
      <c r="D765" s="439">
        <v>3</v>
      </c>
      <c r="E765" s="134" t="s">
        <v>4069</v>
      </c>
    </row>
    <row r="766" spans="2:5" ht="25.5">
      <c r="B766" s="134" t="s">
        <v>20</v>
      </c>
      <c r="C766" s="134" t="s">
        <v>673</v>
      </c>
      <c r="D766" s="439">
        <v>4</v>
      </c>
      <c r="E766" s="134" t="s">
        <v>4071</v>
      </c>
    </row>
    <row r="767" spans="2:5" ht="25.5">
      <c r="B767" s="134" t="s">
        <v>20</v>
      </c>
      <c r="C767" s="134" t="s">
        <v>673</v>
      </c>
      <c r="D767" s="439">
        <v>5</v>
      </c>
      <c r="E767" s="134" t="s">
        <v>4072</v>
      </c>
    </row>
    <row r="768" spans="2:5" ht="25.5">
      <c r="B768" s="134" t="s">
        <v>31</v>
      </c>
      <c r="C768" s="134" t="s">
        <v>195</v>
      </c>
      <c r="D768" s="439">
        <v>1</v>
      </c>
      <c r="E768" s="134" t="s">
        <v>4073</v>
      </c>
    </row>
    <row r="769" spans="2:5" ht="25.5">
      <c r="B769" s="134" t="s">
        <v>31</v>
      </c>
      <c r="C769" s="134" t="s">
        <v>195</v>
      </c>
      <c r="D769" s="439">
        <v>2</v>
      </c>
      <c r="E769" s="134" t="s">
        <v>4074</v>
      </c>
    </row>
    <row r="770" spans="2:5" ht="63.75">
      <c r="B770" s="134" t="s">
        <v>31</v>
      </c>
      <c r="C770" s="134" t="s">
        <v>195</v>
      </c>
      <c r="D770" s="439">
        <v>3</v>
      </c>
      <c r="E770" s="134" t="s">
        <v>4075</v>
      </c>
    </row>
    <row r="771" spans="2:5" ht="114.75">
      <c r="B771" s="134" t="s">
        <v>31</v>
      </c>
      <c r="C771" s="134" t="s">
        <v>195</v>
      </c>
      <c r="D771" s="439">
        <v>4</v>
      </c>
      <c r="E771" s="134" t="s">
        <v>4076</v>
      </c>
    </row>
    <row r="772" spans="2:5" ht="114.75">
      <c r="B772" s="134" t="s">
        <v>31</v>
      </c>
      <c r="C772" s="134" t="s">
        <v>195</v>
      </c>
      <c r="D772" s="439">
        <v>5</v>
      </c>
      <c r="E772" s="134" t="s">
        <v>4076</v>
      </c>
    </row>
    <row r="773" spans="2:5" ht="25.5">
      <c r="B773" s="134" t="s">
        <v>31</v>
      </c>
      <c r="C773" s="134" t="s">
        <v>195</v>
      </c>
      <c r="D773" s="439">
        <v>6</v>
      </c>
      <c r="E773" s="134" t="s">
        <v>4077</v>
      </c>
    </row>
    <row r="774" spans="2:5" ht="76.5">
      <c r="B774" s="134" t="s">
        <v>31</v>
      </c>
      <c r="C774" s="134" t="s">
        <v>195</v>
      </c>
      <c r="D774" s="439">
        <v>7</v>
      </c>
      <c r="E774" s="134" t="s">
        <v>4078</v>
      </c>
    </row>
    <row r="775" spans="2:5" ht="25.5">
      <c r="B775" s="134" t="s">
        <v>31</v>
      </c>
      <c r="C775" s="134" t="s">
        <v>195</v>
      </c>
      <c r="D775" s="439">
        <v>8</v>
      </c>
      <c r="E775" s="134" t="s">
        <v>4079</v>
      </c>
    </row>
    <row r="776" spans="2:5" ht="25.5">
      <c r="B776" s="134" t="s">
        <v>31</v>
      </c>
      <c r="C776" s="134" t="s">
        <v>195</v>
      </c>
      <c r="D776" s="439">
        <v>9</v>
      </c>
      <c r="E776" s="134" t="s">
        <v>4080</v>
      </c>
    </row>
    <row r="777" spans="2:5" ht="25.5">
      <c r="B777" s="134" t="s">
        <v>31</v>
      </c>
      <c r="C777" s="134" t="s">
        <v>195</v>
      </c>
      <c r="D777" s="439">
        <v>10</v>
      </c>
      <c r="E777" s="134" t="s">
        <v>4081</v>
      </c>
    </row>
    <row r="778" spans="2:5" ht="25.5">
      <c r="B778" s="134" t="s">
        <v>31</v>
      </c>
      <c r="C778" s="134" t="s">
        <v>195</v>
      </c>
      <c r="D778" s="439">
        <v>11</v>
      </c>
      <c r="E778" s="134" t="s">
        <v>4082</v>
      </c>
    </row>
    <row r="779" spans="2:5">
      <c r="B779" s="134" t="s">
        <v>32</v>
      </c>
      <c r="C779" s="134" t="s">
        <v>198</v>
      </c>
      <c r="D779" s="439">
        <v>1</v>
      </c>
      <c r="E779" s="134" t="s">
        <v>4083</v>
      </c>
    </row>
    <row r="780" spans="2:5">
      <c r="B780" s="134" t="s">
        <v>32</v>
      </c>
      <c r="C780" s="134" t="s">
        <v>198</v>
      </c>
      <c r="D780" s="439">
        <v>2</v>
      </c>
      <c r="E780" s="134" t="s">
        <v>4084</v>
      </c>
    </row>
    <row r="781" spans="2:5">
      <c r="B781" s="134" t="s">
        <v>32</v>
      </c>
      <c r="C781" s="134" t="s">
        <v>198</v>
      </c>
      <c r="D781" s="439">
        <v>3</v>
      </c>
      <c r="E781" s="134" t="s">
        <v>4085</v>
      </c>
    </row>
    <row r="782" spans="2:5">
      <c r="B782" s="134" t="s">
        <v>32</v>
      </c>
      <c r="C782" s="134" t="s">
        <v>198</v>
      </c>
      <c r="D782" s="439">
        <v>4</v>
      </c>
      <c r="E782" s="134" t="s">
        <v>4086</v>
      </c>
    </row>
    <row r="783" spans="2:5">
      <c r="B783" s="134" t="s">
        <v>32</v>
      </c>
      <c r="C783" s="134" t="s">
        <v>198</v>
      </c>
      <c r="D783" s="439">
        <v>5</v>
      </c>
      <c r="E783" s="134" t="s">
        <v>4087</v>
      </c>
    </row>
    <row r="784" spans="2:5">
      <c r="B784" s="134" t="s">
        <v>32</v>
      </c>
      <c r="C784" s="134" t="s">
        <v>198</v>
      </c>
      <c r="D784" s="439">
        <v>6</v>
      </c>
      <c r="E784" s="134" t="s">
        <v>4088</v>
      </c>
    </row>
    <row r="785" spans="2:5">
      <c r="B785" s="134" t="s">
        <v>32</v>
      </c>
      <c r="C785" s="134" t="s">
        <v>198</v>
      </c>
      <c r="D785" s="439">
        <v>7</v>
      </c>
      <c r="E785" s="134" t="s">
        <v>4089</v>
      </c>
    </row>
    <row r="786" spans="2:5">
      <c r="B786" s="134" t="s">
        <v>32</v>
      </c>
      <c r="C786" s="134" t="s">
        <v>198</v>
      </c>
      <c r="D786" s="439">
        <v>8</v>
      </c>
      <c r="E786" s="134" t="s">
        <v>4090</v>
      </c>
    </row>
    <row r="787" spans="2:5">
      <c r="B787" s="134" t="s">
        <v>32</v>
      </c>
      <c r="C787" s="134" t="s">
        <v>198</v>
      </c>
      <c r="D787" s="439">
        <v>9</v>
      </c>
      <c r="E787" s="134" t="s">
        <v>4091</v>
      </c>
    </row>
    <row r="788" spans="2:5">
      <c r="B788" s="134" t="s">
        <v>32</v>
      </c>
      <c r="C788" s="134" t="s">
        <v>198</v>
      </c>
      <c r="D788" s="439">
        <v>10</v>
      </c>
      <c r="E788" s="134" t="s">
        <v>4092</v>
      </c>
    </row>
    <row r="789" spans="2:5">
      <c r="B789" s="134" t="s">
        <v>32</v>
      </c>
      <c r="C789" s="134" t="s">
        <v>198</v>
      </c>
      <c r="D789" s="439">
        <v>11</v>
      </c>
      <c r="E789" s="134" t="s">
        <v>4093</v>
      </c>
    </row>
    <row r="790" spans="2:5">
      <c r="B790" s="134" t="s">
        <v>32</v>
      </c>
      <c r="C790" s="134" t="s">
        <v>198</v>
      </c>
      <c r="D790" s="439">
        <v>12</v>
      </c>
      <c r="E790" s="134" t="s">
        <v>4094</v>
      </c>
    </row>
    <row r="791" spans="2:5" ht="76.5">
      <c r="B791" s="134" t="s">
        <v>21</v>
      </c>
      <c r="C791" s="134" t="s">
        <v>208</v>
      </c>
      <c r="D791" s="439">
        <v>1</v>
      </c>
      <c r="E791" s="134" t="s">
        <v>4095</v>
      </c>
    </row>
    <row r="792" spans="2:5" ht="63.75">
      <c r="B792" s="134" t="s">
        <v>21</v>
      </c>
      <c r="C792" s="134" t="s">
        <v>208</v>
      </c>
      <c r="D792" s="439">
        <v>2</v>
      </c>
      <c r="E792" s="134" t="s">
        <v>4096</v>
      </c>
    </row>
    <row r="793" spans="2:5" ht="38.25">
      <c r="B793" s="134" t="s">
        <v>21</v>
      </c>
      <c r="C793" s="134" t="s">
        <v>208</v>
      </c>
      <c r="D793" s="439">
        <v>3</v>
      </c>
      <c r="E793" s="134" t="s">
        <v>4097</v>
      </c>
    </row>
    <row r="794" spans="2:5">
      <c r="B794" s="134" t="s">
        <v>21</v>
      </c>
      <c r="C794" s="134" t="s">
        <v>208</v>
      </c>
      <c r="D794" s="439">
        <v>4</v>
      </c>
      <c r="E794" s="134" t="s">
        <v>4098</v>
      </c>
    </row>
    <row r="795" spans="2:5">
      <c r="B795" s="134" t="s">
        <v>21</v>
      </c>
      <c r="C795" s="134" t="s">
        <v>208</v>
      </c>
      <c r="D795" s="439">
        <v>5</v>
      </c>
      <c r="E795" s="134" t="s">
        <v>4099</v>
      </c>
    </row>
    <row r="796" spans="2:5" ht="38.25">
      <c r="B796" s="134" t="s">
        <v>21</v>
      </c>
      <c r="C796" s="134" t="s">
        <v>208</v>
      </c>
      <c r="D796" s="439">
        <v>6</v>
      </c>
      <c r="E796" s="134" t="s">
        <v>4100</v>
      </c>
    </row>
    <row r="797" spans="2:5" ht="38.25">
      <c r="B797" s="134" t="s">
        <v>21</v>
      </c>
      <c r="C797" s="134" t="s">
        <v>208</v>
      </c>
      <c r="D797" s="439">
        <v>7</v>
      </c>
      <c r="E797" s="134" t="s">
        <v>4101</v>
      </c>
    </row>
    <row r="798" spans="2:5" ht="25.5">
      <c r="B798" s="134" t="s">
        <v>21</v>
      </c>
      <c r="C798" s="134" t="s">
        <v>208</v>
      </c>
      <c r="D798" s="439">
        <v>8</v>
      </c>
      <c r="E798" s="134" t="s">
        <v>4102</v>
      </c>
    </row>
    <row r="799" spans="2:5" ht="25.5">
      <c r="B799" s="134" t="s">
        <v>21</v>
      </c>
      <c r="C799" s="134" t="s">
        <v>208</v>
      </c>
      <c r="D799" s="439">
        <v>9</v>
      </c>
      <c r="E799" s="134" t="s">
        <v>4103</v>
      </c>
    </row>
    <row r="800" spans="2:5" ht="38.25">
      <c r="B800" s="134" t="s">
        <v>21</v>
      </c>
      <c r="C800" s="134" t="s">
        <v>208</v>
      </c>
      <c r="D800" s="439">
        <v>10</v>
      </c>
      <c r="E800" s="134" t="s">
        <v>4104</v>
      </c>
    </row>
    <row r="801" spans="2:5" ht="25.5">
      <c r="B801" s="134" t="s">
        <v>21</v>
      </c>
      <c r="C801" s="134" t="s">
        <v>208</v>
      </c>
      <c r="D801" s="439">
        <v>11</v>
      </c>
      <c r="E801" s="134" t="s">
        <v>4105</v>
      </c>
    </row>
    <row r="802" spans="2:5" ht="38.25">
      <c r="B802" s="134" t="s">
        <v>21</v>
      </c>
      <c r="C802" s="134" t="s">
        <v>208</v>
      </c>
      <c r="D802" s="439">
        <v>12</v>
      </c>
      <c r="E802" s="134" t="s">
        <v>4106</v>
      </c>
    </row>
    <row r="803" spans="2:5" ht="38.25">
      <c r="B803" s="134" t="s">
        <v>21</v>
      </c>
      <c r="C803" s="134" t="s">
        <v>208</v>
      </c>
      <c r="D803" s="439">
        <v>13</v>
      </c>
      <c r="E803" s="134" t="s">
        <v>4107</v>
      </c>
    </row>
    <row r="804" spans="2:5" ht="38.25">
      <c r="B804" s="134" t="s">
        <v>21</v>
      </c>
      <c r="C804" s="134" t="s">
        <v>208</v>
      </c>
      <c r="D804" s="439">
        <v>14</v>
      </c>
      <c r="E804" s="134" t="s">
        <v>4108</v>
      </c>
    </row>
    <row r="805" spans="2:5" ht="25.5">
      <c r="B805" s="134" t="s">
        <v>21</v>
      </c>
      <c r="C805" s="134" t="s">
        <v>208</v>
      </c>
      <c r="D805" s="439">
        <v>15</v>
      </c>
      <c r="E805" s="134" t="s">
        <v>4109</v>
      </c>
    </row>
    <row r="806" spans="2:5">
      <c r="B806" s="134" t="s">
        <v>21</v>
      </c>
      <c r="C806" s="134" t="s">
        <v>208</v>
      </c>
      <c r="D806" s="439">
        <v>16</v>
      </c>
      <c r="E806" s="134" t="s">
        <v>4110</v>
      </c>
    </row>
    <row r="807" spans="2:5" ht="38.25">
      <c r="B807" s="134" t="s">
        <v>21</v>
      </c>
      <c r="C807" s="134" t="s">
        <v>208</v>
      </c>
      <c r="D807" s="439">
        <v>17</v>
      </c>
      <c r="E807" s="134" t="s">
        <v>4111</v>
      </c>
    </row>
    <row r="808" spans="2:5">
      <c r="B808" s="134" t="s">
        <v>21</v>
      </c>
      <c r="C808" s="134" t="s">
        <v>208</v>
      </c>
      <c r="D808" s="439">
        <v>18</v>
      </c>
      <c r="E808" s="134" t="s">
        <v>4112</v>
      </c>
    </row>
    <row r="809" spans="2:5">
      <c r="B809" s="134" t="s">
        <v>21</v>
      </c>
      <c r="C809" s="134" t="s">
        <v>718</v>
      </c>
      <c r="D809" s="439">
        <v>1</v>
      </c>
      <c r="E809" s="134" t="s">
        <v>4113</v>
      </c>
    </row>
    <row r="810" spans="2:5">
      <c r="B810" s="134" t="s">
        <v>21</v>
      </c>
      <c r="C810" s="134" t="s">
        <v>718</v>
      </c>
      <c r="D810" s="439">
        <v>2</v>
      </c>
      <c r="E810" s="134" t="s">
        <v>4114</v>
      </c>
    </row>
    <row r="811" spans="2:5">
      <c r="B811" s="134" t="s">
        <v>21</v>
      </c>
      <c r="C811" s="134" t="s">
        <v>718</v>
      </c>
      <c r="D811" s="439">
        <v>3</v>
      </c>
      <c r="E811" s="134" t="s">
        <v>4115</v>
      </c>
    </row>
    <row r="812" spans="2:5">
      <c r="B812" s="134" t="s">
        <v>21</v>
      </c>
      <c r="C812" s="134" t="s">
        <v>718</v>
      </c>
      <c r="D812" s="439">
        <v>4</v>
      </c>
      <c r="E812" s="134" t="s">
        <v>4116</v>
      </c>
    </row>
    <row r="813" spans="2:5">
      <c r="B813" s="134" t="s">
        <v>21</v>
      </c>
      <c r="C813" s="134" t="s">
        <v>718</v>
      </c>
      <c r="D813" s="439">
        <v>5</v>
      </c>
      <c r="E813" s="134" t="s">
        <v>4117</v>
      </c>
    </row>
    <row r="814" spans="2:5">
      <c r="B814" s="134" t="s">
        <v>21</v>
      </c>
      <c r="C814" s="134" t="s">
        <v>718</v>
      </c>
      <c r="D814" s="439">
        <v>6</v>
      </c>
      <c r="E814" s="134" t="s">
        <v>4118</v>
      </c>
    </row>
    <row r="815" spans="2:5">
      <c r="B815" s="134" t="s">
        <v>21</v>
      </c>
      <c r="C815" s="134" t="s">
        <v>718</v>
      </c>
      <c r="D815" s="439">
        <v>7</v>
      </c>
      <c r="E815" s="134" t="s">
        <v>4119</v>
      </c>
    </row>
    <row r="816" spans="2:5">
      <c r="B816" s="134" t="s">
        <v>21</v>
      </c>
      <c r="C816" s="134" t="s">
        <v>718</v>
      </c>
      <c r="D816" s="439">
        <v>8</v>
      </c>
      <c r="E816" s="134" t="s">
        <v>616</v>
      </c>
    </row>
    <row r="817" spans="2:5">
      <c r="B817" s="134" t="s">
        <v>21</v>
      </c>
      <c r="C817" s="134" t="s">
        <v>718</v>
      </c>
      <c r="D817" s="439">
        <v>9</v>
      </c>
      <c r="E817" s="134" t="s">
        <v>4120</v>
      </c>
    </row>
    <row r="818" spans="2:5">
      <c r="B818" s="134" t="s">
        <v>21</v>
      </c>
      <c r="C818" s="134" t="s">
        <v>718</v>
      </c>
      <c r="D818" s="439">
        <v>10</v>
      </c>
      <c r="E818" s="134" t="s">
        <v>4121</v>
      </c>
    </row>
    <row r="819" spans="2:5">
      <c r="B819" s="134" t="s">
        <v>21</v>
      </c>
      <c r="C819" s="134" t="s">
        <v>718</v>
      </c>
      <c r="D819" s="439">
        <v>11</v>
      </c>
      <c r="E819" s="134" t="s">
        <v>4122</v>
      </c>
    </row>
    <row r="820" spans="2:5">
      <c r="B820" s="134" t="s">
        <v>21</v>
      </c>
      <c r="C820" s="134" t="s">
        <v>718</v>
      </c>
      <c r="D820" s="439">
        <v>12</v>
      </c>
      <c r="E820" s="134" t="s">
        <v>4123</v>
      </c>
    </row>
    <row r="821" spans="2:5">
      <c r="B821" s="134" t="s">
        <v>21</v>
      </c>
      <c r="C821" s="134" t="s">
        <v>718</v>
      </c>
      <c r="D821" s="439">
        <v>13</v>
      </c>
      <c r="E821" s="134" t="s">
        <v>4124</v>
      </c>
    </row>
    <row r="822" spans="2:5">
      <c r="B822" s="134" t="s">
        <v>21</v>
      </c>
      <c r="C822" s="134" t="s">
        <v>718</v>
      </c>
      <c r="D822" s="439">
        <v>14</v>
      </c>
      <c r="E822" s="134" t="s">
        <v>1281</v>
      </c>
    </row>
    <row r="823" spans="2:5">
      <c r="B823" s="134" t="s">
        <v>21</v>
      </c>
      <c r="C823" s="134" t="s">
        <v>718</v>
      </c>
      <c r="D823" s="439">
        <v>15</v>
      </c>
      <c r="E823" s="134" t="s">
        <v>4125</v>
      </c>
    </row>
    <row r="824" spans="2:5">
      <c r="B824" s="134" t="s">
        <v>21</v>
      </c>
      <c r="C824" s="134" t="s">
        <v>718</v>
      </c>
      <c r="D824" s="439">
        <v>16</v>
      </c>
      <c r="E824" s="134" t="s">
        <v>4126</v>
      </c>
    </row>
    <row r="825" spans="2:5">
      <c r="B825" s="134" t="s">
        <v>21</v>
      </c>
      <c r="C825" s="134" t="s">
        <v>718</v>
      </c>
      <c r="D825" s="439">
        <v>17</v>
      </c>
      <c r="E825" s="134" t="s">
        <v>4127</v>
      </c>
    </row>
    <row r="826" spans="2:5" ht="51">
      <c r="B826" s="134" t="s">
        <v>21</v>
      </c>
      <c r="C826" s="134" t="s">
        <v>718</v>
      </c>
      <c r="D826" s="439">
        <v>18</v>
      </c>
      <c r="E826" s="134" t="s">
        <v>4128</v>
      </c>
    </row>
    <row r="827" spans="2:5" ht="25.5">
      <c r="B827" s="134" t="s">
        <v>21</v>
      </c>
      <c r="C827" s="134" t="s">
        <v>718</v>
      </c>
      <c r="D827" s="439">
        <v>19</v>
      </c>
      <c r="E827" s="134" t="s">
        <v>4129</v>
      </c>
    </row>
    <row r="828" spans="2:5">
      <c r="B828" s="134" t="s">
        <v>21</v>
      </c>
      <c r="C828" s="134" t="s">
        <v>718</v>
      </c>
      <c r="D828" s="439">
        <v>20</v>
      </c>
      <c r="E828" s="134" t="s">
        <v>4130</v>
      </c>
    </row>
    <row r="829" spans="2:5">
      <c r="B829" s="134" t="s">
        <v>21</v>
      </c>
      <c r="C829" s="134" t="s">
        <v>718</v>
      </c>
      <c r="D829" s="439">
        <v>21</v>
      </c>
      <c r="E829" s="134" t="s">
        <v>4131</v>
      </c>
    </row>
    <row r="830" spans="2:5">
      <c r="B830" s="134" t="s">
        <v>21</v>
      </c>
      <c r="C830" s="134" t="s">
        <v>718</v>
      </c>
      <c r="D830" s="439">
        <v>22</v>
      </c>
      <c r="E830" s="134" t="s">
        <v>4132</v>
      </c>
    </row>
    <row r="831" spans="2:5" ht="63.75">
      <c r="B831" s="134" t="s">
        <v>21</v>
      </c>
      <c r="C831" s="134" t="s">
        <v>718</v>
      </c>
      <c r="D831" s="439">
        <v>23</v>
      </c>
      <c r="E831" s="134" t="s">
        <v>4133</v>
      </c>
    </row>
    <row r="832" spans="2:5">
      <c r="B832" s="134" t="s">
        <v>21</v>
      </c>
      <c r="C832" s="134" t="s">
        <v>718</v>
      </c>
      <c r="D832" s="439">
        <v>24</v>
      </c>
      <c r="E832" s="134" t="s">
        <v>4134</v>
      </c>
    </row>
    <row r="833" spans="2:5">
      <c r="B833" s="134" t="s">
        <v>21</v>
      </c>
      <c r="C833" s="134" t="s">
        <v>718</v>
      </c>
      <c r="D833" s="439">
        <v>25</v>
      </c>
      <c r="E833" s="134" t="s">
        <v>4135</v>
      </c>
    </row>
    <row r="834" spans="2:5">
      <c r="B834" s="134" t="s">
        <v>21</v>
      </c>
      <c r="C834" s="134" t="s">
        <v>718</v>
      </c>
      <c r="D834" s="439">
        <v>26</v>
      </c>
      <c r="E834" s="134" t="s">
        <v>4136</v>
      </c>
    </row>
    <row r="835" spans="2:5">
      <c r="B835" s="134" t="s">
        <v>21</v>
      </c>
      <c r="C835" s="134" t="s">
        <v>718</v>
      </c>
      <c r="D835" s="439">
        <v>27</v>
      </c>
      <c r="E835" s="134" t="s">
        <v>579</v>
      </c>
    </row>
    <row r="836" spans="2:5">
      <c r="B836" s="134" t="s">
        <v>21</v>
      </c>
      <c r="C836" s="134" t="s">
        <v>718</v>
      </c>
      <c r="D836" s="439">
        <v>28</v>
      </c>
      <c r="E836" s="134" t="s">
        <v>577</v>
      </c>
    </row>
    <row r="837" spans="2:5">
      <c r="B837" s="134" t="s">
        <v>21</v>
      </c>
      <c r="C837" s="134" t="s">
        <v>718</v>
      </c>
      <c r="D837" s="439">
        <v>29</v>
      </c>
      <c r="E837" s="134" t="s">
        <v>4137</v>
      </c>
    </row>
    <row r="838" spans="2:5" ht="38.25">
      <c r="B838" s="134" t="s">
        <v>21</v>
      </c>
      <c r="C838" s="134" t="s">
        <v>718</v>
      </c>
      <c r="D838" s="439">
        <v>30</v>
      </c>
      <c r="E838" s="134" t="s">
        <v>4138</v>
      </c>
    </row>
    <row r="839" spans="2:5">
      <c r="B839" s="134" t="s">
        <v>21</v>
      </c>
      <c r="C839" s="134" t="s">
        <v>718</v>
      </c>
      <c r="D839" s="439">
        <v>31</v>
      </c>
      <c r="E839" s="134" t="s">
        <v>4139</v>
      </c>
    </row>
    <row r="840" spans="2:5">
      <c r="B840" s="134" t="s">
        <v>21</v>
      </c>
      <c r="C840" s="134" t="s">
        <v>718</v>
      </c>
      <c r="D840" s="439">
        <v>32</v>
      </c>
      <c r="E840" s="134" t="s">
        <v>4140</v>
      </c>
    </row>
    <row r="841" spans="2:5" ht="38.25">
      <c r="B841" s="134" t="s">
        <v>21</v>
      </c>
      <c r="C841" s="134" t="s">
        <v>718</v>
      </c>
      <c r="D841" s="439">
        <v>33</v>
      </c>
      <c r="E841" s="134" t="s">
        <v>4141</v>
      </c>
    </row>
    <row r="842" spans="2:5" ht="25.5">
      <c r="B842" s="134" t="s">
        <v>21</v>
      </c>
      <c r="C842" s="134" t="s">
        <v>718</v>
      </c>
      <c r="D842" s="439">
        <v>34</v>
      </c>
      <c r="E842" s="134" t="s">
        <v>4142</v>
      </c>
    </row>
    <row r="843" spans="2:5">
      <c r="B843" s="134" t="s">
        <v>21</v>
      </c>
      <c r="C843" s="134" t="s">
        <v>718</v>
      </c>
      <c r="D843" s="439">
        <v>35</v>
      </c>
      <c r="E843" s="134" t="s">
        <v>2025</v>
      </c>
    </row>
    <row r="844" spans="2:5">
      <c r="B844" s="134" t="s">
        <v>21</v>
      </c>
      <c r="C844" s="134" t="s">
        <v>718</v>
      </c>
      <c r="D844" s="439">
        <v>36</v>
      </c>
      <c r="E844" s="134" t="s">
        <v>4143</v>
      </c>
    </row>
    <row r="845" spans="2:5">
      <c r="B845" s="134" t="s">
        <v>21</v>
      </c>
      <c r="C845" s="134" t="s">
        <v>718</v>
      </c>
      <c r="D845" s="439">
        <v>37</v>
      </c>
      <c r="E845" s="134" t="s">
        <v>4144</v>
      </c>
    </row>
    <row r="846" spans="2:5" ht="38.25">
      <c r="B846" s="134" t="s">
        <v>21</v>
      </c>
      <c r="C846" s="134" t="s">
        <v>718</v>
      </c>
      <c r="D846" s="439">
        <v>38</v>
      </c>
      <c r="E846" s="134" t="s">
        <v>4145</v>
      </c>
    </row>
    <row r="847" spans="2:5" ht="63.75">
      <c r="B847" s="134" t="s">
        <v>21</v>
      </c>
      <c r="C847" s="134" t="s">
        <v>718</v>
      </c>
      <c r="D847" s="439">
        <v>39</v>
      </c>
      <c r="E847" s="134" t="s">
        <v>4146</v>
      </c>
    </row>
    <row r="848" spans="2:5">
      <c r="B848" s="134" t="s">
        <v>21</v>
      </c>
      <c r="C848" s="134" t="s">
        <v>718</v>
      </c>
      <c r="D848" s="439">
        <v>40</v>
      </c>
      <c r="E848" s="134" t="s">
        <v>4147</v>
      </c>
    </row>
    <row r="849" spans="2:5">
      <c r="B849" s="134" t="s">
        <v>21</v>
      </c>
      <c r="C849" s="134" t="s">
        <v>718</v>
      </c>
      <c r="D849" s="439">
        <v>41</v>
      </c>
      <c r="E849" s="134" t="s">
        <v>4131</v>
      </c>
    </row>
    <row r="850" spans="2:5">
      <c r="B850" s="134" t="s">
        <v>21</v>
      </c>
      <c r="C850" s="134" t="s">
        <v>718</v>
      </c>
      <c r="D850" s="439">
        <v>42</v>
      </c>
      <c r="E850" s="134" t="s">
        <v>4132</v>
      </c>
    </row>
    <row r="851" spans="2:5" ht="63.75">
      <c r="B851" s="134" t="s">
        <v>21</v>
      </c>
      <c r="C851" s="134" t="s">
        <v>718</v>
      </c>
      <c r="D851" s="439">
        <v>43</v>
      </c>
      <c r="E851" s="134" t="s">
        <v>4133</v>
      </c>
    </row>
    <row r="852" spans="2:5">
      <c r="B852" s="134" t="s">
        <v>21</v>
      </c>
      <c r="C852" s="134" t="s">
        <v>718</v>
      </c>
      <c r="D852" s="439">
        <v>44</v>
      </c>
      <c r="E852" s="134" t="s">
        <v>4134</v>
      </c>
    </row>
    <row r="853" spans="2:5">
      <c r="B853" s="134" t="s">
        <v>21</v>
      </c>
      <c r="C853" s="134" t="s">
        <v>718</v>
      </c>
      <c r="D853" s="439">
        <v>45</v>
      </c>
      <c r="E853" s="134" t="s">
        <v>4135</v>
      </c>
    </row>
    <row r="854" spans="2:5">
      <c r="B854" s="134" t="s">
        <v>21</v>
      </c>
      <c r="C854" s="134" t="s">
        <v>718</v>
      </c>
      <c r="D854" s="439">
        <v>46</v>
      </c>
      <c r="E854" s="134" t="s">
        <v>4136</v>
      </c>
    </row>
    <row r="855" spans="2:5">
      <c r="B855" s="134" t="s">
        <v>21</v>
      </c>
      <c r="C855" s="134" t="s">
        <v>718</v>
      </c>
      <c r="D855" s="439">
        <v>47</v>
      </c>
      <c r="E855" s="134" t="s">
        <v>579</v>
      </c>
    </row>
    <row r="856" spans="2:5">
      <c r="B856" s="134" t="s">
        <v>21</v>
      </c>
      <c r="C856" s="134" t="s">
        <v>718</v>
      </c>
      <c r="D856" s="439">
        <v>48</v>
      </c>
      <c r="E856" s="134" t="s">
        <v>577</v>
      </c>
    </row>
    <row r="857" spans="2:5">
      <c r="B857" s="134" t="s">
        <v>21</v>
      </c>
      <c r="C857" s="134" t="s">
        <v>718</v>
      </c>
      <c r="D857" s="439">
        <v>49</v>
      </c>
      <c r="E857" s="134" t="s">
        <v>4137</v>
      </c>
    </row>
    <row r="858" spans="2:5" ht="38.25">
      <c r="B858" s="134" t="s">
        <v>21</v>
      </c>
      <c r="C858" s="134" t="s">
        <v>718</v>
      </c>
      <c r="D858" s="439">
        <v>50</v>
      </c>
      <c r="E858" s="134" t="s">
        <v>4138</v>
      </c>
    </row>
    <row r="859" spans="2:5">
      <c r="B859" s="134" t="s">
        <v>21</v>
      </c>
      <c r="C859" s="134" t="s">
        <v>718</v>
      </c>
      <c r="D859" s="439">
        <v>51</v>
      </c>
      <c r="E859" s="134" t="s">
        <v>4139</v>
      </c>
    </row>
    <row r="860" spans="2:5">
      <c r="B860" s="134" t="s">
        <v>21</v>
      </c>
      <c r="C860" s="134" t="s">
        <v>718</v>
      </c>
      <c r="D860" s="439">
        <v>52</v>
      </c>
      <c r="E860" s="134" t="s">
        <v>4140</v>
      </c>
    </row>
    <row r="861" spans="2:5" ht="38.25">
      <c r="B861" s="134" t="s">
        <v>21</v>
      </c>
      <c r="C861" s="134" t="s">
        <v>718</v>
      </c>
      <c r="D861" s="439">
        <v>53</v>
      </c>
      <c r="E861" s="134" t="s">
        <v>4141</v>
      </c>
    </row>
    <row r="862" spans="2:5" ht="25.5">
      <c r="B862" s="134" t="s">
        <v>21</v>
      </c>
      <c r="C862" s="134" t="s">
        <v>718</v>
      </c>
      <c r="D862" s="439">
        <v>54</v>
      </c>
      <c r="E862" s="134" t="s">
        <v>4142</v>
      </c>
    </row>
    <row r="863" spans="2:5">
      <c r="B863" s="134" t="s">
        <v>21</v>
      </c>
      <c r="C863" s="134" t="s">
        <v>718</v>
      </c>
      <c r="D863" s="439">
        <v>55</v>
      </c>
      <c r="E863" s="134" t="s">
        <v>2025</v>
      </c>
    </row>
    <row r="864" spans="2:5">
      <c r="B864" s="134" t="s">
        <v>21</v>
      </c>
      <c r="C864" s="134" t="s">
        <v>718</v>
      </c>
      <c r="D864" s="439">
        <v>56</v>
      </c>
      <c r="E864" s="134" t="s">
        <v>4143</v>
      </c>
    </row>
    <row r="865" spans="2:5">
      <c r="B865" s="134" t="s">
        <v>21</v>
      </c>
      <c r="C865" s="134" t="s">
        <v>718</v>
      </c>
      <c r="D865" s="439">
        <v>57</v>
      </c>
      <c r="E865" s="134" t="s">
        <v>4144</v>
      </c>
    </row>
    <row r="866" spans="2:5" ht="38.25">
      <c r="B866" s="134" t="s">
        <v>21</v>
      </c>
      <c r="C866" s="134" t="s">
        <v>718</v>
      </c>
      <c r="D866" s="439">
        <v>58</v>
      </c>
      <c r="E866" s="134" t="s">
        <v>4145</v>
      </c>
    </row>
    <row r="867" spans="2:5" ht="63.75">
      <c r="B867" s="134" t="s">
        <v>21</v>
      </c>
      <c r="C867" s="134" t="s">
        <v>718</v>
      </c>
      <c r="D867" s="439">
        <v>59</v>
      </c>
      <c r="E867" s="134" t="s">
        <v>4146</v>
      </c>
    </row>
    <row r="868" spans="2:5">
      <c r="B868" s="134" t="s">
        <v>21</v>
      </c>
      <c r="C868" s="134" t="s">
        <v>718</v>
      </c>
      <c r="D868" s="439">
        <v>60</v>
      </c>
      <c r="E868" s="134" t="s">
        <v>4147</v>
      </c>
    </row>
    <row r="869" spans="2:5" ht="38.25">
      <c r="B869" s="134" t="s">
        <v>21</v>
      </c>
      <c r="C869" s="134" t="s">
        <v>718</v>
      </c>
      <c r="D869" s="439">
        <v>61</v>
      </c>
      <c r="E869" s="134" t="s">
        <v>4148</v>
      </c>
    </row>
    <row r="870" spans="2:5" ht="38.25">
      <c r="B870" s="134" t="s">
        <v>21</v>
      </c>
      <c r="C870" s="134" t="s">
        <v>718</v>
      </c>
      <c r="D870" s="439">
        <v>62</v>
      </c>
      <c r="E870" s="134" t="s">
        <v>4149</v>
      </c>
    </row>
    <row r="871" spans="2:5" ht="25.5">
      <c r="B871" s="134" t="s">
        <v>21</v>
      </c>
      <c r="C871" s="134" t="s">
        <v>718</v>
      </c>
      <c r="D871" s="439">
        <v>63</v>
      </c>
      <c r="E871" s="134" t="s">
        <v>4150</v>
      </c>
    </row>
    <row r="872" spans="2:5" ht="25.5">
      <c r="B872" s="134" t="s">
        <v>21</v>
      </c>
      <c r="C872" s="134" t="s">
        <v>718</v>
      </c>
      <c r="D872" s="439">
        <v>64</v>
      </c>
      <c r="E872" s="134" t="s">
        <v>4151</v>
      </c>
    </row>
    <row r="873" spans="2:5">
      <c r="B873" s="134" t="s">
        <v>21</v>
      </c>
      <c r="C873" s="134" t="s">
        <v>718</v>
      </c>
      <c r="D873" s="439">
        <v>65</v>
      </c>
      <c r="E873" s="134" t="s">
        <v>4152</v>
      </c>
    </row>
    <row r="874" spans="2:5" ht="38.25">
      <c r="B874" s="134" t="s">
        <v>21</v>
      </c>
      <c r="C874" s="134" t="s">
        <v>718</v>
      </c>
      <c r="D874" s="439">
        <v>66</v>
      </c>
      <c r="E874" s="134" t="s">
        <v>4153</v>
      </c>
    </row>
    <row r="875" spans="2:5">
      <c r="B875" s="134" t="s">
        <v>21</v>
      </c>
      <c r="C875" s="134" t="s">
        <v>718</v>
      </c>
      <c r="D875" s="439">
        <v>67</v>
      </c>
      <c r="E875" s="134" t="s">
        <v>4154</v>
      </c>
    </row>
    <row r="876" spans="2:5">
      <c r="B876" s="134" t="s">
        <v>21</v>
      </c>
      <c r="C876" s="134" t="s">
        <v>718</v>
      </c>
      <c r="D876" s="439">
        <v>68</v>
      </c>
      <c r="E876" s="134" t="s">
        <v>4155</v>
      </c>
    </row>
    <row r="877" spans="2:5">
      <c r="B877" s="134" t="s">
        <v>21</v>
      </c>
      <c r="C877" s="134" t="s">
        <v>718</v>
      </c>
      <c r="D877" s="439">
        <v>69</v>
      </c>
      <c r="E877" s="134" t="s">
        <v>4156</v>
      </c>
    </row>
    <row r="878" spans="2:5">
      <c r="B878" s="134" t="s">
        <v>21</v>
      </c>
      <c r="C878" s="134" t="s">
        <v>718</v>
      </c>
      <c r="D878" s="439">
        <v>70</v>
      </c>
      <c r="E878" s="134" t="s">
        <v>4157</v>
      </c>
    </row>
    <row r="879" spans="2:5">
      <c r="B879" s="134" t="s">
        <v>21</v>
      </c>
      <c r="C879" s="134" t="s">
        <v>718</v>
      </c>
      <c r="D879" s="439">
        <v>71</v>
      </c>
      <c r="E879" s="134" t="s">
        <v>4158</v>
      </c>
    </row>
    <row r="880" spans="2:5" ht="38.25">
      <c r="B880" s="134" t="s">
        <v>21</v>
      </c>
      <c r="C880" s="134" t="s">
        <v>718</v>
      </c>
      <c r="D880" s="439">
        <v>72</v>
      </c>
      <c r="E880" s="134" t="s">
        <v>4159</v>
      </c>
    </row>
    <row r="881" spans="2:5" ht="25.5">
      <c r="B881" s="134" t="s">
        <v>21</v>
      </c>
      <c r="C881" s="134" t="s">
        <v>718</v>
      </c>
      <c r="D881" s="439">
        <v>73</v>
      </c>
      <c r="E881" s="134" t="s">
        <v>4160</v>
      </c>
    </row>
    <row r="882" spans="2:5" ht="63.75">
      <c r="B882" s="134" t="s">
        <v>21</v>
      </c>
      <c r="C882" s="134" t="s">
        <v>718</v>
      </c>
      <c r="D882" s="439">
        <v>74</v>
      </c>
      <c r="E882" s="134" t="s">
        <v>4161</v>
      </c>
    </row>
    <row r="883" spans="2:5">
      <c r="B883" s="134" t="s">
        <v>21</v>
      </c>
      <c r="C883" s="134" t="s">
        <v>718</v>
      </c>
      <c r="D883" s="439">
        <v>75</v>
      </c>
      <c r="E883" s="134" t="s">
        <v>4162</v>
      </c>
    </row>
    <row r="884" spans="2:5">
      <c r="B884" s="134" t="s">
        <v>21</v>
      </c>
      <c r="C884" s="134" t="s">
        <v>718</v>
      </c>
      <c r="D884" s="439">
        <v>76</v>
      </c>
      <c r="E884" s="134" t="s">
        <v>4163</v>
      </c>
    </row>
    <row r="885" spans="2:5">
      <c r="B885" s="134" t="s">
        <v>21</v>
      </c>
      <c r="C885" s="134" t="s">
        <v>718</v>
      </c>
      <c r="D885" s="439">
        <v>77</v>
      </c>
      <c r="E885" s="134" t="s">
        <v>4164</v>
      </c>
    </row>
    <row r="886" spans="2:5">
      <c r="B886" s="134" t="s">
        <v>21</v>
      </c>
      <c r="C886" s="134" t="s">
        <v>718</v>
      </c>
      <c r="D886" s="439">
        <v>78</v>
      </c>
      <c r="E886" s="134" t="s">
        <v>4165</v>
      </c>
    </row>
    <row r="887" spans="2:5">
      <c r="B887" s="134" t="s">
        <v>21</v>
      </c>
      <c r="C887" s="134" t="s">
        <v>718</v>
      </c>
      <c r="D887" s="439">
        <v>79</v>
      </c>
      <c r="E887" s="134" t="s">
        <v>4166</v>
      </c>
    </row>
    <row r="888" spans="2:5">
      <c r="B888" s="134" t="s">
        <v>21</v>
      </c>
      <c r="C888" s="134" t="s">
        <v>718</v>
      </c>
      <c r="D888" s="439">
        <v>80</v>
      </c>
      <c r="E888" s="134" t="s">
        <v>4167</v>
      </c>
    </row>
    <row r="889" spans="2:5">
      <c r="B889" s="134" t="s">
        <v>21</v>
      </c>
      <c r="C889" s="134" t="s">
        <v>718</v>
      </c>
      <c r="D889" s="439">
        <v>81</v>
      </c>
      <c r="E889" s="134" t="s">
        <v>4168</v>
      </c>
    </row>
    <row r="890" spans="2:5">
      <c r="B890" s="134" t="s">
        <v>21</v>
      </c>
      <c r="C890" s="134" t="s">
        <v>718</v>
      </c>
      <c r="D890" s="439">
        <v>82</v>
      </c>
      <c r="E890" s="134" t="s">
        <v>4169</v>
      </c>
    </row>
    <row r="891" spans="2:5" ht="25.5">
      <c r="B891" s="134" t="s">
        <v>21</v>
      </c>
      <c r="C891" s="134" t="s">
        <v>718</v>
      </c>
      <c r="D891" s="439">
        <v>83</v>
      </c>
      <c r="E891" s="134" t="s">
        <v>4170</v>
      </c>
    </row>
    <row r="892" spans="2:5" ht="25.5">
      <c r="B892" s="134" t="s">
        <v>21</v>
      </c>
      <c r="C892" s="134" t="s">
        <v>718</v>
      </c>
      <c r="D892" s="439">
        <v>84</v>
      </c>
      <c r="E892" s="134" t="s">
        <v>4171</v>
      </c>
    </row>
    <row r="893" spans="2:5" ht="25.5">
      <c r="B893" s="134" t="s">
        <v>21</v>
      </c>
      <c r="C893" s="134" t="s">
        <v>718</v>
      </c>
      <c r="D893" s="439">
        <v>85</v>
      </c>
      <c r="E893" s="134" t="s">
        <v>4172</v>
      </c>
    </row>
    <row r="894" spans="2:5" ht="25.5">
      <c r="B894" s="134" t="s">
        <v>21</v>
      </c>
      <c r="C894" s="134" t="s">
        <v>718</v>
      </c>
      <c r="D894" s="439">
        <v>86</v>
      </c>
      <c r="E894" s="134" t="s">
        <v>4173</v>
      </c>
    </row>
    <row r="895" spans="2:5" ht="38.25">
      <c r="B895" s="134" t="s">
        <v>21</v>
      </c>
      <c r="C895" s="134" t="s">
        <v>718</v>
      </c>
      <c r="D895" s="439">
        <v>87</v>
      </c>
      <c r="E895" s="134" t="s">
        <v>4174</v>
      </c>
    </row>
    <row r="896" spans="2:5" ht="25.5">
      <c r="B896" s="134" t="s">
        <v>21</v>
      </c>
      <c r="C896" s="134" t="s">
        <v>718</v>
      </c>
      <c r="D896" s="439">
        <v>88</v>
      </c>
      <c r="E896" s="134" t="s">
        <v>4175</v>
      </c>
    </row>
    <row r="897" spans="2:5" ht="51">
      <c r="B897" s="134" t="s">
        <v>21</v>
      </c>
      <c r="C897" s="134" t="s">
        <v>718</v>
      </c>
      <c r="D897" s="439">
        <v>89</v>
      </c>
      <c r="E897" s="134" t="s">
        <v>4176</v>
      </c>
    </row>
    <row r="898" spans="2:5" ht="38.25">
      <c r="B898" s="134" t="s">
        <v>21</v>
      </c>
      <c r="C898" s="134" t="s">
        <v>718</v>
      </c>
      <c r="D898" s="439">
        <v>90</v>
      </c>
      <c r="E898" s="134" t="s">
        <v>4177</v>
      </c>
    </row>
    <row r="899" spans="2:5" ht="38.25">
      <c r="B899" s="134" t="s">
        <v>21</v>
      </c>
      <c r="C899" s="134" t="s">
        <v>718</v>
      </c>
      <c r="D899" s="439">
        <v>91</v>
      </c>
      <c r="E899" s="134" t="s">
        <v>4178</v>
      </c>
    </row>
    <row r="900" spans="2:5">
      <c r="B900" s="134" t="s">
        <v>21</v>
      </c>
      <c r="C900" s="134" t="s">
        <v>718</v>
      </c>
      <c r="D900" s="439">
        <v>92</v>
      </c>
      <c r="E900" s="134" t="s">
        <v>4179</v>
      </c>
    </row>
    <row r="901" spans="2:5">
      <c r="B901" s="134" t="s">
        <v>21</v>
      </c>
      <c r="C901" s="134" t="s">
        <v>718</v>
      </c>
      <c r="D901" s="439">
        <v>93</v>
      </c>
      <c r="E901" s="134" t="s">
        <v>4180</v>
      </c>
    </row>
    <row r="902" spans="2:5">
      <c r="B902" s="134" t="s">
        <v>21</v>
      </c>
      <c r="C902" s="134" t="s">
        <v>718</v>
      </c>
      <c r="D902" s="439">
        <v>94</v>
      </c>
      <c r="E902" s="134" t="s">
        <v>4181</v>
      </c>
    </row>
    <row r="903" spans="2:5">
      <c r="B903" s="134" t="s">
        <v>21</v>
      </c>
      <c r="C903" s="134" t="s">
        <v>718</v>
      </c>
      <c r="D903" s="439">
        <v>95</v>
      </c>
      <c r="E903" s="134" t="s">
        <v>4182</v>
      </c>
    </row>
    <row r="904" spans="2:5">
      <c r="B904" s="134" t="s">
        <v>21</v>
      </c>
      <c r="C904" s="134" t="s">
        <v>718</v>
      </c>
      <c r="D904" s="439">
        <v>96</v>
      </c>
      <c r="E904" s="134" t="s">
        <v>4183</v>
      </c>
    </row>
    <row r="905" spans="2:5">
      <c r="B905" s="134" t="s">
        <v>21</v>
      </c>
      <c r="C905" s="134" t="s">
        <v>718</v>
      </c>
      <c r="D905" s="439">
        <v>97</v>
      </c>
      <c r="E905" s="134" t="s">
        <v>4184</v>
      </c>
    </row>
    <row r="906" spans="2:5">
      <c r="B906" s="134" t="s">
        <v>21</v>
      </c>
      <c r="C906" s="134" t="s">
        <v>718</v>
      </c>
      <c r="D906" s="439">
        <v>98</v>
      </c>
      <c r="E906" s="134" t="s">
        <v>4185</v>
      </c>
    </row>
    <row r="907" spans="2:5">
      <c r="B907" s="134" t="s">
        <v>21</v>
      </c>
      <c r="C907" s="134" t="s">
        <v>718</v>
      </c>
      <c r="D907" s="439">
        <v>99</v>
      </c>
      <c r="E907" s="134" t="s">
        <v>4186</v>
      </c>
    </row>
    <row r="908" spans="2:5">
      <c r="B908" s="134" t="s">
        <v>21</v>
      </c>
      <c r="C908" s="134" t="s">
        <v>718</v>
      </c>
      <c r="D908" s="439">
        <v>100</v>
      </c>
      <c r="E908" s="134" t="s">
        <v>4187</v>
      </c>
    </row>
    <row r="909" spans="2:5" ht="25.5">
      <c r="B909" s="134" t="s">
        <v>21</v>
      </c>
      <c r="C909" s="134" t="s">
        <v>718</v>
      </c>
      <c r="D909" s="439">
        <v>101</v>
      </c>
      <c r="E909" s="134" t="s">
        <v>4188</v>
      </c>
    </row>
    <row r="910" spans="2:5" ht="25.5">
      <c r="B910" s="134" t="s">
        <v>21</v>
      </c>
      <c r="C910" s="134" t="s">
        <v>718</v>
      </c>
      <c r="D910" s="439">
        <v>102</v>
      </c>
      <c r="E910" s="134" t="s">
        <v>4189</v>
      </c>
    </row>
    <row r="911" spans="2:5">
      <c r="B911" s="134" t="s">
        <v>21</v>
      </c>
      <c r="C911" s="134" t="s">
        <v>718</v>
      </c>
      <c r="D911" s="439">
        <v>103</v>
      </c>
      <c r="E911" s="134" t="s">
        <v>4190</v>
      </c>
    </row>
    <row r="912" spans="2:5" ht="25.5">
      <c r="B912" s="134" t="s">
        <v>21</v>
      </c>
      <c r="C912" s="134" t="s">
        <v>718</v>
      </c>
      <c r="D912" s="439">
        <v>104</v>
      </c>
      <c r="E912" s="134" t="s">
        <v>4191</v>
      </c>
    </row>
    <row r="913" spans="2:5" ht="25.5">
      <c r="B913" s="134" t="s">
        <v>21</v>
      </c>
      <c r="C913" s="134" t="s">
        <v>718</v>
      </c>
      <c r="D913" s="439">
        <v>105</v>
      </c>
      <c r="E913" s="134" t="s">
        <v>4192</v>
      </c>
    </row>
    <row r="914" spans="2:5" ht="25.5">
      <c r="B914" s="134" t="s">
        <v>21</v>
      </c>
      <c r="C914" s="134" t="s">
        <v>718</v>
      </c>
      <c r="D914" s="439">
        <v>106</v>
      </c>
      <c r="E914" s="134" t="s">
        <v>4193</v>
      </c>
    </row>
    <row r="915" spans="2:5" ht="25.5">
      <c r="B915" s="134" t="s">
        <v>21</v>
      </c>
      <c r="C915" s="134" t="s">
        <v>718</v>
      </c>
      <c r="D915" s="439">
        <v>107</v>
      </c>
      <c r="E915" s="134" t="s">
        <v>4194</v>
      </c>
    </row>
    <row r="916" spans="2:5">
      <c r="B916" s="134" t="s">
        <v>21</v>
      </c>
      <c r="C916" s="134" t="s">
        <v>718</v>
      </c>
      <c r="D916" s="439">
        <v>108</v>
      </c>
      <c r="E916" s="134" t="s">
        <v>4195</v>
      </c>
    </row>
    <row r="917" spans="2:5">
      <c r="B917" s="134" t="s">
        <v>21</v>
      </c>
      <c r="C917" s="134" t="s">
        <v>718</v>
      </c>
      <c r="D917" s="439">
        <v>109</v>
      </c>
      <c r="E917" s="134" t="s">
        <v>4196</v>
      </c>
    </row>
    <row r="918" spans="2:5">
      <c r="B918" s="134" t="s">
        <v>21</v>
      </c>
      <c r="C918" s="134" t="s">
        <v>718</v>
      </c>
      <c r="D918" s="439">
        <v>110</v>
      </c>
      <c r="E918" s="134" t="s">
        <v>4197</v>
      </c>
    </row>
    <row r="919" spans="2:5" ht="25.5">
      <c r="B919" s="134" t="s">
        <v>21</v>
      </c>
      <c r="C919" s="134" t="s">
        <v>718</v>
      </c>
      <c r="D919" s="439">
        <v>111</v>
      </c>
      <c r="E919" s="134" t="s">
        <v>4198</v>
      </c>
    </row>
    <row r="920" spans="2:5" ht="51">
      <c r="B920" s="134" t="s">
        <v>21</v>
      </c>
      <c r="C920" s="134" t="s">
        <v>718</v>
      </c>
      <c r="D920" s="439">
        <v>112</v>
      </c>
      <c r="E920" s="134" t="s">
        <v>4199</v>
      </c>
    </row>
    <row r="921" spans="2:5">
      <c r="B921" s="134" t="s">
        <v>21</v>
      </c>
      <c r="C921" s="134" t="s">
        <v>718</v>
      </c>
      <c r="D921" s="439">
        <v>113</v>
      </c>
      <c r="E921" s="134" t="s">
        <v>4200</v>
      </c>
    </row>
    <row r="922" spans="2:5">
      <c r="B922" s="134" t="s">
        <v>21</v>
      </c>
      <c r="C922" s="134" t="s">
        <v>718</v>
      </c>
      <c r="D922" s="439">
        <v>114</v>
      </c>
      <c r="E922" s="134" t="s">
        <v>4201</v>
      </c>
    </row>
    <row r="923" spans="2:5">
      <c r="B923" s="134" t="s">
        <v>21</v>
      </c>
      <c r="C923" s="134" t="s">
        <v>718</v>
      </c>
      <c r="D923" s="439">
        <v>115</v>
      </c>
      <c r="E923" s="134" t="s">
        <v>4202</v>
      </c>
    </row>
    <row r="924" spans="2:5" ht="76.5">
      <c r="B924" s="134" t="s">
        <v>21</v>
      </c>
      <c r="C924" s="134" t="s">
        <v>718</v>
      </c>
      <c r="D924" s="439">
        <v>116</v>
      </c>
      <c r="E924" s="134" t="s">
        <v>4203</v>
      </c>
    </row>
    <row r="925" spans="2:5">
      <c r="B925" s="134" t="s">
        <v>21</v>
      </c>
      <c r="C925" s="134" t="s">
        <v>718</v>
      </c>
      <c r="D925" s="439">
        <v>117</v>
      </c>
      <c r="E925" s="134" t="s">
        <v>4204</v>
      </c>
    </row>
    <row r="926" spans="2:5">
      <c r="B926" s="134" t="s">
        <v>21</v>
      </c>
      <c r="C926" s="134" t="s">
        <v>718</v>
      </c>
      <c r="D926" s="439">
        <v>118</v>
      </c>
      <c r="E926" s="134" t="s">
        <v>4205</v>
      </c>
    </row>
    <row r="927" spans="2:5" ht="38.25">
      <c r="B927" s="134" t="s">
        <v>21</v>
      </c>
      <c r="C927" s="134" t="s">
        <v>718</v>
      </c>
      <c r="D927" s="439">
        <v>119</v>
      </c>
      <c r="E927" s="134" t="s">
        <v>4206</v>
      </c>
    </row>
    <row r="928" spans="2:5" ht="25.5">
      <c r="B928" s="134" t="s">
        <v>21</v>
      </c>
      <c r="C928" s="134" t="s">
        <v>718</v>
      </c>
      <c r="D928" s="439">
        <v>120</v>
      </c>
      <c r="E928" s="134" t="s">
        <v>4207</v>
      </c>
    </row>
    <row r="929" spans="2:5" ht="25.5">
      <c r="B929" s="134" t="s">
        <v>21</v>
      </c>
      <c r="C929" s="134" t="s">
        <v>718</v>
      </c>
      <c r="D929" s="439">
        <v>121</v>
      </c>
      <c r="E929" s="134" t="s">
        <v>4208</v>
      </c>
    </row>
    <row r="930" spans="2:5" ht="25.5">
      <c r="B930" s="134" t="s">
        <v>21</v>
      </c>
      <c r="C930" s="134" t="s">
        <v>718</v>
      </c>
      <c r="D930" s="439">
        <v>122</v>
      </c>
      <c r="E930" s="134" t="s">
        <v>4209</v>
      </c>
    </row>
    <row r="931" spans="2:5" ht="25.5">
      <c r="B931" s="134" t="s">
        <v>21</v>
      </c>
      <c r="C931" s="134" t="s">
        <v>718</v>
      </c>
      <c r="D931" s="439">
        <v>123</v>
      </c>
      <c r="E931" s="134" t="s">
        <v>4210</v>
      </c>
    </row>
    <row r="932" spans="2:5" ht="178.5">
      <c r="B932" s="134" t="s">
        <v>21</v>
      </c>
      <c r="C932" s="134" t="s">
        <v>718</v>
      </c>
      <c r="D932" s="439">
        <v>124</v>
      </c>
      <c r="E932" s="134" t="s">
        <v>4211</v>
      </c>
    </row>
    <row r="933" spans="2:5" ht="114.75">
      <c r="B933" s="134" t="s">
        <v>21</v>
      </c>
      <c r="C933" s="134" t="s">
        <v>718</v>
      </c>
      <c r="D933" s="439">
        <v>125</v>
      </c>
      <c r="E933" s="134" t="s">
        <v>4212</v>
      </c>
    </row>
    <row r="934" spans="2:5" ht="38.25">
      <c r="B934" s="134" t="s">
        <v>21</v>
      </c>
      <c r="C934" s="134" t="s">
        <v>718</v>
      </c>
      <c r="D934" s="439">
        <v>126</v>
      </c>
      <c r="E934" s="134" t="s">
        <v>4213</v>
      </c>
    </row>
    <row r="935" spans="2:5" ht="38.25">
      <c r="B935" s="134" t="s">
        <v>21</v>
      </c>
      <c r="C935" s="134" t="s">
        <v>718</v>
      </c>
      <c r="D935" s="439">
        <v>127</v>
      </c>
      <c r="E935" s="134" t="s">
        <v>4214</v>
      </c>
    </row>
    <row r="936" spans="2:5">
      <c r="B936" s="134" t="s">
        <v>21</v>
      </c>
      <c r="C936" s="134" t="s">
        <v>718</v>
      </c>
      <c r="D936" s="439">
        <v>128</v>
      </c>
      <c r="E936" s="134" t="s">
        <v>4215</v>
      </c>
    </row>
    <row r="937" spans="2:5" ht="51">
      <c r="B937" s="134" t="s">
        <v>21</v>
      </c>
      <c r="C937" s="134" t="s">
        <v>718</v>
      </c>
      <c r="D937" s="439">
        <v>129</v>
      </c>
      <c r="E937" s="134" t="s">
        <v>4216</v>
      </c>
    </row>
    <row r="938" spans="2:5" ht="25.5">
      <c r="B938" s="134" t="s">
        <v>21</v>
      </c>
      <c r="C938" s="134" t="s">
        <v>718</v>
      </c>
      <c r="D938" s="439">
        <v>130</v>
      </c>
      <c r="E938" s="134" t="s">
        <v>4217</v>
      </c>
    </row>
    <row r="939" spans="2:5">
      <c r="B939" s="134" t="s">
        <v>21</v>
      </c>
      <c r="C939" s="134" t="s">
        <v>718</v>
      </c>
      <c r="D939" s="439">
        <v>131</v>
      </c>
      <c r="E939" s="134" t="s">
        <v>4218</v>
      </c>
    </row>
    <row r="940" spans="2:5">
      <c r="B940" s="134" t="s">
        <v>21</v>
      </c>
      <c r="C940" s="134" t="s">
        <v>713</v>
      </c>
      <c r="D940" s="439">
        <v>1</v>
      </c>
      <c r="E940" s="134" t="s">
        <v>4219</v>
      </c>
    </row>
    <row r="941" spans="2:5">
      <c r="B941" s="134" t="s">
        <v>21</v>
      </c>
      <c r="C941" s="134" t="s">
        <v>713</v>
      </c>
      <c r="D941" s="439">
        <v>2</v>
      </c>
      <c r="E941" s="134" t="s">
        <v>4220</v>
      </c>
    </row>
    <row r="942" spans="2:5">
      <c r="B942" s="134" t="s">
        <v>21</v>
      </c>
      <c r="C942" s="134" t="s">
        <v>713</v>
      </c>
      <c r="D942" s="439">
        <v>3</v>
      </c>
      <c r="E942" s="134" t="s">
        <v>4221</v>
      </c>
    </row>
    <row r="943" spans="2:5" ht="409.5">
      <c r="B943" s="134" t="s">
        <v>21</v>
      </c>
      <c r="C943" s="134" t="s">
        <v>713</v>
      </c>
      <c r="D943" s="439">
        <v>4</v>
      </c>
      <c r="E943" s="134" t="s">
        <v>4222</v>
      </c>
    </row>
    <row r="944" spans="2:5">
      <c r="B944" s="134" t="s">
        <v>21</v>
      </c>
      <c r="C944" s="134" t="s">
        <v>713</v>
      </c>
      <c r="D944" s="439">
        <v>5</v>
      </c>
      <c r="E944" s="134" t="s">
        <v>4223</v>
      </c>
    </row>
    <row r="945" spans="2:5">
      <c r="B945" s="134" t="s">
        <v>21</v>
      </c>
      <c r="C945" s="134" t="s">
        <v>713</v>
      </c>
      <c r="D945" s="439">
        <v>6</v>
      </c>
      <c r="E945" s="134" t="s">
        <v>4224</v>
      </c>
    </row>
    <row r="946" spans="2:5">
      <c r="B946" s="134" t="s">
        <v>21</v>
      </c>
      <c r="C946" s="134" t="s">
        <v>713</v>
      </c>
      <c r="D946" s="439">
        <v>7</v>
      </c>
      <c r="E946" s="134" t="s">
        <v>4225</v>
      </c>
    </row>
    <row r="947" spans="2:5">
      <c r="B947" s="134" t="s">
        <v>21</v>
      </c>
      <c r="C947" s="134" t="s">
        <v>713</v>
      </c>
      <c r="D947" s="439">
        <v>8</v>
      </c>
      <c r="E947" s="134" t="s">
        <v>4226</v>
      </c>
    </row>
    <row r="948" spans="2:5">
      <c r="B948" s="134" t="s">
        <v>21</v>
      </c>
      <c r="C948" s="134" t="s">
        <v>713</v>
      </c>
      <c r="D948" s="439">
        <v>9</v>
      </c>
      <c r="E948" s="134" t="s">
        <v>4227</v>
      </c>
    </row>
    <row r="949" spans="2:5">
      <c r="B949" s="134" t="s">
        <v>21</v>
      </c>
      <c r="C949" s="134" t="s">
        <v>713</v>
      </c>
      <c r="D949" s="439">
        <v>10</v>
      </c>
      <c r="E949" s="134" t="s">
        <v>4228</v>
      </c>
    </row>
    <row r="950" spans="2:5">
      <c r="B950" s="134" t="s">
        <v>21</v>
      </c>
      <c r="C950" s="134" t="s">
        <v>713</v>
      </c>
      <c r="D950" s="439">
        <v>11</v>
      </c>
      <c r="E950" s="134" t="s">
        <v>4229</v>
      </c>
    </row>
    <row r="951" spans="2:5" ht="38.25">
      <c r="B951" s="134" t="s">
        <v>21</v>
      </c>
      <c r="C951" s="134" t="s">
        <v>203</v>
      </c>
      <c r="D951" s="439">
        <v>1</v>
      </c>
      <c r="E951" s="134" t="s">
        <v>4230</v>
      </c>
    </row>
    <row r="952" spans="2:5" ht="38.25">
      <c r="B952" s="134" t="s">
        <v>21</v>
      </c>
      <c r="C952" s="134" t="s">
        <v>203</v>
      </c>
      <c r="D952" s="439">
        <v>2</v>
      </c>
      <c r="E952" s="134" t="s">
        <v>4231</v>
      </c>
    </row>
    <row r="953" spans="2:5" ht="63.75">
      <c r="B953" s="134" t="s">
        <v>21</v>
      </c>
      <c r="C953" s="134" t="s">
        <v>203</v>
      </c>
      <c r="D953" s="439">
        <v>3</v>
      </c>
      <c r="E953" s="134" t="s">
        <v>4232</v>
      </c>
    </row>
    <row r="954" spans="2:5" ht="51">
      <c r="B954" s="134" t="s">
        <v>21</v>
      </c>
      <c r="C954" s="134" t="s">
        <v>1371</v>
      </c>
      <c r="D954" s="439">
        <v>1</v>
      </c>
      <c r="E954" s="134" t="s">
        <v>4233</v>
      </c>
    </row>
    <row r="955" spans="2:5" ht="38.25">
      <c r="B955" s="134" t="s">
        <v>21</v>
      </c>
      <c r="C955" s="134" t="s">
        <v>1371</v>
      </c>
      <c r="D955" s="439">
        <v>2</v>
      </c>
      <c r="E955" s="134" t="s">
        <v>4234</v>
      </c>
    </row>
    <row r="956" spans="2:5" ht="102">
      <c r="B956" s="134" t="s">
        <v>21</v>
      </c>
      <c r="C956" s="134" t="s">
        <v>1371</v>
      </c>
      <c r="D956" s="439">
        <v>3</v>
      </c>
      <c r="E956" s="134" t="s">
        <v>4235</v>
      </c>
    </row>
    <row r="957" spans="2:5" ht="38.25">
      <c r="B957" s="134" t="s">
        <v>21</v>
      </c>
      <c r="C957" s="134" t="s">
        <v>1371</v>
      </c>
      <c r="D957" s="439">
        <v>4</v>
      </c>
      <c r="E957" s="134" t="s">
        <v>4236</v>
      </c>
    </row>
    <row r="958" spans="2:5" ht="38.25">
      <c r="B958" s="134" t="s">
        <v>21</v>
      </c>
      <c r="C958" s="134" t="s">
        <v>728</v>
      </c>
      <c r="D958" s="439">
        <v>1</v>
      </c>
      <c r="E958" s="134" t="s">
        <v>4237</v>
      </c>
    </row>
    <row r="959" spans="2:5" ht="63.75">
      <c r="B959" s="134" t="s">
        <v>21</v>
      </c>
      <c r="C959" s="134" t="s">
        <v>728</v>
      </c>
      <c r="D959" s="439">
        <v>2</v>
      </c>
      <c r="E959" s="134" t="s">
        <v>4238</v>
      </c>
    </row>
    <row r="960" spans="2:5" ht="38.25">
      <c r="B960" s="134" t="s">
        <v>21</v>
      </c>
      <c r="C960" s="134" t="s">
        <v>728</v>
      </c>
      <c r="D960" s="439">
        <v>3</v>
      </c>
      <c r="E960" s="134" t="s">
        <v>4239</v>
      </c>
    </row>
    <row r="961" spans="2:5" ht="25.5">
      <c r="B961" s="134" t="s">
        <v>21</v>
      </c>
      <c r="C961" s="134" t="s">
        <v>728</v>
      </c>
      <c r="D961" s="439">
        <v>4</v>
      </c>
      <c r="E961" s="134" t="s">
        <v>4240</v>
      </c>
    </row>
    <row r="962" spans="2:5" ht="38.25">
      <c r="B962" s="134" t="s">
        <v>21</v>
      </c>
      <c r="C962" s="134" t="s">
        <v>728</v>
      </c>
      <c r="D962" s="439">
        <v>5</v>
      </c>
      <c r="E962" s="134" t="s">
        <v>4241</v>
      </c>
    </row>
    <row r="963" spans="2:5" ht="38.25">
      <c r="B963" s="134" t="s">
        <v>21</v>
      </c>
      <c r="C963" s="134" t="s">
        <v>740</v>
      </c>
      <c r="D963" s="439">
        <v>1</v>
      </c>
      <c r="E963" s="134" t="s">
        <v>4242</v>
      </c>
    </row>
    <row r="964" spans="2:5" ht="38.25">
      <c r="B964" s="134" t="s">
        <v>21</v>
      </c>
      <c r="C964" s="134" t="s">
        <v>740</v>
      </c>
      <c r="D964" s="439">
        <v>2</v>
      </c>
      <c r="E964" s="134" t="s">
        <v>4243</v>
      </c>
    </row>
    <row r="965" spans="2:5" ht="25.5">
      <c r="B965" s="134" t="s">
        <v>21</v>
      </c>
      <c r="C965" s="134" t="s">
        <v>740</v>
      </c>
      <c r="D965" s="439">
        <v>3</v>
      </c>
      <c r="E965" s="134" t="s">
        <v>4244</v>
      </c>
    </row>
    <row r="966" spans="2:5" ht="38.25">
      <c r="B966" s="134" t="s">
        <v>21</v>
      </c>
      <c r="C966" s="134" t="s">
        <v>740</v>
      </c>
      <c r="D966" s="439">
        <v>4</v>
      </c>
      <c r="E966" s="134" t="s">
        <v>4245</v>
      </c>
    </row>
    <row r="967" spans="2:5" ht="25.5">
      <c r="B967" s="134" t="s">
        <v>21</v>
      </c>
      <c r="C967" s="134" t="s">
        <v>740</v>
      </c>
      <c r="D967" s="439">
        <v>5</v>
      </c>
      <c r="E967" s="134" t="s">
        <v>4246</v>
      </c>
    </row>
    <row r="968" spans="2:5" ht="25.5">
      <c r="B968" s="134" t="s">
        <v>21</v>
      </c>
      <c r="C968" s="134" t="s">
        <v>740</v>
      </c>
      <c r="D968" s="439">
        <v>6</v>
      </c>
      <c r="E968" s="134" t="s">
        <v>4247</v>
      </c>
    </row>
    <row r="969" spans="2:5" ht="25.5">
      <c r="B969" s="134" t="s">
        <v>21</v>
      </c>
      <c r="C969" s="134" t="s">
        <v>740</v>
      </c>
      <c r="D969" s="439">
        <v>7</v>
      </c>
      <c r="E969" s="134" t="s">
        <v>4110</v>
      </c>
    </row>
    <row r="970" spans="2:5" ht="25.5">
      <c r="B970" s="134" t="s">
        <v>21</v>
      </c>
      <c r="C970" s="134" t="s">
        <v>740</v>
      </c>
      <c r="D970" s="439">
        <v>8</v>
      </c>
      <c r="E970" s="134" t="s">
        <v>4248</v>
      </c>
    </row>
    <row r="971" spans="2:5" ht="38.25">
      <c r="B971" s="134" t="s">
        <v>21</v>
      </c>
      <c r="C971" s="134" t="s">
        <v>751</v>
      </c>
      <c r="D971" s="439">
        <v>1</v>
      </c>
      <c r="E971" s="134" t="s">
        <v>4249</v>
      </c>
    </row>
    <row r="972" spans="2:5" ht="25.5">
      <c r="B972" s="134" t="s">
        <v>21</v>
      </c>
      <c r="C972" s="134" t="s">
        <v>751</v>
      </c>
      <c r="D972" s="439">
        <v>2</v>
      </c>
      <c r="E972" s="134" t="s">
        <v>4250</v>
      </c>
    </row>
    <row r="973" spans="2:5">
      <c r="B973" s="134" t="s">
        <v>21</v>
      </c>
      <c r="C973" s="134" t="s">
        <v>751</v>
      </c>
      <c r="D973" s="439">
        <v>3</v>
      </c>
      <c r="E973" s="134" t="s">
        <v>4251</v>
      </c>
    </row>
    <row r="974" spans="2:5" ht="51">
      <c r="B974" s="134" t="s">
        <v>21</v>
      </c>
      <c r="C974" s="134" t="s">
        <v>751</v>
      </c>
      <c r="D974" s="439">
        <v>4</v>
      </c>
      <c r="E974" s="134" t="s">
        <v>4252</v>
      </c>
    </row>
    <row r="975" spans="2:5" ht="114.75">
      <c r="B975" s="134" t="s">
        <v>21</v>
      </c>
      <c r="C975" s="134" t="s">
        <v>751</v>
      </c>
      <c r="D975" s="439">
        <v>5</v>
      </c>
      <c r="E975" s="134" t="s">
        <v>4253</v>
      </c>
    </row>
    <row r="976" spans="2:5" ht="89.25">
      <c r="B976" s="134" t="s">
        <v>21</v>
      </c>
      <c r="C976" s="134" t="s">
        <v>751</v>
      </c>
      <c r="D976" s="439">
        <v>6</v>
      </c>
      <c r="E976" s="134" t="s">
        <v>4254</v>
      </c>
    </row>
    <row r="977" spans="2:5" ht="114.75">
      <c r="B977" s="134" t="s">
        <v>21</v>
      </c>
      <c r="C977" s="134" t="s">
        <v>751</v>
      </c>
      <c r="D977" s="439">
        <v>7</v>
      </c>
      <c r="E977" s="134" t="s">
        <v>4255</v>
      </c>
    </row>
    <row r="978" spans="2:5" ht="51">
      <c r="B978" s="134" t="s">
        <v>21</v>
      </c>
      <c r="C978" s="134" t="s">
        <v>751</v>
      </c>
      <c r="D978" s="439">
        <v>8</v>
      </c>
      <c r="E978" s="134" t="s">
        <v>4256</v>
      </c>
    </row>
    <row r="979" spans="2:5" ht="25.5">
      <c r="B979" s="134" t="s">
        <v>21</v>
      </c>
      <c r="C979" s="134" t="s">
        <v>751</v>
      </c>
      <c r="D979" s="439">
        <v>11</v>
      </c>
      <c r="E979" s="134" t="s">
        <v>4257</v>
      </c>
    </row>
    <row r="980" spans="2:5" ht="38.25">
      <c r="B980" s="134" t="s">
        <v>21</v>
      </c>
      <c r="C980" s="134" t="s">
        <v>751</v>
      </c>
      <c r="D980" s="439">
        <v>12</v>
      </c>
      <c r="E980" s="134" t="s">
        <v>4258</v>
      </c>
    </row>
    <row r="981" spans="2:5" ht="89.25">
      <c r="B981" s="134" t="s">
        <v>21</v>
      </c>
      <c r="C981" s="134" t="s">
        <v>751</v>
      </c>
      <c r="D981" s="439">
        <v>13</v>
      </c>
      <c r="E981" s="134" t="s">
        <v>4259</v>
      </c>
    </row>
    <row r="982" spans="2:5" ht="38.25">
      <c r="B982" s="134" t="s">
        <v>21</v>
      </c>
      <c r="C982" s="134" t="s">
        <v>751</v>
      </c>
      <c r="D982" s="439">
        <v>14</v>
      </c>
      <c r="E982" s="134" t="s">
        <v>4260</v>
      </c>
    </row>
    <row r="983" spans="2:5">
      <c r="B983" s="134" t="s">
        <v>21</v>
      </c>
      <c r="C983" s="134" t="s">
        <v>751</v>
      </c>
      <c r="D983" s="439">
        <v>15</v>
      </c>
      <c r="E983" s="134" t="s">
        <v>4261</v>
      </c>
    </row>
    <row r="984" spans="2:5">
      <c r="B984" s="134" t="s">
        <v>21</v>
      </c>
      <c r="C984" s="134" t="s">
        <v>744</v>
      </c>
      <c r="D984" s="439">
        <v>1</v>
      </c>
      <c r="E984" s="134" t="s">
        <v>4262</v>
      </c>
    </row>
    <row r="985" spans="2:5">
      <c r="B985" s="134" t="s">
        <v>21</v>
      </c>
      <c r="C985" s="134" t="s">
        <v>744</v>
      </c>
      <c r="D985" s="439">
        <v>2</v>
      </c>
      <c r="E985" s="134" t="s">
        <v>4263</v>
      </c>
    </row>
    <row r="986" spans="2:5">
      <c r="B986" s="134" t="s">
        <v>21</v>
      </c>
      <c r="C986" s="134" t="s">
        <v>744</v>
      </c>
      <c r="D986" s="439">
        <v>3</v>
      </c>
      <c r="E986" s="134" t="s">
        <v>4264</v>
      </c>
    </row>
    <row r="987" spans="2:5">
      <c r="B987" s="134" t="s">
        <v>21</v>
      </c>
      <c r="C987" s="134" t="s">
        <v>744</v>
      </c>
      <c r="D987" s="439">
        <v>4</v>
      </c>
      <c r="E987" s="134" t="s">
        <v>4265</v>
      </c>
    </row>
    <row r="988" spans="2:5" ht="25.5">
      <c r="B988" s="134" t="s">
        <v>21</v>
      </c>
      <c r="C988" s="134" t="s">
        <v>744</v>
      </c>
      <c r="D988" s="439">
        <v>5</v>
      </c>
      <c r="E988" s="134" t="s">
        <v>4266</v>
      </c>
    </row>
    <row r="989" spans="2:5">
      <c r="B989" s="134" t="s">
        <v>21</v>
      </c>
      <c r="C989" s="134" t="s">
        <v>744</v>
      </c>
      <c r="D989" s="439">
        <v>6</v>
      </c>
      <c r="E989" s="134" t="s">
        <v>4267</v>
      </c>
    </row>
    <row r="990" spans="2:5">
      <c r="B990" s="134" t="s">
        <v>21</v>
      </c>
      <c r="C990" s="134" t="s">
        <v>744</v>
      </c>
      <c r="D990" s="439">
        <v>7</v>
      </c>
      <c r="E990" s="134" t="s">
        <v>4268</v>
      </c>
    </row>
    <row r="991" spans="2:5">
      <c r="B991" s="134" t="s">
        <v>21</v>
      </c>
      <c r="C991" s="134" t="s">
        <v>744</v>
      </c>
      <c r="D991" s="439">
        <v>8</v>
      </c>
      <c r="E991" s="134" t="s">
        <v>4269</v>
      </c>
    </row>
    <row r="992" spans="2:5">
      <c r="B992" s="134" t="s">
        <v>21</v>
      </c>
      <c r="C992" s="134" t="s">
        <v>744</v>
      </c>
      <c r="D992" s="439">
        <v>9</v>
      </c>
      <c r="E992" s="134" t="s">
        <v>4270</v>
      </c>
    </row>
    <row r="993" spans="2:5">
      <c r="B993" s="134" t="s">
        <v>21</v>
      </c>
      <c r="C993" s="134" t="s">
        <v>744</v>
      </c>
      <c r="D993" s="439">
        <v>10</v>
      </c>
      <c r="E993" s="134" t="s">
        <v>4271</v>
      </c>
    </row>
    <row r="994" spans="2:5">
      <c r="B994" s="134" t="s">
        <v>21</v>
      </c>
      <c r="C994" s="134" t="s">
        <v>744</v>
      </c>
      <c r="D994" s="439">
        <v>11</v>
      </c>
      <c r="E994" s="134" t="s">
        <v>4272</v>
      </c>
    </row>
    <row r="995" spans="2:5">
      <c r="B995" s="134" t="s">
        <v>21</v>
      </c>
      <c r="C995" s="134" t="s">
        <v>744</v>
      </c>
      <c r="D995" s="439">
        <v>12</v>
      </c>
      <c r="E995" s="134" t="s">
        <v>4273</v>
      </c>
    </row>
    <row r="996" spans="2:5" ht="165.75">
      <c r="B996" s="134" t="s">
        <v>21</v>
      </c>
      <c r="C996" s="134" t="s">
        <v>708</v>
      </c>
      <c r="D996" s="439">
        <v>1</v>
      </c>
      <c r="E996" s="134" t="s">
        <v>4274</v>
      </c>
    </row>
    <row r="997" spans="2:5">
      <c r="B997" s="134" t="s">
        <v>21</v>
      </c>
      <c r="C997" s="134" t="s">
        <v>708</v>
      </c>
      <c r="D997" s="439">
        <v>2</v>
      </c>
      <c r="E997" s="134" t="s">
        <v>4275</v>
      </c>
    </row>
    <row r="998" spans="2:5" ht="38.25">
      <c r="B998" s="134" t="s">
        <v>21</v>
      </c>
      <c r="C998" s="134" t="s">
        <v>708</v>
      </c>
      <c r="D998" s="439">
        <v>3</v>
      </c>
      <c r="E998" s="134" t="s">
        <v>4276</v>
      </c>
    </row>
    <row r="999" spans="2:5">
      <c r="B999" s="134" t="s">
        <v>21</v>
      </c>
      <c r="C999" s="134" t="s">
        <v>708</v>
      </c>
      <c r="D999" s="439">
        <v>4</v>
      </c>
      <c r="E999" s="134" t="s">
        <v>4130</v>
      </c>
    </row>
    <row r="1000" spans="2:5">
      <c r="B1000" s="134" t="s">
        <v>21</v>
      </c>
      <c r="C1000" s="134" t="s">
        <v>708</v>
      </c>
      <c r="D1000" s="439">
        <v>5</v>
      </c>
      <c r="E1000" s="134" t="s">
        <v>4277</v>
      </c>
    </row>
    <row r="1001" spans="2:5">
      <c r="B1001" s="134" t="s">
        <v>21</v>
      </c>
      <c r="C1001" s="134" t="s">
        <v>708</v>
      </c>
      <c r="D1001" s="439">
        <v>6</v>
      </c>
      <c r="E1001" s="134" t="s">
        <v>4278</v>
      </c>
    </row>
    <row r="1002" spans="2:5">
      <c r="B1002" s="134" t="s">
        <v>21</v>
      </c>
      <c r="C1002" s="134" t="s">
        <v>708</v>
      </c>
      <c r="D1002" s="439">
        <v>7</v>
      </c>
      <c r="E1002" s="134" t="s">
        <v>4279</v>
      </c>
    </row>
    <row r="1003" spans="2:5" ht="25.5">
      <c r="B1003" s="134" t="s">
        <v>21</v>
      </c>
      <c r="C1003" s="134" t="s">
        <v>213</v>
      </c>
      <c r="D1003" s="439">
        <v>1</v>
      </c>
      <c r="E1003" s="134" t="s">
        <v>4280</v>
      </c>
    </row>
    <row r="1004" spans="2:5" ht="51">
      <c r="B1004" s="134" t="s">
        <v>21</v>
      </c>
      <c r="C1004" s="134" t="s">
        <v>213</v>
      </c>
      <c r="D1004" s="439">
        <v>2</v>
      </c>
      <c r="E1004" s="134" t="s">
        <v>4281</v>
      </c>
    </row>
    <row r="1005" spans="2:5" ht="76.5">
      <c r="B1005" s="134" t="s">
        <v>21</v>
      </c>
      <c r="C1005" s="134" t="s">
        <v>213</v>
      </c>
      <c r="D1005" s="439">
        <v>3</v>
      </c>
      <c r="E1005" s="134" t="s">
        <v>4282</v>
      </c>
    </row>
    <row r="1006" spans="2:5" ht="38.25">
      <c r="B1006" s="134" t="s">
        <v>22</v>
      </c>
      <c r="C1006" s="134" t="s">
        <v>794</v>
      </c>
      <c r="D1006" s="439">
        <v>1</v>
      </c>
      <c r="E1006" s="134" t="s">
        <v>4283</v>
      </c>
    </row>
    <row r="1007" spans="2:5" ht="38.25">
      <c r="B1007" s="134" t="s">
        <v>22</v>
      </c>
      <c r="C1007" s="134" t="s">
        <v>794</v>
      </c>
      <c r="D1007" s="439">
        <v>2</v>
      </c>
      <c r="E1007" s="134" t="s">
        <v>2757</v>
      </c>
    </row>
    <row r="1008" spans="2:5" ht="38.25">
      <c r="B1008" s="134" t="s">
        <v>22</v>
      </c>
      <c r="C1008" s="134" t="s">
        <v>794</v>
      </c>
      <c r="D1008" s="439">
        <v>3</v>
      </c>
      <c r="E1008" s="134" t="s">
        <v>4284</v>
      </c>
    </row>
    <row r="1009" spans="2:5" ht="38.25">
      <c r="B1009" s="134" t="s">
        <v>22</v>
      </c>
      <c r="C1009" s="134" t="s">
        <v>794</v>
      </c>
      <c r="D1009" s="439">
        <v>4</v>
      </c>
      <c r="E1009" s="134" t="s">
        <v>4285</v>
      </c>
    </row>
    <row r="1010" spans="2:5" ht="38.25">
      <c r="B1010" s="134" t="s">
        <v>22</v>
      </c>
      <c r="C1010" s="134" t="s">
        <v>794</v>
      </c>
      <c r="D1010" s="439">
        <v>5</v>
      </c>
      <c r="E1010" s="134" t="s">
        <v>4286</v>
      </c>
    </row>
    <row r="1011" spans="2:5" ht="38.25">
      <c r="B1011" s="134" t="s">
        <v>22</v>
      </c>
      <c r="C1011" s="134" t="s">
        <v>794</v>
      </c>
      <c r="D1011" s="439">
        <v>6</v>
      </c>
      <c r="E1011" s="134" t="s">
        <v>4287</v>
      </c>
    </row>
    <row r="1012" spans="2:5" ht="38.25">
      <c r="B1012" s="134" t="s">
        <v>22</v>
      </c>
      <c r="C1012" s="134" t="s">
        <v>794</v>
      </c>
      <c r="D1012" s="439">
        <v>7</v>
      </c>
      <c r="E1012" s="134" t="s">
        <v>4288</v>
      </c>
    </row>
    <row r="1013" spans="2:5" ht="38.25">
      <c r="B1013" s="134" t="s">
        <v>22</v>
      </c>
      <c r="C1013" s="134" t="s">
        <v>794</v>
      </c>
      <c r="D1013" s="439">
        <v>8</v>
      </c>
      <c r="E1013" s="134" t="s">
        <v>4289</v>
      </c>
    </row>
    <row r="1014" spans="2:5" ht="38.25">
      <c r="B1014" s="134" t="s">
        <v>22</v>
      </c>
      <c r="C1014" s="134" t="s">
        <v>794</v>
      </c>
      <c r="D1014" s="439">
        <v>9</v>
      </c>
      <c r="E1014" s="134" t="s">
        <v>4290</v>
      </c>
    </row>
    <row r="1015" spans="2:5" ht="38.25">
      <c r="B1015" s="134" t="s">
        <v>22</v>
      </c>
      <c r="C1015" s="134" t="s">
        <v>794</v>
      </c>
      <c r="D1015" s="439">
        <v>10</v>
      </c>
      <c r="E1015" s="134" t="s">
        <v>4291</v>
      </c>
    </row>
    <row r="1016" spans="2:5" ht="38.25">
      <c r="B1016" s="134" t="s">
        <v>22</v>
      </c>
      <c r="C1016" s="134" t="s">
        <v>794</v>
      </c>
      <c r="D1016" s="439">
        <v>11</v>
      </c>
      <c r="E1016" s="134" t="s">
        <v>4292</v>
      </c>
    </row>
    <row r="1017" spans="2:5" ht="38.25">
      <c r="B1017" s="134" t="s">
        <v>22</v>
      </c>
      <c r="C1017" s="134" t="s">
        <v>794</v>
      </c>
      <c r="D1017" s="439">
        <v>12</v>
      </c>
      <c r="E1017" s="134" t="s">
        <v>4293</v>
      </c>
    </row>
    <row r="1018" spans="2:5" ht="38.25">
      <c r="B1018" s="134" t="s">
        <v>22</v>
      </c>
      <c r="C1018" s="134" t="s">
        <v>794</v>
      </c>
      <c r="D1018" s="439">
        <v>13</v>
      </c>
      <c r="E1018" s="134" t="s">
        <v>4294</v>
      </c>
    </row>
    <row r="1019" spans="2:5" ht="38.25">
      <c r="B1019" s="134" t="s">
        <v>22</v>
      </c>
      <c r="C1019" s="134" t="s">
        <v>794</v>
      </c>
      <c r="D1019" s="439">
        <v>14</v>
      </c>
      <c r="E1019" s="134" t="s">
        <v>4295</v>
      </c>
    </row>
    <row r="1020" spans="2:5" ht="38.25">
      <c r="B1020" s="134" t="s">
        <v>22</v>
      </c>
      <c r="C1020" s="134" t="s">
        <v>794</v>
      </c>
      <c r="D1020" s="439">
        <v>15</v>
      </c>
      <c r="E1020" s="134" t="s">
        <v>4296</v>
      </c>
    </row>
    <row r="1021" spans="2:5" ht="38.25">
      <c r="B1021" s="134" t="s">
        <v>22</v>
      </c>
      <c r="C1021" s="134" t="s">
        <v>794</v>
      </c>
      <c r="D1021" s="439">
        <v>16</v>
      </c>
      <c r="E1021" s="134" t="s">
        <v>4297</v>
      </c>
    </row>
    <row r="1022" spans="2:5" ht="38.25">
      <c r="B1022" s="134" t="s">
        <v>22</v>
      </c>
      <c r="C1022" s="134" t="s">
        <v>794</v>
      </c>
      <c r="D1022" s="439">
        <v>17</v>
      </c>
      <c r="E1022" s="134" t="s">
        <v>4298</v>
      </c>
    </row>
    <row r="1023" spans="2:5" ht="38.25">
      <c r="B1023" s="134" t="s">
        <v>22</v>
      </c>
      <c r="C1023" s="134" t="s">
        <v>794</v>
      </c>
      <c r="D1023" s="439">
        <v>18</v>
      </c>
      <c r="E1023" s="134" t="s">
        <v>4299</v>
      </c>
    </row>
    <row r="1024" spans="2:5" ht="38.25">
      <c r="B1024" s="134" t="s">
        <v>22</v>
      </c>
      <c r="C1024" s="134" t="s">
        <v>794</v>
      </c>
      <c r="D1024" s="439">
        <v>19</v>
      </c>
      <c r="E1024" s="134" t="s">
        <v>4300</v>
      </c>
    </row>
    <row r="1025" spans="2:5" ht="38.25">
      <c r="B1025" s="134" t="s">
        <v>22</v>
      </c>
      <c r="C1025" s="134" t="s">
        <v>794</v>
      </c>
      <c r="D1025" s="439">
        <v>20</v>
      </c>
      <c r="E1025" s="134" t="s">
        <v>4301</v>
      </c>
    </row>
    <row r="1026" spans="2:5" ht="38.25">
      <c r="B1026" s="134" t="s">
        <v>22</v>
      </c>
      <c r="C1026" s="134" t="s">
        <v>794</v>
      </c>
      <c r="D1026" s="439">
        <v>21</v>
      </c>
      <c r="E1026" s="134" t="s">
        <v>4302</v>
      </c>
    </row>
    <row r="1027" spans="2:5" ht="38.25">
      <c r="B1027" s="134" t="s">
        <v>22</v>
      </c>
      <c r="C1027" s="134" t="s">
        <v>794</v>
      </c>
      <c r="D1027" s="439">
        <v>22</v>
      </c>
      <c r="E1027" s="134" t="s">
        <v>4303</v>
      </c>
    </row>
    <row r="1028" spans="2:5" ht="38.25">
      <c r="B1028" s="134" t="s">
        <v>22</v>
      </c>
      <c r="C1028" s="134" t="s">
        <v>794</v>
      </c>
      <c r="D1028" s="439">
        <v>23</v>
      </c>
      <c r="E1028" s="134" t="s">
        <v>4304</v>
      </c>
    </row>
    <row r="1029" spans="2:5" ht="38.25">
      <c r="B1029" s="134" t="s">
        <v>22</v>
      </c>
      <c r="C1029" s="134" t="s">
        <v>794</v>
      </c>
      <c r="D1029" s="439">
        <v>24</v>
      </c>
      <c r="E1029" s="134" t="s">
        <v>4305</v>
      </c>
    </row>
    <row r="1030" spans="2:5" ht="38.25">
      <c r="B1030" s="134" t="s">
        <v>22</v>
      </c>
      <c r="C1030" s="134" t="s">
        <v>794</v>
      </c>
      <c r="D1030" s="439">
        <v>25</v>
      </c>
      <c r="E1030" s="134" t="s">
        <v>4306</v>
      </c>
    </row>
    <row r="1031" spans="2:5" ht="25.5">
      <c r="B1031" s="134" t="s">
        <v>22</v>
      </c>
      <c r="C1031" s="134" t="s">
        <v>256</v>
      </c>
      <c r="D1031" s="439">
        <v>1</v>
      </c>
      <c r="E1031" s="134" t="s">
        <v>4307</v>
      </c>
    </row>
    <row r="1032" spans="2:5">
      <c r="B1032" s="134" t="s">
        <v>22</v>
      </c>
      <c r="C1032" s="134" t="s">
        <v>256</v>
      </c>
      <c r="D1032" s="439">
        <v>2</v>
      </c>
      <c r="E1032" s="134" t="s">
        <v>4308</v>
      </c>
    </row>
    <row r="1033" spans="2:5">
      <c r="B1033" s="134" t="s">
        <v>22</v>
      </c>
      <c r="C1033" s="134" t="s">
        <v>256</v>
      </c>
      <c r="D1033" s="439">
        <v>3</v>
      </c>
      <c r="E1033" s="134" t="s">
        <v>4309</v>
      </c>
    </row>
    <row r="1034" spans="2:5">
      <c r="B1034" s="134" t="s">
        <v>22</v>
      </c>
      <c r="C1034" s="134" t="s">
        <v>256</v>
      </c>
      <c r="D1034" s="439">
        <v>4</v>
      </c>
      <c r="E1034" s="134" t="s">
        <v>4310</v>
      </c>
    </row>
    <row r="1035" spans="2:5">
      <c r="B1035" s="134" t="s">
        <v>22</v>
      </c>
      <c r="C1035" s="134" t="s">
        <v>256</v>
      </c>
      <c r="D1035" s="439">
        <v>5</v>
      </c>
      <c r="E1035" s="134" t="s">
        <v>4311</v>
      </c>
    </row>
    <row r="1036" spans="2:5" ht="127.5">
      <c r="B1036" s="134" t="s">
        <v>22</v>
      </c>
      <c r="C1036" s="134" t="s">
        <v>256</v>
      </c>
      <c r="D1036" s="439">
        <v>6</v>
      </c>
      <c r="E1036" s="134" t="s">
        <v>4312</v>
      </c>
    </row>
    <row r="1037" spans="2:5">
      <c r="B1037" s="134" t="s">
        <v>22</v>
      </c>
      <c r="C1037" s="134" t="s">
        <v>256</v>
      </c>
      <c r="D1037" s="439">
        <v>7</v>
      </c>
      <c r="E1037" s="134" t="s">
        <v>4313</v>
      </c>
    </row>
    <row r="1038" spans="2:5">
      <c r="B1038" s="134" t="s">
        <v>22</v>
      </c>
      <c r="C1038" s="134" t="s">
        <v>256</v>
      </c>
      <c r="D1038" s="439">
        <v>8</v>
      </c>
      <c r="E1038" s="134" t="s">
        <v>4314</v>
      </c>
    </row>
    <row r="1039" spans="2:5">
      <c r="B1039" s="134" t="s">
        <v>22</v>
      </c>
      <c r="C1039" s="134" t="s">
        <v>256</v>
      </c>
      <c r="D1039" s="439">
        <v>9</v>
      </c>
      <c r="E1039" s="134" t="s">
        <v>4315</v>
      </c>
    </row>
    <row r="1040" spans="2:5">
      <c r="B1040" s="134" t="s">
        <v>22</v>
      </c>
      <c r="C1040" s="134" t="s">
        <v>256</v>
      </c>
      <c r="D1040" s="439">
        <v>10</v>
      </c>
      <c r="E1040" s="134" t="s">
        <v>4316</v>
      </c>
    </row>
    <row r="1041" spans="2:5">
      <c r="B1041" s="134" t="s">
        <v>22</v>
      </c>
      <c r="C1041" s="134" t="s">
        <v>256</v>
      </c>
      <c r="D1041" s="439">
        <v>11</v>
      </c>
      <c r="E1041" s="134" t="s">
        <v>4317</v>
      </c>
    </row>
    <row r="1042" spans="2:5" ht="25.5">
      <c r="B1042" s="134" t="s">
        <v>22</v>
      </c>
      <c r="C1042" s="134" t="s">
        <v>847</v>
      </c>
      <c r="D1042" s="439">
        <v>1</v>
      </c>
      <c r="E1042" s="134" t="s">
        <v>4318</v>
      </c>
    </row>
    <row r="1043" spans="2:5" ht="25.5">
      <c r="B1043" s="134" t="s">
        <v>22</v>
      </c>
      <c r="C1043" s="134" t="s">
        <v>847</v>
      </c>
      <c r="D1043" s="439">
        <v>2</v>
      </c>
      <c r="E1043" s="134" t="s">
        <v>4319</v>
      </c>
    </row>
    <row r="1044" spans="2:5" ht="25.5">
      <c r="B1044" s="134" t="s">
        <v>22</v>
      </c>
      <c r="C1044" s="134" t="s">
        <v>847</v>
      </c>
      <c r="D1044" s="439">
        <v>3</v>
      </c>
      <c r="E1044" s="134" t="s">
        <v>4320</v>
      </c>
    </row>
    <row r="1045" spans="2:5">
      <c r="B1045" s="134" t="s">
        <v>22</v>
      </c>
      <c r="C1045" s="134" t="s">
        <v>847</v>
      </c>
      <c r="D1045" s="439">
        <v>4</v>
      </c>
      <c r="E1045" s="134" t="s">
        <v>4321</v>
      </c>
    </row>
    <row r="1046" spans="2:5" ht="25.5">
      <c r="B1046" s="134" t="s">
        <v>22</v>
      </c>
      <c r="C1046" s="134" t="s">
        <v>847</v>
      </c>
      <c r="D1046" s="439">
        <v>5</v>
      </c>
      <c r="E1046" s="134" t="s">
        <v>4322</v>
      </c>
    </row>
    <row r="1047" spans="2:5" ht="25.5">
      <c r="B1047" s="134" t="s">
        <v>22</v>
      </c>
      <c r="C1047" s="134" t="s">
        <v>847</v>
      </c>
      <c r="D1047" s="439">
        <v>6</v>
      </c>
      <c r="E1047" s="134" t="s">
        <v>4323</v>
      </c>
    </row>
    <row r="1048" spans="2:5" ht="25.5">
      <c r="B1048" s="134" t="s">
        <v>22</v>
      </c>
      <c r="C1048" s="134" t="s">
        <v>847</v>
      </c>
      <c r="D1048" s="439">
        <v>7</v>
      </c>
      <c r="E1048" s="134" t="s">
        <v>4324</v>
      </c>
    </row>
    <row r="1049" spans="2:5">
      <c r="B1049" s="134" t="s">
        <v>22</v>
      </c>
      <c r="C1049" s="134" t="s">
        <v>847</v>
      </c>
      <c r="D1049" s="439">
        <v>8</v>
      </c>
      <c r="E1049" s="134" t="s">
        <v>4325</v>
      </c>
    </row>
    <row r="1050" spans="2:5" ht="25.5">
      <c r="B1050" s="134" t="s">
        <v>22</v>
      </c>
      <c r="C1050" s="134" t="s">
        <v>847</v>
      </c>
      <c r="D1050" s="439">
        <v>9</v>
      </c>
      <c r="E1050" s="134" t="s">
        <v>4326</v>
      </c>
    </row>
    <row r="1051" spans="2:5">
      <c r="B1051" s="134" t="s">
        <v>22</v>
      </c>
      <c r="C1051" s="134" t="s">
        <v>847</v>
      </c>
      <c r="D1051" s="439">
        <v>10</v>
      </c>
      <c r="E1051" s="134" t="s">
        <v>4327</v>
      </c>
    </row>
    <row r="1052" spans="2:5" ht="25.5">
      <c r="B1052" s="134" t="s">
        <v>22</v>
      </c>
      <c r="C1052" s="134" t="s">
        <v>847</v>
      </c>
      <c r="D1052" s="439">
        <v>11</v>
      </c>
      <c r="E1052" s="134" t="s">
        <v>4328</v>
      </c>
    </row>
    <row r="1053" spans="2:5" ht="25.5">
      <c r="B1053" s="134" t="s">
        <v>22</v>
      </c>
      <c r="C1053" s="134" t="s">
        <v>847</v>
      </c>
      <c r="D1053" s="439">
        <v>12</v>
      </c>
      <c r="E1053" s="134" t="s">
        <v>4329</v>
      </c>
    </row>
    <row r="1054" spans="2:5" ht="25.5">
      <c r="B1054" s="134" t="s">
        <v>22</v>
      </c>
      <c r="C1054" s="134" t="s">
        <v>847</v>
      </c>
      <c r="D1054" s="439">
        <v>13</v>
      </c>
      <c r="E1054" s="134" t="s">
        <v>4330</v>
      </c>
    </row>
    <row r="1055" spans="2:5" ht="25.5">
      <c r="B1055" s="134" t="s">
        <v>22</v>
      </c>
      <c r="C1055" s="134" t="s">
        <v>847</v>
      </c>
      <c r="D1055" s="439">
        <v>14</v>
      </c>
      <c r="E1055" s="134" t="s">
        <v>4331</v>
      </c>
    </row>
    <row r="1056" spans="2:5" ht="25.5">
      <c r="B1056" s="134" t="s">
        <v>22</v>
      </c>
      <c r="C1056" s="134" t="s">
        <v>847</v>
      </c>
      <c r="D1056" s="439">
        <v>15</v>
      </c>
      <c r="E1056" s="134" t="s">
        <v>4332</v>
      </c>
    </row>
    <row r="1057" spans="2:5" ht="25.5">
      <c r="B1057" s="134" t="s">
        <v>22</v>
      </c>
      <c r="C1057" s="134" t="s">
        <v>847</v>
      </c>
      <c r="D1057" s="439">
        <v>16</v>
      </c>
      <c r="E1057" s="134" t="s">
        <v>4333</v>
      </c>
    </row>
    <row r="1058" spans="2:5" ht="25.5">
      <c r="B1058" s="134" t="s">
        <v>22</v>
      </c>
      <c r="C1058" s="134" t="s">
        <v>847</v>
      </c>
      <c r="D1058" s="439">
        <v>17</v>
      </c>
      <c r="E1058" s="134" t="s">
        <v>4334</v>
      </c>
    </row>
    <row r="1059" spans="2:5" ht="25.5">
      <c r="B1059" s="134" t="s">
        <v>22</v>
      </c>
      <c r="C1059" s="134" t="s">
        <v>847</v>
      </c>
      <c r="D1059" s="439">
        <v>18</v>
      </c>
      <c r="E1059" s="134" t="s">
        <v>4335</v>
      </c>
    </row>
    <row r="1060" spans="2:5" ht="25.5">
      <c r="B1060" s="134" t="s">
        <v>22</v>
      </c>
      <c r="C1060" s="134" t="s">
        <v>847</v>
      </c>
      <c r="D1060" s="439">
        <v>19</v>
      </c>
      <c r="E1060" s="134" t="s">
        <v>4336</v>
      </c>
    </row>
    <row r="1061" spans="2:5">
      <c r="B1061" s="134" t="s">
        <v>22</v>
      </c>
      <c r="C1061" s="134" t="s">
        <v>847</v>
      </c>
      <c r="D1061" s="439">
        <v>20</v>
      </c>
      <c r="E1061" s="134" t="s">
        <v>4337</v>
      </c>
    </row>
    <row r="1062" spans="2:5" ht="25.5">
      <c r="B1062" s="134" t="s">
        <v>22</v>
      </c>
      <c r="C1062" s="134" t="s">
        <v>847</v>
      </c>
      <c r="D1062" s="439">
        <v>21</v>
      </c>
      <c r="E1062" s="134" t="s">
        <v>4338</v>
      </c>
    </row>
    <row r="1063" spans="2:5" ht="25.5">
      <c r="B1063" s="134" t="s">
        <v>22</v>
      </c>
      <c r="C1063" s="134" t="s">
        <v>847</v>
      </c>
      <c r="D1063" s="439">
        <v>22</v>
      </c>
      <c r="E1063" s="134" t="s">
        <v>4339</v>
      </c>
    </row>
    <row r="1064" spans="2:5" ht="25.5">
      <c r="B1064" s="134" t="s">
        <v>22</v>
      </c>
      <c r="C1064" s="134" t="s">
        <v>847</v>
      </c>
      <c r="D1064" s="439">
        <v>23</v>
      </c>
      <c r="E1064" s="134" t="s">
        <v>4340</v>
      </c>
    </row>
    <row r="1065" spans="2:5" ht="38.25">
      <c r="B1065" s="134" t="s">
        <v>22</v>
      </c>
      <c r="C1065" s="134" t="s">
        <v>229</v>
      </c>
      <c r="D1065" s="439">
        <v>1</v>
      </c>
      <c r="E1065" s="134" t="s">
        <v>4341</v>
      </c>
    </row>
    <row r="1066" spans="2:5" ht="38.25">
      <c r="B1066" s="134" t="s">
        <v>22</v>
      </c>
      <c r="C1066" s="134" t="s">
        <v>229</v>
      </c>
      <c r="D1066" s="439">
        <v>2</v>
      </c>
      <c r="E1066" s="134" t="s">
        <v>4342</v>
      </c>
    </row>
    <row r="1067" spans="2:5" ht="38.25">
      <c r="B1067" s="134" t="s">
        <v>22</v>
      </c>
      <c r="C1067" s="134" t="s">
        <v>229</v>
      </c>
      <c r="D1067" s="439">
        <v>3</v>
      </c>
      <c r="E1067" s="134" t="s">
        <v>4343</v>
      </c>
    </row>
    <row r="1068" spans="2:5" ht="38.25">
      <c r="B1068" s="134" t="s">
        <v>22</v>
      </c>
      <c r="C1068" s="134" t="s">
        <v>229</v>
      </c>
      <c r="D1068" s="439">
        <v>4</v>
      </c>
      <c r="E1068" s="134" t="s">
        <v>4309</v>
      </c>
    </row>
    <row r="1069" spans="2:5" ht="38.25">
      <c r="B1069" s="134" t="s">
        <v>22</v>
      </c>
      <c r="C1069" s="134" t="s">
        <v>229</v>
      </c>
      <c r="D1069" s="439">
        <v>5</v>
      </c>
      <c r="E1069" s="134" t="s">
        <v>4344</v>
      </c>
    </row>
    <row r="1070" spans="2:5" ht="38.25">
      <c r="B1070" s="134" t="s">
        <v>22</v>
      </c>
      <c r="C1070" s="134" t="s">
        <v>229</v>
      </c>
      <c r="D1070" s="439">
        <v>6</v>
      </c>
      <c r="E1070" s="134" t="s">
        <v>4345</v>
      </c>
    </row>
    <row r="1071" spans="2:5" ht="38.25">
      <c r="B1071" s="134" t="s">
        <v>22</v>
      </c>
      <c r="C1071" s="134" t="s">
        <v>229</v>
      </c>
      <c r="D1071" s="439">
        <v>7</v>
      </c>
      <c r="E1071" s="134" t="s">
        <v>4346</v>
      </c>
    </row>
    <row r="1072" spans="2:5" ht="38.25">
      <c r="B1072" s="134" t="s">
        <v>22</v>
      </c>
      <c r="C1072" s="134" t="s">
        <v>229</v>
      </c>
      <c r="D1072" s="439">
        <v>8</v>
      </c>
      <c r="E1072" s="134" t="s">
        <v>3830</v>
      </c>
    </row>
    <row r="1073" spans="2:5" ht="38.25">
      <c r="B1073" s="134" t="s">
        <v>22</v>
      </c>
      <c r="C1073" s="134" t="s">
        <v>229</v>
      </c>
      <c r="D1073" s="439">
        <v>9</v>
      </c>
      <c r="E1073" s="134" t="s">
        <v>3831</v>
      </c>
    </row>
    <row r="1074" spans="2:5" ht="38.25">
      <c r="B1074" s="134" t="s">
        <v>22</v>
      </c>
      <c r="C1074" s="134" t="s">
        <v>229</v>
      </c>
      <c r="D1074" s="439">
        <v>10</v>
      </c>
      <c r="E1074" s="134" t="s">
        <v>4347</v>
      </c>
    </row>
    <row r="1075" spans="2:5">
      <c r="B1075" s="134" t="s">
        <v>22</v>
      </c>
      <c r="C1075" s="134" t="s">
        <v>762</v>
      </c>
      <c r="D1075" s="439">
        <v>1</v>
      </c>
      <c r="E1075" s="134" t="s">
        <v>4348</v>
      </c>
    </row>
    <row r="1076" spans="2:5">
      <c r="B1076" s="134" t="s">
        <v>22</v>
      </c>
      <c r="C1076" s="134" t="s">
        <v>762</v>
      </c>
      <c r="D1076" s="439">
        <v>2</v>
      </c>
      <c r="E1076" s="134" t="s">
        <v>4349</v>
      </c>
    </row>
    <row r="1077" spans="2:5">
      <c r="B1077" s="134" t="s">
        <v>22</v>
      </c>
      <c r="C1077" s="134" t="s">
        <v>762</v>
      </c>
      <c r="D1077" s="439">
        <v>3</v>
      </c>
      <c r="E1077" s="134" t="s">
        <v>4350</v>
      </c>
    </row>
    <row r="1078" spans="2:5">
      <c r="B1078" s="134" t="s">
        <v>22</v>
      </c>
      <c r="C1078" s="134" t="s">
        <v>762</v>
      </c>
      <c r="D1078" s="439">
        <v>4</v>
      </c>
      <c r="E1078" s="134" t="s">
        <v>4351</v>
      </c>
    </row>
    <row r="1079" spans="2:5">
      <c r="B1079" s="134" t="s">
        <v>22</v>
      </c>
      <c r="C1079" s="134" t="s">
        <v>762</v>
      </c>
      <c r="D1079" s="439">
        <v>5</v>
      </c>
      <c r="E1079" s="134" t="s">
        <v>4352</v>
      </c>
    </row>
    <row r="1080" spans="2:5">
      <c r="B1080" s="134" t="s">
        <v>22</v>
      </c>
      <c r="C1080" s="134" t="s">
        <v>265</v>
      </c>
      <c r="D1080" s="439">
        <v>1</v>
      </c>
      <c r="E1080" s="134" t="s">
        <v>4353</v>
      </c>
    </row>
    <row r="1081" spans="2:5">
      <c r="B1081" s="134" t="s">
        <v>22</v>
      </c>
      <c r="C1081" s="134" t="s">
        <v>265</v>
      </c>
      <c r="D1081" s="439">
        <v>2</v>
      </c>
      <c r="E1081" s="134" t="s">
        <v>4354</v>
      </c>
    </row>
    <row r="1082" spans="2:5" ht="25.5">
      <c r="B1082" s="134" t="s">
        <v>22</v>
      </c>
      <c r="C1082" s="134" t="s">
        <v>265</v>
      </c>
      <c r="D1082" s="439">
        <v>3</v>
      </c>
      <c r="E1082" s="134" t="s">
        <v>4355</v>
      </c>
    </row>
    <row r="1083" spans="2:5" ht="38.25">
      <c r="B1083" s="134" t="s">
        <v>22</v>
      </c>
      <c r="C1083" s="134" t="s">
        <v>265</v>
      </c>
      <c r="D1083" s="439">
        <v>4</v>
      </c>
      <c r="E1083" s="134" t="s">
        <v>4356</v>
      </c>
    </row>
    <row r="1084" spans="2:5" ht="51">
      <c r="B1084" s="134" t="s">
        <v>22</v>
      </c>
      <c r="C1084" s="134" t="s">
        <v>265</v>
      </c>
      <c r="D1084" s="439">
        <v>5</v>
      </c>
      <c r="E1084" s="134" t="s">
        <v>4357</v>
      </c>
    </row>
    <row r="1085" spans="2:5" ht="25.5">
      <c r="B1085" s="134" t="s">
        <v>22</v>
      </c>
      <c r="C1085" s="134" t="s">
        <v>265</v>
      </c>
      <c r="D1085" s="439">
        <v>6</v>
      </c>
      <c r="E1085" s="134" t="s">
        <v>4358</v>
      </c>
    </row>
    <row r="1086" spans="2:5" ht="178.5">
      <c r="B1086" s="134" t="s">
        <v>22</v>
      </c>
      <c r="C1086" s="134" t="s">
        <v>265</v>
      </c>
      <c r="D1086" s="439">
        <v>7</v>
      </c>
      <c r="E1086" s="134" t="s">
        <v>4359</v>
      </c>
    </row>
    <row r="1087" spans="2:5" ht="114.75">
      <c r="B1087" s="134" t="s">
        <v>22</v>
      </c>
      <c r="C1087" s="134" t="s">
        <v>265</v>
      </c>
      <c r="D1087" s="439">
        <v>8</v>
      </c>
      <c r="E1087" s="134" t="s">
        <v>4360</v>
      </c>
    </row>
    <row r="1088" spans="2:5" ht="38.25">
      <c r="B1088" s="134" t="s">
        <v>22</v>
      </c>
      <c r="C1088" s="134" t="s">
        <v>265</v>
      </c>
      <c r="D1088" s="439">
        <v>9</v>
      </c>
      <c r="E1088" s="134" t="s">
        <v>4361</v>
      </c>
    </row>
    <row r="1089" spans="2:5" ht="63.75">
      <c r="B1089" s="134" t="s">
        <v>22</v>
      </c>
      <c r="C1089" s="134" t="s">
        <v>265</v>
      </c>
      <c r="D1089" s="439">
        <v>10</v>
      </c>
      <c r="E1089" s="134" t="s">
        <v>4362</v>
      </c>
    </row>
    <row r="1090" spans="2:5" ht="51">
      <c r="B1090" s="134" t="s">
        <v>22</v>
      </c>
      <c r="C1090" s="134" t="s">
        <v>265</v>
      </c>
      <c r="D1090" s="439">
        <v>11</v>
      </c>
      <c r="E1090" s="134" t="s">
        <v>4363</v>
      </c>
    </row>
    <row r="1091" spans="2:5" ht="102">
      <c r="B1091" s="134" t="s">
        <v>22</v>
      </c>
      <c r="C1091" s="134" t="s">
        <v>265</v>
      </c>
      <c r="D1091" s="439">
        <v>12</v>
      </c>
      <c r="E1091" s="134" t="s">
        <v>4364</v>
      </c>
    </row>
    <row r="1092" spans="2:5" ht="89.25">
      <c r="B1092" s="134" t="s">
        <v>22</v>
      </c>
      <c r="C1092" s="134" t="s">
        <v>265</v>
      </c>
      <c r="D1092" s="439">
        <v>13</v>
      </c>
      <c r="E1092" s="134" t="s">
        <v>4365</v>
      </c>
    </row>
    <row r="1093" spans="2:5">
      <c r="B1093" s="134" t="s">
        <v>22</v>
      </c>
      <c r="C1093" s="134" t="s">
        <v>265</v>
      </c>
      <c r="D1093" s="439">
        <v>14</v>
      </c>
      <c r="E1093" s="134" t="s">
        <v>4366</v>
      </c>
    </row>
    <row r="1094" spans="2:5" ht="38.25">
      <c r="B1094" s="134" t="s">
        <v>22</v>
      </c>
      <c r="C1094" s="134" t="s">
        <v>265</v>
      </c>
      <c r="D1094" s="439">
        <v>15</v>
      </c>
      <c r="E1094" s="134" t="s">
        <v>4367</v>
      </c>
    </row>
    <row r="1095" spans="2:5">
      <c r="B1095" s="134" t="s">
        <v>22</v>
      </c>
      <c r="C1095" s="134" t="s">
        <v>265</v>
      </c>
      <c r="D1095" s="439">
        <v>16</v>
      </c>
      <c r="E1095" s="134" t="s">
        <v>4368</v>
      </c>
    </row>
    <row r="1096" spans="2:5">
      <c r="B1096" s="134" t="s">
        <v>22</v>
      </c>
      <c r="C1096" s="134" t="s">
        <v>265</v>
      </c>
      <c r="D1096" s="439">
        <v>17</v>
      </c>
      <c r="E1096" s="134" t="s">
        <v>4369</v>
      </c>
    </row>
    <row r="1097" spans="2:5">
      <c r="B1097" s="134" t="s">
        <v>22</v>
      </c>
      <c r="C1097" s="134" t="s">
        <v>265</v>
      </c>
      <c r="D1097" s="439">
        <v>18</v>
      </c>
      <c r="E1097" s="134" t="s">
        <v>4370</v>
      </c>
    </row>
    <row r="1098" spans="2:5">
      <c r="B1098" s="134" t="s">
        <v>22</v>
      </c>
      <c r="C1098" s="134" t="s">
        <v>265</v>
      </c>
      <c r="D1098" s="439">
        <v>19</v>
      </c>
      <c r="E1098" s="134" t="s">
        <v>4371</v>
      </c>
    </row>
    <row r="1099" spans="2:5">
      <c r="B1099" s="134" t="s">
        <v>22</v>
      </c>
      <c r="C1099" s="134" t="s">
        <v>265</v>
      </c>
      <c r="D1099" s="439">
        <v>20</v>
      </c>
      <c r="E1099" s="134" t="s">
        <v>4372</v>
      </c>
    </row>
    <row r="1100" spans="2:5" ht="25.5">
      <c r="B1100" s="134" t="s">
        <v>22</v>
      </c>
      <c r="C1100" s="134" t="s">
        <v>265</v>
      </c>
      <c r="D1100" s="439">
        <v>21</v>
      </c>
      <c r="E1100" s="134" t="s">
        <v>4373</v>
      </c>
    </row>
    <row r="1101" spans="2:5" ht="25.5">
      <c r="B1101" s="134" t="s">
        <v>22</v>
      </c>
      <c r="C1101" s="134" t="s">
        <v>265</v>
      </c>
      <c r="D1101" s="439">
        <v>22</v>
      </c>
      <c r="E1101" s="134" t="s">
        <v>4374</v>
      </c>
    </row>
    <row r="1102" spans="2:5">
      <c r="B1102" s="134" t="s">
        <v>22</v>
      </c>
      <c r="C1102" s="134" t="s">
        <v>265</v>
      </c>
      <c r="D1102" s="439">
        <v>23</v>
      </c>
      <c r="E1102" s="134" t="s">
        <v>4375</v>
      </c>
    </row>
    <row r="1103" spans="2:5" ht="153">
      <c r="B1103" s="134" t="s">
        <v>22</v>
      </c>
      <c r="C1103" s="134" t="s">
        <v>265</v>
      </c>
      <c r="D1103" s="439">
        <v>24</v>
      </c>
      <c r="E1103" s="134" t="s">
        <v>4376</v>
      </c>
    </row>
    <row r="1104" spans="2:5" ht="38.25">
      <c r="B1104" s="134" t="s">
        <v>22</v>
      </c>
      <c r="C1104" s="134" t="s">
        <v>265</v>
      </c>
      <c r="D1104" s="439">
        <v>25</v>
      </c>
      <c r="E1104" s="134" t="s">
        <v>4377</v>
      </c>
    </row>
    <row r="1105" spans="2:5">
      <c r="B1105" s="134" t="s">
        <v>22</v>
      </c>
      <c r="C1105" s="134" t="s">
        <v>821</v>
      </c>
      <c r="D1105" s="439">
        <v>1</v>
      </c>
      <c r="E1105" s="134" t="s">
        <v>4378</v>
      </c>
    </row>
    <row r="1106" spans="2:5">
      <c r="B1106" s="134" t="s">
        <v>22</v>
      </c>
      <c r="C1106" s="134" t="s">
        <v>821</v>
      </c>
      <c r="D1106" s="439">
        <v>2</v>
      </c>
      <c r="E1106" s="134" t="s">
        <v>4379</v>
      </c>
    </row>
    <row r="1107" spans="2:5">
      <c r="B1107" s="134" t="s">
        <v>22</v>
      </c>
      <c r="C1107" s="134" t="s">
        <v>821</v>
      </c>
      <c r="D1107" s="439">
        <v>3</v>
      </c>
      <c r="E1107" s="134" t="s">
        <v>4380</v>
      </c>
    </row>
    <row r="1108" spans="2:5">
      <c r="B1108" s="134" t="s">
        <v>22</v>
      </c>
      <c r="C1108" s="134" t="s">
        <v>821</v>
      </c>
      <c r="D1108" s="439">
        <v>4</v>
      </c>
      <c r="E1108" s="134" t="s">
        <v>4381</v>
      </c>
    </row>
    <row r="1109" spans="2:5">
      <c r="B1109" s="134" t="s">
        <v>22</v>
      </c>
      <c r="C1109" s="134" t="s">
        <v>261</v>
      </c>
      <c r="D1109" s="439">
        <v>1</v>
      </c>
      <c r="E1109" s="134" t="s">
        <v>4382</v>
      </c>
    </row>
    <row r="1110" spans="2:5">
      <c r="B1110" s="134" t="s">
        <v>22</v>
      </c>
      <c r="C1110" s="134" t="s">
        <v>261</v>
      </c>
      <c r="D1110" s="439">
        <v>2</v>
      </c>
      <c r="E1110" s="134" t="s">
        <v>4383</v>
      </c>
    </row>
    <row r="1111" spans="2:5">
      <c r="B1111" s="134" t="s">
        <v>22</v>
      </c>
      <c r="C1111" s="134" t="s">
        <v>261</v>
      </c>
      <c r="D1111" s="439">
        <v>3</v>
      </c>
      <c r="E1111" s="134" t="s">
        <v>4384</v>
      </c>
    </row>
    <row r="1112" spans="2:5">
      <c r="B1112" s="134" t="s">
        <v>22</v>
      </c>
      <c r="C1112" s="134" t="s">
        <v>261</v>
      </c>
      <c r="D1112" s="439">
        <v>4</v>
      </c>
      <c r="E1112" s="134" t="s">
        <v>4385</v>
      </c>
    </row>
    <row r="1113" spans="2:5">
      <c r="B1113" s="134" t="s">
        <v>22</v>
      </c>
      <c r="C1113" s="134" t="s">
        <v>261</v>
      </c>
      <c r="D1113" s="439">
        <v>5</v>
      </c>
      <c r="E1113" s="134" t="s">
        <v>1519</v>
      </c>
    </row>
    <row r="1114" spans="2:5" ht="25.5">
      <c r="B1114" s="134" t="s">
        <v>22</v>
      </c>
      <c r="C1114" s="134" t="s">
        <v>261</v>
      </c>
      <c r="D1114" s="439">
        <v>6</v>
      </c>
      <c r="E1114" s="134" t="s">
        <v>4386</v>
      </c>
    </row>
    <row r="1115" spans="2:5" ht="25.5">
      <c r="B1115" s="134" t="s">
        <v>22</v>
      </c>
      <c r="C1115" s="134" t="s">
        <v>261</v>
      </c>
      <c r="D1115" s="439">
        <v>7</v>
      </c>
      <c r="E1115" s="134" t="s">
        <v>4387</v>
      </c>
    </row>
    <row r="1116" spans="2:5">
      <c r="B1116" s="134" t="s">
        <v>22</v>
      </c>
      <c r="C1116" s="134" t="s">
        <v>261</v>
      </c>
      <c r="D1116" s="439">
        <v>8</v>
      </c>
      <c r="E1116" s="134" t="s">
        <v>4388</v>
      </c>
    </row>
    <row r="1117" spans="2:5">
      <c r="B1117" s="134" t="s">
        <v>22</v>
      </c>
      <c r="C1117" s="134" t="s">
        <v>247</v>
      </c>
      <c r="D1117" s="439">
        <v>1</v>
      </c>
      <c r="E1117" s="134" t="s">
        <v>4389</v>
      </c>
    </row>
    <row r="1118" spans="2:5">
      <c r="B1118" s="134" t="s">
        <v>22</v>
      </c>
      <c r="C1118" s="134" t="s">
        <v>247</v>
      </c>
      <c r="D1118" s="439">
        <v>2</v>
      </c>
      <c r="E1118" s="134" t="s">
        <v>4390</v>
      </c>
    </row>
    <row r="1119" spans="2:5">
      <c r="B1119" s="134" t="s">
        <v>22</v>
      </c>
      <c r="C1119" s="134" t="s">
        <v>247</v>
      </c>
      <c r="D1119" s="439">
        <v>3</v>
      </c>
      <c r="E1119" s="134" t="s">
        <v>4391</v>
      </c>
    </row>
    <row r="1120" spans="2:5">
      <c r="B1120" s="134" t="s">
        <v>22</v>
      </c>
      <c r="C1120" s="134" t="s">
        <v>247</v>
      </c>
      <c r="D1120" s="439">
        <v>4</v>
      </c>
      <c r="E1120" s="134" t="s">
        <v>4392</v>
      </c>
    </row>
    <row r="1121" spans="2:5">
      <c r="B1121" s="134" t="s">
        <v>22</v>
      </c>
      <c r="C1121" s="134" t="s">
        <v>247</v>
      </c>
      <c r="D1121" s="439">
        <v>5</v>
      </c>
      <c r="E1121" s="134" t="s">
        <v>4393</v>
      </c>
    </row>
    <row r="1122" spans="2:5">
      <c r="B1122" s="134" t="s">
        <v>22</v>
      </c>
      <c r="C1122" s="134" t="s">
        <v>247</v>
      </c>
      <c r="D1122" s="439">
        <v>6</v>
      </c>
      <c r="E1122" s="134" t="s">
        <v>4394</v>
      </c>
    </row>
    <row r="1123" spans="2:5">
      <c r="B1123" s="134" t="s">
        <v>22</v>
      </c>
      <c r="C1123" s="134" t="s">
        <v>247</v>
      </c>
      <c r="D1123" s="439">
        <v>7</v>
      </c>
      <c r="E1123" s="134" t="s">
        <v>4395</v>
      </c>
    </row>
    <row r="1124" spans="2:5" ht="25.5">
      <c r="B1124" s="134" t="s">
        <v>22</v>
      </c>
      <c r="C1124" s="134" t="s">
        <v>835</v>
      </c>
      <c r="D1124" s="439">
        <v>1</v>
      </c>
      <c r="E1124" s="134" t="s">
        <v>4396</v>
      </c>
    </row>
    <row r="1125" spans="2:5" ht="25.5">
      <c r="B1125" s="134" t="s">
        <v>22</v>
      </c>
      <c r="C1125" s="134" t="s">
        <v>835</v>
      </c>
      <c r="D1125" s="439">
        <v>2</v>
      </c>
      <c r="E1125" s="134" t="s">
        <v>4397</v>
      </c>
    </row>
    <row r="1126" spans="2:5" ht="25.5">
      <c r="B1126" s="134" t="s">
        <v>22</v>
      </c>
      <c r="C1126" s="134" t="s">
        <v>835</v>
      </c>
      <c r="D1126" s="439">
        <v>3</v>
      </c>
      <c r="E1126" s="134" t="s">
        <v>4398</v>
      </c>
    </row>
    <row r="1127" spans="2:5" ht="25.5">
      <c r="B1127" s="134" t="s">
        <v>22</v>
      </c>
      <c r="C1127" s="134" t="s">
        <v>835</v>
      </c>
      <c r="D1127" s="439">
        <v>4</v>
      </c>
      <c r="E1127" s="134" t="s">
        <v>4399</v>
      </c>
    </row>
    <row r="1128" spans="2:5" ht="25.5">
      <c r="B1128" s="134" t="s">
        <v>22</v>
      </c>
      <c r="C1128" s="134" t="s">
        <v>225</v>
      </c>
      <c r="D1128" s="439">
        <v>1</v>
      </c>
      <c r="E1128" s="134" t="s">
        <v>4400</v>
      </c>
    </row>
    <row r="1129" spans="2:5" ht="38.25">
      <c r="B1129" s="134" t="s">
        <v>22</v>
      </c>
      <c r="C1129" s="134" t="s">
        <v>225</v>
      </c>
      <c r="D1129" s="439">
        <v>2</v>
      </c>
      <c r="E1129" s="134" t="s">
        <v>4401</v>
      </c>
    </row>
    <row r="1130" spans="2:5" ht="25.5">
      <c r="B1130" s="134" t="s">
        <v>22</v>
      </c>
      <c r="C1130" s="134" t="s">
        <v>225</v>
      </c>
      <c r="D1130" s="439">
        <v>3</v>
      </c>
      <c r="E1130" s="134" t="s">
        <v>4402</v>
      </c>
    </row>
    <row r="1131" spans="2:5" ht="25.5">
      <c r="B1131" s="134" t="s">
        <v>22</v>
      </c>
      <c r="C1131" s="134" t="s">
        <v>225</v>
      </c>
      <c r="D1131" s="439">
        <v>4</v>
      </c>
      <c r="E1131" s="134" t="s">
        <v>4403</v>
      </c>
    </row>
    <row r="1132" spans="2:5" ht="25.5">
      <c r="B1132" s="134" t="s">
        <v>22</v>
      </c>
      <c r="C1132" s="134" t="s">
        <v>225</v>
      </c>
      <c r="D1132" s="439">
        <v>5</v>
      </c>
      <c r="E1132" s="134" t="s">
        <v>4404</v>
      </c>
    </row>
    <row r="1133" spans="2:5" ht="25.5">
      <c r="B1133" s="134" t="s">
        <v>22</v>
      </c>
      <c r="C1133" s="134" t="s">
        <v>225</v>
      </c>
      <c r="D1133" s="439">
        <v>6</v>
      </c>
      <c r="E1133" s="134" t="s">
        <v>4405</v>
      </c>
    </row>
    <row r="1134" spans="2:5" ht="25.5">
      <c r="B1134" s="134" t="s">
        <v>22</v>
      </c>
      <c r="C1134" s="134" t="s">
        <v>225</v>
      </c>
      <c r="D1134" s="439">
        <v>7</v>
      </c>
      <c r="E1134" s="134" t="s">
        <v>4406</v>
      </c>
    </row>
    <row r="1135" spans="2:5" ht="25.5">
      <c r="B1135" s="134" t="s">
        <v>22</v>
      </c>
      <c r="C1135" s="134" t="s">
        <v>225</v>
      </c>
      <c r="D1135" s="439">
        <v>8</v>
      </c>
      <c r="E1135" s="134" t="s">
        <v>4407</v>
      </c>
    </row>
    <row r="1136" spans="2:5" ht="25.5">
      <c r="B1136" s="134" t="s">
        <v>22</v>
      </c>
      <c r="C1136" s="134" t="s">
        <v>225</v>
      </c>
      <c r="D1136" s="439">
        <v>9</v>
      </c>
      <c r="E1136" s="134" t="s">
        <v>4408</v>
      </c>
    </row>
    <row r="1137" spans="2:5" ht="25.5">
      <c r="B1137" s="134" t="s">
        <v>22</v>
      </c>
      <c r="C1137" s="134" t="s">
        <v>225</v>
      </c>
      <c r="D1137" s="439">
        <v>10</v>
      </c>
      <c r="E1137" s="134" t="s">
        <v>4409</v>
      </c>
    </row>
    <row r="1138" spans="2:5" ht="25.5">
      <c r="B1138" s="134" t="s">
        <v>22</v>
      </c>
      <c r="C1138" s="134" t="s">
        <v>225</v>
      </c>
      <c r="D1138" s="439">
        <v>11</v>
      </c>
      <c r="E1138" s="134" t="s">
        <v>4410</v>
      </c>
    </row>
    <row r="1139" spans="2:5" ht="25.5">
      <c r="B1139" s="134" t="s">
        <v>22</v>
      </c>
      <c r="C1139" s="134" t="s">
        <v>225</v>
      </c>
      <c r="D1139" s="439">
        <v>12</v>
      </c>
      <c r="E1139" s="134" t="s">
        <v>4411</v>
      </c>
    </row>
    <row r="1140" spans="2:5" ht="25.5">
      <c r="B1140" s="134" t="s">
        <v>22</v>
      </c>
      <c r="C1140" s="134" t="s">
        <v>225</v>
      </c>
      <c r="D1140" s="439">
        <v>13</v>
      </c>
      <c r="E1140" s="134" t="s">
        <v>4412</v>
      </c>
    </row>
    <row r="1141" spans="2:5" ht="25.5">
      <c r="B1141" s="134" t="s">
        <v>22</v>
      </c>
      <c r="C1141" s="134" t="s">
        <v>225</v>
      </c>
      <c r="D1141" s="439">
        <v>14</v>
      </c>
      <c r="E1141" s="134" t="s">
        <v>4413</v>
      </c>
    </row>
    <row r="1142" spans="2:5" ht="25.5">
      <c r="B1142" s="134" t="s">
        <v>22</v>
      </c>
      <c r="C1142" s="134" t="s">
        <v>225</v>
      </c>
      <c r="D1142" s="439">
        <v>15</v>
      </c>
      <c r="E1142" s="134" t="s">
        <v>4414</v>
      </c>
    </row>
    <row r="1143" spans="2:5" ht="89.25">
      <c r="B1143" s="134" t="s">
        <v>22</v>
      </c>
      <c r="C1143" s="134" t="s">
        <v>225</v>
      </c>
      <c r="D1143" s="439">
        <v>16</v>
      </c>
      <c r="E1143" s="134" t="s">
        <v>4415</v>
      </c>
    </row>
    <row r="1144" spans="2:5" ht="63.75">
      <c r="B1144" s="134" t="s">
        <v>22</v>
      </c>
      <c r="C1144" s="134" t="s">
        <v>225</v>
      </c>
      <c r="D1144" s="439">
        <v>17</v>
      </c>
      <c r="E1144" s="134" t="s">
        <v>4416</v>
      </c>
    </row>
    <row r="1145" spans="2:5" ht="114.75">
      <c r="B1145" s="134" t="s">
        <v>22</v>
      </c>
      <c r="C1145" s="134" t="s">
        <v>225</v>
      </c>
      <c r="D1145" s="439">
        <v>18</v>
      </c>
      <c r="E1145" s="134" t="s">
        <v>4417</v>
      </c>
    </row>
    <row r="1146" spans="2:5" ht="25.5">
      <c r="B1146" s="134" t="s">
        <v>22</v>
      </c>
      <c r="C1146" s="134" t="s">
        <v>225</v>
      </c>
      <c r="D1146" s="439">
        <v>19</v>
      </c>
      <c r="E1146" s="134" t="s">
        <v>4418</v>
      </c>
    </row>
    <row r="1147" spans="2:5" ht="25.5">
      <c r="B1147" s="134" t="s">
        <v>22</v>
      </c>
      <c r="C1147" s="134" t="s">
        <v>225</v>
      </c>
      <c r="D1147" s="439">
        <v>20</v>
      </c>
      <c r="E1147" s="134" t="s">
        <v>4419</v>
      </c>
    </row>
    <row r="1148" spans="2:5">
      <c r="B1148" s="134" t="s">
        <v>22</v>
      </c>
      <c r="C1148" s="134" t="s">
        <v>862</v>
      </c>
      <c r="D1148" s="439">
        <v>1</v>
      </c>
      <c r="E1148" s="134" t="s">
        <v>4420</v>
      </c>
    </row>
    <row r="1149" spans="2:5">
      <c r="B1149" s="134" t="s">
        <v>22</v>
      </c>
      <c r="C1149" s="134" t="s">
        <v>862</v>
      </c>
      <c r="D1149" s="439">
        <v>2</v>
      </c>
      <c r="E1149" s="134" t="s">
        <v>4421</v>
      </c>
    </row>
    <row r="1150" spans="2:5">
      <c r="B1150" s="134" t="s">
        <v>22</v>
      </c>
      <c r="C1150" s="134" t="s">
        <v>862</v>
      </c>
      <c r="D1150" s="439">
        <v>3</v>
      </c>
      <c r="E1150" s="134" t="s">
        <v>4422</v>
      </c>
    </row>
    <row r="1151" spans="2:5">
      <c r="B1151" s="134" t="s">
        <v>22</v>
      </c>
      <c r="C1151" s="134" t="s">
        <v>862</v>
      </c>
      <c r="D1151" s="439">
        <v>4</v>
      </c>
      <c r="E1151" s="134" t="s">
        <v>4423</v>
      </c>
    </row>
    <row r="1152" spans="2:5">
      <c r="B1152" s="134" t="s">
        <v>22</v>
      </c>
      <c r="C1152" s="134" t="s">
        <v>862</v>
      </c>
      <c r="D1152" s="439">
        <v>5</v>
      </c>
      <c r="E1152" s="134" t="s">
        <v>4424</v>
      </c>
    </row>
    <row r="1153" spans="2:5">
      <c r="B1153" s="134" t="s">
        <v>22</v>
      </c>
      <c r="C1153" s="134" t="s">
        <v>233</v>
      </c>
      <c r="D1153" s="439">
        <v>1</v>
      </c>
      <c r="E1153" s="134" t="s">
        <v>3396</v>
      </c>
    </row>
    <row r="1154" spans="2:5" ht="76.5">
      <c r="B1154" s="134" t="s">
        <v>22</v>
      </c>
      <c r="C1154" s="134" t="s">
        <v>233</v>
      </c>
      <c r="D1154" s="439">
        <v>2</v>
      </c>
      <c r="E1154" s="134" t="s">
        <v>4425</v>
      </c>
    </row>
    <row r="1155" spans="2:5" ht="76.5">
      <c r="B1155" s="134" t="s">
        <v>22</v>
      </c>
      <c r="C1155" s="134" t="s">
        <v>233</v>
      </c>
      <c r="D1155" s="439">
        <v>3</v>
      </c>
      <c r="E1155" s="134" t="s">
        <v>4426</v>
      </c>
    </row>
    <row r="1156" spans="2:5">
      <c r="B1156" s="134" t="s">
        <v>22</v>
      </c>
      <c r="C1156" s="134" t="s">
        <v>233</v>
      </c>
      <c r="D1156" s="439">
        <v>4</v>
      </c>
      <c r="E1156" s="134" t="s">
        <v>4427</v>
      </c>
    </row>
    <row r="1157" spans="2:5" ht="51">
      <c r="B1157" s="134" t="s">
        <v>22</v>
      </c>
      <c r="C1157" s="134" t="s">
        <v>233</v>
      </c>
      <c r="D1157" s="439">
        <v>5</v>
      </c>
      <c r="E1157" s="134" t="s">
        <v>4428</v>
      </c>
    </row>
    <row r="1158" spans="2:5" ht="114.75">
      <c r="B1158" s="134" t="s">
        <v>22</v>
      </c>
      <c r="C1158" s="134" t="s">
        <v>233</v>
      </c>
      <c r="D1158" s="439">
        <v>6</v>
      </c>
      <c r="E1158" s="134" t="s">
        <v>4429</v>
      </c>
    </row>
    <row r="1159" spans="2:5" ht="38.25">
      <c r="B1159" s="134" t="s">
        <v>22</v>
      </c>
      <c r="C1159" s="134" t="s">
        <v>233</v>
      </c>
      <c r="D1159" s="439">
        <v>7</v>
      </c>
      <c r="E1159" s="134" t="s">
        <v>4430</v>
      </c>
    </row>
    <row r="1160" spans="2:5" ht="51">
      <c r="B1160" s="134" t="s">
        <v>22</v>
      </c>
      <c r="C1160" s="134" t="s">
        <v>233</v>
      </c>
      <c r="D1160" s="439">
        <v>8</v>
      </c>
      <c r="E1160" s="134" t="s">
        <v>4431</v>
      </c>
    </row>
    <row r="1161" spans="2:5" ht="63.75">
      <c r="B1161" s="134" t="s">
        <v>22</v>
      </c>
      <c r="C1161" s="134" t="s">
        <v>233</v>
      </c>
      <c r="D1161" s="439">
        <v>9</v>
      </c>
      <c r="E1161" s="134" t="s">
        <v>4432</v>
      </c>
    </row>
    <row r="1162" spans="2:5" ht="38.25">
      <c r="B1162" s="134" t="s">
        <v>22</v>
      </c>
      <c r="C1162" s="134" t="s">
        <v>233</v>
      </c>
      <c r="D1162" s="439">
        <v>10</v>
      </c>
      <c r="E1162" s="134" t="s">
        <v>4433</v>
      </c>
    </row>
    <row r="1163" spans="2:5" ht="25.5">
      <c r="B1163" s="134" t="s">
        <v>22</v>
      </c>
      <c r="C1163" s="134" t="s">
        <v>238</v>
      </c>
      <c r="D1163" s="439">
        <v>1</v>
      </c>
      <c r="E1163" s="134" t="s">
        <v>4434</v>
      </c>
    </row>
    <row r="1164" spans="2:5">
      <c r="B1164" s="134" t="s">
        <v>22</v>
      </c>
      <c r="C1164" s="134" t="s">
        <v>238</v>
      </c>
      <c r="D1164" s="439">
        <v>2</v>
      </c>
      <c r="E1164" s="134" t="s">
        <v>4435</v>
      </c>
    </row>
    <row r="1165" spans="2:5" ht="63.75">
      <c r="B1165" s="134" t="s">
        <v>22</v>
      </c>
      <c r="C1165" s="134" t="s">
        <v>238</v>
      </c>
      <c r="D1165" s="439">
        <v>3</v>
      </c>
      <c r="E1165" s="134" t="s">
        <v>4436</v>
      </c>
    </row>
    <row r="1166" spans="2:5">
      <c r="B1166" s="134" t="s">
        <v>22</v>
      </c>
      <c r="C1166" s="134" t="s">
        <v>238</v>
      </c>
      <c r="D1166" s="439">
        <v>4</v>
      </c>
      <c r="E1166" s="134" t="s">
        <v>4437</v>
      </c>
    </row>
    <row r="1167" spans="2:5" ht="38.25">
      <c r="B1167" s="134" t="s">
        <v>22</v>
      </c>
      <c r="C1167" s="134" t="s">
        <v>238</v>
      </c>
      <c r="D1167" s="439">
        <v>5</v>
      </c>
      <c r="E1167" s="134" t="s">
        <v>4438</v>
      </c>
    </row>
    <row r="1168" spans="2:5">
      <c r="B1168" s="134" t="s">
        <v>22</v>
      </c>
      <c r="C1168" s="134" t="s">
        <v>238</v>
      </c>
      <c r="D1168" s="439">
        <v>6</v>
      </c>
      <c r="E1168" s="134" t="s">
        <v>4439</v>
      </c>
    </row>
    <row r="1169" spans="2:5">
      <c r="B1169" s="134" t="s">
        <v>22</v>
      </c>
      <c r="C1169" s="134" t="s">
        <v>779</v>
      </c>
      <c r="D1169" s="439">
        <v>1</v>
      </c>
      <c r="E1169" s="134" t="s">
        <v>4440</v>
      </c>
    </row>
    <row r="1170" spans="2:5">
      <c r="B1170" s="134" t="s">
        <v>22</v>
      </c>
      <c r="C1170" s="134" t="s">
        <v>779</v>
      </c>
      <c r="D1170" s="439">
        <v>2</v>
      </c>
      <c r="E1170" s="134" t="s">
        <v>4441</v>
      </c>
    </row>
    <row r="1171" spans="2:5">
      <c r="B1171" s="134" t="s">
        <v>22</v>
      </c>
      <c r="C1171" s="134" t="s">
        <v>779</v>
      </c>
      <c r="D1171" s="439">
        <v>3</v>
      </c>
      <c r="E1171" s="134" t="s">
        <v>3393</v>
      </c>
    </row>
    <row r="1172" spans="2:5">
      <c r="B1172" s="134" t="s">
        <v>22</v>
      </c>
      <c r="C1172" s="134" t="s">
        <v>779</v>
      </c>
      <c r="D1172" s="439">
        <v>4</v>
      </c>
      <c r="E1172" s="134" t="s">
        <v>3598</v>
      </c>
    </row>
    <row r="1173" spans="2:5">
      <c r="B1173" s="134" t="s">
        <v>22</v>
      </c>
      <c r="C1173" s="134" t="s">
        <v>779</v>
      </c>
      <c r="D1173" s="439">
        <v>5</v>
      </c>
      <c r="E1173" s="134" t="s">
        <v>3597</v>
      </c>
    </row>
    <row r="1174" spans="2:5">
      <c r="B1174" s="134" t="s">
        <v>22</v>
      </c>
      <c r="C1174" s="134" t="s">
        <v>779</v>
      </c>
      <c r="D1174" s="439">
        <v>6</v>
      </c>
      <c r="E1174" s="134" t="s">
        <v>4442</v>
      </c>
    </row>
    <row r="1175" spans="2:5">
      <c r="B1175" s="134" t="s">
        <v>22</v>
      </c>
      <c r="C1175" s="134" t="s">
        <v>779</v>
      </c>
      <c r="D1175" s="439">
        <v>7</v>
      </c>
      <c r="E1175" s="134" t="s">
        <v>4443</v>
      </c>
    </row>
    <row r="1176" spans="2:5">
      <c r="B1176" s="134" t="s">
        <v>22</v>
      </c>
      <c r="C1176" s="134" t="s">
        <v>779</v>
      </c>
      <c r="D1176" s="439">
        <v>8</v>
      </c>
      <c r="E1176" s="134" t="s">
        <v>4444</v>
      </c>
    </row>
    <row r="1177" spans="2:5">
      <c r="B1177" s="134" t="s">
        <v>22</v>
      </c>
      <c r="C1177" s="134" t="s">
        <v>779</v>
      </c>
      <c r="D1177" s="439">
        <v>9</v>
      </c>
      <c r="E1177" s="134" t="s">
        <v>4445</v>
      </c>
    </row>
    <row r="1178" spans="2:5">
      <c r="B1178" s="134" t="s">
        <v>22</v>
      </c>
      <c r="C1178" s="134" t="s">
        <v>243</v>
      </c>
      <c r="D1178" s="439">
        <v>1</v>
      </c>
      <c r="E1178" s="134" t="s">
        <v>4446</v>
      </c>
    </row>
    <row r="1179" spans="2:5" ht="51">
      <c r="B1179" s="134" t="s">
        <v>22</v>
      </c>
      <c r="C1179" s="134" t="s">
        <v>243</v>
      </c>
      <c r="D1179" s="439">
        <v>2</v>
      </c>
      <c r="E1179" s="134" t="s">
        <v>4447</v>
      </c>
    </row>
    <row r="1180" spans="2:5" ht="25.5">
      <c r="B1180" s="134" t="s">
        <v>22</v>
      </c>
      <c r="C1180" s="134" t="s">
        <v>243</v>
      </c>
      <c r="D1180" s="439">
        <v>3</v>
      </c>
      <c r="E1180" s="134" t="s">
        <v>4448</v>
      </c>
    </row>
    <row r="1181" spans="2:5" ht="89.25">
      <c r="B1181" s="134" t="s">
        <v>22</v>
      </c>
      <c r="C1181" s="134" t="s">
        <v>243</v>
      </c>
      <c r="D1181" s="439">
        <v>4</v>
      </c>
      <c r="E1181" s="134" t="s">
        <v>4449</v>
      </c>
    </row>
    <row r="1182" spans="2:5" ht="25.5">
      <c r="B1182" s="134" t="s">
        <v>22</v>
      </c>
      <c r="C1182" s="134" t="s">
        <v>243</v>
      </c>
      <c r="D1182" s="439">
        <v>5</v>
      </c>
      <c r="E1182" s="134" t="s">
        <v>4450</v>
      </c>
    </row>
    <row r="1183" spans="2:5">
      <c r="B1183" s="134" t="s">
        <v>22</v>
      </c>
      <c r="C1183" s="134" t="s">
        <v>243</v>
      </c>
      <c r="D1183" s="439">
        <v>6</v>
      </c>
      <c r="E1183" s="134" t="s">
        <v>4451</v>
      </c>
    </row>
    <row r="1184" spans="2:5" ht="102">
      <c r="B1184" s="134" t="s">
        <v>22</v>
      </c>
      <c r="C1184" s="134" t="s">
        <v>243</v>
      </c>
      <c r="D1184" s="439">
        <v>7</v>
      </c>
      <c r="E1184" s="134" t="s">
        <v>4452</v>
      </c>
    </row>
    <row r="1185" spans="2:5" ht="25.5">
      <c r="B1185" s="134" t="s">
        <v>22</v>
      </c>
      <c r="C1185" s="134" t="s">
        <v>243</v>
      </c>
      <c r="D1185" s="439">
        <v>8</v>
      </c>
      <c r="E1185" s="134" t="s">
        <v>4453</v>
      </c>
    </row>
    <row r="1186" spans="2:5">
      <c r="B1186" s="134" t="s">
        <v>22</v>
      </c>
      <c r="C1186" s="134" t="s">
        <v>243</v>
      </c>
      <c r="D1186" s="439">
        <v>9</v>
      </c>
      <c r="E1186" s="134" t="s">
        <v>4454</v>
      </c>
    </row>
    <row r="1187" spans="2:5" ht="38.25">
      <c r="B1187" s="134" t="s">
        <v>22</v>
      </c>
      <c r="C1187" s="134" t="s">
        <v>243</v>
      </c>
      <c r="D1187" s="439">
        <v>10</v>
      </c>
      <c r="E1187" s="134" t="s">
        <v>4455</v>
      </c>
    </row>
    <row r="1188" spans="2:5" ht="25.5">
      <c r="B1188" s="134" t="s">
        <v>22</v>
      </c>
      <c r="C1188" s="134" t="s">
        <v>814</v>
      </c>
      <c r="D1188" s="439">
        <v>1</v>
      </c>
      <c r="E1188" s="134" t="s">
        <v>4456</v>
      </c>
    </row>
    <row r="1189" spans="2:5" ht="25.5">
      <c r="B1189" s="134" t="s">
        <v>22</v>
      </c>
      <c r="C1189" s="134" t="s">
        <v>814</v>
      </c>
      <c r="D1189" s="439">
        <v>2</v>
      </c>
      <c r="E1189" s="134" t="s">
        <v>4457</v>
      </c>
    </row>
    <row r="1190" spans="2:5" ht="25.5">
      <c r="B1190" s="134" t="s">
        <v>22</v>
      </c>
      <c r="C1190" s="134" t="s">
        <v>814</v>
      </c>
      <c r="D1190" s="439">
        <v>3</v>
      </c>
      <c r="E1190" s="134" t="s">
        <v>2920</v>
      </c>
    </row>
    <row r="1191" spans="2:5" ht="25.5">
      <c r="B1191" s="134" t="s">
        <v>22</v>
      </c>
      <c r="C1191" s="134" t="s">
        <v>814</v>
      </c>
      <c r="D1191" s="439">
        <v>4</v>
      </c>
      <c r="E1191" s="134" t="s">
        <v>4458</v>
      </c>
    </row>
    <row r="1192" spans="2:5" ht="25.5">
      <c r="B1192" s="134" t="s">
        <v>22</v>
      </c>
      <c r="C1192" s="134" t="s">
        <v>814</v>
      </c>
      <c r="D1192" s="439">
        <v>5</v>
      </c>
      <c r="E1192" s="134" t="s">
        <v>4459</v>
      </c>
    </row>
    <row r="1193" spans="2:5" ht="25.5">
      <c r="B1193" s="134" t="s">
        <v>22</v>
      </c>
      <c r="C1193" s="134" t="s">
        <v>814</v>
      </c>
      <c r="D1193" s="439">
        <v>6</v>
      </c>
      <c r="E1193" s="134" t="s">
        <v>4460</v>
      </c>
    </row>
    <row r="1194" spans="2:5" ht="25.5">
      <c r="B1194" s="134" t="s">
        <v>22</v>
      </c>
      <c r="C1194" s="134" t="s">
        <v>814</v>
      </c>
      <c r="D1194" s="439">
        <v>7</v>
      </c>
      <c r="E1194" s="134" t="s">
        <v>4461</v>
      </c>
    </row>
    <row r="1195" spans="2:5" ht="25.5">
      <c r="B1195" s="134" t="s">
        <v>22</v>
      </c>
      <c r="C1195" s="134" t="s">
        <v>814</v>
      </c>
      <c r="D1195" s="439">
        <v>8</v>
      </c>
      <c r="E1195" s="134" t="s">
        <v>4462</v>
      </c>
    </row>
    <row r="1196" spans="2:5" ht="38.25">
      <c r="B1196" s="134" t="s">
        <v>22</v>
      </c>
      <c r="C1196" s="134" t="s">
        <v>252</v>
      </c>
      <c r="D1196" s="439">
        <v>1</v>
      </c>
      <c r="E1196" s="134" t="s">
        <v>4463</v>
      </c>
    </row>
    <row r="1197" spans="2:5" ht="89.25">
      <c r="B1197" s="134" t="s">
        <v>22</v>
      </c>
      <c r="C1197" s="134" t="s">
        <v>252</v>
      </c>
      <c r="D1197" s="439">
        <v>2</v>
      </c>
      <c r="E1197" s="134" t="s">
        <v>4464</v>
      </c>
    </row>
    <row r="1198" spans="2:5" ht="76.5">
      <c r="B1198" s="134" t="s">
        <v>22</v>
      </c>
      <c r="C1198" s="134" t="s">
        <v>252</v>
      </c>
      <c r="D1198" s="439">
        <v>3</v>
      </c>
      <c r="E1198" s="134" t="s">
        <v>4465</v>
      </c>
    </row>
    <row r="1199" spans="2:5" ht="25.5">
      <c r="B1199" s="134" t="s">
        <v>22</v>
      </c>
      <c r="C1199" s="134" t="s">
        <v>252</v>
      </c>
      <c r="D1199" s="439">
        <v>4</v>
      </c>
      <c r="E1199" s="134" t="s">
        <v>4466</v>
      </c>
    </row>
    <row r="1200" spans="2:5">
      <c r="B1200" s="134" t="s">
        <v>22</v>
      </c>
      <c r="C1200" s="134" t="s">
        <v>252</v>
      </c>
      <c r="D1200" s="439">
        <v>5</v>
      </c>
      <c r="E1200" s="134" t="s">
        <v>4467</v>
      </c>
    </row>
    <row r="1201" spans="2:5">
      <c r="B1201" s="134" t="s">
        <v>22</v>
      </c>
      <c r="C1201" s="134" t="s">
        <v>252</v>
      </c>
      <c r="D1201" s="439">
        <v>6</v>
      </c>
      <c r="E1201" s="134" t="s">
        <v>4468</v>
      </c>
    </row>
    <row r="1202" spans="2:5">
      <c r="B1202" s="134" t="s">
        <v>22</v>
      </c>
      <c r="C1202" s="134" t="s">
        <v>252</v>
      </c>
      <c r="D1202" s="439">
        <v>7</v>
      </c>
      <c r="E1202" s="134" t="s">
        <v>4469</v>
      </c>
    </row>
    <row r="1203" spans="2:5">
      <c r="B1203" s="134" t="s">
        <v>22</v>
      </c>
      <c r="C1203" s="134" t="s">
        <v>252</v>
      </c>
      <c r="D1203" s="439">
        <v>8</v>
      </c>
      <c r="E1203" s="134" t="s">
        <v>4470</v>
      </c>
    </row>
    <row r="1204" spans="2:5">
      <c r="B1204" s="134" t="s">
        <v>22</v>
      </c>
      <c r="C1204" s="134" t="s">
        <v>252</v>
      </c>
      <c r="D1204" s="439">
        <v>9</v>
      </c>
      <c r="E1204" s="134" t="s">
        <v>4471</v>
      </c>
    </row>
    <row r="1205" spans="2:5">
      <c r="B1205" s="134" t="s">
        <v>22</v>
      </c>
      <c r="C1205" s="134" t="s">
        <v>252</v>
      </c>
      <c r="D1205" s="439">
        <v>10</v>
      </c>
      <c r="E1205" s="134" t="s">
        <v>4472</v>
      </c>
    </row>
    <row r="1206" spans="2:5">
      <c r="B1206" s="134" t="s">
        <v>22</v>
      </c>
      <c r="C1206" s="134" t="s">
        <v>252</v>
      </c>
      <c r="D1206" s="439">
        <v>11</v>
      </c>
      <c r="E1206" s="134" t="s">
        <v>4473</v>
      </c>
    </row>
    <row r="1207" spans="2:5">
      <c r="B1207" s="134" t="s">
        <v>22</v>
      </c>
      <c r="C1207" s="134" t="s">
        <v>252</v>
      </c>
      <c r="D1207" s="439">
        <v>12</v>
      </c>
      <c r="E1207" s="134" t="s">
        <v>4474</v>
      </c>
    </row>
    <row r="1208" spans="2:5">
      <c r="B1208" s="134" t="s">
        <v>22</v>
      </c>
      <c r="C1208" s="134" t="s">
        <v>252</v>
      </c>
      <c r="D1208" s="439">
        <v>13</v>
      </c>
      <c r="E1208" s="134" t="s">
        <v>4475</v>
      </c>
    </row>
    <row r="1209" spans="2:5" ht="25.5">
      <c r="B1209" s="134" t="s">
        <v>22</v>
      </c>
      <c r="C1209" s="134" t="s">
        <v>252</v>
      </c>
      <c r="D1209" s="439">
        <v>14</v>
      </c>
      <c r="E1209" s="134" t="s">
        <v>4476</v>
      </c>
    </row>
    <row r="1210" spans="2:5" ht="25.5">
      <c r="B1210" s="134" t="s">
        <v>22</v>
      </c>
      <c r="C1210" s="134" t="s">
        <v>252</v>
      </c>
      <c r="D1210" s="439">
        <v>15</v>
      </c>
      <c r="E1210" s="134" t="s">
        <v>4477</v>
      </c>
    </row>
    <row r="1211" spans="2:5">
      <c r="B1211" s="134" t="s">
        <v>22</v>
      </c>
      <c r="C1211" s="134" t="s">
        <v>252</v>
      </c>
      <c r="D1211" s="439">
        <v>16</v>
      </c>
      <c r="E1211" s="134" t="s">
        <v>4478</v>
      </c>
    </row>
    <row r="1212" spans="2:5">
      <c r="B1212" s="134" t="s">
        <v>22</v>
      </c>
      <c r="C1212" s="134" t="s">
        <v>252</v>
      </c>
      <c r="D1212" s="439">
        <v>17</v>
      </c>
      <c r="E1212" s="134" t="s">
        <v>4479</v>
      </c>
    </row>
    <row r="1213" spans="2:5">
      <c r="B1213" s="134" t="s">
        <v>22</v>
      </c>
      <c r="C1213" s="134" t="s">
        <v>252</v>
      </c>
      <c r="D1213" s="439">
        <v>18</v>
      </c>
      <c r="E1213" s="134" t="s">
        <v>4480</v>
      </c>
    </row>
    <row r="1214" spans="2:5" ht="25.5">
      <c r="B1214" s="134" t="s">
        <v>22</v>
      </c>
      <c r="C1214" s="134" t="s">
        <v>252</v>
      </c>
      <c r="D1214" s="439">
        <v>19</v>
      </c>
      <c r="E1214" s="134" t="s">
        <v>4481</v>
      </c>
    </row>
    <row r="1215" spans="2:5">
      <c r="B1215" s="134" t="s">
        <v>22</v>
      </c>
      <c r="C1215" s="134" t="s">
        <v>252</v>
      </c>
      <c r="D1215" s="439">
        <v>20</v>
      </c>
      <c r="E1215" s="134" t="s">
        <v>4482</v>
      </c>
    </row>
    <row r="1216" spans="2:5">
      <c r="B1216" s="134" t="s">
        <v>22</v>
      </c>
      <c r="C1216" s="134" t="s">
        <v>252</v>
      </c>
      <c r="D1216" s="439">
        <v>21</v>
      </c>
      <c r="E1216" s="134" t="s">
        <v>3396</v>
      </c>
    </row>
    <row r="1217" spans="2:5">
      <c r="B1217" s="134" t="s">
        <v>22</v>
      </c>
      <c r="C1217" s="134" t="s">
        <v>252</v>
      </c>
      <c r="D1217" s="439">
        <v>22</v>
      </c>
      <c r="E1217" s="134" t="s">
        <v>1178</v>
      </c>
    </row>
    <row r="1218" spans="2:5">
      <c r="B1218" s="134" t="s">
        <v>22</v>
      </c>
      <c r="C1218" s="134" t="s">
        <v>252</v>
      </c>
      <c r="D1218" s="439">
        <v>23</v>
      </c>
      <c r="E1218" s="134" t="s">
        <v>4483</v>
      </c>
    </row>
    <row r="1219" spans="2:5">
      <c r="B1219" s="134" t="s">
        <v>22</v>
      </c>
      <c r="C1219" s="134" t="s">
        <v>252</v>
      </c>
      <c r="D1219" s="439">
        <v>24</v>
      </c>
      <c r="E1219" s="134" t="s">
        <v>2695</v>
      </c>
    </row>
    <row r="1220" spans="2:5">
      <c r="B1220" s="134" t="s">
        <v>22</v>
      </c>
      <c r="C1220" s="134" t="s">
        <v>252</v>
      </c>
      <c r="D1220" s="439">
        <v>25</v>
      </c>
      <c r="E1220" s="134" t="s">
        <v>3597</v>
      </c>
    </row>
    <row r="1221" spans="2:5">
      <c r="B1221" s="134" t="s">
        <v>22</v>
      </c>
      <c r="C1221" s="134" t="s">
        <v>252</v>
      </c>
      <c r="D1221" s="439">
        <v>26</v>
      </c>
      <c r="E1221" s="134" t="s">
        <v>3598</v>
      </c>
    </row>
    <row r="1222" spans="2:5">
      <c r="B1222" s="134" t="s">
        <v>22</v>
      </c>
      <c r="C1222" s="134" t="s">
        <v>252</v>
      </c>
      <c r="D1222" s="439">
        <v>27</v>
      </c>
      <c r="E1222" s="134" t="s">
        <v>4484</v>
      </c>
    </row>
    <row r="1223" spans="2:5">
      <c r="B1223" s="134" t="s">
        <v>22</v>
      </c>
      <c r="C1223" s="134" t="s">
        <v>252</v>
      </c>
      <c r="D1223" s="439">
        <v>28</v>
      </c>
      <c r="E1223" s="134" t="s">
        <v>4485</v>
      </c>
    </row>
    <row r="1224" spans="2:5">
      <c r="B1224" s="134" t="s">
        <v>22</v>
      </c>
      <c r="C1224" s="134" t="s">
        <v>252</v>
      </c>
      <c r="D1224" s="439">
        <v>29</v>
      </c>
      <c r="E1224" s="134" t="s">
        <v>4486</v>
      </c>
    </row>
    <row r="1225" spans="2:5">
      <c r="B1225" s="134" t="s">
        <v>22</v>
      </c>
      <c r="C1225" s="134" t="s">
        <v>252</v>
      </c>
      <c r="D1225" s="439">
        <v>30</v>
      </c>
      <c r="E1225" s="134" t="s">
        <v>4487</v>
      </c>
    </row>
    <row r="1226" spans="2:5">
      <c r="B1226" s="134" t="s">
        <v>22</v>
      </c>
      <c r="C1226" s="134" t="s">
        <v>252</v>
      </c>
      <c r="D1226" s="439">
        <v>31</v>
      </c>
      <c r="E1226" s="134" t="s">
        <v>4488</v>
      </c>
    </row>
    <row r="1227" spans="2:5">
      <c r="B1227" s="134" t="s">
        <v>22</v>
      </c>
      <c r="C1227" s="134" t="s">
        <v>252</v>
      </c>
      <c r="D1227" s="439">
        <v>32</v>
      </c>
      <c r="E1227" s="134" t="s">
        <v>4489</v>
      </c>
    </row>
    <row r="1228" spans="2:5">
      <c r="B1228" s="134" t="s">
        <v>22</v>
      </c>
      <c r="C1228" s="134" t="s">
        <v>252</v>
      </c>
      <c r="D1228" s="439">
        <v>33</v>
      </c>
      <c r="E1228" s="134" t="s">
        <v>1723</v>
      </c>
    </row>
    <row r="1229" spans="2:5">
      <c r="B1229" s="134" t="s">
        <v>22</v>
      </c>
      <c r="C1229" s="134" t="s">
        <v>252</v>
      </c>
      <c r="D1229" s="439">
        <v>34</v>
      </c>
      <c r="E1229" s="134" t="s">
        <v>4490</v>
      </c>
    </row>
    <row r="1230" spans="2:5">
      <c r="B1230" s="134" t="s">
        <v>22</v>
      </c>
      <c r="C1230" s="134" t="s">
        <v>252</v>
      </c>
      <c r="D1230" s="439">
        <v>35</v>
      </c>
      <c r="E1230" s="134" t="s">
        <v>4491</v>
      </c>
    </row>
    <row r="1231" spans="2:5">
      <c r="B1231" s="134" t="s">
        <v>22</v>
      </c>
      <c r="C1231" s="134" t="s">
        <v>252</v>
      </c>
      <c r="D1231" s="439">
        <v>36</v>
      </c>
      <c r="E1231" s="134" t="s">
        <v>4492</v>
      </c>
    </row>
    <row r="1232" spans="2:5">
      <c r="B1232" s="134" t="s">
        <v>22</v>
      </c>
      <c r="C1232" s="134" t="s">
        <v>252</v>
      </c>
      <c r="D1232" s="439">
        <v>37</v>
      </c>
      <c r="E1232" s="134" t="s">
        <v>3396</v>
      </c>
    </row>
    <row r="1233" spans="2:5">
      <c r="B1233" s="134" t="s">
        <v>22</v>
      </c>
      <c r="C1233" s="134" t="s">
        <v>252</v>
      </c>
      <c r="D1233" s="439">
        <v>38</v>
      </c>
      <c r="E1233" s="134" t="s">
        <v>4493</v>
      </c>
    </row>
    <row r="1234" spans="2:5">
      <c r="B1234" s="134" t="s">
        <v>22</v>
      </c>
      <c r="C1234" s="134" t="s">
        <v>252</v>
      </c>
      <c r="D1234" s="439">
        <v>39</v>
      </c>
      <c r="E1234" s="134" t="s">
        <v>4494</v>
      </c>
    </row>
    <row r="1235" spans="2:5" ht="25.5">
      <c r="B1235" s="134" t="s">
        <v>22</v>
      </c>
      <c r="C1235" s="134" t="s">
        <v>252</v>
      </c>
      <c r="D1235" s="439">
        <v>40</v>
      </c>
      <c r="E1235" s="134" t="s">
        <v>4495</v>
      </c>
    </row>
    <row r="1236" spans="2:5" ht="38.25">
      <c r="B1236" s="134" t="s">
        <v>22</v>
      </c>
      <c r="C1236" s="134" t="s">
        <v>252</v>
      </c>
      <c r="D1236" s="439">
        <v>41</v>
      </c>
      <c r="E1236" s="134" t="s">
        <v>4496</v>
      </c>
    </row>
    <row r="1237" spans="2:5">
      <c r="B1237" s="134" t="s">
        <v>22</v>
      </c>
      <c r="C1237" s="134" t="s">
        <v>252</v>
      </c>
      <c r="D1237" s="439">
        <v>42</v>
      </c>
      <c r="E1237" s="134" t="s">
        <v>4497</v>
      </c>
    </row>
    <row r="1238" spans="2:5">
      <c r="B1238" s="134" t="s">
        <v>22</v>
      </c>
      <c r="C1238" s="134" t="s">
        <v>252</v>
      </c>
      <c r="D1238" s="439">
        <v>43</v>
      </c>
      <c r="E1238" s="134" t="s">
        <v>1725</v>
      </c>
    </row>
    <row r="1239" spans="2:5">
      <c r="B1239" s="134" t="s">
        <v>22</v>
      </c>
      <c r="C1239" s="134" t="s">
        <v>252</v>
      </c>
      <c r="D1239" s="439">
        <v>44</v>
      </c>
      <c r="E1239" s="134" t="s">
        <v>1726</v>
      </c>
    </row>
    <row r="1240" spans="2:5">
      <c r="B1240" s="134" t="s">
        <v>22</v>
      </c>
      <c r="C1240" s="134" t="s">
        <v>252</v>
      </c>
      <c r="D1240" s="439">
        <v>45</v>
      </c>
      <c r="E1240" s="134" t="s">
        <v>4498</v>
      </c>
    </row>
    <row r="1241" spans="2:5" ht="25.5">
      <c r="B1241" s="134" t="s">
        <v>22</v>
      </c>
      <c r="C1241" s="134" t="s">
        <v>252</v>
      </c>
      <c r="D1241" s="439">
        <v>46</v>
      </c>
      <c r="E1241" s="134" t="s">
        <v>4499</v>
      </c>
    </row>
    <row r="1242" spans="2:5">
      <c r="B1242" s="134" t="s">
        <v>22</v>
      </c>
      <c r="C1242" s="134" t="s">
        <v>252</v>
      </c>
      <c r="D1242" s="439">
        <v>47</v>
      </c>
      <c r="E1242" s="134" t="s">
        <v>4500</v>
      </c>
    </row>
    <row r="1243" spans="2:5">
      <c r="B1243" s="134" t="s">
        <v>22</v>
      </c>
      <c r="C1243" s="134" t="s">
        <v>252</v>
      </c>
      <c r="D1243" s="439">
        <v>48</v>
      </c>
      <c r="E1243" s="134" t="s">
        <v>4501</v>
      </c>
    </row>
    <row r="1244" spans="2:5">
      <c r="B1244" s="134" t="s">
        <v>22</v>
      </c>
      <c r="C1244" s="134" t="s">
        <v>252</v>
      </c>
      <c r="D1244" s="439">
        <v>49</v>
      </c>
      <c r="E1244" s="134" t="s">
        <v>4502</v>
      </c>
    </row>
    <row r="1245" spans="2:5">
      <c r="B1245" s="134" t="s">
        <v>22</v>
      </c>
      <c r="C1245" s="134" t="s">
        <v>252</v>
      </c>
      <c r="D1245" s="439">
        <v>50</v>
      </c>
      <c r="E1245" s="134" t="s">
        <v>4503</v>
      </c>
    </row>
    <row r="1246" spans="2:5">
      <c r="B1246" s="134" t="s">
        <v>22</v>
      </c>
      <c r="C1246" s="134" t="s">
        <v>252</v>
      </c>
      <c r="D1246" s="439">
        <v>51</v>
      </c>
      <c r="E1246" s="134" t="s">
        <v>1733</v>
      </c>
    </row>
    <row r="1247" spans="2:5">
      <c r="B1247" s="134" t="s">
        <v>22</v>
      </c>
      <c r="C1247" s="134" t="s">
        <v>252</v>
      </c>
      <c r="D1247" s="439">
        <v>52</v>
      </c>
      <c r="E1247" s="134" t="s">
        <v>1734</v>
      </c>
    </row>
    <row r="1248" spans="2:5">
      <c r="B1248" s="134" t="s">
        <v>22</v>
      </c>
      <c r="C1248" s="134" t="s">
        <v>252</v>
      </c>
      <c r="D1248" s="439">
        <v>53</v>
      </c>
      <c r="E1248" s="134" t="s">
        <v>4504</v>
      </c>
    </row>
    <row r="1249" spans="2:5">
      <c r="B1249" s="134" t="s">
        <v>22</v>
      </c>
      <c r="C1249" s="134" t="s">
        <v>252</v>
      </c>
      <c r="D1249" s="439">
        <v>54</v>
      </c>
      <c r="E1249" s="134" t="s">
        <v>4492</v>
      </c>
    </row>
    <row r="1250" spans="2:5">
      <c r="B1250" s="134" t="s">
        <v>22</v>
      </c>
      <c r="C1250" s="134" t="s">
        <v>252</v>
      </c>
      <c r="D1250" s="439">
        <v>55</v>
      </c>
      <c r="E1250" s="134" t="s">
        <v>3396</v>
      </c>
    </row>
    <row r="1251" spans="2:5">
      <c r="B1251" s="134" t="s">
        <v>22</v>
      </c>
      <c r="C1251" s="134" t="s">
        <v>252</v>
      </c>
      <c r="D1251" s="439">
        <v>56</v>
      </c>
      <c r="E1251" s="134" t="s">
        <v>4493</v>
      </c>
    </row>
    <row r="1252" spans="2:5">
      <c r="B1252" s="134" t="s">
        <v>22</v>
      </c>
      <c r="C1252" s="134" t="s">
        <v>252</v>
      </c>
      <c r="D1252" s="439">
        <v>57</v>
      </c>
      <c r="E1252" s="134" t="s">
        <v>4494</v>
      </c>
    </row>
    <row r="1253" spans="2:5" ht="25.5">
      <c r="B1253" s="134" t="s">
        <v>22</v>
      </c>
      <c r="C1253" s="134" t="s">
        <v>252</v>
      </c>
      <c r="D1253" s="439">
        <v>58</v>
      </c>
      <c r="E1253" s="134" t="s">
        <v>4495</v>
      </c>
    </row>
    <row r="1254" spans="2:5" ht="38.25">
      <c r="B1254" s="134" t="s">
        <v>22</v>
      </c>
      <c r="C1254" s="134" t="s">
        <v>252</v>
      </c>
      <c r="D1254" s="439">
        <v>59</v>
      </c>
      <c r="E1254" s="134" t="s">
        <v>4496</v>
      </c>
    </row>
    <row r="1255" spans="2:5">
      <c r="B1255" s="134" t="s">
        <v>22</v>
      </c>
      <c r="C1255" s="134" t="s">
        <v>252</v>
      </c>
      <c r="D1255" s="439">
        <v>60</v>
      </c>
      <c r="E1255" s="134" t="s">
        <v>4497</v>
      </c>
    </row>
    <row r="1256" spans="2:5">
      <c r="B1256" s="134" t="s">
        <v>22</v>
      </c>
      <c r="C1256" s="134" t="s">
        <v>252</v>
      </c>
      <c r="D1256" s="439">
        <v>61</v>
      </c>
      <c r="E1256" s="134" t="s">
        <v>1725</v>
      </c>
    </row>
    <row r="1257" spans="2:5">
      <c r="B1257" s="134" t="s">
        <v>22</v>
      </c>
      <c r="C1257" s="134" t="s">
        <v>252</v>
      </c>
      <c r="D1257" s="439">
        <v>62</v>
      </c>
      <c r="E1257" s="134" t="s">
        <v>1726</v>
      </c>
    </row>
    <row r="1258" spans="2:5">
      <c r="B1258" s="134" t="s">
        <v>22</v>
      </c>
      <c r="C1258" s="134" t="s">
        <v>252</v>
      </c>
      <c r="D1258" s="439">
        <v>63</v>
      </c>
      <c r="E1258" s="134" t="s">
        <v>4498</v>
      </c>
    </row>
    <row r="1259" spans="2:5" ht="25.5">
      <c r="B1259" s="134" t="s">
        <v>22</v>
      </c>
      <c r="C1259" s="134" t="s">
        <v>252</v>
      </c>
      <c r="D1259" s="439">
        <v>64</v>
      </c>
      <c r="E1259" s="134" t="s">
        <v>4499</v>
      </c>
    </row>
    <row r="1260" spans="2:5">
      <c r="B1260" s="134" t="s">
        <v>22</v>
      </c>
      <c r="C1260" s="134" t="s">
        <v>252</v>
      </c>
      <c r="D1260" s="439">
        <v>65</v>
      </c>
      <c r="E1260" s="134" t="s">
        <v>4500</v>
      </c>
    </row>
    <row r="1261" spans="2:5">
      <c r="B1261" s="134" t="s">
        <v>22</v>
      </c>
      <c r="C1261" s="134" t="s">
        <v>252</v>
      </c>
      <c r="D1261" s="439">
        <v>66</v>
      </c>
      <c r="E1261" s="134" t="s">
        <v>4501</v>
      </c>
    </row>
    <row r="1262" spans="2:5">
      <c r="B1262" s="134" t="s">
        <v>22</v>
      </c>
      <c r="C1262" s="134" t="s">
        <v>252</v>
      </c>
      <c r="D1262" s="439">
        <v>67</v>
      </c>
      <c r="E1262" s="134" t="s">
        <v>4502</v>
      </c>
    </row>
    <row r="1263" spans="2:5">
      <c r="B1263" s="134" t="s">
        <v>22</v>
      </c>
      <c r="C1263" s="134" t="s">
        <v>252</v>
      </c>
      <c r="D1263" s="439">
        <v>68</v>
      </c>
      <c r="E1263" s="134" t="s">
        <v>4503</v>
      </c>
    </row>
    <row r="1264" spans="2:5">
      <c r="B1264" s="134" t="s">
        <v>22</v>
      </c>
      <c r="C1264" s="134" t="s">
        <v>252</v>
      </c>
      <c r="D1264" s="439">
        <v>69</v>
      </c>
      <c r="E1264" s="134" t="s">
        <v>1733</v>
      </c>
    </row>
    <row r="1265" spans="2:5">
      <c r="B1265" s="134" t="s">
        <v>22</v>
      </c>
      <c r="C1265" s="134" t="s">
        <v>252</v>
      </c>
      <c r="D1265" s="439">
        <v>70</v>
      </c>
      <c r="E1265" s="134" t="s">
        <v>1734</v>
      </c>
    </row>
    <row r="1266" spans="2:5">
      <c r="B1266" s="134" t="s">
        <v>22</v>
      </c>
      <c r="C1266" s="134" t="s">
        <v>252</v>
      </c>
      <c r="D1266" s="439">
        <v>71</v>
      </c>
      <c r="E1266" s="134" t="s">
        <v>4504</v>
      </c>
    </row>
    <row r="1267" spans="2:5">
      <c r="B1267" s="134" t="s">
        <v>22</v>
      </c>
      <c r="C1267" s="134" t="s">
        <v>252</v>
      </c>
      <c r="D1267" s="439">
        <v>72</v>
      </c>
      <c r="E1267" s="134" t="s">
        <v>4475</v>
      </c>
    </row>
    <row r="1268" spans="2:5" ht="25.5">
      <c r="B1268" s="134" t="s">
        <v>22</v>
      </c>
      <c r="C1268" s="134" t="s">
        <v>252</v>
      </c>
      <c r="D1268" s="439">
        <v>73</v>
      </c>
      <c r="E1268" s="134" t="s">
        <v>4476</v>
      </c>
    </row>
    <row r="1269" spans="2:5" ht="25.5">
      <c r="B1269" s="134" t="s">
        <v>22</v>
      </c>
      <c r="C1269" s="134" t="s">
        <v>252</v>
      </c>
      <c r="D1269" s="439">
        <v>74</v>
      </c>
      <c r="E1269" s="134" t="s">
        <v>4477</v>
      </c>
    </row>
    <row r="1270" spans="2:5">
      <c r="B1270" s="134" t="s">
        <v>22</v>
      </c>
      <c r="C1270" s="134" t="s">
        <v>252</v>
      </c>
      <c r="D1270" s="439">
        <v>75</v>
      </c>
      <c r="E1270" s="134" t="s">
        <v>4505</v>
      </c>
    </row>
    <row r="1271" spans="2:5">
      <c r="B1271" s="134" t="s">
        <v>22</v>
      </c>
      <c r="C1271" s="134" t="s">
        <v>252</v>
      </c>
      <c r="D1271" s="439">
        <v>76</v>
      </c>
      <c r="E1271" s="134" t="s">
        <v>4506</v>
      </c>
    </row>
    <row r="1272" spans="2:5">
      <c r="B1272" s="134" t="s">
        <v>22</v>
      </c>
      <c r="C1272" s="134" t="s">
        <v>252</v>
      </c>
      <c r="D1272" s="439">
        <v>77</v>
      </c>
      <c r="E1272" s="134" t="s">
        <v>239</v>
      </c>
    </row>
    <row r="1273" spans="2:5">
      <c r="B1273" s="134" t="s">
        <v>22</v>
      </c>
      <c r="C1273" s="134" t="s">
        <v>252</v>
      </c>
      <c r="D1273" s="439">
        <v>78</v>
      </c>
      <c r="E1273" s="134" t="s">
        <v>4507</v>
      </c>
    </row>
    <row r="1274" spans="2:5">
      <c r="B1274" s="134" t="s">
        <v>22</v>
      </c>
      <c r="C1274" s="134" t="s">
        <v>252</v>
      </c>
      <c r="D1274" s="439">
        <v>79</v>
      </c>
      <c r="E1274" s="134" t="s">
        <v>4508</v>
      </c>
    </row>
    <row r="1275" spans="2:5">
      <c r="B1275" s="134" t="s">
        <v>22</v>
      </c>
      <c r="C1275" s="134" t="s">
        <v>252</v>
      </c>
      <c r="D1275" s="439">
        <v>80</v>
      </c>
      <c r="E1275" s="134" t="s">
        <v>4509</v>
      </c>
    </row>
    <row r="1276" spans="2:5">
      <c r="B1276" s="134" t="s">
        <v>22</v>
      </c>
      <c r="C1276" s="134" t="s">
        <v>252</v>
      </c>
      <c r="D1276" s="439">
        <v>81</v>
      </c>
      <c r="E1276" s="134" t="s">
        <v>4510</v>
      </c>
    </row>
    <row r="1277" spans="2:5">
      <c r="B1277" s="134" t="s">
        <v>22</v>
      </c>
      <c r="C1277" s="134" t="s">
        <v>252</v>
      </c>
      <c r="D1277" s="439">
        <v>82</v>
      </c>
      <c r="E1277" s="134" t="s">
        <v>4511</v>
      </c>
    </row>
    <row r="1278" spans="2:5">
      <c r="B1278" s="134" t="s">
        <v>22</v>
      </c>
      <c r="C1278" s="134" t="s">
        <v>252</v>
      </c>
      <c r="D1278" s="439">
        <v>83</v>
      </c>
      <c r="E1278" s="134" t="s">
        <v>4512</v>
      </c>
    </row>
    <row r="1279" spans="2:5">
      <c r="B1279" s="134" t="s">
        <v>22</v>
      </c>
      <c r="C1279" s="134" t="s">
        <v>252</v>
      </c>
      <c r="D1279" s="439">
        <v>84</v>
      </c>
      <c r="E1279" s="134" t="s">
        <v>3396</v>
      </c>
    </row>
    <row r="1280" spans="2:5">
      <c r="B1280" s="134" t="s">
        <v>22</v>
      </c>
      <c r="C1280" s="134" t="s">
        <v>252</v>
      </c>
      <c r="D1280" s="439">
        <v>85</v>
      </c>
      <c r="E1280" s="134" t="s">
        <v>4513</v>
      </c>
    </row>
    <row r="1281" spans="2:5" ht="25.5">
      <c r="B1281" s="134" t="s">
        <v>22</v>
      </c>
      <c r="C1281" s="134" t="s">
        <v>252</v>
      </c>
      <c r="D1281" s="439">
        <v>86</v>
      </c>
      <c r="E1281" s="134" t="s">
        <v>4514</v>
      </c>
    </row>
    <row r="1282" spans="2:5" ht="25.5">
      <c r="B1282" s="134" t="s">
        <v>22</v>
      </c>
      <c r="C1282" s="134" t="s">
        <v>252</v>
      </c>
      <c r="D1282" s="439">
        <v>87</v>
      </c>
      <c r="E1282" s="134" t="s">
        <v>4515</v>
      </c>
    </row>
    <row r="1283" spans="2:5" ht="25.5">
      <c r="B1283" s="134" t="s">
        <v>22</v>
      </c>
      <c r="C1283" s="134" t="s">
        <v>252</v>
      </c>
      <c r="D1283" s="439">
        <v>88</v>
      </c>
      <c r="E1283" s="134" t="s">
        <v>4516</v>
      </c>
    </row>
    <row r="1284" spans="2:5">
      <c r="B1284" s="134" t="s">
        <v>22</v>
      </c>
      <c r="C1284" s="134" t="s">
        <v>252</v>
      </c>
      <c r="D1284" s="439">
        <v>89</v>
      </c>
      <c r="E1284" s="134" t="s">
        <v>4517</v>
      </c>
    </row>
    <row r="1285" spans="2:5" ht="25.5">
      <c r="B1285" s="134" t="s">
        <v>22</v>
      </c>
      <c r="C1285" s="134" t="s">
        <v>252</v>
      </c>
      <c r="D1285" s="439">
        <v>90</v>
      </c>
      <c r="E1285" s="134" t="s">
        <v>4518</v>
      </c>
    </row>
    <row r="1286" spans="2:5">
      <c r="B1286" s="134" t="s">
        <v>22</v>
      </c>
      <c r="C1286" s="134" t="s">
        <v>252</v>
      </c>
      <c r="D1286" s="439">
        <v>91</v>
      </c>
      <c r="E1286" s="134" t="s">
        <v>4519</v>
      </c>
    </row>
    <row r="1287" spans="2:5">
      <c r="B1287" s="134" t="s">
        <v>22</v>
      </c>
      <c r="C1287" s="134" t="s">
        <v>252</v>
      </c>
      <c r="D1287" s="439">
        <v>92</v>
      </c>
      <c r="E1287" s="134" t="s">
        <v>4520</v>
      </c>
    </row>
    <row r="1288" spans="2:5">
      <c r="B1288" s="134" t="s">
        <v>22</v>
      </c>
      <c r="C1288" s="134" t="s">
        <v>252</v>
      </c>
      <c r="D1288" s="439">
        <v>93</v>
      </c>
      <c r="E1288" s="134" t="s">
        <v>4521</v>
      </c>
    </row>
    <row r="1289" spans="2:5">
      <c r="B1289" s="134" t="s">
        <v>22</v>
      </c>
      <c r="C1289" s="134" t="s">
        <v>252</v>
      </c>
      <c r="D1289" s="439">
        <v>94</v>
      </c>
      <c r="E1289" s="134" t="s">
        <v>4522</v>
      </c>
    </row>
    <row r="1290" spans="2:5" ht="38.25">
      <c r="B1290" s="134" t="s">
        <v>22</v>
      </c>
      <c r="C1290" s="134" t="s">
        <v>252</v>
      </c>
      <c r="D1290" s="439">
        <v>95</v>
      </c>
      <c r="E1290" s="134" t="s">
        <v>4523</v>
      </c>
    </row>
    <row r="1291" spans="2:5">
      <c r="B1291" s="134" t="s">
        <v>22</v>
      </c>
      <c r="C1291" s="134" t="s">
        <v>252</v>
      </c>
      <c r="D1291" s="439">
        <v>96</v>
      </c>
      <c r="E1291" s="134" t="s">
        <v>4524</v>
      </c>
    </row>
    <row r="1292" spans="2:5">
      <c r="B1292" s="134" t="s">
        <v>22</v>
      </c>
      <c r="C1292" s="134" t="s">
        <v>252</v>
      </c>
      <c r="D1292" s="439">
        <v>97</v>
      </c>
      <c r="E1292" s="134" t="s">
        <v>4525</v>
      </c>
    </row>
    <row r="1293" spans="2:5">
      <c r="B1293" s="134" t="s">
        <v>22</v>
      </c>
      <c r="C1293" s="134" t="s">
        <v>252</v>
      </c>
      <c r="D1293" s="439">
        <v>98</v>
      </c>
      <c r="E1293" s="134" t="s">
        <v>4526</v>
      </c>
    </row>
    <row r="1294" spans="2:5">
      <c r="B1294" s="134" t="s">
        <v>22</v>
      </c>
      <c r="C1294" s="134" t="s">
        <v>252</v>
      </c>
      <c r="D1294" s="439">
        <v>99</v>
      </c>
      <c r="E1294" s="134" t="s">
        <v>4527</v>
      </c>
    </row>
    <row r="1295" spans="2:5" ht="25.5">
      <c r="B1295" s="134" t="s">
        <v>22</v>
      </c>
      <c r="C1295" s="134" t="s">
        <v>252</v>
      </c>
      <c r="D1295" s="439">
        <v>100</v>
      </c>
      <c r="E1295" s="134" t="s">
        <v>4528</v>
      </c>
    </row>
    <row r="1296" spans="2:5" ht="25.5">
      <c r="B1296" s="134" t="s">
        <v>22</v>
      </c>
      <c r="C1296" s="134" t="s">
        <v>252</v>
      </c>
      <c r="D1296" s="439">
        <v>101</v>
      </c>
      <c r="E1296" s="134" t="s">
        <v>4529</v>
      </c>
    </row>
    <row r="1297" spans="2:5" ht="38.25">
      <c r="B1297" s="134" t="s">
        <v>22</v>
      </c>
      <c r="C1297" s="134" t="s">
        <v>252</v>
      </c>
      <c r="D1297" s="439">
        <v>102</v>
      </c>
      <c r="E1297" s="134" t="s">
        <v>4530</v>
      </c>
    </row>
    <row r="1298" spans="2:5">
      <c r="B1298" s="134" t="s">
        <v>22</v>
      </c>
      <c r="C1298" s="134" t="s">
        <v>252</v>
      </c>
      <c r="D1298" s="439">
        <v>103</v>
      </c>
      <c r="E1298" s="134" t="s">
        <v>4531</v>
      </c>
    </row>
    <row r="1299" spans="2:5">
      <c r="B1299" s="134" t="s">
        <v>22</v>
      </c>
      <c r="C1299" s="134" t="s">
        <v>252</v>
      </c>
      <c r="D1299" s="439">
        <v>104</v>
      </c>
      <c r="E1299" s="134" t="s">
        <v>4532</v>
      </c>
    </row>
    <row r="1300" spans="2:5">
      <c r="B1300" s="134" t="s">
        <v>22</v>
      </c>
      <c r="C1300" s="134" t="s">
        <v>252</v>
      </c>
      <c r="D1300" s="439">
        <v>105</v>
      </c>
      <c r="E1300" s="134" t="s">
        <v>4533</v>
      </c>
    </row>
    <row r="1301" spans="2:5" ht="25.5">
      <c r="B1301" s="134" t="s">
        <v>22</v>
      </c>
      <c r="C1301" s="134" t="s">
        <v>252</v>
      </c>
      <c r="D1301" s="439">
        <v>106</v>
      </c>
      <c r="E1301" s="134" t="s">
        <v>4534</v>
      </c>
    </row>
    <row r="1302" spans="2:5" ht="38.25">
      <c r="B1302" s="134" t="s">
        <v>22</v>
      </c>
      <c r="C1302" s="134" t="s">
        <v>252</v>
      </c>
      <c r="D1302" s="439">
        <v>107</v>
      </c>
      <c r="E1302" s="134" t="s">
        <v>4535</v>
      </c>
    </row>
    <row r="1303" spans="2:5">
      <c r="B1303" s="134" t="s">
        <v>22</v>
      </c>
      <c r="C1303" s="134" t="s">
        <v>252</v>
      </c>
      <c r="D1303" s="439">
        <v>108</v>
      </c>
      <c r="E1303" s="134" t="s">
        <v>4536</v>
      </c>
    </row>
    <row r="1304" spans="2:5" ht="25.5">
      <c r="B1304" s="134" t="s">
        <v>22</v>
      </c>
      <c r="C1304" s="134" t="s">
        <v>252</v>
      </c>
      <c r="D1304" s="439">
        <v>109</v>
      </c>
      <c r="E1304" s="134" t="s">
        <v>4537</v>
      </c>
    </row>
    <row r="1305" spans="2:5">
      <c r="B1305" s="134" t="s">
        <v>22</v>
      </c>
      <c r="C1305" s="134" t="s">
        <v>252</v>
      </c>
      <c r="D1305" s="439">
        <v>110</v>
      </c>
      <c r="E1305" s="134" t="s">
        <v>4538</v>
      </c>
    </row>
    <row r="1306" spans="2:5">
      <c r="B1306" s="134" t="s">
        <v>22</v>
      </c>
      <c r="C1306" s="134" t="s">
        <v>252</v>
      </c>
      <c r="D1306" s="439">
        <v>111</v>
      </c>
      <c r="E1306" s="134" t="s">
        <v>4539</v>
      </c>
    </row>
    <row r="1307" spans="2:5">
      <c r="B1307" s="134" t="s">
        <v>22</v>
      </c>
      <c r="C1307" s="134" t="s">
        <v>252</v>
      </c>
      <c r="D1307" s="439">
        <v>112</v>
      </c>
      <c r="E1307" s="134" t="s">
        <v>4540</v>
      </c>
    </row>
    <row r="1308" spans="2:5">
      <c r="B1308" s="134" t="s">
        <v>22</v>
      </c>
      <c r="C1308" s="134" t="s">
        <v>252</v>
      </c>
      <c r="D1308" s="439">
        <v>113</v>
      </c>
      <c r="E1308" s="134" t="s">
        <v>4541</v>
      </c>
    </row>
    <row r="1309" spans="2:5" ht="25.5">
      <c r="B1309" s="134" t="s">
        <v>22</v>
      </c>
      <c r="C1309" s="134" t="s">
        <v>252</v>
      </c>
      <c r="D1309" s="439">
        <v>114</v>
      </c>
      <c r="E1309" s="134" t="s">
        <v>4542</v>
      </c>
    </row>
    <row r="1310" spans="2:5">
      <c r="B1310" s="134" t="s">
        <v>22</v>
      </c>
      <c r="C1310" s="134" t="s">
        <v>252</v>
      </c>
      <c r="D1310" s="439">
        <v>115</v>
      </c>
      <c r="E1310" s="134" t="s">
        <v>4543</v>
      </c>
    </row>
    <row r="1311" spans="2:5">
      <c r="B1311" s="134" t="s">
        <v>22</v>
      </c>
      <c r="C1311" s="134" t="s">
        <v>252</v>
      </c>
      <c r="D1311" s="439">
        <v>116</v>
      </c>
      <c r="E1311" s="134" t="s">
        <v>4544</v>
      </c>
    </row>
    <row r="1312" spans="2:5">
      <c r="B1312" s="134" t="s">
        <v>22</v>
      </c>
      <c r="C1312" s="134" t="s">
        <v>252</v>
      </c>
      <c r="D1312" s="439">
        <v>117</v>
      </c>
      <c r="E1312" s="134" t="s">
        <v>4545</v>
      </c>
    </row>
    <row r="1313" spans="2:5">
      <c r="B1313" s="134" t="s">
        <v>22</v>
      </c>
      <c r="C1313" s="134" t="s">
        <v>252</v>
      </c>
      <c r="D1313" s="439">
        <v>118</v>
      </c>
      <c r="E1313" s="134" t="s">
        <v>4546</v>
      </c>
    </row>
    <row r="1314" spans="2:5">
      <c r="B1314" s="134" t="s">
        <v>22</v>
      </c>
      <c r="C1314" s="134" t="s">
        <v>252</v>
      </c>
      <c r="D1314" s="439">
        <v>119</v>
      </c>
      <c r="E1314" s="134" t="s">
        <v>4547</v>
      </c>
    </row>
    <row r="1315" spans="2:5">
      <c r="B1315" s="134" t="s">
        <v>22</v>
      </c>
      <c r="C1315" s="134" t="s">
        <v>252</v>
      </c>
      <c r="D1315" s="439">
        <v>120</v>
      </c>
      <c r="E1315" s="134" t="s">
        <v>4548</v>
      </c>
    </row>
    <row r="1316" spans="2:5">
      <c r="B1316" s="134" t="s">
        <v>22</v>
      </c>
      <c r="C1316" s="134" t="s">
        <v>252</v>
      </c>
      <c r="D1316" s="439">
        <v>121</v>
      </c>
      <c r="E1316" s="134" t="s">
        <v>4549</v>
      </c>
    </row>
    <row r="1317" spans="2:5">
      <c r="B1317" s="134" t="s">
        <v>22</v>
      </c>
      <c r="C1317" s="134" t="s">
        <v>252</v>
      </c>
      <c r="D1317" s="439">
        <v>122</v>
      </c>
      <c r="E1317" s="134" t="s">
        <v>4522</v>
      </c>
    </row>
    <row r="1318" spans="2:5" ht="38.25">
      <c r="B1318" s="134" t="s">
        <v>22</v>
      </c>
      <c r="C1318" s="134" t="s">
        <v>252</v>
      </c>
      <c r="D1318" s="439">
        <v>123</v>
      </c>
      <c r="E1318" s="134" t="s">
        <v>4523</v>
      </c>
    </row>
    <row r="1319" spans="2:5">
      <c r="B1319" s="134" t="s">
        <v>22</v>
      </c>
      <c r="C1319" s="134" t="s">
        <v>252</v>
      </c>
      <c r="D1319" s="439">
        <v>124</v>
      </c>
      <c r="E1319" s="134" t="s">
        <v>4524</v>
      </c>
    </row>
    <row r="1320" spans="2:5">
      <c r="B1320" s="134" t="s">
        <v>22</v>
      </c>
      <c r="C1320" s="134" t="s">
        <v>252</v>
      </c>
      <c r="D1320" s="439">
        <v>125</v>
      </c>
      <c r="E1320" s="134" t="s">
        <v>4525</v>
      </c>
    </row>
    <row r="1321" spans="2:5">
      <c r="B1321" s="134" t="s">
        <v>22</v>
      </c>
      <c r="C1321" s="134" t="s">
        <v>252</v>
      </c>
      <c r="D1321" s="439">
        <v>126</v>
      </c>
      <c r="E1321" s="134" t="s">
        <v>4526</v>
      </c>
    </row>
    <row r="1322" spans="2:5">
      <c r="B1322" s="134" t="s">
        <v>22</v>
      </c>
      <c r="C1322" s="134" t="s">
        <v>252</v>
      </c>
      <c r="D1322" s="439">
        <v>127</v>
      </c>
      <c r="E1322" s="134" t="s">
        <v>4527</v>
      </c>
    </row>
    <row r="1323" spans="2:5" ht="25.5">
      <c r="B1323" s="134" t="s">
        <v>22</v>
      </c>
      <c r="C1323" s="134" t="s">
        <v>252</v>
      </c>
      <c r="D1323" s="439">
        <v>128</v>
      </c>
      <c r="E1323" s="134" t="s">
        <v>4528</v>
      </c>
    </row>
    <row r="1324" spans="2:5" ht="25.5">
      <c r="B1324" s="134" t="s">
        <v>22</v>
      </c>
      <c r="C1324" s="134" t="s">
        <v>252</v>
      </c>
      <c r="D1324" s="439">
        <v>129</v>
      </c>
      <c r="E1324" s="134" t="s">
        <v>4529</v>
      </c>
    </row>
    <row r="1325" spans="2:5" ht="38.25">
      <c r="B1325" s="134" t="s">
        <v>22</v>
      </c>
      <c r="C1325" s="134" t="s">
        <v>252</v>
      </c>
      <c r="D1325" s="439">
        <v>130</v>
      </c>
      <c r="E1325" s="134" t="s">
        <v>4530</v>
      </c>
    </row>
    <row r="1326" spans="2:5">
      <c r="B1326" s="134" t="s">
        <v>22</v>
      </c>
      <c r="C1326" s="134" t="s">
        <v>252</v>
      </c>
      <c r="D1326" s="439">
        <v>131</v>
      </c>
      <c r="E1326" s="134" t="s">
        <v>4531</v>
      </c>
    </row>
    <row r="1327" spans="2:5">
      <c r="B1327" s="134" t="s">
        <v>22</v>
      </c>
      <c r="C1327" s="134" t="s">
        <v>252</v>
      </c>
      <c r="D1327" s="439">
        <v>132</v>
      </c>
      <c r="E1327" s="134" t="s">
        <v>4532</v>
      </c>
    </row>
    <row r="1328" spans="2:5">
      <c r="B1328" s="134" t="s">
        <v>22</v>
      </c>
      <c r="C1328" s="134" t="s">
        <v>252</v>
      </c>
      <c r="D1328" s="439">
        <v>133</v>
      </c>
      <c r="E1328" s="134" t="s">
        <v>4533</v>
      </c>
    </row>
    <row r="1329" spans="2:5" ht="25.5">
      <c r="B1329" s="134" t="s">
        <v>22</v>
      </c>
      <c r="C1329" s="134" t="s">
        <v>252</v>
      </c>
      <c r="D1329" s="439">
        <v>134</v>
      </c>
      <c r="E1329" s="134" t="s">
        <v>4534</v>
      </c>
    </row>
    <row r="1330" spans="2:5" ht="38.25">
      <c r="B1330" s="134" t="s">
        <v>22</v>
      </c>
      <c r="C1330" s="134" t="s">
        <v>252</v>
      </c>
      <c r="D1330" s="439">
        <v>135</v>
      </c>
      <c r="E1330" s="134" t="s">
        <v>4535</v>
      </c>
    </row>
    <row r="1331" spans="2:5">
      <c r="B1331" s="134" t="s">
        <v>22</v>
      </c>
      <c r="C1331" s="134" t="s">
        <v>252</v>
      </c>
      <c r="D1331" s="439">
        <v>136</v>
      </c>
      <c r="E1331" s="134" t="s">
        <v>4536</v>
      </c>
    </row>
    <row r="1332" spans="2:5" ht="25.5">
      <c r="B1332" s="134" t="s">
        <v>22</v>
      </c>
      <c r="C1332" s="134" t="s">
        <v>252</v>
      </c>
      <c r="D1332" s="439">
        <v>137</v>
      </c>
      <c r="E1332" s="134" t="s">
        <v>4537</v>
      </c>
    </row>
    <row r="1333" spans="2:5">
      <c r="B1333" s="134" t="s">
        <v>22</v>
      </c>
      <c r="C1333" s="134" t="s">
        <v>252</v>
      </c>
      <c r="D1333" s="439">
        <v>138</v>
      </c>
      <c r="E1333" s="134" t="s">
        <v>4538</v>
      </c>
    </row>
    <row r="1334" spans="2:5">
      <c r="B1334" s="134" t="s">
        <v>22</v>
      </c>
      <c r="C1334" s="134" t="s">
        <v>252</v>
      </c>
      <c r="D1334" s="439">
        <v>139</v>
      </c>
      <c r="E1334" s="134" t="s">
        <v>4539</v>
      </c>
    </row>
    <row r="1335" spans="2:5">
      <c r="B1335" s="134" t="s">
        <v>22</v>
      </c>
      <c r="C1335" s="134" t="s">
        <v>252</v>
      </c>
      <c r="D1335" s="439">
        <v>140</v>
      </c>
      <c r="E1335" s="134" t="s">
        <v>4540</v>
      </c>
    </row>
    <row r="1336" spans="2:5">
      <c r="B1336" s="134" t="s">
        <v>22</v>
      </c>
      <c r="C1336" s="134" t="s">
        <v>252</v>
      </c>
      <c r="D1336" s="439">
        <v>141</v>
      </c>
      <c r="E1336" s="134" t="s">
        <v>4541</v>
      </c>
    </row>
    <row r="1337" spans="2:5" ht="25.5">
      <c r="B1337" s="134" t="s">
        <v>22</v>
      </c>
      <c r="C1337" s="134" t="s">
        <v>252</v>
      </c>
      <c r="D1337" s="439">
        <v>142</v>
      </c>
      <c r="E1337" s="134" t="s">
        <v>4542</v>
      </c>
    </row>
    <row r="1338" spans="2:5">
      <c r="B1338" s="134" t="s">
        <v>22</v>
      </c>
      <c r="C1338" s="134" t="s">
        <v>252</v>
      </c>
      <c r="D1338" s="439">
        <v>143</v>
      </c>
      <c r="E1338" s="134" t="s">
        <v>4543</v>
      </c>
    </row>
    <row r="1339" spans="2:5">
      <c r="B1339" s="134" t="s">
        <v>22</v>
      </c>
      <c r="C1339" s="134" t="s">
        <v>252</v>
      </c>
      <c r="D1339" s="439">
        <v>144</v>
      </c>
      <c r="E1339" s="134" t="s">
        <v>4544</v>
      </c>
    </row>
    <row r="1340" spans="2:5">
      <c r="B1340" s="134" t="s">
        <v>22</v>
      </c>
      <c r="C1340" s="134" t="s">
        <v>252</v>
      </c>
      <c r="D1340" s="439">
        <v>145</v>
      </c>
      <c r="E1340" s="134" t="s">
        <v>4545</v>
      </c>
    </row>
    <row r="1341" spans="2:5">
      <c r="B1341" s="134" t="s">
        <v>22</v>
      </c>
      <c r="C1341" s="134" t="s">
        <v>252</v>
      </c>
      <c r="D1341" s="439">
        <v>146</v>
      </c>
      <c r="E1341" s="134" t="s">
        <v>4546</v>
      </c>
    </row>
    <row r="1342" spans="2:5">
      <c r="B1342" s="134" t="s">
        <v>22</v>
      </c>
      <c r="C1342" s="134" t="s">
        <v>252</v>
      </c>
      <c r="D1342" s="439">
        <v>147</v>
      </c>
      <c r="E1342" s="134" t="s">
        <v>4547</v>
      </c>
    </row>
    <row r="1343" spans="2:5">
      <c r="B1343" s="134" t="s">
        <v>22</v>
      </c>
      <c r="C1343" s="134" t="s">
        <v>252</v>
      </c>
      <c r="D1343" s="439">
        <v>148</v>
      </c>
      <c r="E1343" s="134" t="s">
        <v>4548</v>
      </c>
    </row>
    <row r="1344" spans="2:5">
      <c r="B1344" s="134" t="s">
        <v>22</v>
      </c>
      <c r="C1344" s="134" t="s">
        <v>252</v>
      </c>
      <c r="D1344" s="439">
        <v>149</v>
      </c>
      <c r="E1344" s="134" t="s">
        <v>4550</v>
      </c>
    </row>
    <row r="1345" spans="2:5" ht="25.5">
      <c r="B1345" s="134" t="s">
        <v>22</v>
      </c>
      <c r="C1345" s="134" t="s">
        <v>216</v>
      </c>
      <c r="D1345" s="439">
        <v>1</v>
      </c>
      <c r="E1345" s="134" t="s">
        <v>4551</v>
      </c>
    </row>
    <row r="1346" spans="2:5" ht="25.5">
      <c r="B1346" s="134" t="s">
        <v>22</v>
      </c>
      <c r="C1346" s="134" t="s">
        <v>216</v>
      </c>
      <c r="D1346" s="439">
        <v>2</v>
      </c>
      <c r="E1346" s="134" t="s">
        <v>4552</v>
      </c>
    </row>
    <row r="1347" spans="2:5" ht="25.5">
      <c r="B1347" s="134" t="s">
        <v>22</v>
      </c>
      <c r="C1347" s="134" t="s">
        <v>216</v>
      </c>
      <c r="D1347" s="439">
        <v>3</v>
      </c>
      <c r="E1347" s="134" t="s">
        <v>4553</v>
      </c>
    </row>
    <row r="1348" spans="2:5" ht="25.5">
      <c r="B1348" s="134" t="s">
        <v>22</v>
      </c>
      <c r="C1348" s="134" t="s">
        <v>216</v>
      </c>
      <c r="D1348" s="439">
        <v>4</v>
      </c>
      <c r="E1348" s="134" t="s">
        <v>4554</v>
      </c>
    </row>
    <row r="1349" spans="2:5" ht="25.5">
      <c r="B1349" s="134" t="s">
        <v>22</v>
      </c>
      <c r="C1349" s="134" t="s">
        <v>216</v>
      </c>
      <c r="D1349" s="439">
        <v>5</v>
      </c>
      <c r="E1349" s="134" t="s">
        <v>4555</v>
      </c>
    </row>
    <row r="1350" spans="2:5" ht="25.5">
      <c r="B1350" s="134" t="s">
        <v>22</v>
      </c>
      <c r="C1350" s="134" t="s">
        <v>216</v>
      </c>
      <c r="D1350" s="439">
        <v>6</v>
      </c>
      <c r="E1350" s="134" t="s">
        <v>4556</v>
      </c>
    </row>
    <row r="1351" spans="2:5" ht="25.5">
      <c r="B1351" s="134" t="s">
        <v>22</v>
      </c>
      <c r="C1351" s="134" t="s">
        <v>216</v>
      </c>
      <c r="D1351" s="439">
        <v>7</v>
      </c>
      <c r="E1351" s="134" t="s">
        <v>4557</v>
      </c>
    </row>
    <row r="1352" spans="2:5">
      <c r="B1352" s="134" t="s">
        <v>22</v>
      </c>
      <c r="C1352" s="134" t="s">
        <v>852</v>
      </c>
      <c r="D1352" s="439">
        <v>1</v>
      </c>
      <c r="E1352" s="134" t="s">
        <v>4558</v>
      </c>
    </row>
    <row r="1353" spans="2:5">
      <c r="B1353" s="134" t="s">
        <v>22</v>
      </c>
      <c r="C1353" s="134" t="s">
        <v>852</v>
      </c>
      <c r="D1353" s="439">
        <v>2</v>
      </c>
      <c r="E1353" s="134" t="s">
        <v>4559</v>
      </c>
    </row>
    <row r="1354" spans="2:5">
      <c r="B1354" s="134" t="s">
        <v>22</v>
      </c>
      <c r="C1354" s="134" t="s">
        <v>852</v>
      </c>
      <c r="D1354" s="439">
        <v>3</v>
      </c>
      <c r="E1354" s="134" t="s">
        <v>3396</v>
      </c>
    </row>
    <row r="1355" spans="2:5">
      <c r="B1355" s="134" t="s">
        <v>22</v>
      </c>
      <c r="C1355" s="134" t="s">
        <v>852</v>
      </c>
      <c r="D1355" s="439">
        <v>4</v>
      </c>
      <c r="E1355" s="134" t="s">
        <v>4560</v>
      </c>
    </row>
    <row r="1356" spans="2:5">
      <c r="B1356" s="134" t="s">
        <v>22</v>
      </c>
      <c r="C1356" s="134" t="s">
        <v>852</v>
      </c>
      <c r="D1356" s="439">
        <v>5</v>
      </c>
      <c r="E1356" s="134" t="s">
        <v>4561</v>
      </c>
    </row>
    <row r="1357" spans="2:5">
      <c r="B1357" s="134" t="s">
        <v>22</v>
      </c>
      <c r="C1357" s="134" t="s">
        <v>852</v>
      </c>
      <c r="D1357" s="439">
        <v>6</v>
      </c>
      <c r="E1357" s="134" t="s">
        <v>4562</v>
      </c>
    </row>
    <row r="1358" spans="2:5">
      <c r="B1358" s="134" t="s">
        <v>22</v>
      </c>
      <c r="C1358" s="134" t="s">
        <v>852</v>
      </c>
      <c r="D1358" s="439">
        <v>7</v>
      </c>
      <c r="E1358" s="134" t="s">
        <v>1178</v>
      </c>
    </row>
    <row r="1359" spans="2:5" ht="25.5">
      <c r="B1359" s="134" t="s">
        <v>22</v>
      </c>
      <c r="C1359" s="134" t="s">
        <v>221</v>
      </c>
      <c r="D1359" s="439">
        <v>1</v>
      </c>
      <c r="E1359" s="134" t="s">
        <v>4563</v>
      </c>
    </row>
    <row r="1360" spans="2:5" ht="38.25">
      <c r="B1360" s="134" t="s">
        <v>22</v>
      </c>
      <c r="C1360" s="134" t="s">
        <v>221</v>
      </c>
      <c r="D1360" s="439">
        <v>2</v>
      </c>
      <c r="E1360" s="134" t="s">
        <v>4564</v>
      </c>
    </row>
    <row r="1361" spans="2:5" ht="38.25">
      <c r="B1361" s="134" t="s">
        <v>22</v>
      </c>
      <c r="C1361" s="134" t="s">
        <v>221</v>
      </c>
      <c r="D1361" s="439">
        <v>3</v>
      </c>
      <c r="E1361" s="134" t="s">
        <v>4565</v>
      </c>
    </row>
    <row r="1362" spans="2:5" ht="38.25">
      <c r="B1362" s="134" t="s">
        <v>22</v>
      </c>
      <c r="C1362" s="134" t="s">
        <v>221</v>
      </c>
      <c r="D1362" s="439">
        <v>4</v>
      </c>
      <c r="E1362" s="134" t="s">
        <v>4566</v>
      </c>
    </row>
    <row r="1363" spans="2:5" ht="25.5">
      <c r="B1363" s="134" t="s">
        <v>22</v>
      </c>
      <c r="C1363" s="134" t="s">
        <v>221</v>
      </c>
      <c r="D1363" s="439">
        <v>5</v>
      </c>
      <c r="E1363" s="134" t="s">
        <v>4567</v>
      </c>
    </row>
    <row r="1364" spans="2:5" ht="38.25">
      <c r="B1364" s="134" t="s">
        <v>22</v>
      </c>
      <c r="C1364" s="134" t="s">
        <v>221</v>
      </c>
      <c r="D1364" s="439">
        <v>6</v>
      </c>
      <c r="E1364" s="134" t="s">
        <v>4568</v>
      </c>
    </row>
    <row r="1365" spans="2:5" ht="89.25">
      <c r="B1365" s="134" t="s">
        <v>22</v>
      </c>
      <c r="C1365" s="134" t="s">
        <v>221</v>
      </c>
      <c r="D1365" s="439">
        <v>7</v>
      </c>
      <c r="E1365" s="134" t="s">
        <v>4569</v>
      </c>
    </row>
    <row r="1366" spans="2:5" ht="63.75">
      <c r="B1366" s="134" t="s">
        <v>22</v>
      </c>
      <c r="C1366" s="134" t="s">
        <v>221</v>
      </c>
      <c r="D1366" s="439">
        <v>8</v>
      </c>
      <c r="E1366" s="134" t="s">
        <v>4570</v>
      </c>
    </row>
    <row r="1367" spans="2:5" ht="51">
      <c r="B1367" s="134" t="s">
        <v>22</v>
      </c>
      <c r="C1367" s="134" t="s">
        <v>221</v>
      </c>
      <c r="D1367" s="439">
        <v>9</v>
      </c>
      <c r="E1367" s="134" t="s">
        <v>4571</v>
      </c>
    </row>
    <row r="1368" spans="2:5" ht="25.5">
      <c r="B1368" s="134" t="s">
        <v>22</v>
      </c>
      <c r="C1368" s="134" t="s">
        <v>221</v>
      </c>
      <c r="D1368" s="439">
        <v>10</v>
      </c>
      <c r="E1368" s="134" t="s">
        <v>4572</v>
      </c>
    </row>
    <row r="1369" spans="2:5" ht="25.5">
      <c r="B1369" s="134" t="s">
        <v>22</v>
      </c>
      <c r="C1369" s="134" t="s">
        <v>221</v>
      </c>
      <c r="D1369" s="439">
        <v>11</v>
      </c>
      <c r="E1369" s="134" t="s">
        <v>4573</v>
      </c>
    </row>
    <row r="1370" spans="2:5" ht="25.5">
      <c r="B1370" s="134" t="s">
        <v>22</v>
      </c>
      <c r="C1370" s="134" t="s">
        <v>221</v>
      </c>
      <c r="D1370" s="439">
        <v>12</v>
      </c>
      <c r="E1370" s="134" t="s">
        <v>4437</v>
      </c>
    </row>
    <row r="1371" spans="2:5" ht="38.25">
      <c r="B1371" s="134" t="s">
        <v>22</v>
      </c>
      <c r="C1371" s="134" t="s">
        <v>221</v>
      </c>
      <c r="D1371" s="439">
        <v>13</v>
      </c>
      <c r="E1371" s="134" t="s">
        <v>4574</v>
      </c>
    </row>
    <row r="1372" spans="2:5" ht="25.5">
      <c r="B1372" s="134" t="s">
        <v>22</v>
      </c>
      <c r="C1372" s="134" t="s">
        <v>221</v>
      </c>
      <c r="D1372" s="439">
        <v>14</v>
      </c>
      <c r="E1372" s="134" t="s">
        <v>4575</v>
      </c>
    </row>
    <row r="1373" spans="2:5">
      <c r="B1373" s="134" t="s">
        <v>33</v>
      </c>
      <c r="C1373" s="134" t="s">
        <v>275</v>
      </c>
      <c r="D1373" s="439">
        <v>1</v>
      </c>
      <c r="E1373" s="134" t="s">
        <v>4576</v>
      </c>
    </row>
    <row r="1374" spans="2:5">
      <c r="B1374" s="134" t="s">
        <v>33</v>
      </c>
      <c r="C1374" s="134" t="s">
        <v>275</v>
      </c>
      <c r="D1374" s="439">
        <v>2</v>
      </c>
      <c r="E1374" s="134" t="s">
        <v>4577</v>
      </c>
    </row>
    <row r="1375" spans="2:5">
      <c r="B1375" s="134" t="s">
        <v>33</v>
      </c>
      <c r="C1375" s="134" t="s">
        <v>275</v>
      </c>
      <c r="D1375" s="439">
        <v>3</v>
      </c>
      <c r="E1375" s="134" t="s">
        <v>4578</v>
      </c>
    </row>
    <row r="1376" spans="2:5">
      <c r="B1376" s="134" t="s">
        <v>33</v>
      </c>
      <c r="C1376" s="134" t="s">
        <v>275</v>
      </c>
      <c r="D1376" s="439">
        <v>4</v>
      </c>
      <c r="E1376" s="134" t="s">
        <v>4579</v>
      </c>
    </row>
    <row r="1377" spans="2:5">
      <c r="B1377" s="134" t="s">
        <v>33</v>
      </c>
      <c r="C1377" s="134" t="s">
        <v>275</v>
      </c>
      <c r="D1377" s="439">
        <v>5</v>
      </c>
      <c r="E1377" s="134" t="s">
        <v>4580</v>
      </c>
    </row>
    <row r="1378" spans="2:5">
      <c r="B1378" s="134" t="s">
        <v>33</v>
      </c>
      <c r="C1378" s="134" t="s">
        <v>275</v>
      </c>
      <c r="D1378" s="439">
        <v>6</v>
      </c>
      <c r="E1378" s="134" t="s">
        <v>4581</v>
      </c>
    </row>
    <row r="1379" spans="2:5">
      <c r="B1379" s="134" t="s">
        <v>33</v>
      </c>
      <c r="C1379" s="134" t="s">
        <v>878</v>
      </c>
      <c r="D1379" s="439">
        <v>1</v>
      </c>
      <c r="E1379" s="134" t="s">
        <v>4582</v>
      </c>
    </row>
    <row r="1380" spans="2:5">
      <c r="B1380" s="134" t="s">
        <v>33</v>
      </c>
      <c r="C1380" s="134" t="s">
        <v>878</v>
      </c>
      <c r="D1380" s="439">
        <v>2</v>
      </c>
      <c r="E1380" s="134" t="s">
        <v>4583</v>
      </c>
    </row>
    <row r="1381" spans="2:5">
      <c r="B1381" s="134" t="s">
        <v>33</v>
      </c>
      <c r="C1381" s="134" t="s">
        <v>878</v>
      </c>
      <c r="D1381" s="439">
        <v>3</v>
      </c>
      <c r="E1381" s="134" t="s">
        <v>4584</v>
      </c>
    </row>
    <row r="1382" spans="2:5">
      <c r="B1382" s="134" t="s">
        <v>33</v>
      </c>
      <c r="C1382" s="134" t="s">
        <v>878</v>
      </c>
      <c r="D1382" s="439">
        <v>4</v>
      </c>
      <c r="E1382" s="134" t="s">
        <v>4585</v>
      </c>
    </row>
    <row r="1383" spans="2:5" ht="25.5">
      <c r="B1383" s="134" t="s">
        <v>33</v>
      </c>
      <c r="C1383" s="134" t="s">
        <v>878</v>
      </c>
      <c r="D1383" s="439">
        <v>5</v>
      </c>
      <c r="E1383" s="134" t="s">
        <v>4586</v>
      </c>
    </row>
    <row r="1384" spans="2:5">
      <c r="B1384" s="134" t="s">
        <v>33</v>
      </c>
      <c r="C1384" s="134" t="s">
        <v>878</v>
      </c>
      <c r="D1384" s="439">
        <v>6</v>
      </c>
      <c r="E1384" s="134" t="s">
        <v>4587</v>
      </c>
    </row>
    <row r="1385" spans="2:5" ht="25.5">
      <c r="B1385" s="134" t="s">
        <v>33</v>
      </c>
      <c r="C1385" s="134" t="s">
        <v>878</v>
      </c>
      <c r="D1385" s="439">
        <v>7</v>
      </c>
      <c r="E1385" s="134" t="s">
        <v>4588</v>
      </c>
    </row>
    <row r="1386" spans="2:5">
      <c r="B1386" s="134" t="s">
        <v>33</v>
      </c>
      <c r="C1386" s="134" t="s">
        <v>878</v>
      </c>
      <c r="D1386" s="439">
        <v>8</v>
      </c>
      <c r="E1386" s="134" t="s">
        <v>4589</v>
      </c>
    </row>
    <row r="1387" spans="2:5">
      <c r="B1387" s="134" t="s">
        <v>33</v>
      </c>
      <c r="C1387" s="134" t="s">
        <v>878</v>
      </c>
      <c r="D1387" s="439">
        <v>9</v>
      </c>
      <c r="E1387" s="134" t="s">
        <v>4590</v>
      </c>
    </row>
    <row r="1388" spans="2:5">
      <c r="B1388" s="134" t="s">
        <v>33</v>
      </c>
      <c r="C1388" s="134" t="s">
        <v>878</v>
      </c>
      <c r="D1388" s="439">
        <v>10</v>
      </c>
      <c r="E1388" s="134" t="s">
        <v>4591</v>
      </c>
    </row>
    <row r="1389" spans="2:5">
      <c r="B1389" s="134" t="s">
        <v>33</v>
      </c>
      <c r="C1389" s="134" t="s">
        <v>878</v>
      </c>
      <c r="D1389" s="439">
        <v>11</v>
      </c>
      <c r="E1389" s="134" t="s">
        <v>4592</v>
      </c>
    </row>
    <row r="1390" spans="2:5">
      <c r="B1390" s="134" t="s">
        <v>33</v>
      </c>
      <c r="C1390" s="134" t="s">
        <v>878</v>
      </c>
      <c r="D1390" s="439">
        <v>12</v>
      </c>
      <c r="E1390" s="134" t="s">
        <v>4593</v>
      </c>
    </row>
    <row r="1391" spans="2:5">
      <c r="B1391" s="134" t="s">
        <v>33</v>
      </c>
      <c r="C1391" s="134" t="s">
        <v>878</v>
      </c>
      <c r="D1391" s="439">
        <v>13</v>
      </c>
      <c r="E1391" s="134" t="s">
        <v>4594</v>
      </c>
    </row>
    <row r="1392" spans="2:5" ht="25.5">
      <c r="B1392" s="134" t="s">
        <v>33</v>
      </c>
      <c r="C1392" s="134" t="s">
        <v>878</v>
      </c>
      <c r="D1392" s="439">
        <v>14</v>
      </c>
      <c r="E1392" s="134" t="s">
        <v>4595</v>
      </c>
    </row>
    <row r="1393" spans="2:5">
      <c r="B1393" s="134" t="s">
        <v>33</v>
      </c>
      <c r="C1393" s="134" t="s">
        <v>878</v>
      </c>
      <c r="D1393" s="439">
        <v>15</v>
      </c>
      <c r="E1393" s="134" t="s">
        <v>4596</v>
      </c>
    </row>
    <row r="1394" spans="2:5">
      <c r="B1394" s="134" t="s">
        <v>33</v>
      </c>
      <c r="C1394" s="134" t="s">
        <v>878</v>
      </c>
      <c r="D1394" s="439">
        <v>16</v>
      </c>
      <c r="E1394" s="134" t="s">
        <v>4597</v>
      </c>
    </row>
    <row r="1395" spans="2:5">
      <c r="B1395" s="134" t="s">
        <v>33</v>
      </c>
      <c r="C1395" s="134" t="s">
        <v>878</v>
      </c>
      <c r="D1395" s="439">
        <v>17</v>
      </c>
      <c r="E1395" s="134" t="s">
        <v>4598</v>
      </c>
    </row>
    <row r="1396" spans="2:5">
      <c r="B1396" s="134" t="s">
        <v>33</v>
      </c>
      <c r="C1396" s="134" t="s">
        <v>878</v>
      </c>
      <c r="D1396" s="439">
        <v>18</v>
      </c>
      <c r="E1396" s="134" t="s">
        <v>4599</v>
      </c>
    </row>
    <row r="1397" spans="2:5">
      <c r="B1397" s="134" t="s">
        <v>33</v>
      </c>
      <c r="C1397" s="134" t="s">
        <v>878</v>
      </c>
      <c r="D1397" s="439">
        <v>19</v>
      </c>
      <c r="E1397" s="134" t="s">
        <v>4600</v>
      </c>
    </row>
    <row r="1398" spans="2:5" ht="25.5">
      <c r="B1398" s="134" t="s">
        <v>33</v>
      </c>
      <c r="C1398" s="134" t="s">
        <v>878</v>
      </c>
      <c r="D1398" s="439">
        <v>20</v>
      </c>
      <c r="E1398" s="134" t="s">
        <v>4601</v>
      </c>
    </row>
    <row r="1399" spans="2:5">
      <c r="B1399" s="134" t="s">
        <v>33</v>
      </c>
      <c r="C1399" s="134" t="s">
        <v>890</v>
      </c>
      <c r="D1399" s="439">
        <v>1</v>
      </c>
      <c r="E1399" s="134" t="s">
        <v>4602</v>
      </c>
    </row>
    <row r="1400" spans="2:5" ht="63.75">
      <c r="B1400" s="134" t="s">
        <v>33</v>
      </c>
      <c r="C1400" s="134" t="s">
        <v>890</v>
      </c>
      <c r="D1400" s="439">
        <v>2</v>
      </c>
      <c r="E1400" s="134" t="s">
        <v>4603</v>
      </c>
    </row>
    <row r="1401" spans="2:5" ht="25.5">
      <c r="B1401" s="134" t="s">
        <v>33</v>
      </c>
      <c r="C1401" s="134" t="s">
        <v>890</v>
      </c>
      <c r="D1401" s="439">
        <v>3</v>
      </c>
      <c r="E1401" s="134" t="s">
        <v>4604</v>
      </c>
    </row>
    <row r="1402" spans="2:5" ht="25.5">
      <c r="B1402" s="134" t="s">
        <v>33</v>
      </c>
      <c r="C1402" s="134" t="s">
        <v>890</v>
      </c>
      <c r="D1402" s="439">
        <v>4</v>
      </c>
      <c r="E1402" s="134" t="s">
        <v>4605</v>
      </c>
    </row>
    <row r="1403" spans="2:5">
      <c r="B1403" s="134" t="s">
        <v>33</v>
      </c>
      <c r="C1403" s="134" t="s">
        <v>890</v>
      </c>
      <c r="D1403" s="439">
        <v>5</v>
      </c>
      <c r="E1403" s="134" t="s">
        <v>4606</v>
      </c>
    </row>
    <row r="1404" spans="2:5" ht="38.25">
      <c r="B1404" s="134" t="s">
        <v>33</v>
      </c>
      <c r="C1404" s="134" t="s">
        <v>890</v>
      </c>
      <c r="D1404" s="439">
        <v>6</v>
      </c>
      <c r="E1404" s="134" t="s">
        <v>4607</v>
      </c>
    </row>
    <row r="1405" spans="2:5" ht="25.5">
      <c r="B1405" s="134" t="s">
        <v>33</v>
      </c>
      <c r="C1405" s="134" t="s">
        <v>890</v>
      </c>
      <c r="D1405" s="439">
        <v>7</v>
      </c>
      <c r="E1405" s="134" t="s">
        <v>4608</v>
      </c>
    </row>
    <row r="1406" spans="2:5">
      <c r="B1406" s="134" t="s">
        <v>33</v>
      </c>
      <c r="C1406" s="134" t="s">
        <v>890</v>
      </c>
      <c r="D1406" s="439">
        <v>8</v>
      </c>
      <c r="E1406" s="134" t="s">
        <v>4609</v>
      </c>
    </row>
    <row r="1407" spans="2:5" ht="63.75">
      <c r="B1407" s="134" t="s">
        <v>33</v>
      </c>
      <c r="C1407" s="134" t="s">
        <v>890</v>
      </c>
      <c r="D1407" s="439">
        <v>9</v>
      </c>
      <c r="E1407" s="134" t="s">
        <v>4610</v>
      </c>
    </row>
    <row r="1408" spans="2:5">
      <c r="B1408" s="134" t="s">
        <v>33</v>
      </c>
      <c r="C1408" s="134" t="s">
        <v>890</v>
      </c>
      <c r="D1408" s="439">
        <v>10</v>
      </c>
      <c r="E1408" s="134" t="s">
        <v>4611</v>
      </c>
    </row>
    <row r="1409" spans="2:5">
      <c r="B1409" s="134" t="s">
        <v>33</v>
      </c>
      <c r="C1409" s="134" t="s">
        <v>890</v>
      </c>
      <c r="D1409" s="439">
        <v>11</v>
      </c>
      <c r="E1409" s="134" t="s">
        <v>4612</v>
      </c>
    </row>
    <row r="1410" spans="2:5" ht="25.5">
      <c r="B1410" s="134" t="s">
        <v>33</v>
      </c>
      <c r="C1410" s="134" t="s">
        <v>890</v>
      </c>
      <c r="D1410" s="439">
        <v>12</v>
      </c>
      <c r="E1410" s="134" t="s">
        <v>4613</v>
      </c>
    </row>
    <row r="1411" spans="2:5" ht="51">
      <c r="B1411" s="134" t="s">
        <v>33</v>
      </c>
      <c r="C1411" s="134" t="s">
        <v>890</v>
      </c>
      <c r="D1411" s="439">
        <v>13</v>
      </c>
      <c r="E1411" s="134" t="s">
        <v>4614</v>
      </c>
    </row>
    <row r="1412" spans="2:5" ht="25.5">
      <c r="B1412" s="134" t="s">
        <v>33</v>
      </c>
      <c r="C1412" s="134" t="s">
        <v>890</v>
      </c>
      <c r="D1412" s="439">
        <v>14</v>
      </c>
      <c r="E1412" s="134" t="s">
        <v>4615</v>
      </c>
    </row>
    <row r="1413" spans="2:5">
      <c r="B1413" s="134" t="s">
        <v>33</v>
      </c>
      <c r="C1413" s="134" t="s">
        <v>890</v>
      </c>
      <c r="D1413" s="439">
        <v>15</v>
      </c>
      <c r="E1413" s="134" t="s">
        <v>4616</v>
      </c>
    </row>
    <row r="1414" spans="2:5" ht="25.5">
      <c r="B1414" s="134" t="s">
        <v>33</v>
      </c>
      <c r="C1414" s="134" t="s">
        <v>890</v>
      </c>
      <c r="D1414" s="439">
        <v>16</v>
      </c>
      <c r="E1414" s="134" t="s">
        <v>4617</v>
      </c>
    </row>
    <row r="1415" spans="2:5" ht="25.5">
      <c r="B1415" s="134" t="s">
        <v>33</v>
      </c>
      <c r="C1415" s="134" t="s">
        <v>890</v>
      </c>
      <c r="D1415" s="439">
        <v>17</v>
      </c>
      <c r="E1415" s="134" t="s">
        <v>4618</v>
      </c>
    </row>
    <row r="1416" spans="2:5">
      <c r="B1416" s="134" t="s">
        <v>33</v>
      </c>
      <c r="C1416" s="134" t="s">
        <v>884</v>
      </c>
      <c r="D1416" s="439">
        <v>1</v>
      </c>
      <c r="E1416" s="134" t="s">
        <v>4619</v>
      </c>
    </row>
    <row r="1417" spans="2:5">
      <c r="B1417" s="134" t="s">
        <v>33</v>
      </c>
      <c r="C1417" s="134" t="s">
        <v>884</v>
      </c>
      <c r="D1417" s="439">
        <v>2</v>
      </c>
      <c r="E1417" s="134" t="s">
        <v>4620</v>
      </c>
    </row>
    <row r="1418" spans="2:5">
      <c r="B1418" s="134" t="s">
        <v>33</v>
      </c>
      <c r="C1418" s="134" t="s">
        <v>884</v>
      </c>
      <c r="D1418" s="439">
        <v>3</v>
      </c>
      <c r="E1418" s="134" t="s">
        <v>4621</v>
      </c>
    </row>
    <row r="1419" spans="2:5">
      <c r="B1419" s="134" t="s">
        <v>33</v>
      </c>
      <c r="C1419" s="134" t="s">
        <v>884</v>
      </c>
      <c r="D1419" s="439">
        <v>4</v>
      </c>
      <c r="E1419" s="134" t="s">
        <v>4622</v>
      </c>
    </row>
    <row r="1420" spans="2:5">
      <c r="B1420" s="134" t="s">
        <v>33</v>
      </c>
      <c r="C1420" s="134" t="s">
        <v>884</v>
      </c>
      <c r="D1420" s="439">
        <v>5</v>
      </c>
      <c r="E1420" s="134" t="s">
        <v>4623</v>
      </c>
    </row>
    <row r="1421" spans="2:5">
      <c r="B1421" s="134" t="s">
        <v>33</v>
      </c>
      <c r="C1421" s="134" t="s">
        <v>884</v>
      </c>
      <c r="D1421" s="439">
        <v>6</v>
      </c>
      <c r="E1421" s="134" t="s">
        <v>4624</v>
      </c>
    </row>
    <row r="1422" spans="2:5">
      <c r="B1422" s="134" t="s">
        <v>33</v>
      </c>
      <c r="C1422" s="134" t="s">
        <v>884</v>
      </c>
      <c r="D1422" s="439">
        <v>7</v>
      </c>
      <c r="E1422" s="134" t="s">
        <v>4625</v>
      </c>
    </row>
    <row r="1423" spans="2:5">
      <c r="B1423" s="134" t="s">
        <v>33</v>
      </c>
      <c r="C1423" s="134" t="s">
        <v>884</v>
      </c>
      <c r="D1423" s="439">
        <v>8</v>
      </c>
      <c r="E1423" s="134" t="s">
        <v>4626</v>
      </c>
    </row>
    <row r="1424" spans="2:5">
      <c r="B1424" s="134" t="s">
        <v>33</v>
      </c>
      <c r="C1424" s="134" t="s">
        <v>884</v>
      </c>
      <c r="D1424" s="439">
        <v>9</v>
      </c>
      <c r="E1424" s="134" t="s">
        <v>4627</v>
      </c>
    </row>
    <row r="1425" spans="2:5" ht="25.5">
      <c r="B1425" s="134" t="s">
        <v>33</v>
      </c>
      <c r="C1425" s="134" t="s">
        <v>884</v>
      </c>
      <c r="D1425" s="439">
        <v>10</v>
      </c>
      <c r="E1425" s="134" t="s">
        <v>4628</v>
      </c>
    </row>
    <row r="1426" spans="2:5">
      <c r="B1426" s="134" t="s">
        <v>33</v>
      </c>
      <c r="C1426" s="134" t="s">
        <v>884</v>
      </c>
      <c r="D1426" s="439">
        <v>11</v>
      </c>
      <c r="E1426" s="134" t="s">
        <v>4629</v>
      </c>
    </row>
    <row r="1427" spans="2:5" ht="25.5">
      <c r="B1427" s="134" t="s">
        <v>33</v>
      </c>
      <c r="C1427" s="134" t="s">
        <v>884</v>
      </c>
      <c r="D1427" s="439">
        <v>12</v>
      </c>
      <c r="E1427" s="134" t="s">
        <v>4630</v>
      </c>
    </row>
    <row r="1428" spans="2:5" ht="25.5">
      <c r="B1428" s="134" t="s">
        <v>33</v>
      </c>
      <c r="C1428" s="134" t="s">
        <v>884</v>
      </c>
      <c r="D1428" s="439">
        <v>13</v>
      </c>
      <c r="E1428" s="134" t="s">
        <v>4631</v>
      </c>
    </row>
    <row r="1429" spans="2:5">
      <c r="B1429" s="134" t="s">
        <v>33</v>
      </c>
      <c r="C1429" s="134" t="s">
        <v>903</v>
      </c>
      <c r="D1429" s="439">
        <v>1</v>
      </c>
      <c r="E1429" s="134" t="s">
        <v>4632</v>
      </c>
    </row>
    <row r="1430" spans="2:5">
      <c r="B1430" s="134" t="s">
        <v>33</v>
      </c>
      <c r="C1430" s="134" t="s">
        <v>903</v>
      </c>
      <c r="D1430" s="439">
        <v>2</v>
      </c>
      <c r="E1430" s="134" t="s">
        <v>4633</v>
      </c>
    </row>
    <row r="1431" spans="2:5">
      <c r="B1431" s="134" t="s">
        <v>33</v>
      </c>
      <c r="C1431" s="134" t="s">
        <v>903</v>
      </c>
      <c r="D1431" s="439">
        <v>3</v>
      </c>
      <c r="E1431" s="134" t="s">
        <v>4634</v>
      </c>
    </row>
    <row r="1432" spans="2:5">
      <c r="B1432" s="134" t="s">
        <v>33</v>
      </c>
      <c r="C1432" s="134" t="s">
        <v>903</v>
      </c>
      <c r="D1432" s="439">
        <v>4</v>
      </c>
      <c r="E1432" s="134" t="s">
        <v>4635</v>
      </c>
    </row>
    <row r="1433" spans="2:5">
      <c r="B1433" s="134" t="s">
        <v>33</v>
      </c>
      <c r="C1433" s="134" t="s">
        <v>903</v>
      </c>
      <c r="D1433" s="439">
        <v>5</v>
      </c>
      <c r="E1433" s="134" t="s">
        <v>4636</v>
      </c>
    </row>
    <row r="1434" spans="2:5">
      <c r="B1434" s="134" t="s">
        <v>33</v>
      </c>
      <c r="C1434" s="134" t="s">
        <v>903</v>
      </c>
      <c r="D1434" s="439">
        <v>6</v>
      </c>
      <c r="E1434" s="134" t="s">
        <v>4637</v>
      </c>
    </row>
    <row r="1435" spans="2:5">
      <c r="B1435" s="134" t="s">
        <v>33</v>
      </c>
      <c r="C1435" s="134" t="s">
        <v>903</v>
      </c>
      <c r="D1435" s="439">
        <v>7</v>
      </c>
      <c r="E1435" s="134" t="s">
        <v>4638</v>
      </c>
    </row>
    <row r="1436" spans="2:5">
      <c r="B1436" s="134" t="s">
        <v>33</v>
      </c>
      <c r="C1436" s="134" t="s">
        <v>903</v>
      </c>
      <c r="D1436" s="439">
        <v>8</v>
      </c>
      <c r="E1436" s="134" t="s">
        <v>4639</v>
      </c>
    </row>
    <row r="1437" spans="2:5">
      <c r="B1437" s="134" t="s">
        <v>33</v>
      </c>
      <c r="C1437" s="134" t="s">
        <v>897</v>
      </c>
      <c r="D1437" s="439">
        <v>1</v>
      </c>
      <c r="E1437" s="134" t="s">
        <v>4640</v>
      </c>
    </row>
    <row r="1438" spans="2:5">
      <c r="B1438" s="134" t="s">
        <v>33</v>
      </c>
      <c r="C1438" s="134" t="s">
        <v>897</v>
      </c>
      <c r="D1438" s="439">
        <v>2</v>
      </c>
      <c r="E1438" s="134" t="s">
        <v>4641</v>
      </c>
    </row>
    <row r="1439" spans="2:5">
      <c r="B1439" s="134" t="s">
        <v>33</v>
      </c>
      <c r="C1439" s="134" t="s">
        <v>897</v>
      </c>
      <c r="D1439" s="439">
        <v>3</v>
      </c>
      <c r="E1439" s="134" t="s">
        <v>4642</v>
      </c>
    </row>
    <row r="1440" spans="2:5">
      <c r="B1440" s="134" t="s">
        <v>33</v>
      </c>
      <c r="C1440" s="134" t="s">
        <v>897</v>
      </c>
      <c r="D1440" s="439">
        <v>4</v>
      </c>
      <c r="E1440" s="134" t="s">
        <v>4643</v>
      </c>
    </row>
    <row r="1441" spans="2:5">
      <c r="B1441" s="134" t="s">
        <v>23</v>
      </c>
      <c r="C1441" s="134" t="s">
        <v>934</v>
      </c>
      <c r="D1441" s="439">
        <v>1</v>
      </c>
      <c r="E1441" s="134" t="s">
        <v>4644</v>
      </c>
    </row>
    <row r="1442" spans="2:5">
      <c r="B1442" s="134" t="s">
        <v>23</v>
      </c>
      <c r="C1442" s="134" t="s">
        <v>934</v>
      </c>
      <c r="D1442" s="439">
        <v>2</v>
      </c>
      <c r="E1442" s="134" t="s">
        <v>4645</v>
      </c>
    </row>
    <row r="1443" spans="2:5" ht="25.5">
      <c r="B1443" s="134" t="s">
        <v>23</v>
      </c>
      <c r="C1443" s="134" t="s">
        <v>927</v>
      </c>
      <c r="D1443" s="439">
        <v>1</v>
      </c>
      <c r="E1443" s="134" t="s">
        <v>4646</v>
      </c>
    </row>
    <row r="1444" spans="2:5" ht="25.5">
      <c r="B1444" s="134" t="s">
        <v>23</v>
      </c>
      <c r="C1444" s="134" t="s">
        <v>927</v>
      </c>
      <c r="D1444" s="439">
        <v>2</v>
      </c>
      <c r="E1444" s="134" t="s">
        <v>4647</v>
      </c>
    </row>
    <row r="1445" spans="2:5" ht="25.5">
      <c r="B1445" s="134" t="s">
        <v>23</v>
      </c>
      <c r="C1445" s="134" t="s">
        <v>927</v>
      </c>
      <c r="D1445" s="439">
        <v>3</v>
      </c>
      <c r="E1445" s="134" t="s">
        <v>4648</v>
      </c>
    </row>
    <row r="1446" spans="2:5" ht="25.5">
      <c r="B1446" s="134" t="s">
        <v>23</v>
      </c>
      <c r="C1446" s="134" t="s">
        <v>923</v>
      </c>
      <c r="D1446" s="439">
        <v>1</v>
      </c>
      <c r="E1446" s="134" t="s">
        <v>4649</v>
      </c>
    </row>
    <row r="1447" spans="2:5" ht="25.5">
      <c r="B1447" s="134" t="s">
        <v>23</v>
      </c>
      <c r="C1447" s="134" t="s">
        <v>923</v>
      </c>
      <c r="D1447" s="439">
        <v>2</v>
      </c>
      <c r="E1447" s="134" t="s">
        <v>4650</v>
      </c>
    </row>
    <row r="1448" spans="2:5" ht="25.5">
      <c r="B1448" s="134" t="s">
        <v>23</v>
      </c>
      <c r="C1448" s="134" t="s">
        <v>923</v>
      </c>
      <c r="D1448" s="439">
        <v>3</v>
      </c>
      <c r="E1448" s="134" t="s">
        <v>4651</v>
      </c>
    </row>
    <row r="1449" spans="2:5" ht="25.5">
      <c r="B1449" s="134" t="s">
        <v>23</v>
      </c>
      <c r="C1449" s="134" t="s">
        <v>923</v>
      </c>
      <c r="D1449" s="439">
        <v>4</v>
      </c>
      <c r="E1449" s="134" t="s">
        <v>4652</v>
      </c>
    </row>
    <row r="1450" spans="2:5" ht="25.5">
      <c r="B1450" s="134" t="s">
        <v>23</v>
      </c>
      <c r="C1450" s="134" t="s">
        <v>918</v>
      </c>
      <c r="D1450" s="439">
        <v>1</v>
      </c>
      <c r="E1450" s="134" t="s">
        <v>4653</v>
      </c>
    </row>
    <row r="1451" spans="2:5" ht="25.5">
      <c r="B1451" s="134" t="s">
        <v>23</v>
      </c>
      <c r="C1451" s="134" t="s">
        <v>918</v>
      </c>
      <c r="D1451" s="439">
        <v>2</v>
      </c>
      <c r="E1451" s="134" t="s">
        <v>4654</v>
      </c>
    </row>
    <row r="1452" spans="2:5" ht="25.5">
      <c r="B1452" s="134" t="s">
        <v>23</v>
      </c>
      <c r="C1452" s="134" t="s">
        <v>918</v>
      </c>
      <c r="D1452" s="439">
        <v>3</v>
      </c>
      <c r="E1452" s="134" t="s">
        <v>4655</v>
      </c>
    </row>
    <row r="1453" spans="2:5" ht="25.5">
      <c r="B1453" s="134" t="s">
        <v>23</v>
      </c>
      <c r="C1453" s="134" t="s">
        <v>918</v>
      </c>
      <c r="D1453" s="439">
        <v>4</v>
      </c>
      <c r="E1453" s="134" t="s">
        <v>4656</v>
      </c>
    </row>
    <row r="1454" spans="2:5" ht="25.5">
      <c r="B1454" s="134" t="s">
        <v>23</v>
      </c>
      <c r="C1454" s="134" t="s">
        <v>918</v>
      </c>
      <c r="D1454" s="439">
        <v>5</v>
      </c>
      <c r="E1454" s="134" t="s">
        <v>4657</v>
      </c>
    </row>
    <row r="1455" spans="2:5" ht="25.5">
      <c r="B1455" s="134" t="s">
        <v>23</v>
      </c>
      <c r="C1455" s="134" t="s">
        <v>918</v>
      </c>
      <c r="D1455" s="439">
        <v>6</v>
      </c>
      <c r="E1455" s="134" t="s">
        <v>4658</v>
      </c>
    </row>
    <row r="1456" spans="2:5" ht="25.5">
      <c r="B1456" s="134" t="s">
        <v>23</v>
      </c>
      <c r="C1456" s="134" t="s">
        <v>918</v>
      </c>
      <c r="D1456" s="439">
        <v>7</v>
      </c>
      <c r="E1456" s="134" t="s">
        <v>4659</v>
      </c>
    </row>
    <row r="1457" spans="2:5">
      <c r="B1457" s="134" t="s">
        <v>23</v>
      </c>
      <c r="C1457" s="134" t="s">
        <v>912</v>
      </c>
      <c r="D1457" s="439">
        <v>1</v>
      </c>
      <c r="E1457" s="134" t="s">
        <v>4660</v>
      </c>
    </row>
    <row r="1458" spans="2:5">
      <c r="B1458" s="134" t="s">
        <v>23</v>
      </c>
      <c r="C1458" s="134" t="s">
        <v>912</v>
      </c>
      <c r="D1458" s="439">
        <v>2</v>
      </c>
      <c r="E1458" s="134" t="s">
        <v>4661</v>
      </c>
    </row>
    <row r="1459" spans="2:5">
      <c r="B1459" s="134" t="s">
        <v>23</v>
      </c>
      <c r="C1459" s="134" t="s">
        <v>912</v>
      </c>
      <c r="D1459" s="439">
        <v>3</v>
      </c>
      <c r="E1459" s="134" t="s">
        <v>4662</v>
      </c>
    </row>
    <row r="1460" spans="2:5">
      <c r="B1460" s="134" t="s">
        <v>23</v>
      </c>
      <c r="C1460" s="134" t="s">
        <v>912</v>
      </c>
      <c r="D1460" s="439">
        <v>4</v>
      </c>
      <c r="E1460" s="134" t="s">
        <v>4663</v>
      </c>
    </row>
    <row r="1461" spans="2:5">
      <c r="B1461" s="134" t="s">
        <v>23</v>
      </c>
      <c r="C1461" s="134" t="s">
        <v>912</v>
      </c>
      <c r="D1461" s="439">
        <v>5</v>
      </c>
      <c r="E1461" s="134" t="s">
        <v>4664</v>
      </c>
    </row>
    <row r="1462" spans="2:5">
      <c r="B1462" s="134" t="s">
        <v>23</v>
      </c>
      <c r="C1462" s="134" t="s">
        <v>912</v>
      </c>
      <c r="D1462" s="439">
        <v>6</v>
      </c>
      <c r="E1462" s="134" t="s">
        <v>4665</v>
      </c>
    </row>
    <row r="1463" spans="2:5">
      <c r="B1463" s="134" t="s">
        <v>23</v>
      </c>
      <c r="C1463" s="134" t="s">
        <v>912</v>
      </c>
      <c r="D1463" s="439">
        <v>7</v>
      </c>
      <c r="E1463" s="134" t="s">
        <v>4666</v>
      </c>
    </row>
    <row r="1464" spans="2:5">
      <c r="B1464" s="134" t="s">
        <v>23</v>
      </c>
      <c r="C1464" s="134" t="s">
        <v>912</v>
      </c>
      <c r="D1464" s="439">
        <v>8</v>
      </c>
      <c r="E1464" s="134" t="s">
        <v>4667</v>
      </c>
    </row>
    <row r="1465" spans="2:5">
      <c r="B1465" s="134" t="s">
        <v>23</v>
      </c>
      <c r="C1465" s="134" t="s">
        <v>912</v>
      </c>
      <c r="D1465" s="439">
        <v>9</v>
      </c>
      <c r="E1465" s="134" t="s">
        <v>4668</v>
      </c>
    </row>
    <row r="1466" spans="2:5">
      <c r="B1466" s="134" t="s">
        <v>23</v>
      </c>
      <c r="C1466" s="134" t="s">
        <v>912</v>
      </c>
      <c r="D1466" s="439">
        <v>10</v>
      </c>
      <c r="E1466" s="134" t="s">
        <v>4669</v>
      </c>
    </row>
    <row r="1467" spans="2:5">
      <c r="B1467" s="134" t="s">
        <v>23</v>
      </c>
      <c r="C1467" s="134" t="s">
        <v>912</v>
      </c>
      <c r="D1467" s="439">
        <v>11</v>
      </c>
      <c r="E1467" s="134" t="s">
        <v>4670</v>
      </c>
    </row>
    <row r="1468" spans="2:5" ht="25.5">
      <c r="B1468" s="134" t="s">
        <v>23</v>
      </c>
      <c r="C1468" s="134" t="s">
        <v>912</v>
      </c>
      <c r="D1468" s="439">
        <v>12</v>
      </c>
      <c r="E1468" s="134" t="s">
        <v>4671</v>
      </c>
    </row>
    <row r="1469" spans="2:5">
      <c r="B1469" s="134" t="s">
        <v>23</v>
      </c>
      <c r="C1469" s="134" t="s">
        <v>912</v>
      </c>
      <c r="D1469" s="439">
        <v>13</v>
      </c>
      <c r="E1469" s="134" t="s">
        <v>4672</v>
      </c>
    </row>
    <row r="1470" spans="2:5">
      <c r="B1470" s="134" t="s">
        <v>23</v>
      </c>
      <c r="C1470" s="134" t="s">
        <v>912</v>
      </c>
      <c r="D1470" s="439">
        <v>14</v>
      </c>
      <c r="E1470" s="134" t="s">
        <v>3396</v>
      </c>
    </row>
    <row r="1471" spans="2:5">
      <c r="B1471" s="134" t="s">
        <v>23</v>
      </c>
      <c r="C1471" s="134" t="s">
        <v>912</v>
      </c>
      <c r="D1471" s="439">
        <v>15</v>
      </c>
      <c r="E1471" s="134" t="s">
        <v>4673</v>
      </c>
    </row>
    <row r="1472" spans="2:5">
      <c r="B1472" s="134" t="s">
        <v>23</v>
      </c>
      <c r="C1472" s="134" t="s">
        <v>912</v>
      </c>
      <c r="D1472" s="439">
        <v>16</v>
      </c>
      <c r="E1472" s="134" t="s">
        <v>4674</v>
      </c>
    </row>
    <row r="1473" spans="2:5">
      <c r="B1473" s="134" t="s">
        <v>23</v>
      </c>
      <c r="C1473" s="134" t="s">
        <v>912</v>
      </c>
      <c r="D1473" s="439">
        <v>17</v>
      </c>
      <c r="E1473" s="134" t="s">
        <v>4675</v>
      </c>
    </row>
    <row r="1474" spans="2:5">
      <c r="B1474" s="134" t="s">
        <v>23</v>
      </c>
      <c r="C1474" s="134" t="s">
        <v>912</v>
      </c>
      <c r="D1474" s="439">
        <v>18</v>
      </c>
      <c r="E1474" s="134" t="s">
        <v>4676</v>
      </c>
    </row>
    <row r="1475" spans="2:5">
      <c r="B1475" s="134" t="s">
        <v>23</v>
      </c>
      <c r="C1475" s="134" t="s">
        <v>912</v>
      </c>
      <c r="D1475" s="439">
        <v>19</v>
      </c>
      <c r="E1475" s="134" t="s">
        <v>4677</v>
      </c>
    </row>
    <row r="1476" spans="2:5" ht="25.5">
      <c r="B1476" s="134" t="s">
        <v>23</v>
      </c>
      <c r="C1476" s="134" t="s">
        <v>931</v>
      </c>
      <c r="D1476" s="439">
        <v>1</v>
      </c>
      <c r="E1476" s="134" t="s">
        <v>4678</v>
      </c>
    </row>
    <row r="1477" spans="2:5" ht="25.5">
      <c r="B1477" s="134" t="s">
        <v>23</v>
      </c>
      <c r="C1477" s="134" t="s">
        <v>931</v>
      </c>
      <c r="D1477" s="439">
        <v>2</v>
      </c>
      <c r="E1477" s="134" t="s">
        <v>4679</v>
      </c>
    </row>
    <row r="1478" spans="2:5" ht="25.5">
      <c r="B1478" s="134" t="s">
        <v>23</v>
      </c>
      <c r="C1478" s="134" t="s">
        <v>931</v>
      </c>
      <c r="D1478" s="439">
        <v>3</v>
      </c>
      <c r="E1478" s="134" t="s">
        <v>4680</v>
      </c>
    </row>
    <row r="1479" spans="2:5" ht="25.5">
      <c r="B1479" s="134" t="s">
        <v>23</v>
      </c>
      <c r="C1479" s="134" t="s">
        <v>931</v>
      </c>
      <c r="D1479" s="439">
        <v>4</v>
      </c>
      <c r="E1479" s="134" t="s">
        <v>4681</v>
      </c>
    </row>
    <row r="1480" spans="2:5" ht="25.5">
      <c r="B1480" s="134" t="s">
        <v>23</v>
      </c>
      <c r="C1480" s="134" t="s">
        <v>938</v>
      </c>
      <c r="D1480" s="439">
        <v>1</v>
      </c>
      <c r="E1480" s="134" t="s">
        <v>4682</v>
      </c>
    </row>
    <row r="1481" spans="2:5">
      <c r="B1481" s="134" t="s">
        <v>23</v>
      </c>
      <c r="C1481" s="134" t="s">
        <v>938</v>
      </c>
      <c r="D1481" s="439">
        <v>2</v>
      </c>
      <c r="E1481" s="134" t="s">
        <v>4683</v>
      </c>
    </row>
    <row r="1482" spans="2:5">
      <c r="B1482" s="134" t="s">
        <v>23</v>
      </c>
      <c r="C1482" s="134" t="s">
        <v>938</v>
      </c>
      <c r="D1482" s="439">
        <v>3</v>
      </c>
      <c r="E1482" s="134" t="s">
        <v>4684</v>
      </c>
    </row>
    <row r="1483" spans="2:5">
      <c r="B1483" s="134" t="s">
        <v>23</v>
      </c>
      <c r="C1483" s="134" t="s">
        <v>938</v>
      </c>
      <c r="D1483" s="439">
        <v>4</v>
      </c>
      <c r="E1483" s="134" t="s">
        <v>4685</v>
      </c>
    </row>
    <row r="1484" spans="2:5">
      <c r="B1484" s="134" t="s">
        <v>23</v>
      </c>
      <c r="C1484" s="134" t="s">
        <v>938</v>
      </c>
      <c r="D1484" s="439">
        <v>5</v>
      </c>
      <c r="E1484" s="134" t="s">
        <v>4686</v>
      </c>
    </row>
    <row r="1485" spans="2:5">
      <c r="B1485" s="504" t="s">
        <v>2940</v>
      </c>
    </row>
    <row r="1486" spans="2:5" ht="22.5" customHeight="1">
      <c r="B1486" s="616" t="s">
        <v>4688</v>
      </c>
      <c r="C1486" s="616"/>
      <c r="D1486" s="616"/>
      <c r="E1486" s="616"/>
    </row>
  </sheetData>
  <mergeCells count="6">
    <mergeCell ref="B8:E8"/>
    <mergeCell ref="B9:E9"/>
    <mergeCell ref="B1486:E1486"/>
    <mergeCell ref="B2:E2"/>
    <mergeCell ref="B3:E3"/>
    <mergeCell ref="B5:E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workbookViewId="0">
      <selection activeCell="B8" sqref="B8:D8"/>
    </sheetView>
  </sheetViews>
  <sheetFormatPr baseColWidth="10" defaultColWidth="14.42578125" defaultRowHeight="15.75" customHeight="1"/>
  <cols>
    <col min="1" max="1" width="14.42578125" style="130"/>
    <col min="2" max="2" width="14.42578125" customWidth="1"/>
    <col min="3" max="3" width="19" customWidth="1"/>
    <col min="4" max="4" width="5.42578125" customWidth="1"/>
  </cols>
  <sheetData>
    <row r="1" spans="2:10" s="241" customFormat="1" ht="15.75" customHeight="1"/>
    <row r="2" spans="2:10" s="241" customFormat="1" ht="15.75" customHeight="1">
      <c r="B2" s="573" t="s">
        <v>3093</v>
      </c>
      <c r="C2" s="573"/>
      <c r="D2" s="573"/>
      <c r="E2" s="573"/>
      <c r="F2" s="573"/>
      <c r="G2" s="573"/>
      <c r="H2" s="573"/>
      <c r="I2" s="573"/>
      <c r="J2" s="573"/>
    </row>
    <row r="3" spans="2:10" s="241" customFormat="1" ht="15.75" customHeight="1">
      <c r="B3" s="573" t="s">
        <v>3096</v>
      </c>
      <c r="C3" s="573"/>
      <c r="D3" s="573"/>
      <c r="E3" s="573"/>
      <c r="F3" s="573"/>
      <c r="G3" s="573"/>
      <c r="H3" s="573"/>
      <c r="I3" s="573"/>
      <c r="J3" s="573"/>
    </row>
    <row r="4" spans="2:10" s="241" customFormat="1" ht="15.75" customHeight="1">
      <c r="B4" s="49"/>
      <c r="C4" s="91"/>
      <c r="D4" s="423"/>
      <c r="E4" s="91"/>
      <c r="F4" s="91"/>
      <c r="G4" s="91"/>
      <c r="H4" s="91"/>
      <c r="I4" s="91"/>
      <c r="J4" s="484"/>
    </row>
    <row r="5" spans="2:10" s="241" customFormat="1" ht="15.75" customHeight="1">
      <c r="B5" s="573" t="s">
        <v>3094</v>
      </c>
      <c r="C5" s="573"/>
      <c r="D5" s="573"/>
      <c r="E5" s="573"/>
      <c r="F5" s="573"/>
      <c r="G5" s="573"/>
      <c r="H5" s="573"/>
      <c r="I5" s="573"/>
      <c r="J5" s="573"/>
    </row>
    <row r="6" spans="2:10" s="241" customFormat="1" ht="15.75" customHeight="1">
      <c r="B6" s="494"/>
      <c r="C6" s="494"/>
      <c r="D6" s="495"/>
      <c r="E6" s="495"/>
      <c r="F6" s="494"/>
      <c r="G6" s="494"/>
      <c r="H6" s="494"/>
      <c r="I6" s="494"/>
      <c r="J6" s="494"/>
    </row>
    <row r="7" spans="2:10" s="241" customFormat="1" ht="15.75" customHeight="1"/>
    <row r="8" spans="2:10" ht="29.25" customHeight="1">
      <c r="B8" s="617" t="s">
        <v>4691</v>
      </c>
      <c r="C8" s="617"/>
      <c r="D8" s="617"/>
      <c r="E8" s="485"/>
    </row>
    <row r="9" spans="2:10" ht="15.75" customHeight="1">
      <c r="B9" s="614">
        <v>2014</v>
      </c>
      <c r="C9" s="614"/>
      <c r="D9" s="614"/>
      <c r="E9" s="7"/>
    </row>
    <row r="10" spans="2:10" ht="15.75" customHeight="1">
      <c r="B10" s="1"/>
      <c r="C10" s="1"/>
    </row>
    <row r="11" spans="2:10" ht="31.5" customHeight="1">
      <c r="B11" s="505" t="s">
        <v>50</v>
      </c>
      <c r="C11" s="448" t="s">
        <v>2250</v>
      </c>
      <c r="D11" s="448" t="s">
        <v>2242</v>
      </c>
      <c r="E11" s="198"/>
    </row>
    <row r="12" spans="2:10" ht="15.75" customHeight="1">
      <c r="B12" s="51"/>
      <c r="C12" s="51"/>
      <c r="D12" s="51"/>
      <c r="E12" s="198"/>
    </row>
    <row r="13" spans="2:10" ht="15.75" customHeight="1">
      <c r="B13" s="51" t="s">
        <v>85</v>
      </c>
      <c r="C13" s="446">
        <v>149</v>
      </c>
      <c r="D13" s="446">
        <v>100</v>
      </c>
      <c r="E13" s="198"/>
    </row>
    <row r="14" spans="2:10" ht="15.75" customHeight="1">
      <c r="B14" s="51"/>
      <c r="C14" s="51"/>
      <c r="D14" s="51"/>
      <c r="E14" s="198"/>
    </row>
    <row r="15" spans="2:10" ht="15.75" customHeight="1">
      <c r="B15" s="4" t="s">
        <v>21</v>
      </c>
      <c r="C15" s="14">
        <v>37</v>
      </c>
      <c r="D15" s="506">
        <f>+(C15/$C$13)*100</f>
        <v>24.832214765100673</v>
      </c>
      <c r="E15" s="198"/>
    </row>
    <row r="16" spans="2:10" ht="15.75" customHeight="1">
      <c r="B16" s="4" t="s">
        <v>27</v>
      </c>
      <c r="C16" s="14">
        <v>23</v>
      </c>
      <c r="D16" s="506">
        <f t="shared" ref="D16:D28" si="0">+(C16/$C$13)*100</f>
        <v>15.436241610738255</v>
      </c>
      <c r="E16" s="198"/>
    </row>
    <row r="17" spans="2:7" ht="15.75" customHeight="1">
      <c r="B17" s="4" t="s">
        <v>18</v>
      </c>
      <c r="C17" s="14">
        <v>16</v>
      </c>
      <c r="D17" s="506">
        <f t="shared" si="0"/>
        <v>10.738255033557047</v>
      </c>
      <c r="E17" s="198"/>
    </row>
    <row r="18" spans="2:7" ht="15.75" customHeight="1">
      <c r="B18" s="4" t="s">
        <v>19</v>
      </c>
      <c r="C18" s="14">
        <v>13</v>
      </c>
      <c r="D18" s="506">
        <f t="shared" si="0"/>
        <v>8.724832214765101</v>
      </c>
      <c r="E18" s="198"/>
    </row>
    <row r="19" spans="2:7" ht="15.75" customHeight="1">
      <c r="B19" s="4" t="s">
        <v>33</v>
      </c>
      <c r="C19" s="14">
        <v>13</v>
      </c>
      <c r="D19" s="506">
        <f t="shared" si="0"/>
        <v>8.724832214765101</v>
      </c>
      <c r="E19" s="198"/>
    </row>
    <row r="20" spans="2:7" ht="15.75" customHeight="1">
      <c r="B20" s="4" t="s">
        <v>16</v>
      </c>
      <c r="C20" s="14">
        <v>9</v>
      </c>
      <c r="D20" s="506">
        <f t="shared" si="0"/>
        <v>6.0402684563758395</v>
      </c>
      <c r="E20" s="198"/>
    </row>
    <row r="21" spans="2:7" ht="15.75" customHeight="1">
      <c r="B21" s="4" t="s">
        <v>20</v>
      </c>
      <c r="C21" s="14">
        <v>8</v>
      </c>
      <c r="D21" s="506">
        <f t="shared" si="0"/>
        <v>5.3691275167785237</v>
      </c>
      <c r="E21" s="198"/>
    </row>
    <row r="22" spans="2:7" ht="15.75" customHeight="1">
      <c r="B22" s="4" t="s">
        <v>22</v>
      </c>
      <c r="C22" s="14">
        <v>8</v>
      </c>
      <c r="D22" s="506">
        <f t="shared" si="0"/>
        <v>5.3691275167785237</v>
      </c>
      <c r="E22" s="198"/>
    </row>
    <row r="23" spans="2:7" ht="15.75" customHeight="1">
      <c r="B23" s="4" t="s">
        <v>28</v>
      </c>
      <c r="C23" s="14">
        <v>7</v>
      </c>
      <c r="D23" s="506">
        <f t="shared" si="0"/>
        <v>4.6979865771812079</v>
      </c>
      <c r="E23" s="198"/>
    </row>
    <row r="24" spans="2:7" ht="15.75" customHeight="1">
      <c r="B24" s="4" t="s">
        <v>30</v>
      </c>
      <c r="C24" s="14">
        <v>5</v>
      </c>
      <c r="D24" s="506">
        <f t="shared" si="0"/>
        <v>3.3557046979865772</v>
      </c>
      <c r="E24" s="198"/>
    </row>
    <row r="25" spans="2:7" ht="15.75" customHeight="1">
      <c r="B25" s="4" t="s">
        <v>31</v>
      </c>
      <c r="C25" s="14">
        <v>4</v>
      </c>
      <c r="D25" s="506">
        <f t="shared" si="0"/>
        <v>2.6845637583892619</v>
      </c>
      <c r="E25" s="198"/>
    </row>
    <row r="26" spans="2:7" ht="15.75" customHeight="1">
      <c r="B26" s="4" t="s">
        <v>17</v>
      </c>
      <c r="C26" s="14">
        <v>3</v>
      </c>
      <c r="D26" s="506">
        <f t="shared" si="0"/>
        <v>2.0134228187919461</v>
      </c>
      <c r="E26" s="198"/>
    </row>
    <row r="27" spans="2:7" ht="15.75" customHeight="1">
      <c r="B27" s="4" t="s">
        <v>32</v>
      </c>
      <c r="C27" s="14">
        <v>2</v>
      </c>
      <c r="D27" s="506">
        <f t="shared" si="0"/>
        <v>1.3422818791946309</v>
      </c>
      <c r="E27" s="198"/>
    </row>
    <row r="28" spans="2:7" ht="15.75" customHeight="1">
      <c r="B28" s="507" t="s">
        <v>23</v>
      </c>
      <c r="C28" s="409">
        <v>1</v>
      </c>
      <c r="D28" s="508">
        <f t="shared" si="0"/>
        <v>0.67114093959731547</v>
      </c>
      <c r="E28" s="198"/>
    </row>
    <row r="29" spans="2:7" ht="15.75" customHeight="1">
      <c r="B29" s="200" t="s">
        <v>2943</v>
      </c>
      <c r="C29" s="201"/>
      <c r="D29" s="10"/>
      <c r="E29" s="198"/>
      <c r="G29" s="82" t="s">
        <v>3107</v>
      </c>
    </row>
    <row r="31" spans="2:7" ht="15.75" customHeight="1">
      <c r="B31" s="56"/>
      <c r="C31" s="57"/>
    </row>
    <row r="32" spans="2:7" ht="15.75" customHeight="1">
      <c r="B32" s="56"/>
      <c r="C32" s="57"/>
    </row>
    <row r="33" spans="2:3" ht="15.75" customHeight="1">
      <c r="B33" s="56"/>
      <c r="C33" s="57"/>
    </row>
    <row r="34" spans="2:3" ht="15.75" customHeight="1">
      <c r="B34" s="56"/>
      <c r="C34" s="57"/>
    </row>
    <row r="35" spans="2:3" ht="15.75" customHeight="1">
      <c r="B35" s="56"/>
      <c r="C35" s="57"/>
    </row>
    <row r="36" spans="2:3" ht="15.75" customHeight="1">
      <c r="B36" s="56"/>
      <c r="C36" s="57"/>
    </row>
    <row r="37" spans="2:3" ht="15.75" customHeight="1">
      <c r="B37" s="56"/>
      <c r="C37" s="57"/>
    </row>
    <row r="38" spans="2:3" ht="15.75" customHeight="1">
      <c r="B38" s="56"/>
      <c r="C38" s="57"/>
    </row>
    <row r="39" spans="2:3" ht="15.75" customHeight="1">
      <c r="B39" s="56"/>
      <c r="C39" s="57"/>
    </row>
    <row r="40" spans="2:3" ht="15.75" customHeight="1">
      <c r="B40" s="56"/>
      <c r="C40" s="57"/>
    </row>
    <row r="41" spans="2:3" ht="15.75" customHeight="1">
      <c r="B41" s="56"/>
      <c r="C41" s="57"/>
    </row>
    <row r="42" spans="2:3" ht="15.75" customHeight="1">
      <c r="B42" s="56"/>
      <c r="C42" s="57"/>
    </row>
    <row r="43" spans="2:3" ht="15.75" customHeight="1">
      <c r="B43" s="56"/>
      <c r="C43" s="57"/>
    </row>
    <row r="44" spans="2:3" ht="15.75" customHeight="1">
      <c r="B44" s="56"/>
      <c r="C44" s="57"/>
    </row>
    <row r="45" spans="2:3" ht="15.75" customHeight="1">
      <c r="B45" s="58"/>
      <c r="C45" s="59"/>
    </row>
    <row r="46" spans="2:3" ht="15.75" customHeight="1">
      <c r="B46" s="1"/>
      <c r="C46" s="1"/>
    </row>
  </sheetData>
  <mergeCells count="5">
    <mergeCell ref="B2:J2"/>
    <mergeCell ref="B3:J3"/>
    <mergeCell ref="B5:J5"/>
    <mergeCell ref="B8:D8"/>
    <mergeCell ref="B9:D9"/>
  </mergeCells>
  <pageMargins left="0.7" right="0.7" top="0.75" bottom="0.75" header="0.3" footer="0.3"/>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58</vt:i4>
      </vt:variant>
      <vt:variant>
        <vt:lpstr>Rangos con nombre</vt:lpstr>
      </vt:variant>
      <vt:variant>
        <vt:i4>1</vt:i4>
      </vt:variant>
    </vt:vector>
  </HeadingPairs>
  <TitlesOfParts>
    <vt:vector size="59" baseType="lpstr">
      <vt:lpstr>Índice</vt:lpstr>
      <vt:lpstr>Definiciones</vt:lpstr>
      <vt:lpstr>PPI con Indicadores</vt:lpstr>
      <vt:lpstr>tendencia</vt:lpstr>
      <vt:lpstr>recoleccionF1yF2</vt:lpstr>
      <vt:lpstr>PPI</vt:lpstr>
      <vt:lpstr>Listado Indicadores</vt:lpstr>
      <vt:lpstr>Variables</vt:lpstr>
      <vt:lpstr>Demanda de Información</vt:lpstr>
      <vt:lpstr>Necesidades de información</vt:lpstr>
      <vt:lpstr>Metadato Estadístico</vt:lpstr>
      <vt:lpstr>Inventario Indicadores</vt:lpstr>
      <vt:lpstr>Ficha Técnica PPI</vt:lpstr>
      <vt:lpstr>Relacionadas con MOP </vt:lpstr>
      <vt:lpstr>Propósito</vt:lpstr>
      <vt:lpstr>PrincNorma</vt:lpstr>
      <vt:lpstr>Requerimientos - Lineamientos</vt:lpstr>
      <vt:lpstr>Tipo de normatividad</vt:lpstr>
      <vt:lpstr>Lineamientos Claros</vt:lpstr>
      <vt:lpstr>Usuarios</vt:lpstr>
      <vt:lpstr>Cantidad Usuarios</vt:lpstr>
      <vt:lpstr>Acciones para conocer necesidad</vt:lpstr>
      <vt:lpstr>Listado de Acciones para conoce</vt:lpstr>
      <vt:lpstr>OtraEntidad</vt:lpstr>
      <vt:lpstr>Participación en comité</vt:lpstr>
      <vt:lpstr>PPI documentadas</vt:lpstr>
      <vt:lpstr>Estado de la docum</vt:lpstr>
      <vt:lpstr>Uso de Conceptos</vt:lpstr>
      <vt:lpstr>Uso de Nomenclaturas y Clasific</vt:lpstr>
      <vt:lpstr>RazonesNoClasifica</vt:lpstr>
      <vt:lpstr>PoblaciónObjetivo</vt:lpstr>
      <vt:lpstr>CoberturaGeog</vt:lpstr>
      <vt:lpstr>Desagregación Geográfica</vt:lpstr>
      <vt:lpstr>UnidadesObser</vt:lpstr>
      <vt:lpstr>MarcoEst</vt:lpstr>
      <vt:lpstr>Métodos de recolección</vt:lpstr>
      <vt:lpstr>DatosOtraEnti</vt:lpstr>
      <vt:lpstr>Instrumentos de Recolección</vt:lpstr>
      <vt:lpstr>InvenInstrumentos</vt:lpstr>
      <vt:lpstr>Documentación que acompaña reco</vt:lpstr>
      <vt:lpstr>OtrosDocRec</vt:lpstr>
      <vt:lpstr>Consolidadción</vt:lpstr>
      <vt:lpstr>Sistemas de Información</vt:lpstr>
      <vt:lpstr>ValidaIncons</vt:lpstr>
      <vt:lpstr>Realiza Calculos</vt:lpstr>
      <vt:lpstr>TipoCalculo</vt:lpstr>
      <vt:lpstr>Analisis a la información produ</vt:lpstr>
      <vt:lpstr>Difusión</vt:lpstr>
      <vt:lpstr>Medios de difusión</vt:lpstr>
      <vt:lpstr>periodicidad de la difusion</vt:lpstr>
      <vt:lpstr>productos difundidos</vt:lpstr>
      <vt:lpstr>Problemas PPI para no difundir</vt:lpstr>
      <vt:lpstr>Listado otros problemas PP para</vt:lpstr>
      <vt:lpstr>acceso a la Informacion de PPI</vt:lpstr>
      <vt:lpstr>Presupuesto</vt:lpstr>
      <vt:lpstr>Instrumentos DANE</vt:lpstr>
      <vt:lpstr>AccionesSatis</vt:lpstr>
      <vt:lpstr>MacaAccionesSatisUsuarios</vt:lpstr>
      <vt:lpstr>Índice!Área_de_impresión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Ospina</dc:creator>
  <cp:lastModifiedBy>SILVA, PAOLA ANDREA</cp:lastModifiedBy>
  <cp:lastPrinted>2015-06-02T18:54:34Z</cp:lastPrinted>
  <dcterms:created xsi:type="dcterms:W3CDTF">2014-11-10T21:26:58Z</dcterms:created>
  <dcterms:modified xsi:type="dcterms:W3CDTF">2016-07-21T17:20:38Z</dcterms:modified>
</cp:coreProperties>
</file>