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5135" windowHeight="8130"/>
  </bookViews>
  <sheets>
    <sheet name="Indice" sheetId="30" r:id="rId1"/>
    <sheet name="1" sheetId="5" r:id="rId2"/>
    <sheet name="2" sheetId="7" r:id="rId3"/>
    <sheet name="3" sheetId="31" r:id="rId4"/>
    <sheet name="4" sheetId="18" r:id="rId5"/>
    <sheet name="5" sheetId="12" r:id="rId6"/>
    <sheet name="6" sheetId="32" r:id="rId7"/>
    <sheet name="7" sheetId="33" r:id="rId8"/>
    <sheet name="8" sheetId="34" r:id="rId9"/>
    <sheet name="9" sheetId="35" r:id="rId10"/>
    <sheet name="10" sheetId="36" r:id="rId11"/>
    <sheet name="11" sheetId="37" r:id="rId12"/>
    <sheet name="12" sheetId="38" r:id="rId13"/>
    <sheet name="13" sheetId="39" r:id="rId14"/>
  </sheets>
  <calcPr calcId="125725"/>
</workbook>
</file>

<file path=xl/calcChain.xml><?xml version="1.0" encoding="utf-8"?>
<calcChain xmlns="http://schemas.openxmlformats.org/spreadsheetml/2006/main">
  <c r="K54" i="18"/>
  <c r="H54"/>
  <c r="F54"/>
  <c r="D54" s="1"/>
  <c r="C54"/>
  <c r="K53"/>
  <c r="I53" s="1"/>
  <c r="H53"/>
  <c r="F53"/>
  <c r="D53" s="1"/>
  <c r="C53"/>
  <c r="K52"/>
  <c r="I52" s="1"/>
  <c r="H52"/>
  <c r="F52"/>
  <c r="D52" s="1"/>
  <c r="C52"/>
  <c r="K51"/>
  <c r="I51" s="1"/>
  <c r="H51"/>
  <c r="F51"/>
  <c r="D51" s="1"/>
  <c r="C51"/>
  <c r="K50"/>
  <c r="I50" s="1"/>
  <c r="H50"/>
  <c r="F50"/>
  <c r="D50" s="1"/>
  <c r="C50"/>
  <c r="K49"/>
  <c r="I49" s="1"/>
  <c r="H49"/>
  <c r="F49"/>
  <c r="D49" s="1"/>
  <c r="C49"/>
  <c r="K48"/>
  <c r="I48" s="1"/>
  <c r="H48"/>
  <c r="F48"/>
  <c r="D48" s="1"/>
  <c r="C48"/>
  <c r="K47"/>
  <c r="I47" s="1"/>
  <c r="H47"/>
  <c r="F47"/>
  <c r="D47" s="1"/>
  <c r="C47"/>
  <c r="K46"/>
  <c r="I46" s="1"/>
  <c r="H46"/>
  <c r="F46"/>
  <c r="D46" s="1"/>
  <c r="C46"/>
  <c r="K45"/>
  <c r="I45" s="1"/>
  <c r="H45"/>
  <c r="F45"/>
  <c r="D45" s="1"/>
  <c r="C45"/>
  <c r="K44"/>
  <c r="I44" s="1"/>
  <c r="H44"/>
  <c r="F44"/>
  <c r="D44" s="1"/>
  <c r="C44"/>
  <c r="K43"/>
  <c r="I43" s="1"/>
  <c r="H43"/>
  <c r="F43"/>
  <c r="D43" s="1"/>
  <c r="C43"/>
  <c r="K42"/>
  <c r="I42" s="1"/>
  <c r="H42"/>
  <c r="F42"/>
  <c r="D42" s="1"/>
  <c r="C42"/>
  <c r="K41"/>
  <c r="I41" s="1"/>
  <c r="H41"/>
  <c r="F41"/>
  <c r="D41" s="1"/>
  <c r="C41"/>
  <c r="K40"/>
  <c r="I40" s="1"/>
  <c r="H40"/>
  <c r="F40"/>
  <c r="D40" s="1"/>
  <c r="C40"/>
  <c r="K39"/>
  <c r="J39"/>
  <c r="H39"/>
  <c r="G39"/>
  <c r="E39"/>
  <c r="C39"/>
  <c r="B39"/>
  <c r="F39" s="1"/>
  <c r="K37"/>
  <c r="H37"/>
  <c r="F37"/>
  <c r="C37"/>
  <c r="K36"/>
  <c r="H36"/>
  <c r="F36"/>
  <c r="C36"/>
  <c r="K35"/>
  <c r="H35"/>
  <c r="F35"/>
  <c r="C35"/>
  <c r="K34"/>
  <c r="H34"/>
  <c r="F34"/>
  <c r="C34"/>
  <c r="K33"/>
  <c r="H33"/>
  <c r="F33"/>
  <c r="C33"/>
  <c r="K32"/>
  <c r="H32"/>
  <c r="F32"/>
  <c r="C32"/>
  <c r="K31"/>
  <c r="H31"/>
  <c r="F31"/>
  <c r="C31"/>
  <c r="K30"/>
  <c r="H30"/>
  <c r="F30"/>
  <c r="C30"/>
  <c r="K29"/>
  <c r="H29"/>
  <c r="F29"/>
  <c r="C29"/>
  <c r="K28"/>
  <c r="H28"/>
  <c r="F28"/>
  <c r="C28"/>
  <c r="K27"/>
  <c r="H27"/>
  <c r="F27"/>
  <c r="C27"/>
  <c r="K26"/>
  <c r="H26"/>
  <c r="F26"/>
  <c r="C26"/>
  <c r="K25"/>
  <c r="H25"/>
  <c r="F25"/>
  <c r="C25"/>
  <c r="K24"/>
  <c r="H24"/>
  <c r="I24" s="1"/>
  <c r="F24"/>
  <c r="D24" s="1"/>
  <c r="C24"/>
  <c r="K23"/>
  <c r="I23" s="1"/>
  <c r="H23"/>
  <c r="F23"/>
  <c r="D23" s="1"/>
  <c r="C23"/>
  <c r="K22"/>
  <c r="I22" s="1"/>
  <c r="H22"/>
  <c r="F22"/>
  <c r="D22" s="1"/>
  <c r="C22"/>
  <c r="K21"/>
  <c r="I21" s="1"/>
  <c r="H21"/>
  <c r="F21"/>
  <c r="D21" s="1"/>
  <c r="C21"/>
  <c r="K20"/>
  <c r="I20" s="1"/>
  <c r="H20"/>
  <c r="F20"/>
  <c r="D20" s="1"/>
  <c r="C20"/>
  <c r="K19"/>
  <c r="I19" s="1"/>
  <c r="H19"/>
  <c r="F19"/>
  <c r="D19" s="1"/>
  <c r="C19"/>
  <c r="K18"/>
  <c r="I18" s="1"/>
  <c r="H18"/>
  <c r="F18"/>
  <c r="D18" s="1"/>
  <c r="C18"/>
  <c r="K17"/>
  <c r="I17" s="1"/>
  <c r="H17"/>
  <c r="F17"/>
  <c r="D17" s="1"/>
  <c r="C17"/>
  <c r="K16"/>
  <c r="J16"/>
  <c r="H16"/>
  <c r="H14" s="1"/>
  <c r="G16"/>
  <c r="E16"/>
  <c r="C16"/>
  <c r="B16"/>
  <c r="F16" s="1"/>
  <c r="J14"/>
  <c r="I54" l="1"/>
  <c r="D16"/>
  <c r="D39"/>
  <c r="I16"/>
  <c r="D25"/>
  <c r="I25"/>
  <c r="D26"/>
  <c r="I26"/>
  <c r="D27"/>
  <c r="I27"/>
  <c r="D28"/>
  <c r="I28"/>
  <c r="D29"/>
  <c r="I29"/>
  <c r="D30"/>
  <c r="I30"/>
  <c r="D31"/>
  <c r="I31"/>
  <c r="D32"/>
  <c r="I32"/>
  <c r="D33"/>
  <c r="I33"/>
  <c r="D34"/>
  <c r="I34"/>
  <c r="D35"/>
  <c r="I35"/>
  <c r="D36"/>
  <c r="I36"/>
  <c r="D37"/>
  <c r="I37"/>
  <c r="I39"/>
  <c r="G14"/>
  <c r="K14" s="1"/>
  <c r="I14" l="1"/>
  <c r="E14"/>
  <c r="C14"/>
  <c r="B14" l="1"/>
  <c r="D14" s="1"/>
  <c r="F14" l="1"/>
  <c r="E62" i="5" l="1"/>
  <c r="E58"/>
  <c r="E51"/>
  <c r="E48"/>
  <c r="E44"/>
  <c r="E40"/>
  <c r="E33"/>
  <c r="E25"/>
  <c r="E21"/>
  <c r="E18"/>
  <c r="E14"/>
  <c r="E10"/>
  <c r="E69" s="1"/>
</calcChain>
</file>

<file path=xl/sharedStrings.xml><?xml version="1.0" encoding="utf-8"?>
<sst xmlns="http://schemas.openxmlformats.org/spreadsheetml/2006/main" count="229" uniqueCount="144">
  <si>
    <t>Total</t>
  </si>
  <si>
    <t>ICV</t>
  </si>
  <si>
    <t>Abastecimiento de agua</t>
  </si>
  <si>
    <t>Recolección de basuras</t>
  </si>
  <si>
    <t>Factor</t>
  </si>
  <si>
    <t>Proporción de Niños de 5-11 años que asisten a un establecimiento educativo</t>
  </si>
  <si>
    <t>Hacinamiento en el hogar (Número de personas por cuarto)</t>
  </si>
  <si>
    <t>1. Acceso y calidad de los servicios</t>
  </si>
  <si>
    <t>Puntaje max</t>
  </si>
  <si>
    <t>2. Educación y Capital Humano</t>
  </si>
  <si>
    <t>3. Tamaño y composición del Hogar</t>
  </si>
  <si>
    <t>4. Calidad de la Vivienda</t>
  </si>
  <si>
    <t>Puntaje</t>
  </si>
  <si>
    <t>No tiene servicio sanitario</t>
  </si>
  <si>
    <t>Categoría</t>
  </si>
  <si>
    <t>Inodoro con conexión a alcantarillado</t>
  </si>
  <si>
    <t>Río, quebrada, manantial, nacimiento, agua embotellada</t>
  </si>
  <si>
    <t>Pozo, lluvia, aljibe</t>
  </si>
  <si>
    <t>Pila pública, carrotanque, aguatero</t>
  </si>
  <si>
    <t>Acueducto por tubería, otra fuente por tubería</t>
  </si>
  <si>
    <t>Leña, carbón, material de desechos, no cocinan</t>
  </si>
  <si>
    <t>Petróleo, gasolina</t>
  </si>
  <si>
    <t>Gas, electricidad</t>
  </si>
  <si>
    <t>La tiran a un patio</t>
  </si>
  <si>
    <t>La queman o entierran</t>
  </si>
  <si>
    <t>La tiran a un río</t>
  </si>
  <si>
    <t>Recolección pública</t>
  </si>
  <si>
    <t>Eliminación de excretas - Servicio sanitario</t>
  </si>
  <si>
    <t>Fuente de Abastecimiento de agua</t>
  </si>
  <si>
    <t>Combustible empleado para cocinar</t>
  </si>
  <si>
    <t>Escolaridad máxima del Jefe del Hogar</t>
  </si>
  <si>
    <t>Sin educación</t>
  </si>
  <si>
    <t>Primaria incompleta</t>
  </si>
  <si>
    <t>Primaria completa</t>
  </si>
  <si>
    <t>Secundaria incompleta</t>
  </si>
  <si>
    <t>Secundaria completa</t>
  </si>
  <si>
    <t>Universitaria incompleta</t>
  </si>
  <si>
    <t>Universitaria completa</t>
  </si>
  <si>
    <t>Postgrados y doctorados</t>
  </si>
  <si>
    <t>Escolaridad promedio personas de 12 años y más</t>
  </si>
  <si>
    <t>0 = Escolaridad</t>
  </si>
  <si>
    <t xml:space="preserve"> 0 &lt; Escolaridad &lt;=   4</t>
  </si>
  <si>
    <t>4 &lt; Escolaridad &lt;=   5</t>
  </si>
  <si>
    <t>5 &lt; Escolaridad &lt;= 10</t>
  </si>
  <si>
    <t>10 &lt; Escolaridad &lt;= 11</t>
  </si>
  <si>
    <t>11 &lt; Escolaridad &lt;= 15</t>
  </si>
  <si>
    <t>15 &lt; Escolaridad</t>
  </si>
  <si>
    <t>Proporción de Jóvenes de 12-18 años que asisten a secundaria o universidad</t>
  </si>
  <si>
    <t>0 = Proporción asistencia</t>
  </si>
  <si>
    <t>0 &lt; Proporción asistencia &lt; 1</t>
  </si>
  <si>
    <t xml:space="preserve"> Proporción asistencia = 1</t>
  </si>
  <si>
    <t xml:space="preserve"> Hogares sin jóvenes de 12-18 años  </t>
  </si>
  <si>
    <t xml:space="preserve"> Hogares sin niños de 5-11 años  </t>
  </si>
  <si>
    <t>0.65 &lt; proporción de niños</t>
  </si>
  <si>
    <t>0.00 &lt; proporción de niños &lt;= 0.65</t>
  </si>
  <si>
    <t xml:space="preserve">  Proporción de niños = 0.00</t>
  </si>
  <si>
    <t xml:space="preserve">7 &lt; = Hacinamiento </t>
  </si>
  <si>
    <t>6 &lt; = Hacinamiento &lt; 7</t>
  </si>
  <si>
    <t>5 &lt; = Hacinamiento &lt; 6</t>
  </si>
  <si>
    <t>4 &lt; = Hacinamiento &lt; 5</t>
  </si>
  <si>
    <t>3 &lt; = Hacinamiento &lt; 4</t>
  </si>
  <si>
    <t>2 &lt; = Hacinamiento &lt; 3</t>
  </si>
  <si>
    <t>0 &lt; = Hacinamiento &lt; 2</t>
  </si>
  <si>
    <t>Material predominante de los pisos de la vivienda</t>
  </si>
  <si>
    <t>Material predominante de las paredes de la vivienda</t>
  </si>
  <si>
    <t>Tierra o arena</t>
  </si>
  <si>
    <t>Madera burda, tabla</t>
  </si>
  <si>
    <t>Cemento</t>
  </si>
  <si>
    <t>Baldosín, ladrillo, madera, pulida, mármol, alfombra, tapete</t>
  </si>
  <si>
    <t>Sin paredes</t>
  </si>
  <si>
    <t>Guadua, caña, esterilla</t>
  </si>
  <si>
    <t>Madera burda</t>
  </si>
  <si>
    <t>Bahareque</t>
  </si>
  <si>
    <t>Zinc, tela, cartón</t>
  </si>
  <si>
    <t>Adobe o tapia pisada</t>
  </si>
  <si>
    <t>Bloque, ladrillo</t>
  </si>
  <si>
    <r>
      <t xml:space="preserve">Fuente: DANE, extraído de: </t>
    </r>
    <r>
      <rPr>
        <u/>
        <sz val="10"/>
        <color theme="1"/>
        <rFont val="Arial"/>
        <family val="2"/>
      </rPr>
      <t>http://www.dane.gov.co/files/investigaciones/condiciones_vida/ecvb/2.xls</t>
    </r>
  </si>
  <si>
    <t>Total Cali</t>
  </si>
  <si>
    <t>Comunas</t>
  </si>
  <si>
    <t>Corregimientos</t>
  </si>
  <si>
    <t>Factor 1. Acceso y calidad de los servicios</t>
  </si>
  <si>
    <t>Eliminación de excretas</t>
  </si>
  <si>
    <t>Combustible para cocinar</t>
  </si>
  <si>
    <t>Factor 2. Educación y Capital Humano</t>
  </si>
  <si>
    <t>Escolaridad máxima jefe del hogar</t>
  </si>
  <si>
    <t>Escolaridad prom. personas de 12 años y más</t>
  </si>
  <si>
    <t>Proporción de jóvenes de 12 -18 asisten a secundaria, técnica o universitaria</t>
  </si>
  <si>
    <t>Proporción de niños de 5-11 asisten a un establec. educativo</t>
  </si>
  <si>
    <t>Factor 3. Tamaño y composición del Hogar</t>
  </si>
  <si>
    <t>Proporción de niños de 6 años o menos en el hogar</t>
  </si>
  <si>
    <t>Hacinamiento en el hogar</t>
  </si>
  <si>
    <t>Factor 4. Calidad de la Vivienda</t>
  </si>
  <si>
    <t>Bajamar, letrina</t>
  </si>
  <si>
    <t>Inodoro conectado a pozo séptico, inodoro sin conexión</t>
  </si>
  <si>
    <t>Proporción de Niños de 6 años o menos en el hogar</t>
  </si>
  <si>
    <t xml:space="preserve">Total Hogares </t>
  </si>
  <si>
    <t>Hogares ICV minímo normativo</t>
  </si>
  <si>
    <t>%</t>
  </si>
  <si>
    <t>Si</t>
  </si>
  <si>
    <t>No</t>
  </si>
  <si>
    <t>Sisbén II 2006</t>
  </si>
  <si>
    <t>Sisbén III 2010</t>
  </si>
  <si>
    <t>Componente</t>
  </si>
  <si>
    <t>Indice</t>
  </si>
  <si>
    <t>1. Variables y puntajes que intervienen en la construcción del Índice de Condiciones de Vida (ICV)</t>
  </si>
  <si>
    <t>Volver al índice</t>
  </si>
  <si>
    <t xml:space="preserve">Se suman las componentes a fin de obtener el ICV por hogar. El cual varía entre 0 (las peores condiciones de vida) y 100 puntos (las mejores condiciones). </t>
  </si>
  <si>
    <t>El Índice de Condiciones de Vida (ICV) como una función de estándar de vida y un conjunto de derechos constitucionalmente definidos (Constitución1991), se establece su mínimo normativo en 67 puntos.</t>
  </si>
  <si>
    <t>Fuente: Cálculos propios / SDI / DAP / Bases certificadas Julio 2006 y Sisbén 2010.</t>
  </si>
  <si>
    <t>Índice de Condiciones de Vida de los hogares encuestados en el Sisbén II</t>
  </si>
  <si>
    <t>2006 y Sisbén III 2010 para el municipio de Santiago de Cali</t>
  </si>
  <si>
    <t>Descripción</t>
  </si>
  <si>
    <t>Fuente: Cálculos propios / SDI / DAP / Bases certificadas Julio 2006 y Sisbén 2010</t>
  </si>
  <si>
    <t>Indice de condiciones de vida y factores</t>
  </si>
  <si>
    <t xml:space="preserve">   Sisbén 2006 y 2010</t>
  </si>
  <si>
    <t xml:space="preserve">2. Indice de Condiciones de Vida y factores según total Cali </t>
  </si>
  <si>
    <t xml:space="preserve">    Sisbén 2006 y 2010</t>
  </si>
  <si>
    <t>4. Hogares que alcanzan y no alcanzan el ICV mínimo normativo (67 puntos)</t>
  </si>
  <si>
    <t xml:space="preserve">     Fuente: Cálculos propios / SDI / DAP / Bases certificadas Julio 2006 y Sisbén 2010.</t>
  </si>
  <si>
    <t>5. Cambio en el ICV total Cali, urbano y rural</t>
  </si>
  <si>
    <t xml:space="preserve">      Fuente: Cálculos propios / SDI / DAP / Bases certificadas Julio 2006 y Sisbén 2010.</t>
  </si>
  <si>
    <t>6. ICV por factores total Cali</t>
  </si>
  <si>
    <t xml:space="preserve">   Fuente: Cálculos propios / SDI / DAP / Bases certificadas Julio 2006 y Sisbén 2010.</t>
  </si>
  <si>
    <t>7. ICV por factores total comunas y corregimientos.</t>
  </si>
  <si>
    <t>8. ICV por componentes total Cali.</t>
  </si>
  <si>
    <t>9. ICV por componentes total comunas y corregimientos.</t>
  </si>
  <si>
    <t>10. Porcentaje de hogares que alcanzan el ICV mínimo normativo total Cali</t>
  </si>
  <si>
    <t xml:space="preserve">          Fuente: Cálculos propios / SDI / DAP / Bases certificadas Julio 2006 y Sisbén 2010.</t>
  </si>
  <si>
    <t>11. Porcentaje de hogares que alcanzan y no el ICV mínimo normativo comunas y corregimientos</t>
  </si>
  <si>
    <t>12. Comparación del ICV en las comunas de Cali</t>
  </si>
  <si>
    <t>13. Comparación del ICV en los corregimientos de Cali</t>
  </si>
  <si>
    <t xml:space="preserve">2. Indice de Condiciones de Vida y factores según total Cali. Sisbén 2006 y 2010 </t>
  </si>
  <si>
    <t xml:space="preserve">3. Indice de Condiciones de Vida por factores y variables componentes según total, comunas y corregimientos </t>
  </si>
  <si>
    <t xml:space="preserve">3. Indice de Condiciones de Vida por factores y variables componentes según total, comunas y corregimientos. Sisbén 2006 y 2010 </t>
  </si>
  <si>
    <t>4. Hogares que alcanzan y no alcanzan el ICV mínimo normativo (67 puntos). Sisbén 2006 y 2010</t>
  </si>
  <si>
    <t>5. Cambio en el ICV del 2006 al 2010 total Cali, urbano y rural. Sisbén 2006 y 2010</t>
  </si>
  <si>
    <t>6. ICV por factores total Cali. Sisbén 2006 y 2010</t>
  </si>
  <si>
    <t>7. ICV por factores total comunas y corregimientos. Sisbén 2006 y 2010</t>
  </si>
  <si>
    <t>8. ICV por componentes total Cali. Sisbén 2006 y 2010</t>
  </si>
  <si>
    <t>9. ICV por componentes total comunas y corregimientos. Sisbén 2006 y 2010</t>
  </si>
  <si>
    <t>10. Porcentaje de hogares que alcanzan y no el ICV mínimo normativo total Cali. Sisbén 2006 y 2010</t>
  </si>
  <si>
    <t>11. Porcentaje de hogares que alcanzan y no el ICV mínimo normativo comunas y corregimientos. Sisbén 2006 y 2010</t>
  </si>
  <si>
    <t>12. Comparación del ICV en las comunas de Cali. Sisbén 2006 y 2010</t>
  </si>
  <si>
    <t>13. Comparación del ICV en los corregimientos de Cali. Sisbén 2006 y 2010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</si>
</sst>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00"/>
  </numFmts>
  <fonts count="14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Arial"/>
      <family val="2"/>
    </font>
    <font>
      <u/>
      <sz val="10"/>
      <color theme="1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</font>
    <font>
      <u/>
      <sz val="10"/>
      <color indexed="12"/>
      <name val="Arial"/>
      <family val="2"/>
    </font>
    <font>
      <sz val="10"/>
      <name val="Arial"/>
    </font>
    <font>
      <u/>
      <sz val="1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8" fillId="0" borderId="0"/>
  </cellStyleXfs>
  <cellXfs count="81">
    <xf numFmtId="0" fontId="0" fillId="0" borderId="0" xfId="0"/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2" fontId="3" fillId="0" borderId="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center"/>
    </xf>
    <xf numFmtId="3" fontId="2" fillId="0" borderId="0" xfId="0" applyNumberFormat="1" applyFont="1" applyAlignment="1">
      <alignment vertical="center"/>
    </xf>
    <xf numFmtId="3" fontId="2" fillId="0" borderId="0" xfId="0" applyNumberFormat="1" applyFont="1" applyAlignment="1">
      <alignment horizontal="right" vertical="center"/>
    </xf>
    <xf numFmtId="4" fontId="2" fillId="0" borderId="0" xfId="0" applyNumberFormat="1" applyFont="1" applyAlignment="1">
      <alignment horizontal="right" vertical="center"/>
    </xf>
    <xf numFmtId="0" fontId="1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/>
    </xf>
    <xf numFmtId="2" fontId="1" fillId="0" borderId="3" xfId="0" applyNumberFormat="1" applyFont="1" applyFill="1" applyBorder="1" applyAlignment="1">
      <alignment horizontal="center" vertical="center"/>
    </xf>
    <xf numFmtId="2" fontId="2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vertical="center"/>
    </xf>
    <xf numFmtId="0" fontId="7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3" fontId="2" fillId="0" borderId="0" xfId="0" applyNumberFormat="1" applyFont="1" applyBorder="1" applyAlignment="1">
      <alignment horizontal="right" vertical="center"/>
    </xf>
    <xf numFmtId="4" fontId="2" fillId="0" borderId="0" xfId="0" applyNumberFormat="1" applyFont="1" applyBorder="1" applyAlignment="1">
      <alignment horizontal="right" vertical="center"/>
    </xf>
    <xf numFmtId="4" fontId="2" fillId="0" borderId="4" xfId="0" applyNumberFormat="1" applyFont="1" applyBorder="1" applyAlignment="1">
      <alignment horizontal="right" vertical="center"/>
    </xf>
    <xf numFmtId="3" fontId="2" fillId="0" borderId="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left" vertical="center"/>
    </xf>
    <xf numFmtId="2" fontId="2" fillId="0" borderId="1" xfId="0" applyNumberFormat="1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5" fillId="0" borderId="0" xfId="1" applyFont="1" applyBorder="1" applyAlignment="1" applyProtection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12" fillId="0" borderId="0" xfId="1" applyFont="1" applyAlignment="1" applyProtection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4" xfId="0" applyFont="1" applyBorder="1" applyAlignment="1">
      <alignment vertical="center"/>
    </xf>
    <xf numFmtId="0" fontId="0" fillId="0" borderId="0" xfId="0" applyFill="1" applyAlignment="1">
      <alignment vertical="center"/>
    </xf>
    <xf numFmtId="0" fontId="12" fillId="0" borderId="0" xfId="1" applyFont="1" applyFill="1" applyAlignment="1" applyProtection="1">
      <alignment vertical="center"/>
    </xf>
    <xf numFmtId="164" fontId="2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165" fontId="2" fillId="0" borderId="0" xfId="0" applyNumberFormat="1" applyFont="1" applyAlignment="1">
      <alignment vertical="center"/>
    </xf>
  </cellXfs>
  <cellStyles count="5">
    <cellStyle name="Hipervínculo" xfId="1" builtinId="8"/>
    <cellStyle name="Hipervínculo 2" xfId="2"/>
    <cellStyle name="Normal" xfId="0" builtinId="0"/>
    <cellStyle name="Normal 2" xfId="3"/>
    <cellStyle name="Normal 3" xfId="4"/>
  </cellStyles>
  <dxfs count="0"/>
  <tableStyles count="0" defaultTableStyle="TableStyleMedium9" defaultPivotStyle="PivotStyleLight16"/>
  <colors>
    <mruColors>
      <color rgb="FFFFFFCC"/>
      <color rgb="FFFFFF00"/>
      <color rgb="FFFFFF66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2.emf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emf"/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emf"/><Relationship Id="rId2" Type="http://schemas.openxmlformats.org/officeDocument/2006/relationships/image" Target="../media/image7.emf"/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emf"/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emf"/><Relationship Id="rId2" Type="http://schemas.openxmlformats.org/officeDocument/2006/relationships/image" Target="../media/image10.emf"/><Relationship Id="rId1" Type="http://schemas.openxmlformats.org/officeDocument/2006/relationships/image" Target="../media/image1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emf"/><Relationship Id="rId1" Type="http://schemas.openxmlformats.org/officeDocument/2006/relationships/image" Target="../media/image1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3.e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1</xdr:col>
      <xdr:colOff>137583</xdr:colOff>
      <xdr:row>4</xdr:row>
      <xdr:rowOff>161925</xdr:rowOff>
    </xdr:to>
    <xdr:pic>
      <xdr:nvPicPr>
        <xdr:cNvPr id="3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47625"/>
          <a:ext cx="1156758" cy="87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31725</xdr:colOff>
      <xdr:row>0</xdr:row>
      <xdr:rowOff>63498</xdr:rowOff>
    </xdr:from>
    <xdr:to>
      <xdr:col>1</xdr:col>
      <xdr:colOff>71942</xdr:colOff>
      <xdr:row>4</xdr:row>
      <xdr:rowOff>177798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3725" y="63498"/>
          <a:ext cx="1066800" cy="87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52915</xdr:colOff>
      <xdr:row>0</xdr:row>
      <xdr:rowOff>52915</xdr:rowOff>
    </xdr:from>
    <xdr:to>
      <xdr:col>1</xdr:col>
      <xdr:colOff>114298</xdr:colOff>
      <xdr:row>4</xdr:row>
      <xdr:rowOff>167215</xdr:rowOff>
    </xdr:to>
    <xdr:pic>
      <xdr:nvPicPr>
        <xdr:cNvPr id="4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915" y="52915"/>
          <a:ext cx="1066800" cy="87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21166</xdr:colOff>
      <xdr:row>0</xdr:row>
      <xdr:rowOff>52921</xdr:rowOff>
    </xdr:from>
    <xdr:to>
      <xdr:col>0</xdr:col>
      <xdr:colOff>1087966</xdr:colOff>
      <xdr:row>4</xdr:row>
      <xdr:rowOff>167221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166" y="52921"/>
          <a:ext cx="1066800" cy="87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21166</xdr:colOff>
      <xdr:row>0</xdr:row>
      <xdr:rowOff>42332</xdr:rowOff>
    </xdr:from>
    <xdr:to>
      <xdr:col>0</xdr:col>
      <xdr:colOff>1087966</xdr:colOff>
      <xdr:row>4</xdr:row>
      <xdr:rowOff>156632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166" y="42332"/>
          <a:ext cx="1066800" cy="87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148191</xdr:colOff>
      <xdr:row>9</xdr:row>
      <xdr:rowOff>31751</xdr:rowOff>
    </xdr:from>
    <xdr:to>
      <xdr:col>6</xdr:col>
      <xdr:colOff>629733</xdr:colOff>
      <xdr:row>27</xdr:row>
      <xdr:rowOff>136526</xdr:rowOff>
    </xdr:to>
    <xdr:pic>
      <xdr:nvPicPr>
        <xdr:cNvPr id="512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8191" y="1746251"/>
          <a:ext cx="5667375" cy="3533775"/>
        </a:xfrm>
        <a:prstGeom prst="rect">
          <a:avLst/>
        </a:prstGeom>
        <a:noFill/>
      </xdr:spPr>
    </xdr:pic>
    <xdr:clientData/>
  </xdr:twoCellAnchor>
  <xdr:twoCellAnchor>
    <xdr:from>
      <xdr:col>0</xdr:col>
      <xdr:colOff>52918</xdr:colOff>
      <xdr:row>0</xdr:row>
      <xdr:rowOff>42334</xdr:rowOff>
    </xdr:from>
    <xdr:to>
      <xdr:col>0</xdr:col>
      <xdr:colOff>1119718</xdr:colOff>
      <xdr:row>4</xdr:row>
      <xdr:rowOff>156634</xdr:rowOff>
    </xdr:to>
    <xdr:pic>
      <xdr:nvPicPr>
        <xdr:cNvPr id="7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2918" y="42334"/>
          <a:ext cx="1066800" cy="87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52918</xdr:colOff>
      <xdr:row>0</xdr:row>
      <xdr:rowOff>42334</xdr:rowOff>
    </xdr:from>
    <xdr:to>
      <xdr:col>0</xdr:col>
      <xdr:colOff>1119718</xdr:colOff>
      <xdr:row>4</xdr:row>
      <xdr:rowOff>156634</xdr:rowOff>
    </xdr:to>
    <xdr:pic>
      <xdr:nvPicPr>
        <xdr:cNvPr id="3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918" y="42334"/>
          <a:ext cx="1066800" cy="87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63534</xdr:colOff>
      <xdr:row>8</xdr:row>
      <xdr:rowOff>148167</xdr:rowOff>
    </xdr:from>
    <xdr:to>
      <xdr:col>6</xdr:col>
      <xdr:colOff>677334</xdr:colOff>
      <xdr:row>30</xdr:row>
      <xdr:rowOff>119592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3534" y="1672167"/>
          <a:ext cx="5799633" cy="4162425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52918</xdr:colOff>
      <xdr:row>0</xdr:row>
      <xdr:rowOff>42334</xdr:rowOff>
    </xdr:from>
    <xdr:to>
      <xdr:col>0</xdr:col>
      <xdr:colOff>1119718</xdr:colOff>
      <xdr:row>4</xdr:row>
      <xdr:rowOff>156634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918" y="42334"/>
          <a:ext cx="1066800" cy="87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52953</xdr:colOff>
      <xdr:row>9</xdr:row>
      <xdr:rowOff>0</xdr:rowOff>
    </xdr:from>
    <xdr:to>
      <xdr:col>5</xdr:col>
      <xdr:colOff>730250</xdr:colOff>
      <xdr:row>30</xdr:row>
      <xdr:rowOff>11151</xdr:rowOff>
    </xdr:to>
    <xdr:pic>
      <xdr:nvPicPr>
        <xdr:cNvPr id="716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2953" y="1714500"/>
          <a:ext cx="5101130" cy="40116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42370</xdr:colOff>
      <xdr:row>33</xdr:row>
      <xdr:rowOff>137583</xdr:rowOff>
    </xdr:from>
    <xdr:to>
      <xdr:col>5</xdr:col>
      <xdr:colOff>740834</xdr:colOff>
      <xdr:row>54</xdr:row>
      <xdr:rowOff>148166</xdr:rowOff>
    </xdr:to>
    <xdr:pic>
      <xdr:nvPicPr>
        <xdr:cNvPr id="717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2370" y="6424083"/>
          <a:ext cx="5122297" cy="4011083"/>
        </a:xfrm>
        <a:prstGeom prst="rect">
          <a:avLst/>
        </a:prstGeom>
        <a:noFill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52918</xdr:colOff>
      <xdr:row>0</xdr:row>
      <xdr:rowOff>42334</xdr:rowOff>
    </xdr:from>
    <xdr:to>
      <xdr:col>0</xdr:col>
      <xdr:colOff>1119718</xdr:colOff>
      <xdr:row>4</xdr:row>
      <xdr:rowOff>156634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918" y="42334"/>
          <a:ext cx="1066800" cy="87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63535</xdr:colOff>
      <xdr:row>9</xdr:row>
      <xdr:rowOff>0</xdr:rowOff>
    </xdr:from>
    <xdr:to>
      <xdr:col>8</xdr:col>
      <xdr:colOff>402203</xdr:colOff>
      <xdr:row>33</xdr:row>
      <xdr:rowOff>26600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3535" y="1714500"/>
          <a:ext cx="7048501" cy="4598600"/>
        </a:xfrm>
        <a:prstGeom prst="rect">
          <a:avLst/>
        </a:prstGeom>
        <a:noFill/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52918</xdr:colOff>
      <xdr:row>0</xdr:row>
      <xdr:rowOff>42334</xdr:rowOff>
    </xdr:from>
    <xdr:to>
      <xdr:col>0</xdr:col>
      <xdr:colOff>1119718</xdr:colOff>
      <xdr:row>4</xdr:row>
      <xdr:rowOff>156634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918" y="42334"/>
          <a:ext cx="1066800" cy="87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74118</xdr:colOff>
      <xdr:row>9</xdr:row>
      <xdr:rowOff>0</xdr:rowOff>
    </xdr:from>
    <xdr:to>
      <xdr:col>8</xdr:col>
      <xdr:colOff>370452</xdr:colOff>
      <xdr:row>33</xdr:row>
      <xdr:rowOff>27206</xdr:rowOff>
    </xdr:to>
    <xdr:pic>
      <xdr:nvPicPr>
        <xdr:cNvPr id="921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118" y="1714500"/>
          <a:ext cx="7006167" cy="4599206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74118</xdr:colOff>
      <xdr:row>36</xdr:row>
      <xdr:rowOff>190499</xdr:rowOff>
    </xdr:from>
    <xdr:to>
      <xdr:col>8</xdr:col>
      <xdr:colOff>402202</xdr:colOff>
      <xdr:row>61</xdr:row>
      <xdr:rowOff>48048</xdr:rowOff>
    </xdr:to>
    <xdr:pic>
      <xdr:nvPicPr>
        <xdr:cNvPr id="921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4118" y="7048499"/>
          <a:ext cx="7037917" cy="4620049"/>
        </a:xfrm>
        <a:prstGeom prst="rect">
          <a:avLst/>
        </a:prstGeom>
        <a:noFill/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52918</xdr:colOff>
      <xdr:row>0</xdr:row>
      <xdr:rowOff>42334</xdr:rowOff>
    </xdr:from>
    <xdr:to>
      <xdr:col>0</xdr:col>
      <xdr:colOff>1119718</xdr:colOff>
      <xdr:row>4</xdr:row>
      <xdr:rowOff>156634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918" y="42334"/>
          <a:ext cx="1066800" cy="87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84701</xdr:colOff>
      <xdr:row>9</xdr:row>
      <xdr:rowOff>31742</xdr:rowOff>
    </xdr:from>
    <xdr:to>
      <xdr:col>5</xdr:col>
      <xdr:colOff>437599</xdr:colOff>
      <xdr:row>25</xdr:row>
      <xdr:rowOff>7742</xdr:rowOff>
    </xdr:to>
    <xdr:pic>
      <xdr:nvPicPr>
        <xdr:cNvPr id="1024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4701" y="1746242"/>
          <a:ext cx="4776731" cy="3024000"/>
        </a:xfrm>
        <a:prstGeom prst="rect">
          <a:avLst/>
        </a:prstGeom>
        <a:noFill/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52918</xdr:colOff>
      <xdr:row>0</xdr:row>
      <xdr:rowOff>42334</xdr:rowOff>
    </xdr:from>
    <xdr:to>
      <xdr:col>0</xdr:col>
      <xdr:colOff>1119718</xdr:colOff>
      <xdr:row>4</xdr:row>
      <xdr:rowOff>156634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918" y="42334"/>
          <a:ext cx="1066800" cy="87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243447</xdr:colOff>
      <xdr:row>9</xdr:row>
      <xdr:rowOff>0</xdr:rowOff>
    </xdr:from>
    <xdr:to>
      <xdr:col>6</xdr:col>
      <xdr:colOff>539780</xdr:colOff>
      <xdr:row>26</xdr:row>
      <xdr:rowOff>48310</xdr:rowOff>
    </xdr:to>
    <xdr:pic>
      <xdr:nvPicPr>
        <xdr:cNvPr id="1126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3447" y="1714500"/>
          <a:ext cx="5482166" cy="328681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254030</xdr:colOff>
      <xdr:row>30</xdr:row>
      <xdr:rowOff>0</xdr:rowOff>
    </xdr:from>
    <xdr:to>
      <xdr:col>6</xdr:col>
      <xdr:colOff>575699</xdr:colOff>
      <xdr:row>47</xdr:row>
      <xdr:rowOff>63500</xdr:rowOff>
    </xdr:to>
    <xdr:pic>
      <xdr:nvPicPr>
        <xdr:cNvPr id="1126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54030" y="5715000"/>
          <a:ext cx="5507502" cy="3302000"/>
        </a:xfrm>
        <a:prstGeom prst="rect">
          <a:avLst/>
        </a:prstGeom>
        <a:noFill/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52918</xdr:colOff>
      <xdr:row>0</xdr:row>
      <xdr:rowOff>42334</xdr:rowOff>
    </xdr:from>
    <xdr:to>
      <xdr:col>0</xdr:col>
      <xdr:colOff>1119718</xdr:colOff>
      <xdr:row>4</xdr:row>
      <xdr:rowOff>156634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918" y="42334"/>
          <a:ext cx="1066800" cy="87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63535</xdr:colOff>
      <xdr:row>9</xdr:row>
      <xdr:rowOff>0</xdr:rowOff>
    </xdr:from>
    <xdr:to>
      <xdr:col>10</xdr:col>
      <xdr:colOff>79410</xdr:colOff>
      <xdr:row>32</xdr:row>
      <xdr:rowOff>28575</xdr:rowOff>
    </xdr:to>
    <xdr:pic>
      <xdr:nvPicPr>
        <xdr:cNvPr id="1228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3535" y="1714500"/>
          <a:ext cx="8249708" cy="4410075"/>
        </a:xfrm>
        <a:prstGeom prst="rect">
          <a:avLst/>
        </a:prstGeom>
        <a:noFill/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52918</xdr:colOff>
      <xdr:row>0</xdr:row>
      <xdr:rowOff>42334</xdr:rowOff>
    </xdr:from>
    <xdr:to>
      <xdr:col>0</xdr:col>
      <xdr:colOff>1119718</xdr:colOff>
      <xdr:row>4</xdr:row>
      <xdr:rowOff>156634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918" y="42334"/>
          <a:ext cx="1066800" cy="87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63534</xdr:colOff>
      <xdr:row>9</xdr:row>
      <xdr:rowOff>21166</xdr:rowOff>
    </xdr:from>
    <xdr:to>
      <xdr:col>10</xdr:col>
      <xdr:colOff>243452</xdr:colOff>
      <xdr:row>32</xdr:row>
      <xdr:rowOff>148167</xdr:rowOff>
    </xdr:to>
    <xdr:pic>
      <xdr:nvPicPr>
        <xdr:cNvPr id="6" name="5 Imagen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3534" y="1735666"/>
          <a:ext cx="8413751" cy="45085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7:O25"/>
  <sheetViews>
    <sheetView tabSelected="1" zoomScale="90" zoomScaleNormal="90" workbookViewId="0">
      <selection activeCell="A7" sqref="A7"/>
    </sheetView>
  </sheetViews>
  <sheetFormatPr baseColWidth="10" defaultRowHeight="15"/>
  <cols>
    <col min="1" max="5" width="15.7109375" style="5" customWidth="1"/>
    <col min="6" max="8" width="11.42578125" style="5"/>
    <col min="9" max="9" width="12.140625" style="5" customWidth="1"/>
    <col min="10" max="15" width="11.42578125" style="5"/>
    <col min="16" max="16384" width="11.42578125" style="71"/>
  </cols>
  <sheetData>
    <row r="7" spans="1:5">
      <c r="A7" s="70" t="s">
        <v>109</v>
      </c>
    </row>
    <row r="8" spans="1:5">
      <c r="A8" s="70" t="s">
        <v>110</v>
      </c>
    </row>
    <row r="10" spans="1:5">
      <c r="A10" s="45" t="s">
        <v>103</v>
      </c>
      <c r="B10" s="45"/>
      <c r="C10" s="45"/>
      <c r="D10" s="45"/>
      <c r="E10" s="45"/>
    </row>
    <row r="11" spans="1:5" ht="7.5" customHeight="1"/>
    <row r="12" spans="1:5" ht="33" customHeight="1">
      <c r="A12" s="46" t="s">
        <v>104</v>
      </c>
      <c r="B12" s="46"/>
      <c r="C12" s="46"/>
      <c r="D12" s="46"/>
      <c r="E12" s="46"/>
    </row>
    <row r="13" spans="1:5" ht="33" customHeight="1">
      <c r="A13" s="46" t="s">
        <v>131</v>
      </c>
      <c r="B13" s="46"/>
      <c r="C13" s="46"/>
      <c r="D13" s="46"/>
      <c r="E13" s="46"/>
    </row>
    <row r="14" spans="1:5" ht="33" customHeight="1">
      <c r="A14" s="46" t="s">
        <v>133</v>
      </c>
      <c r="B14" s="46"/>
      <c r="C14" s="46"/>
      <c r="D14" s="46"/>
      <c r="E14" s="46"/>
    </row>
    <row r="15" spans="1:5" ht="33" customHeight="1">
      <c r="A15" s="46" t="s">
        <v>134</v>
      </c>
      <c r="B15" s="46"/>
      <c r="C15" s="46"/>
      <c r="D15" s="46"/>
      <c r="E15" s="46"/>
    </row>
    <row r="16" spans="1:5" ht="33" customHeight="1">
      <c r="A16" s="46" t="s">
        <v>135</v>
      </c>
      <c r="B16" s="46"/>
      <c r="C16" s="46"/>
      <c r="D16" s="46"/>
      <c r="E16" s="46"/>
    </row>
    <row r="17" spans="1:5" ht="33" customHeight="1">
      <c r="A17" s="46" t="s">
        <v>136</v>
      </c>
      <c r="B17" s="46"/>
      <c r="C17" s="46"/>
      <c r="D17" s="46"/>
      <c r="E17" s="46"/>
    </row>
    <row r="18" spans="1:5" ht="33" customHeight="1">
      <c r="A18" s="46" t="s">
        <v>137</v>
      </c>
      <c r="B18" s="46"/>
      <c r="C18" s="46"/>
      <c r="D18" s="46"/>
      <c r="E18" s="46"/>
    </row>
    <row r="19" spans="1:5" ht="33" customHeight="1">
      <c r="A19" s="46" t="s">
        <v>138</v>
      </c>
      <c r="B19" s="46"/>
      <c r="C19" s="46"/>
      <c r="D19" s="46"/>
      <c r="E19" s="46"/>
    </row>
    <row r="20" spans="1:5" ht="33" customHeight="1">
      <c r="A20" s="46" t="s">
        <v>139</v>
      </c>
      <c r="B20" s="46"/>
      <c r="C20" s="46"/>
      <c r="D20" s="46"/>
      <c r="E20" s="46"/>
    </row>
    <row r="21" spans="1:5" ht="33" customHeight="1">
      <c r="A21" s="46" t="s">
        <v>140</v>
      </c>
      <c r="B21" s="46"/>
      <c r="C21" s="46"/>
      <c r="D21" s="46"/>
      <c r="E21" s="46"/>
    </row>
    <row r="22" spans="1:5" ht="33" customHeight="1">
      <c r="A22" s="46" t="s">
        <v>141</v>
      </c>
      <c r="B22" s="46"/>
      <c r="C22" s="46"/>
      <c r="D22" s="46"/>
      <c r="E22" s="46"/>
    </row>
    <row r="23" spans="1:5" ht="33" customHeight="1">
      <c r="A23" s="46" t="s">
        <v>142</v>
      </c>
      <c r="B23" s="46"/>
      <c r="C23" s="46"/>
      <c r="D23" s="46"/>
      <c r="E23" s="46"/>
    </row>
    <row r="24" spans="1:5" ht="33" customHeight="1">
      <c r="A24" s="46" t="s">
        <v>143</v>
      </c>
      <c r="B24" s="46"/>
      <c r="C24" s="46"/>
      <c r="D24" s="46"/>
      <c r="E24" s="46"/>
    </row>
    <row r="25" spans="1:5" ht="7.5" customHeight="1">
      <c r="A25" s="47"/>
      <c r="B25" s="47"/>
      <c r="C25" s="47"/>
      <c r="D25" s="47"/>
      <c r="E25" s="32"/>
    </row>
  </sheetData>
  <mergeCells count="15">
    <mergeCell ref="A25:D25"/>
    <mergeCell ref="A15:E15"/>
    <mergeCell ref="A16:E16"/>
    <mergeCell ref="A17:E17"/>
    <mergeCell ref="A19:E19"/>
    <mergeCell ref="A20:E20"/>
    <mergeCell ref="A21:E21"/>
    <mergeCell ref="A22:E22"/>
    <mergeCell ref="A23:E23"/>
    <mergeCell ref="A24:E24"/>
    <mergeCell ref="A10:E10"/>
    <mergeCell ref="A12:E12"/>
    <mergeCell ref="A13:E13"/>
    <mergeCell ref="A14:E14"/>
    <mergeCell ref="A18:E18"/>
  </mergeCells>
  <hyperlinks>
    <hyperlink ref="A12:D12" location="'1'!A1" display="1. Variables y puntajes que intervienen en la construcción del Índice de Condiciones de Vida (ICV)"/>
    <hyperlink ref="A13:D13" location="'2'!A1" display="2. Indice de Condiciones de Vida por factores y variables componentes Sisbén año 2006 y 2010"/>
    <hyperlink ref="A14:E14" location="'3'!A1" display="3. Indice de Condiciones de Vida por factores y variables componentes Sisbén año 2006 y 2010 por comunas y corregimientos"/>
    <hyperlink ref="A15:E15" location="'4'!A1" display="4. Hogares que alcanzan y no alcanzan el ICV mínimo normativo (67 puntos) para el año 2006 y 2010"/>
    <hyperlink ref="A16:E16" location="'5'!A1" display="5. Cambio en el ICV del 2006 al 2010 total Cali, urbano y rural."/>
    <hyperlink ref="A17:E17" location="'6'!A1" display="6. ICV por factores total Cali año 2006 y 2010."/>
    <hyperlink ref="A18:E18" location="'7'!A1" display="7. ICV por factores total comunas y corregimientos año 2006 y 2010."/>
    <hyperlink ref="A19:E19" location="'8'!A1" display="8. ICV por componentes total Cali año 2006 y 2010."/>
    <hyperlink ref="A20:E20" location="'9'!A1" display="9. ICV por componentes total comunas y corregimientos año 2006 y 2010."/>
    <hyperlink ref="A21:E21" location="'10'!A1" display="10. Porcentaje de hogares que alcanzan y no el ICV mínimo normativo total Cali año 2006 y 2010"/>
    <hyperlink ref="A22:E22" location="'11'!A1" display="11. Porcentaje de hogares que alcanzan y no el ICV mínimo normativo total comunas y corregimientos año 2006 y 2010"/>
    <hyperlink ref="A23:E23" location="'12'!A1" display="12. Comparación del ICV en las comunas de Cali Sisbén II 2006 y Sisbén III 2010"/>
    <hyperlink ref="A24:E24" location="'13'!A1" display="13. Comparación del ICV en los corregimientos de Cali Sisbén II 2006 y Sisbén III 2010"/>
  </hyperlinks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G72"/>
  <sheetViews>
    <sheetView zoomScale="90" zoomScaleNormal="90" workbookViewId="0">
      <selection activeCell="A7" sqref="A7"/>
    </sheetView>
  </sheetViews>
  <sheetFormatPr baseColWidth="10" defaultRowHeight="15"/>
  <cols>
    <col min="1" max="1" width="15.42578125" style="5" customWidth="1"/>
    <col min="2" max="2" width="38.42578125" style="5" customWidth="1"/>
    <col min="3" max="3" width="53.85546875" style="5" bestFit="1" customWidth="1"/>
    <col min="4" max="4" width="8.85546875" style="5" customWidth="1"/>
    <col min="5" max="5" width="14" style="5" bestFit="1" customWidth="1"/>
    <col min="6" max="7" width="11.42578125" style="5"/>
    <col min="8" max="16384" width="11.42578125" style="71"/>
  </cols>
  <sheetData>
    <row r="1" spans="1:7">
      <c r="C1" s="72" t="s">
        <v>105</v>
      </c>
    </row>
    <row r="7" spans="1:7">
      <c r="A7" s="5" t="s">
        <v>104</v>
      </c>
    </row>
    <row r="9" spans="1:7">
      <c r="A9" s="15" t="s">
        <v>4</v>
      </c>
      <c r="B9" s="15" t="s">
        <v>102</v>
      </c>
      <c r="C9" s="15" t="s">
        <v>14</v>
      </c>
      <c r="D9" s="15" t="s">
        <v>12</v>
      </c>
      <c r="E9" s="15" t="s">
        <v>8</v>
      </c>
    </row>
    <row r="10" spans="1:7" s="5" customFormat="1" ht="14.25" customHeight="1">
      <c r="A10" s="50" t="s">
        <v>7</v>
      </c>
      <c r="B10" s="49" t="s">
        <v>27</v>
      </c>
      <c r="C10" s="1" t="s">
        <v>13</v>
      </c>
      <c r="D10" s="3">
        <v>0</v>
      </c>
      <c r="E10" s="48">
        <f>D13</f>
        <v>7.1426499999999997</v>
      </c>
    </row>
    <row r="11" spans="1:7" s="5" customFormat="1" ht="14.25">
      <c r="A11" s="50"/>
      <c r="B11" s="49"/>
      <c r="C11" s="2" t="s">
        <v>93</v>
      </c>
      <c r="D11" s="3">
        <v>2.7763800000000001</v>
      </c>
      <c r="E11" s="48"/>
      <c r="G11" s="78"/>
    </row>
    <row r="12" spans="1:7" s="5" customFormat="1" ht="14.25">
      <c r="A12" s="50"/>
      <c r="B12" s="49"/>
      <c r="C12" s="1" t="s">
        <v>92</v>
      </c>
      <c r="D12" s="3">
        <v>2.9662199999999999</v>
      </c>
      <c r="E12" s="48"/>
      <c r="G12" s="79"/>
    </row>
    <row r="13" spans="1:7" s="5" customFormat="1" ht="14.25">
      <c r="A13" s="50"/>
      <c r="B13" s="49"/>
      <c r="C13" s="1" t="s">
        <v>15</v>
      </c>
      <c r="D13" s="3">
        <v>7.1426499999999997</v>
      </c>
      <c r="E13" s="48"/>
      <c r="G13" s="79"/>
    </row>
    <row r="14" spans="1:7" s="5" customFormat="1" ht="14.25" customHeight="1">
      <c r="A14" s="50"/>
      <c r="B14" s="49" t="s">
        <v>28</v>
      </c>
      <c r="C14" s="1" t="s">
        <v>16</v>
      </c>
      <c r="D14" s="3">
        <v>0</v>
      </c>
      <c r="E14" s="48">
        <f>D17</f>
        <v>6.9881599999999997</v>
      </c>
      <c r="G14" s="79"/>
    </row>
    <row r="15" spans="1:7" s="5" customFormat="1" ht="14.25">
      <c r="A15" s="50"/>
      <c r="B15" s="49"/>
      <c r="C15" s="1" t="s">
        <v>17</v>
      </c>
      <c r="D15" s="3">
        <v>0.77646000000000004</v>
      </c>
      <c r="E15" s="48"/>
      <c r="G15" s="79"/>
    </row>
    <row r="16" spans="1:7" s="5" customFormat="1" ht="14.25">
      <c r="A16" s="50"/>
      <c r="B16" s="49"/>
      <c r="C16" s="1" t="s">
        <v>18</v>
      </c>
      <c r="D16" s="3">
        <v>4.0117200000000004</v>
      </c>
      <c r="E16" s="48"/>
      <c r="G16" s="78"/>
    </row>
    <row r="17" spans="1:7" s="5" customFormat="1" ht="14.25">
      <c r="A17" s="50"/>
      <c r="B17" s="49"/>
      <c r="C17" s="1" t="s">
        <v>19</v>
      </c>
      <c r="D17" s="3">
        <v>6.9881599999999997</v>
      </c>
      <c r="E17" s="48"/>
      <c r="G17" s="79"/>
    </row>
    <row r="18" spans="1:7" s="5" customFormat="1" ht="14.25" customHeight="1">
      <c r="A18" s="50"/>
      <c r="B18" s="49" t="s">
        <v>29</v>
      </c>
      <c r="C18" s="1" t="s">
        <v>20</v>
      </c>
      <c r="D18" s="3">
        <v>0</v>
      </c>
      <c r="E18" s="48">
        <f>D20</f>
        <v>6.6733099999999999</v>
      </c>
      <c r="G18" s="79"/>
    </row>
    <row r="19" spans="1:7" s="5" customFormat="1" ht="14.25">
      <c r="A19" s="50"/>
      <c r="B19" s="49"/>
      <c r="C19" s="1" t="s">
        <v>21</v>
      </c>
      <c r="D19" s="3">
        <v>4.8323999999999998</v>
      </c>
      <c r="E19" s="48"/>
      <c r="G19" s="79"/>
    </row>
    <row r="20" spans="1:7" s="5" customFormat="1" ht="14.25">
      <c r="A20" s="50"/>
      <c r="B20" s="49"/>
      <c r="C20" s="1" t="s">
        <v>22</v>
      </c>
      <c r="D20" s="3">
        <v>6.6733099999999999</v>
      </c>
      <c r="E20" s="48"/>
      <c r="G20" s="79"/>
    </row>
    <row r="21" spans="1:7" s="5" customFormat="1" ht="14.25" customHeight="1">
      <c r="A21" s="50"/>
      <c r="B21" s="49" t="s">
        <v>3</v>
      </c>
      <c r="C21" s="1" t="s">
        <v>23</v>
      </c>
      <c r="D21" s="3">
        <v>0</v>
      </c>
      <c r="E21" s="48">
        <f>D24</f>
        <v>6.6201400000000001</v>
      </c>
      <c r="G21" s="79"/>
    </row>
    <row r="22" spans="1:7" s="5" customFormat="1" ht="14.25">
      <c r="A22" s="50"/>
      <c r="B22" s="49"/>
      <c r="C22" s="1" t="s">
        <v>24</v>
      </c>
      <c r="D22" s="3">
        <v>1.58639</v>
      </c>
      <c r="E22" s="48"/>
      <c r="G22" s="79"/>
    </row>
    <row r="23" spans="1:7" s="5" customFormat="1" ht="14.25">
      <c r="A23" s="50"/>
      <c r="B23" s="49"/>
      <c r="C23" s="1" t="s">
        <v>25</v>
      </c>
      <c r="D23" s="3">
        <v>2.59314</v>
      </c>
      <c r="E23" s="48"/>
      <c r="G23" s="79"/>
    </row>
    <row r="24" spans="1:7" s="5" customFormat="1" ht="14.25">
      <c r="A24" s="50"/>
      <c r="B24" s="49"/>
      <c r="C24" s="1" t="s">
        <v>26</v>
      </c>
      <c r="D24" s="3">
        <v>6.6201400000000001</v>
      </c>
      <c r="E24" s="48"/>
      <c r="G24" s="79"/>
    </row>
    <row r="25" spans="1:7" s="5" customFormat="1" ht="14.25" customHeight="1">
      <c r="A25" s="50" t="s">
        <v>9</v>
      </c>
      <c r="B25" s="49" t="s">
        <v>30</v>
      </c>
      <c r="C25" s="1" t="s">
        <v>31</v>
      </c>
      <c r="D25" s="3">
        <v>0</v>
      </c>
      <c r="E25" s="48">
        <f>D32</f>
        <v>11.51632</v>
      </c>
    </row>
    <row r="26" spans="1:7" s="5" customFormat="1" ht="14.25">
      <c r="A26" s="50"/>
      <c r="B26" s="49"/>
      <c r="C26" s="1" t="s">
        <v>32</v>
      </c>
      <c r="D26" s="3">
        <v>3.4642599999999999</v>
      </c>
      <c r="E26" s="48"/>
    </row>
    <row r="27" spans="1:7" s="5" customFormat="1" ht="14.25">
      <c r="A27" s="50"/>
      <c r="B27" s="49"/>
      <c r="C27" s="1" t="s">
        <v>33</v>
      </c>
      <c r="D27" s="3">
        <v>7.3732600000000001</v>
      </c>
      <c r="E27" s="48"/>
    </row>
    <row r="28" spans="1:7" s="5" customFormat="1" ht="14.25">
      <c r="A28" s="50"/>
      <c r="B28" s="49"/>
      <c r="C28" s="1" t="s">
        <v>34</v>
      </c>
      <c r="D28" s="3">
        <v>9.4096799999999998</v>
      </c>
      <c r="E28" s="48"/>
    </row>
    <row r="29" spans="1:7" s="5" customFormat="1" ht="14.25">
      <c r="A29" s="50"/>
      <c r="B29" s="49"/>
      <c r="C29" s="1" t="s">
        <v>35</v>
      </c>
      <c r="D29" s="3">
        <v>10.53322</v>
      </c>
      <c r="E29" s="48"/>
    </row>
    <row r="30" spans="1:7" s="5" customFormat="1" ht="14.25">
      <c r="A30" s="50"/>
      <c r="B30" s="49"/>
      <c r="C30" s="1" t="s">
        <v>36</v>
      </c>
      <c r="D30" s="3">
        <v>11.422689999999999</v>
      </c>
      <c r="E30" s="48"/>
    </row>
    <row r="31" spans="1:7" s="5" customFormat="1" ht="14.25">
      <c r="A31" s="50"/>
      <c r="B31" s="49"/>
      <c r="C31" s="1" t="s">
        <v>37</v>
      </c>
      <c r="D31" s="3">
        <v>11.51632</v>
      </c>
      <c r="E31" s="48"/>
    </row>
    <row r="32" spans="1:7" s="5" customFormat="1" ht="14.25">
      <c r="A32" s="50"/>
      <c r="B32" s="49"/>
      <c r="C32" s="1" t="s">
        <v>38</v>
      </c>
      <c r="D32" s="3">
        <v>11.51632</v>
      </c>
      <c r="E32" s="48"/>
    </row>
    <row r="33" spans="1:5" s="5" customFormat="1" ht="14.25" customHeight="1">
      <c r="A33" s="50"/>
      <c r="B33" s="51" t="s">
        <v>39</v>
      </c>
      <c r="C33" s="1" t="s">
        <v>40</v>
      </c>
      <c r="D33" s="3">
        <v>0</v>
      </c>
      <c r="E33" s="48">
        <f>D39</f>
        <v>12.3078</v>
      </c>
    </row>
    <row r="34" spans="1:5" s="5" customFormat="1" ht="14.25">
      <c r="A34" s="50"/>
      <c r="B34" s="51"/>
      <c r="C34" s="1" t="s">
        <v>41</v>
      </c>
      <c r="D34" s="3">
        <v>2.3876599999999999</v>
      </c>
      <c r="E34" s="48"/>
    </row>
    <row r="35" spans="1:5" s="5" customFormat="1" ht="14.25">
      <c r="A35" s="50"/>
      <c r="B35" s="51"/>
      <c r="C35" s="1" t="s">
        <v>42</v>
      </c>
      <c r="D35" s="3">
        <v>6.5376300000000001</v>
      </c>
      <c r="E35" s="48"/>
    </row>
    <row r="36" spans="1:5" s="5" customFormat="1" ht="14.25">
      <c r="A36" s="50"/>
      <c r="B36" s="51"/>
      <c r="C36" s="1" t="s">
        <v>43</v>
      </c>
      <c r="D36" s="3">
        <v>9.66432</v>
      </c>
      <c r="E36" s="48"/>
    </row>
    <row r="37" spans="1:5" s="5" customFormat="1" ht="14.25">
      <c r="A37" s="50"/>
      <c r="B37" s="51"/>
      <c r="C37" s="1" t="s">
        <v>44</v>
      </c>
      <c r="D37" s="3">
        <v>11.540330000000001</v>
      </c>
      <c r="E37" s="48"/>
    </row>
    <row r="38" spans="1:5" s="5" customFormat="1" ht="14.25">
      <c r="A38" s="50"/>
      <c r="B38" s="51"/>
      <c r="C38" s="1" t="s">
        <v>45</v>
      </c>
      <c r="D38" s="3">
        <v>12.10882</v>
      </c>
      <c r="E38" s="48"/>
    </row>
    <row r="39" spans="1:5" s="5" customFormat="1" ht="14.25">
      <c r="A39" s="50"/>
      <c r="B39" s="51"/>
      <c r="C39" s="1" t="s">
        <v>46</v>
      </c>
      <c r="D39" s="3">
        <v>12.3078</v>
      </c>
      <c r="E39" s="48"/>
    </row>
    <row r="40" spans="1:5" s="5" customFormat="1" ht="14.25" customHeight="1">
      <c r="A40" s="50"/>
      <c r="B40" s="49" t="s">
        <v>47</v>
      </c>
      <c r="C40" s="1" t="s">
        <v>48</v>
      </c>
      <c r="D40" s="3">
        <v>0</v>
      </c>
      <c r="E40" s="48">
        <f>D43</f>
        <v>5.6561399999999997</v>
      </c>
    </row>
    <row r="41" spans="1:5" s="5" customFormat="1" ht="14.25">
      <c r="A41" s="50"/>
      <c r="B41" s="49"/>
      <c r="C41" s="1" t="s">
        <v>49</v>
      </c>
      <c r="D41" s="3">
        <v>4.3740800000000002</v>
      </c>
      <c r="E41" s="48"/>
    </row>
    <row r="42" spans="1:5" s="5" customFormat="1" ht="14.25">
      <c r="A42" s="50"/>
      <c r="B42" s="49"/>
      <c r="C42" s="1" t="s">
        <v>50</v>
      </c>
      <c r="D42" s="3">
        <v>5.6561399999999997</v>
      </c>
      <c r="E42" s="48"/>
    </row>
    <row r="43" spans="1:5" s="5" customFormat="1" ht="14.25">
      <c r="A43" s="50"/>
      <c r="B43" s="49"/>
      <c r="C43" s="1" t="s">
        <v>51</v>
      </c>
      <c r="D43" s="3">
        <v>5.6561399999999997</v>
      </c>
      <c r="E43" s="48"/>
    </row>
    <row r="44" spans="1:5" s="5" customFormat="1" ht="14.25" customHeight="1">
      <c r="A44" s="50"/>
      <c r="B44" s="51" t="s">
        <v>5</v>
      </c>
      <c r="C44" s="1" t="s">
        <v>48</v>
      </c>
      <c r="D44" s="3">
        <v>0</v>
      </c>
      <c r="E44" s="48">
        <f>D47</f>
        <v>9.9461899999999996</v>
      </c>
    </row>
    <row r="45" spans="1:5" s="5" customFormat="1" ht="14.25">
      <c r="A45" s="50"/>
      <c r="B45" s="51"/>
      <c r="C45" s="1" t="s">
        <v>49</v>
      </c>
      <c r="D45" s="3">
        <v>0</v>
      </c>
      <c r="E45" s="48"/>
    </row>
    <row r="46" spans="1:5" s="5" customFormat="1" ht="14.25">
      <c r="A46" s="50"/>
      <c r="B46" s="51"/>
      <c r="C46" s="1" t="s">
        <v>50</v>
      </c>
      <c r="D46" s="3">
        <v>5.69468</v>
      </c>
      <c r="E46" s="48"/>
    </row>
    <row r="47" spans="1:5" s="5" customFormat="1" ht="14.25">
      <c r="A47" s="50"/>
      <c r="B47" s="51"/>
      <c r="C47" s="1" t="s">
        <v>52</v>
      </c>
      <c r="D47" s="3">
        <v>9.9461899999999996</v>
      </c>
      <c r="E47" s="48"/>
    </row>
    <row r="48" spans="1:5" s="5" customFormat="1" ht="15" customHeight="1">
      <c r="A48" s="50" t="s">
        <v>10</v>
      </c>
      <c r="B48" s="49" t="s">
        <v>94</v>
      </c>
      <c r="C48" s="1" t="s">
        <v>53</v>
      </c>
      <c r="D48" s="3">
        <v>0</v>
      </c>
      <c r="E48" s="48">
        <f>D50</f>
        <v>7.4493900000000002</v>
      </c>
    </row>
    <row r="49" spans="1:5" s="5" customFormat="1" ht="14.25">
      <c r="A49" s="50"/>
      <c r="B49" s="49"/>
      <c r="C49" s="1" t="s">
        <v>54</v>
      </c>
      <c r="D49" s="3">
        <v>0.71879999999999999</v>
      </c>
      <c r="E49" s="48"/>
    </row>
    <row r="50" spans="1:5" s="5" customFormat="1" ht="14.25">
      <c r="A50" s="50"/>
      <c r="B50" s="49"/>
      <c r="C50" s="1" t="s">
        <v>55</v>
      </c>
      <c r="D50" s="3">
        <v>7.4493900000000002</v>
      </c>
      <c r="E50" s="48"/>
    </row>
    <row r="51" spans="1:5" s="5" customFormat="1" ht="14.25" customHeight="1">
      <c r="A51" s="50"/>
      <c r="B51" s="49" t="s">
        <v>6</v>
      </c>
      <c r="C51" s="1" t="s">
        <v>56</v>
      </c>
      <c r="D51" s="3">
        <v>0</v>
      </c>
      <c r="E51" s="48">
        <f>D57</f>
        <v>12.80462</v>
      </c>
    </row>
    <row r="52" spans="1:5" s="5" customFormat="1" ht="14.25">
      <c r="A52" s="50"/>
      <c r="B52" s="49"/>
      <c r="C52" s="1" t="s">
        <v>57</v>
      </c>
      <c r="D52" s="3">
        <v>2.4676999999999998</v>
      </c>
      <c r="E52" s="48"/>
    </row>
    <row r="53" spans="1:5" s="5" customFormat="1" ht="14.25">
      <c r="A53" s="50"/>
      <c r="B53" s="49"/>
      <c r="C53" s="1" t="s">
        <v>58</v>
      </c>
      <c r="D53" s="3">
        <v>3.7289699999999999</v>
      </c>
      <c r="E53" s="48"/>
    </row>
    <row r="54" spans="1:5" s="5" customFormat="1" ht="14.25">
      <c r="A54" s="50"/>
      <c r="B54" s="49"/>
      <c r="C54" s="1" t="s">
        <v>59</v>
      </c>
      <c r="D54" s="3">
        <v>5.0176600000000002</v>
      </c>
      <c r="E54" s="48"/>
    </row>
    <row r="55" spans="1:5" s="5" customFormat="1" ht="14.25">
      <c r="A55" s="50"/>
      <c r="B55" s="49"/>
      <c r="C55" s="1" t="s">
        <v>60</v>
      </c>
      <c r="D55" s="3">
        <v>5.8402200000000004</v>
      </c>
      <c r="E55" s="48"/>
    </row>
    <row r="56" spans="1:5" s="5" customFormat="1" ht="14.25">
      <c r="A56" s="50"/>
      <c r="B56" s="49"/>
      <c r="C56" s="1" t="s">
        <v>61</v>
      </c>
      <c r="D56" s="3">
        <v>7.8692200000000003</v>
      </c>
      <c r="E56" s="48"/>
    </row>
    <row r="57" spans="1:5" s="5" customFormat="1" ht="14.25">
      <c r="A57" s="50"/>
      <c r="B57" s="49"/>
      <c r="C57" s="1" t="s">
        <v>62</v>
      </c>
      <c r="D57" s="3">
        <v>12.80462</v>
      </c>
      <c r="E57" s="48"/>
    </row>
    <row r="58" spans="1:5" s="5" customFormat="1" ht="14.25" customHeight="1">
      <c r="A58" s="50" t="s">
        <v>11</v>
      </c>
      <c r="B58" s="49" t="s">
        <v>63</v>
      </c>
      <c r="C58" s="1" t="s">
        <v>65</v>
      </c>
      <c r="D58" s="3">
        <v>0</v>
      </c>
      <c r="E58" s="48">
        <f>D61</f>
        <v>6.7872500000000002</v>
      </c>
    </row>
    <row r="59" spans="1:5" s="5" customFormat="1" ht="14.25">
      <c r="A59" s="50"/>
      <c r="B59" s="49"/>
      <c r="C59" s="1" t="s">
        <v>66</v>
      </c>
      <c r="D59" s="3">
        <v>3.1836000000000002</v>
      </c>
      <c r="E59" s="48"/>
    </row>
    <row r="60" spans="1:5" s="5" customFormat="1" ht="14.25">
      <c r="A60" s="50"/>
      <c r="B60" s="49"/>
      <c r="C60" s="1" t="s">
        <v>67</v>
      </c>
      <c r="D60" s="3">
        <v>4.3332300000000004</v>
      </c>
      <c r="E60" s="48"/>
    </row>
    <row r="61" spans="1:5" s="5" customFormat="1" ht="25.5" customHeight="1">
      <c r="A61" s="50"/>
      <c r="B61" s="49"/>
      <c r="C61" s="2" t="s">
        <v>68</v>
      </c>
      <c r="D61" s="3">
        <v>6.7872500000000002</v>
      </c>
      <c r="E61" s="48"/>
    </row>
    <row r="62" spans="1:5" s="5" customFormat="1" ht="14.25" customHeight="1">
      <c r="A62" s="50"/>
      <c r="B62" s="49" t="s">
        <v>64</v>
      </c>
      <c r="C62" s="1" t="s">
        <v>69</v>
      </c>
      <c r="D62" s="3">
        <v>0</v>
      </c>
      <c r="E62" s="48">
        <f>D68</f>
        <v>6.1080199999999998</v>
      </c>
    </row>
    <row r="63" spans="1:5" s="5" customFormat="1" ht="14.25">
      <c r="A63" s="50"/>
      <c r="B63" s="49"/>
      <c r="C63" s="1" t="s">
        <v>70</v>
      </c>
      <c r="D63" s="3">
        <v>0</v>
      </c>
      <c r="E63" s="48"/>
    </row>
    <row r="64" spans="1:5" s="5" customFormat="1" ht="14.25">
      <c r="A64" s="50"/>
      <c r="B64" s="49"/>
      <c r="C64" s="1" t="s">
        <v>71</v>
      </c>
      <c r="D64" s="3">
        <v>0.58653</v>
      </c>
      <c r="E64" s="48"/>
    </row>
    <row r="65" spans="1:5" s="5" customFormat="1" ht="14.25">
      <c r="A65" s="50"/>
      <c r="B65" s="49"/>
      <c r="C65" s="1" t="s">
        <v>72</v>
      </c>
      <c r="D65" s="3">
        <v>0.70787999999999995</v>
      </c>
      <c r="E65" s="48"/>
    </row>
    <row r="66" spans="1:5" s="5" customFormat="1" ht="14.25">
      <c r="A66" s="50"/>
      <c r="B66" s="49"/>
      <c r="C66" s="1" t="s">
        <v>73</v>
      </c>
      <c r="D66" s="3">
        <v>1.6382399999999999</v>
      </c>
      <c r="E66" s="48"/>
    </row>
    <row r="67" spans="1:5" s="5" customFormat="1" ht="14.25">
      <c r="A67" s="50"/>
      <c r="B67" s="49"/>
      <c r="C67" s="1" t="s">
        <v>74</v>
      </c>
      <c r="D67" s="3">
        <v>2.28545</v>
      </c>
      <c r="E67" s="48"/>
    </row>
    <row r="68" spans="1:5" s="5" customFormat="1" ht="14.25">
      <c r="A68" s="50"/>
      <c r="B68" s="49"/>
      <c r="C68" s="1" t="s">
        <v>75</v>
      </c>
      <c r="D68" s="3">
        <v>6.1080199999999998</v>
      </c>
      <c r="E68" s="48"/>
    </row>
    <row r="69" spans="1:5" s="5" customFormat="1" ht="42.75" customHeight="1">
      <c r="A69" s="53" t="s">
        <v>0</v>
      </c>
      <c r="B69" s="52" t="s">
        <v>1</v>
      </c>
      <c r="C69" s="49" t="s">
        <v>106</v>
      </c>
      <c r="D69" s="49"/>
      <c r="E69" s="39">
        <f>SUM(E10:E68)</f>
        <v>99.999989999999983</v>
      </c>
    </row>
    <row r="70" spans="1:5" ht="57.75" customHeight="1">
      <c r="A70" s="53"/>
      <c r="B70" s="52"/>
      <c r="C70" s="49" t="s">
        <v>107</v>
      </c>
      <c r="D70" s="49"/>
      <c r="E70" s="39">
        <v>67</v>
      </c>
    </row>
    <row r="71" spans="1:5">
      <c r="E71" s="16"/>
    </row>
    <row r="72" spans="1:5">
      <c r="A72" s="74" t="s">
        <v>76</v>
      </c>
      <c r="E72" s="80"/>
    </row>
  </sheetData>
  <mergeCells count="32">
    <mergeCell ref="C69:D69"/>
    <mergeCell ref="B69:B70"/>
    <mergeCell ref="A69:A70"/>
    <mergeCell ref="C70:D70"/>
    <mergeCell ref="B58:B61"/>
    <mergeCell ref="B62:B68"/>
    <mergeCell ref="E58:E61"/>
    <mergeCell ref="A58:A68"/>
    <mergeCell ref="E62:E68"/>
    <mergeCell ref="E48:E50"/>
    <mergeCell ref="A48:A57"/>
    <mergeCell ref="E18:E20"/>
    <mergeCell ref="E10:E13"/>
    <mergeCell ref="E14:E17"/>
    <mergeCell ref="B10:B13"/>
    <mergeCell ref="B21:B24"/>
    <mergeCell ref="E21:E24"/>
    <mergeCell ref="A10:A24"/>
    <mergeCell ref="B33:B39"/>
    <mergeCell ref="A25:A47"/>
    <mergeCell ref="B14:B17"/>
    <mergeCell ref="B44:B47"/>
    <mergeCell ref="B25:B32"/>
    <mergeCell ref="B18:B20"/>
    <mergeCell ref="E25:E32"/>
    <mergeCell ref="E44:E47"/>
    <mergeCell ref="B51:B57"/>
    <mergeCell ref="E51:E57"/>
    <mergeCell ref="B48:B50"/>
    <mergeCell ref="E33:E39"/>
    <mergeCell ref="B40:B43"/>
    <mergeCell ref="E40:E43"/>
  </mergeCells>
  <hyperlinks>
    <hyperlink ref="C1" location="Indice!A1" display="Volver al índice"/>
  </hyperlink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Y20"/>
  <sheetViews>
    <sheetView zoomScale="90" zoomScaleNormal="90" workbookViewId="0">
      <selection activeCell="A7" sqref="A7"/>
    </sheetView>
  </sheetViews>
  <sheetFormatPr baseColWidth="10" defaultRowHeight="15"/>
  <cols>
    <col min="1" max="1" width="15.140625" style="71" customWidth="1"/>
    <col min="2" max="2" width="9.28515625" style="8" customWidth="1"/>
    <col min="3" max="3" width="14.140625" style="8" customWidth="1"/>
    <col min="4" max="4" width="16.42578125" style="8" customWidth="1"/>
    <col min="5" max="5" width="15.7109375" style="8" customWidth="1"/>
    <col min="6" max="6" width="14.140625" style="8" customWidth="1"/>
    <col min="7" max="15" width="11.42578125" style="8"/>
    <col min="16" max="16" width="11.42578125" style="76"/>
    <col min="17" max="16384" width="11.42578125" style="71"/>
  </cols>
  <sheetData>
    <row r="1" spans="1:25" s="71" customFormat="1">
      <c r="B1" s="8"/>
      <c r="C1" s="8"/>
      <c r="D1" s="8"/>
      <c r="E1" s="77" t="s">
        <v>105</v>
      </c>
      <c r="F1" s="8"/>
      <c r="G1" s="8"/>
      <c r="H1" s="8"/>
      <c r="I1" s="8"/>
      <c r="J1" s="8"/>
      <c r="K1" s="8"/>
      <c r="L1" s="8"/>
      <c r="M1" s="8"/>
      <c r="N1" s="8"/>
      <c r="O1" s="8"/>
      <c r="P1" s="76"/>
    </row>
    <row r="7" spans="1:25" s="71" customFormat="1">
      <c r="A7" s="5" t="s">
        <v>115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76"/>
    </row>
    <row r="8" spans="1:25" s="71" customFormat="1">
      <c r="A8" s="5" t="s">
        <v>114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76"/>
    </row>
    <row r="10" spans="1:25" s="5" customFormat="1">
      <c r="A10" s="67" t="s">
        <v>111</v>
      </c>
      <c r="B10" s="56" t="s">
        <v>113</v>
      </c>
      <c r="C10" s="56"/>
      <c r="D10" s="56"/>
      <c r="E10" s="56"/>
      <c r="F10" s="56"/>
      <c r="G10" s="8"/>
      <c r="H10" s="8"/>
      <c r="I10" s="8"/>
      <c r="J10" s="8"/>
      <c r="K10" s="8"/>
      <c r="L10" s="8"/>
      <c r="M10" s="8"/>
      <c r="N10" s="8"/>
      <c r="O10" s="8"/>
      <c r="P10" s="76"/>
      <c r="Q10" s="71"/>
      <c r="R10" s="71"/>
      <c r="S10" s="71"/>
      <c r="T10" s="71"/>
      <c r="U10" s="71"/>
      <c r="V10" s="71"/>
      <c r="W10" s="71"/>
      <c r="X10" s="71"/>
      <c r="Y10" s="71"/>
    </row>
    <row r="11" spans="1:25" s="5" customFormat="1" ht="30" customHeight="1">
      <c r="A11" s="60"/>
      <c r="B11" s="57" t="s">
        <v>1</v>
      </c>
      <c r="C11" s="54" t="s">
        <v>80</v>
      </c>
      <c r="D11" s="54" t="s">
        <v>83</v>
      </c>
      <c r="E11" s="54" t="s">
        <v>88</v>
      </c>
      <c r="F11" s="54" t="s">
        <v>91</v>
      </c>
      <c r="G11" s="8"/>
      <c r="H11" s="8"/>
      <c r="I11" s="8"/>
      <c r="J11" s="8"/>
      <c r="K11" s="8"/>
      <c r="L11" s="8"/>
      <c r="M11" s="8"/>
      <c r="N11" s="8"/>
      <c r="O11" s="8"/>
      <c r="P11" s="76"/>
      <c r="Q11" s="71"/>
      <c r="R11" s="71"/>
      <c r="S11" s="71"/>
      <c r="T11" s="71"/>
      <c r="U11" s="71"/>
      <c r="V11" s="71"/>
      <c r="W11" s="71"/>
      <c r="X11" s="71"/>
      <c r="Y11" s="71"/>
    </row>
    <row r="12" spans="1:25" s="5" customFormat="1" ht="30" customHeight="1">
      <c r="A12" s="47"/>
      <c r="B12" s="58"/>
      <c r="C12" s="55"/>
      <c r="D12" s="55"/>
      <c r="E12" s="55"/>
      <c r="F12" s="55"/>
      <c r="G12" s="8"/>
      <c r="H12" s="8"/>
      <c r="I12" s="8"/>
      <c r="J12" s="8"/>
      <c r="K12" s="8"/>
      <c r="L12" s="8"/>
      <c r="M12" s="8"/>
      <c r="N12" s="8"/>
      <c r="O12" s="8"/>
      <c r="P12" s="76"/>
      <c r="Q12" s="71"/>
      <c r="R12" s="71"/>
      <c r="S12" s="71"/>
      <c r="T12" s="71"/>
      <c r="U12" s="71"/>
      <c r="V12" s="71"/>
      <c r="W12" s="71"/>
      <c r="X12" s="71"/>
      <c r="Y12" s="71"/>
    </row>
    <row r="13" spans="1:25" s="8" customFormat="1" ht="15" customHeight="1">
      <c r="B13" s="19"/>
      <c r="C13" s="20"/>
      <c r="D13" s="20"/>
      <c r="E13" s="20"/>
      <c r="F13" s="20"/>
      <c r="P13" s="76"/>
      <c r="Q13" s="76"/>
      <c r="R13" s="76"/>
      <c r="S13" s="76"/>
      <c r="T13" s="76"/>
      <c r="U13" s="76"/>
      <c r="V13" s="76"/>
      <c r="W13" s="76"/>
      <c r="X13" s="76"/>
      <c r="Y13" s="76"/>
    </row>
    <row r="14" spans="1:25" s="5" customFormat="1" ht="15" customHeight="1">
      <c r="A14" s="5" t="s">
        <v>100</v>
      </c>
      <c r="B14" s="23">
        <v>82.419347176489808</v>
      </c>
      <c r="C14" s="23">
        <v>26.616463917668543</v>
      </c>
      <c r="D14" s="23">
        <v>28.782672927258261</v>
      </c>
      <c r="E14" s="23">
        <v>15.769572169683533</v>
      </c>
      <c r="F14" s="23">
        <v>11.250638161879666</v>
      </c>
      <c r="G14" s="8"/>
      <c r="H14" s="8"/>
      <c r="I14" s="8"/>
      <c r="J14" s="8"/>
      <c r="K14" s="8"/>
      <c r="L14" s="8"/>
      <c r="M14" s="8"/>
      <c r="N14" s="8"/>
      <c r="O14" s="8"/>
      <c r="P14" s="76"/>
      <c r="Q14" s="71"/>
      <c r="R14" s="71"/>
      <c r="S14" s="71"/>
      <c r="T14" s="71"/>
      <c r="U14" s="71"/>
      <c r="V14" s="71"/>
      <c r="W14" s="71"/>
      <c r="X14" s="71"/>
      <c r="Y14" s="71"/>
    </row>
    <row r="15" spans="1:25" s="5" customFormat="1">
      <c r="B15" s="19"/>
      <c r="C15" s="20"/>
      <c r="D15" s="20"/>
      <c r="E15" s="20"/>
      <c r="F15" s="20"/>
      <c r="G15" s="8"/>
      <c r="H15" s="8"/>
      <c r="I15" s="8"/>
      <c r="J15" s="8"/>
      <c r="K15" s="8"/>
      <c r="L15" s="8"/>
      <c r="M15" s="8"/>
      <c r="N15" s="8"/>
      <c r="O15" s="8"/>
      <c r="P15" s="76"/>
      <c r="Q15" s="71"/>
      <c r="R15" s="71"/>
      <c r="S15" s="71"/>
      <c r="T15" s="71"/>
      <c r="U15" s="71"/>
      <c r="V15" s="71"/>
      <c r="W15" s="71"/>
      <c r="X15" s="71"/>
      <c r="Y15" s="71"/>
    </row>
    <row r="16" spans="1:25" s="5" customFormat="1">
      <c r="A16" s="5" t="s">
        <v>101</v>
      </c>
      <c r="B16" s="23">
        <v>83.844451766439278</v>
      </c>
      <c r="C16" s="23">
        <v>26.887644146659149</v>
      </c>
      <c r="D16" s="23">
        <v>30.104680452523805</v>
      </c>
      <c r="E16" s="23">
        <v>15.175369335179392</v>
      </c>
      <c r="F16" s="23">
        <v>11.676757832076987</v>
      </c>
      <c r="G16" s="8"/>
      <c r="H16" s="8"/>
      <c r="I16" s="8"/>
      <c r="J16" s="8"/>
      <c r="K16" s="8"/>
      <c r="L16" s="8"/>
      <c r="M16" s="8"/>
      <c r="N16" s="8"/>
      <c r="O16" s="8"/>
      <c r="P16" s="76"/>
      <c r="Q16" s="71"/>
      <c r="R16" s="71"/>
      <c r="S16" s="71"/>
      <c r="T16" s="71"/>
      <c r="U16" s="71"/>
      <c r="V16" s="71"/>
      <c r="W16" s="71"/>
      <c r="X16" s="71"/>
      <c r="Y16" s="71"/>
    </row>
    <row r="17" spans="1:25" s="5" customFormat="1">
      <c r="A17" s="32"/>
      <c r="B17" s="22"/>
      <c r="C17" s="22"/>
      <c r="D17" s="22"/>
      <c r="E17" s="22"/>
      <c r="F17" s="22"/>
      <c r="G17" s="8"/>
      <c r="H17" s="8"/>
      <c r="I17" s="8"/>
      <c r="J17" s="8"/>
      <c r="K17" s="8"/>
      <c r="L17" s="8"/>
      <c r="M17" s="8"/>
      <c r="N17" s="8"/>
      <c r="O17" s="8"/>
      <c r="P17" s="76"/>
      <c r="Q17" s="71"/>
      <c r="R17" s="71"/>
      <c r="S17" s="71"/>
      <c r="T17" s="71"/>
      <c r="U17" s="71"/>
      <c r="V17" s="71"/>
      <c r="W17" s="71"/>
      <c r="X17" s="71"/>
      <c r="Y17" s="71"/>
    </row>
    <row r="18" spans="1:25" s="5" customFormat="1">
      <c r="A18" s="74" t="s">
        <v>108</v>
      </c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76"/>
      <c r="Q18" s="71"/>
      <c r="R18" s="71"/>
      <c r="S18" s="71"/>
      <c r="T18" s="71"/>
      <c r="U18" s="71"/>
      <c r="V18" s="71"/>
      <c r="W18" s="71"/>
      <c r="X18" s="71"/>
      <c r="Y18" s="71"/>
    </row>
    <row r="19" spans="1:25" s="5" customFormat="1">
      <c r="B19" s="17"/>
      <c r="C19" s="17"/>
      <c r="D19" s="17"/>
      <c r="E19" s="17"/>
      <c r="F19" s="17"/>
      <c r="G19" s="8"/>
      <c r="H19" s="8"/>
      <c r="I19" s="8"/>
      <c r="J19" s="8"/>
      <c r="K19" s="8"/>
      <c r="L19" s="8"/>
      <c r="M19" s="8"/>
      <c r="N19" s="8"/>
      <c r="O19" s="8"/>
      <c r="P19" s="76"/>
      <c r="Q19" s="71"/>
      <c r="R19" s="71"/>
      <c r="S19" s="71"/>
      <c r="T19" s="71"/>
      <c r="U19" s="71"/>
      <c r="V19" s="71"/>
      <c r="W19" s="71"/>
      <c r="X19" s="71"/>
      <c r="Y19" s="71"/>
    </row>
    <row r="20" spans="1:25" s="5" customFormat="1">
      <c r="B20" s="17"/>
      <c r="C20" s="17"/>
      <c r="D20" s="17"/>
      <c r="E20" s="17"/>
      <c r="F20" s="17"/>
      <c r="G20" s="8"/>
      <c r="H20" s="8"/>
      <c r="I20" s="8"/>
      <c r="J20" s="8"/>
      <c r="K20" s="8"/>
      <c r="L20" s="8"/>
      <c r="M20" s="8"/>
      <c r="N20" s="8"/>
      <c r="O20" s="8"/>
      <c r="P20" s="76"/>
      <c r="Q20" s="71"/>
      <c r="R20" s="71"/>
      <c r="S20" s="71"/>
      <c r="T20" s="71"/>
      <c r="U20" s="71"/>
      <c r="V20" s="71"/>
      <c r="W20" s="71"/>
      <c r="X20" s="71"/>
      <c r="Y20" s="71"/>
    </row>
  </sheetData>
  <mergeCells count="7">
    <mergeCell ref="A10:A12"/>
    <mergeCell ref="E11:E12"/>
    <mergeCell ref="F11:F12"/>
    <mergeCell ref="B10:F10"/>
    <mergeCell ref="B11:B12"/>
    <mergeCell ref="C11:C12"/>
    <mergeCell ref="D11:D12"/>
  </mergeCells>
  <hyperlinks>
    <hyperlink ref="E1" location="Indice!A1" display="Volver al índice"/>
  </hyperlink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F104"/>
  <sheetViews>
    <sheetView zoomScale="90" zoomScaleNormal="90" workbookViewId="0">
      <selection activeCell="A7" sqref="A7"/>
    </sheetView>
  </sheetViews>
  <sheetFormatPr baseColWidth="10" defaultRowHeight="15"/>
  <cols>
    <col min="1" max="1" width="16.85546875" style="5" bestFit="1" customWidth="1"/>
    <col min="2" max="2" width="11.42578125" style="8"/>
    <col min="3" max="3" width="7.140625" style="8" customWidth="1"/>
    <col min="4" max="4" width="10.28515625" style="8" bestFit="1" customWidth="1"/>
    <col min="5" max="5" width="12.7109375" style="8" customWidth="1"/>
    <col min="6" max="6" width="10.7109375" style="8" customWidth="1"/>
    <col min="7" max="7" width="10.28515625" style="8" customWidth="1"/>
    <col min="8" max="8" width="7.140625" style="8" customWidth="1"/>
    <col min="9" max="9" width="10.5703125" style="8" bestFit="1" customWidth="1"/>
    <col min="10" max="10" width="15.5703125" style="8" customWidth="1"/>
    <col min="11" max="11" width="18.7109375" style="8" customWidth="1"/>
    <col min="12" max="12" width="19" style="8" customWidth="1"/>
    <col min="13" max="13" width="10.5703125" style="8" customWidth="1"/>
    <col min="14" max="14" width="17.42578125" style="8" customWidth="1"/>
    <col min="15" max="15" width="16.42578125" style="8" customWidth="1"/>
    <col min="16" max="16" width="9.42578125" style="8" customWidth="1"/>
    <col min="17" max="17" width="13.28515625" style="8" customWidth="1"/>
    <col min="18" max="18" width="13" style="8" customWidth="1"/>
    <col min="19" max="25" width="11.42578125" style="8"/>
    <col min="26" max="32" width="11.42578125" style="5"/>
    <col min="33" max="16384" width="11.42578125" style="71"/>
  </cols>
  <sheetData>
    <row r="1" spans="1:18">
      <c r="F1" s="72" t="s">
        <v>105</v>
      </c>
    </row>
    <row r="7" spans="1:18">
      <c r="A7" s="5" t="s">
        <v>132</v>
      </c>
    </row>
    <row r="8" spans="1:18">
      <c r="A8" s="5" t="s">
        <v>116</v>
      </c>
    </row>
    <row r="10" spans="1:18">
      <c r="A10" s="62" t="s">
        <v>100</v>
      </c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2"/>
    </row>
    <row r="11" spans="1:18">
      <c r="A11" s="63"/>
      <c r="B11" s="65" t="s">
        <v>1</v>
      </c>
      <c r="C11" s="56" t="s">
        <v>80</v>
      </c>
      <c r="D11" s="56"/>
      <c r="E11" s="56"/>
      <c r="F11" s="56"/>
      <c r="G11" s="56"/>
      <c r="H11" s="56" t="s">
        <v>83</v>
      </c>
      <c r="I11" s="56"/>
      <c r="J11" s="56"/>
      <c r="K11" s="56"/>
      <c r="L11" s="56"/>
      <c r="M11" s="56" t="s">
        <v>88</v>
      </c>
      <c r="N11" s="56"/>
      <c r="O11" s="56"/>
      <c r="P11" s="56" t="s">
        <v>91</v>
      </c>
      <c r="Q11" s="56"/>
      <c r="R11" s="56"/>
    </row>
    <row r="12" spans="1:18" ht="48">
      <c r="A12" s="64"/>
      <c r="B12" s="66"/>
      <c r="C12" s="26" t="s">
        <v>0</v>
      </c>
      <c r="D12" s="27" t="s">
        <v>81</v>
      </c>
      <c r="E12" s="27" t="s">
        <v>2</v>
      </c>
      <c r="F12" s="27" t="s">
        <v>82</v>
      </c>
      <c r="G12" s="27" t="s">
        <v>3</v>
      </c>
      <c r="H12" s="26" t="s">
        <v>0</v>
      </c>
      <c r="I12" s="27" t="s">
        <v>84</v>
      </c>
      <c r="J12" s="27" t="s">
        <v>85</v>
      </c>
      <c r="K12" s="27" t="s">
        <v>86</v>
      </c>
      <c r="L12" s="27" t="s">
        <v>87</v>
      </c>
      <c r="M12" s="28" t="s">
        <v>0</v>
      </c>
      <c r="N12" s="27" t="s">
        <v>89</v>
      </c>
      <c r="O12" s="27" t="s">
        <v>90</v>
      </c>
      <c r="P12" s="28" t="s">
        <v>0</v>
      </c>
      <c r="Q12" s="27" t="s">
        <v>64</v>
      </c>
      <c r="R12" s="27" t="s">
        <v>63</v>
      </c>
    </row>
    <row r="13" spans="1:18" ht="7.5" customHeight="1">
      <c r="A13" s="18"/>
      <c r="B13" s="19"/>
      <c r="C13" s="25"/>
      <c r="D13" s="24"/>
      <c r="E13" s="24"/>
      <c r="F13" s="24"/>
      <c r="G13" s="24"/>
      <c r="H13" s="25"/>
      <c r="I13" s="24"/>
      <c r="J13" s="24"/>
      <c r="K13" s="24"/>
      <c r="L13" s="24"/>
      <c r="M13" s="24"/>
      <c r="N13" s="24"/>
      <c r="O13" s="24"/>
      <c r="P13" s="24"/>
      <c r="Q13" s="24"/>
      <c r="R13" s="24"/>
    </row>
    <row r="14" spans="1:18">
      <c r="A14" s="4" t="s">
        <v>77</v>
      </c>
      <c r="B14" s="23">
        <v>82.419347176489808</v>
      </c>
      <c r="C14" s="23">
        <v>26.616463917668543</v>
      </c>
      <c r="D14" s="23">
        <v>6.9002819974997971</v>
      </c>
      <c r="E14" s="23">
        <v>6.8724944854031325</v>
      </c>
      <c r="F14" s="23">
        <v>6.332134365548427</v>
      </c>
      <c r="G14" s="23">
        <v>6.5115530692171868</v>
      </c>
      <c r="H14" s="23">
        <v>28.782672927258261</v>
      </c>
      <c r="I14" s="23">
        <v>7.4688549845337908</v>
      </c>
      <c r="J14" s="23">
        <v>8.4652312288729554</v>
      </c>
      <c r="K14" s="23">
        <v>4.8158823592878122</v>
      </c>
      <c r="L14" s="23">
        <v>8.0327043545637107</v>
      </c>
      <c r="M14" s="23">
        <v>15.769572169683533</v>
      </c>
      <c r="N14" s="23">
        <v>4.9214094107677173</v>
      </c>
      <c r="O14" s="23">
        <v>10.848162758915814</v>
      </c>
      <c r="P14" s="23">
        <v>11.250638161879666</v>
      </c>
      <c r="Q14" s="23">
        <v>5.5299020477060141</v>
      </c>
      <c r="R14" s="23">
        <v>5.7207361141736532</v>
      </c>
    </row>
    <row r="15" spans="1:18" ht="7.5" customHeight="1">
      <c r="A15" s="4"/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</row>
    <row r="16" spans="1:18">
      <c r="A16" s="4" t="s">
        <v>78</v>
      </c>
      <c r="B16" s="23">
        <v>82.742055923428367</v>
      </c>
      <c r="C16" s="23">
        <v>26.788055673201704</v>
      </c>
      <c r="D16" s="23">
        <v>6.9911712885997348</v>
      </c>
      <c r="E16" s="23">
        <v>6.906351478964627</v>
      </c>
      <c r="F16" s="23">
        <v>6.3538105361403749</v>
      </c>
      <c r="G16" s="23">
        <v>6.5367223694969656</v>
      </c>
      <c r="H16" s="23">
        <v>28.841050664096844</v>
      </c>
      <c r="I16" s="23">
        <v>7.4985441119793483</v>
      </c>
      <c r="J16" s="23">
        <v>8.4983129600572092</v>
      </c>
      <c r="K16" s="23">
        <v>4.8155679818600436</v>
      </c>
      <c r="L16" s="23">
        <v>8.0286256102002369</v>
      </c>
      <c r="M16" s="23">
        <v>15.774171904555921</v>
      </c>
      <c r="N16" s="23">
        <v>4.9163168592060282</v>
      </c>
      <c r="O16" s="23">
        <v>10.857855045349892</v>
      </c>
      <c r="P16" s="23">
        <v>11.33877768157399</v>
      </c>
      <c r="Q16" s="23">
        <v>5.5685782552850069</v>
      </c>
      <c r="R16" s="23">
        <v>5.7701994262889835</v>
      </c>
    </row>
    <row r="17" spans="1:18">
      <c r="A17" s="4">
        <v>1</v>
      </c>
      <c r="B17" s="23">
        <v>81.755452452499512</v>
      </c>
      <c r="C17" s="23">
        <v>26.988010430732338</v>
      </c>
      <c r="D17" s="23">
        <v>6.9508073335178011</v>
      </c>
      <c r="E17" s="23">
        <v>6.9830036377052203</v>
      </c>
      <c r="F17" s="23">
        <v>6.438505313595277</v>
      </c>
      <c r="G17" s="23">
        <v>6.6156941459140386</v>
      </c>
      <c r="H17" s="23">
        <v>28.441212949640285</v>
      </c>
      <c r="I17" s="23">
        <v>7.1358624377421132</v>
      </c>
      <c r="J17" s="23">
        <v>8.2641412230215838</v>
      </c>
      <c r="K17" s="23">
        <v>4.8651776203652464</v>
      </c>
      <c r="L17" s="23">
        <v>8.1760316685113441</v>
      </c>
      <c r="M17" s="23">
        <v>15.560006604869951</v>
      </c>
      <c r="N17" s="23">
        <v>5.0132467791920305</v>
      </c>
      <c r="O17" s="23">
        <v>10.546759825677919</v>
      </c>
      <c r="P17" s="23">
        <v>10.766222467256965</v>
      </c>
      <c r="Q17" s="23">
        <v>5.1632756059767573</v>
      </c>
      <c r="R17" s="23">
        <v>5.6029468612802065</v>
      </c>
    </row>
    <row r="18" spans="1:18">
      <c r="A18" s="4">
        <v>2</v>
      </c>
      <c r="B18" s="23">
        <v>78.638686965317945</v>
      </c>
      <c r="C18" s="23">
        <v>26.040406654624274</v>
      </c>
      <c r="D18" s="23">
        <v>6.1903746748554909</v>
      </c>
      <c r="E18" s="23">
        <v>6.9629137572254329</v>
      </c>
      <c r="F18" s="23">
        <v>6.2908949132947978</v>
      </c>
      <c r="G18" s="23">
        <v>6.5962233092485558</v>
      </c>
      <c r="H18" s="23">
        <v>28.314986531791906</v>
      </c>
      <c r="I18" s="23">
        <v>7.2231227673410405</v>
      </c>
      <c r="J18" s="23">
        <v>8.2768611777456655</v>
      </c>
      <c r="K18" s="23">
        <v>4.761892182080925</v>
      </c>
      <c r="L18" s="23">
        <v>8.0531104046242774</v>
      </c>
      <c r="M18" s="23">
        <v>14.984428143063585</v>
      </c>
      <c r="N18" s="23">
        <v>4.9627658020231218</v>
      </c>
      <c r="O18" s="23">
        <v>10.021662341040463</v>
      </c>
      <c r="P18" s="23">
        <v>9.2988656358381512</v>
      </c>
      <c r="Q18" s="23">
        <v>4.5333541690751451</v>
      </c>
      <c r="R18" s="23">
        <v>4.7655114667630052</v>
      </c>
    </row>
    <row r="19" spans="1:18">
      <c r="A19" s="4">
        <v>3</v>
      </c>
      <c r="B19" s="23">
        <v>80.362974004282734</v>
      </c>
      <c r="C19" s="23">
        <v>24.917456616702353</v>
      </c>
      <c r="D19" s="23">
        <v>7.108300324768023</v>
      </c>
      <c r="E19" s="23">
        <v>6.8221711063526049</v>
      </c>
      <c r="F19" s="23">
        <v>4.5322305531763023</v>
      </c>
      <c r="G19" s="23">
        <v>6.4547546324054252</v>
      </c>
      <c r="H19" s="23">
        <v>27.989036188436835</v>
      </c>
      <c r="I19" s="23">
        <v>6.9900040114204138</v>
      </c>
      <c r="J19" s="23">
        <v>7.2161644111349039</v>
      </c>
      <c r="K19" s="23">
        <v>4.9591549464668088</v>
      </c>
      <c r="L19" s="23">
        <v>8.8237128194147036</v>
      </c>
      <c r="M19" s="23">
        <v>16.143299043540328</v>
      </c>
      <c r="N19" s="23">
        <v>5.8463721734475378</v>
      </c>
      <c r="O19" s="23">
        <v>10.29692687009279</v>
      </c>
      <c r="P19" s="23">
        <v>11.31318215560314</v>
      </c>
      <c r="Q19" s="23">
        <v>6.1935138436830837</v>
      </c>
      <c r="R19" s="23">
        <v>5.1196683119200568</v>
      </c>
    </row>
    <row r="20" spans="1:18">
      <c r="A20" s="4">
        <v>4</v>
      </c>
      <c r="B20" s="23">
        <v>81.517689427231929</v>
      </c>
      <c r="C20" s="23">
        <v>23.577217413371383</v>
      </c>
      <c r="D20" s="23">
        <v>7.0414721626579695</v>
      </c>
      <c r="E20" s="23">
        <v>5.4161641663269462</v>
      </c>
      <c r="F20" s="23">
        <v>6.1332500611496128</v>
      </c>
      <c r="G20" s="23">
        <v>4.9863310232368523</v>
      </c>
      <c r="H20" s="23">
        <v>29.590899775784749</v>
      </c>
      <c r="I20" s="23">
        <v>7.5749942498980838</v>
      </c>
      <c r="J20" s="23">
        <v>8.5527877170811237</v>
      </c>
      <c r="K20" s="23">
        <v>5.0220742682429682</v>
      </c>
      <c r="L20" s="23">
        <v>8.4410435405625766</v>
      </c>
      <c r="M20" s="23">
        <v>16.365407050550346</v>
      </c>
      <c r="N20" s="23">
        <v>5.5099089808397883</v>
      </c>
      <c r="O20" s="23">
        <v>10.855498069710558</v>
      </c>
      <c r="P20" s="23">
        <v>11.984165187525479</v>
      </c>
      <c r="Q20" s="23">
        <v>6.1911823848348959</v>
      </c>
      <c r="R20" s="23">
        <v>5.7929828026905827</v>
      </c>
    </row>
    <row r="21" spans="1:18">
      <c r="A21" s="4">
        <v>5</v>
      </c>
      <c r="B21" s="23">
        <v>73.497028965517231</v>
      </c>
      <c r="C21" s="23">
        <v>13.65311669950739</v>
      </c>
      <c r="D21" s="23">
        <v>7.1426499999999997</v>
      </c>
      <c r="E21" s="23">
        <v>0.79048669950738926</v>
      </c>
      <c r="F21" s="23">
        <v>5.7199799999999996</v>
      </c>
      <c r="G21" s="23">
        <v>0</v>
      </c>
      <c r="H21" s="23">
        <v>30.637503201970439</v>
      </c>
      <c r="I21" s="23">
        <v>8.1155973891625628</v>
      </c>
      <c r="J21" s="23">
        <v>8.6663827093596062</v>
      </c>
      <c r="K21" s="23">
        <v>5.1939896551724134</v>
      </c>
      <c r="L21" s="23">
        <v>8.6615334482758612</v>
      </c>
      <c r="M21" s="23">
        <v>16.531816551724138</v>
      </c>
      <c r="N21" s="23">
        <v>5.4268974384236461</v>
      </c>
      <c r="O21" s="23">
        <v>11.104919113300493</v>
      </c>
      <c r="P21" s="23">
        <v>12.674592512315272</v>
      </c>
      <c r="Q21" s="23">
        <v>6.5966612807881777</v>
      </c>
      <c r="R21" s="23">
        <v>6.0779312315270939</v>
      </c>
    </row>
    <row r="22" spans="1:18">
      <c r="A22" s="4">
        <v>6</v>
      </c>
      <c r="B22" s="23">
        <v>86.938242582761674</v>
      </c>
      <c r="C22" s="23">
        <v>27.051507359379663</v>
      </c>
      <c r="D22" s="23">
        <v>6.9589530292275574</v>
      </c>
      <c r="E22" s="23">
        <v>6.9814907151804357</v>
      </c>
      <c r="F22" s="23">
        <v>6.4959169212645396</v>
      </c>
      <c r="G22" s="23">
        <v>6.6151466937071284</v>
      </c>
      <c r="H22" s="23">
        <v>31.053813606919185</v>
      </c>
      <c r="I22" s="23">
        <v>8.4040686796898303</v>
      </c>
      <c r="J22" s="23">
        <v>9.3929660190873836</v>
      </c>
      <c r="K22" s="23">
        <v>5.00790659349836</v>
      </c>
      <c r="L22" s="23">
        <v>8.2488723146436023</v>
      </c>
      <c r="M22" s="23">
        <v>16.78877959439308</v>
      </c>
      <c r="N22" s="23">
        <v>5.1550426274977639</v>
      </c>
      <c r="O22" s="23">
        <v>11.633736966895317</v>
      </c>
      <c r="P22" s="23">
        <v>12.044142022069789</v>
      </c>
      <c r="Q22" s="23">
        <v>6.1320402013122584</v>
      </c>
      <c r="R22" s="23">
        <v>5.9121018207575311</v>
      </c>
    </row>
    <row r="23" spans="1:18">
      <c r="A23" s="4">
        <v>7</v>
      </c>
      <c r="B23" s="23">
        <v>84.79394044961407</v>
      </c>
      <c r="C23" s="23">
        <v>26.848337633723755</v>
      </c>
      <c r="D23" s="23">
        <v>6.9487237971609002</v>
      </c>
      <c r="E23" s="23">
        <v>6.9821249937928425</v>
      </c>
      <c r="F23" s="23">
        <v>6.3021241409834294</v>
      </c>
      <c r="G23" s="23">
        <v>6.6153647017865822</v>
      </c>
      <c r="H23" s="23">
        <v>29.511252944891236</v>
      </c>
      <c r="I23" s="23">
        <v>7.5869100933772318</v>
      </c>
      <c r="J23" s="23">
        <v>8.6348776040373494</v>
      </c>
      <c r="K23" s="23">
        <v>4.9623746359367411</v>
      </c>
      <c r="L23" s="23">
        <v>8.3270906115399157</v>
      </c>
      <c r="M23" s="23">
        <v>16.444104920926218</v>
      </c>
      <c r="N23" s="23">
        <v>5.2681005624224104</v>
      </c>
      <c r="O23" s="23">
        <v>11.176004358503805</v>
      </c>
      <c r="P23" s="23">
        <v>11.990244950072867</v>
      </c>
      <c r="Q23" s="23">
        <v>6.1094763998488695</v>
      </c>
      <c r="R23" s="23">
        <v>5.8807685502239977</v>
      </c>
    </row>
    <row r="24" spans="1:18">
      <c r="A24" s="4">
        <v>8</v>
      </c>
      <c r="B24" s="23">
        <v>86.517009223251065</v>
      </c>
      <c r="C24" s="23">
        <v>26.137127858367627</v>
      </c>
      <c r="D24" s="23">
        <v>7.124270853909465</v>
      </c>
      <c r="E24" s="23">
        <v>6.6271556447187931</v>
      </c>
      <c r="F24" s="23">
        <v>6.1444263065843616</v>
      </c>
      <c r="G24" s="23">
        <v>6.2412750531550074</v>
      </c>
      <c r="H24" s="23">
        <v>31.020731690672154</v>
      </c>
      <c r="I24" s="23">
        <v>8.2180851320301791</v>
      </c>
      <c r="J24" s="23">
        <v>9.117260534979426</v>
      </c>
      <c r="K24" s="23">
        <v>5.1481865054869687</v>
      </c>
      <c r="L24" s="23">
        <v>8.5371995181755818</v>
      </c>
      <c r="M24" s="23">
        <v>17.002491092249659</v>
      </c>
      <c r="N24" s="23">
        <v>5.5166434516460905</v>
      </c>
      <c r="O24" s="23">
        <v>11.485847640603565</v>
      </c>
      <c r="P24" s="23">
        <v>12.356658581961591</v>
      </c>
      <c r="Q24" s="23">
        <v>6.5137584739368997</v>
      </c>
      <c r="R24" s="23">
        <v>5.8429001080246907</v>
      </c>
    </row>
    <row r="25" spans="1:18">
      <c r="A25" s="4">
        <v>9</v>
      </c>
      <c r="B25" s="23">
        <v>80.298555918601991</v>
      </c>
      <c r="C25" s="23">
        <v>24.822141853299609</v>
      </c>
      <c r="D25" s="23">
        <v>7.1108339388365138</v>
      </c>
      <c r="E25" s="23">
        <v>6.6806876155438024</v>
      </c>
      <c r="F25" s="23">
        <v>4.7271023085766846</v>
      </c>
      <c r="G25" s="23">
        <v>6.3035179903426073</v>
      </c>
      <c r="H25" s="23">
        <v>28.513876764773507</v>
      </c>
      <c r="I25" s="23">
        <v>7.1160740676017458</v>
      </c>
      <c r="J25" s="23">
        <v>7.5130347505173596</v>
      </c>
      <c r="K25" s="23">
        <v>5.0831127523568638</v>
      </c>
      <c r="L25" s="23">
        <v>8.8016551942975383</v>
      </c>
      <c r="M25" s="23">
        <v>16.209834072200504</v>
      </c>
      <c r="N25" s="23">
        <v>5.7588504046907341</v>
      </c>
      <c r="O25" s="23">
        <v>10.450983667509773</v>
      </c>
      <c r="P25" s="23">
        <v>10.752703228328352</v>
      </c>
      <c r="Q25" s="23">
        <v>6.296195854219361</v>
      </c>
      <c r="R25" s="23">
        <v>4.4565073741089902</v>
      </c>
    </row>
    <row r="26" spans="1:18">
      <c r="A26" s="4">
        <v>10</v>
      </c>
      <c r="B26" s="23">
        <v>69.03315232209745</v>
      </c>
      <c r="C26" s="23">
        <v>13.590131860174782</v>
      </c>
      <c r="D26" s="23">
        <v>7.1374359800249687</v>
      </c>
      <c r="E26" s="23">
        <v>0.63606546816479403</v>
      </c>
      <c r="F26" s="23">
        <v>5.8166304119850194</v>
      </c>
      <c r="G26" s="23">
        <v>0</v>
      </c>
      <c r="H26" s="23">
        <v>27.921230411985022</v>
      </c>
      <c r="I26" s="23">
        <v>6.7577449687890132</v>
      </c>
      <c r="J26" s="23">
        <v>7.8366024094881386</v>
      </c>
      <c r="K26" s="23">
        <v>4.8358937078651687</v>
      </c>
      <c r="L26" s="23">
        <v>8.4909893258426958</v>
      </c>
      <c r="M26" s="23">
        <v>15.640801485642948</v>
      </c>
      <c r="N26" s="23">
        <v>5.7811617602996259</v>
      </c>
      <c r="O26" s="23">
        <v>9.859639725343321</v>
      </c>
      <c r="P26" s="23">
        <v>11.880988564294633</v>
      </c>
      <c r="Q26" s="23">
        <v>5.9270692009987522</v>
      </c>
      <c r="R26" s="23">
        <v>5.9539193632958796</v>
      </c>
    </row>
    <row r="27" spans="1:18">
      <c r="A27" s="4">
        <v>11</v>
      </c>
      <c r="B27" s="23">
        <v>86.224814914819632</v>
      </c>
      <c r="C27" s="23">
        <v>27.017340909919664</v>
      </c>
      <c r="D27" s="23">
        <v>7.1294540476326134</v>
      </c>
      <c r="E27" s="23">
        <v>6.9410735297134059</v>
      </c>
      <c r="F27" s="23">
        <v>6.3792789276964275</v>
      </c>
      <c r="G27" s="23">
        <v>6.5675344048772146</v>
      </c>
      <c r="H27" s="23">
        <v>30.174722066548913</v>
      </c>
      <c r="I27" s="23">
        <v>7.8151610084895458</v>
      </c>
      <c r="J27" s="23">
        <v>8.9741205800239321</v>
      </c>
      <c r="K27" s="23">
        <v>5.0503519058743089</v>
      </c>
      <c r="L27" s="23">
        <v>8.3350885721611299</v>
      </c>
      <c r="M27" s="23">
        <v>16.690612229502594</v>
      </c>
      <c r="N27" s="23">
        <v>5.3316414369551595</v>
      </c>
      <c r="O27" s="23">
        <v>11.358970792547431</v>
      </c>
      <c r="P27" s="23">
        <v>12.342139708848498</v>
      </c>
      <c r="Q27" s="23">
        <v>6.3128910825593989</v>
      </c>
      <c r="R27" s="23">
        <v>6.0292486262891005</v>
      </c>
    </row>
    <row r="28" spans="1:18">
      <c r="A28" s="4">
        <v>12</v>
      </c>
      <c r="B28" s="23">
        <v>85.494063501151459</v>
      </c>
      <c r="C28" s="23">
        <v>26.971876733623336</v>
      </c>
      <c r="D28" s="23">
        <v>7.1235046986949841</v>
      </c>
      <c r="E28" s="23">
        <v>6.9832425383828047</v>
      </c>
      <c r="F28" s="23">
        <v>6.2496479881013309</v>
      </c>
      <c r="G28" s="23">
        <v>6.6154815084442173</v>
      </c>
      <c r="H28" s="23">
        <v>29.778771367067566</v>
      </c>
      <c r="I28" s="23">
        <v>7.6417275140736942</v>
      </c>
      <c r="J28" s="23">
        <v>8.8124203742323441</v>
      </c>
      <c r="K28" s="23">
        <v>4.9903856230808588</v>
      </c>
      <c r="L28" s="23">
        <v>8.3342378556806551</v>
      </c>
      <c r="M28" s="23">
        <v>16.483431230808598</v>
      </c>
      <c r="N28" s="23">
        <v>5.3303712800665304</v>
      </c>
      <c r="O28" s="23">
        <v>11.153059950742069</v>
      </c>
      <c r="P28" s="23">
        <v>12.259984169651995</v>
      </c>
      <c r="Q28" s="23">
        <v>6.2396978735926307</v>
      </c>
      <c r="R28" s="23">
        <v>6.0202862960593659</v>
      </c>
    </row>
    <row r="29" spans="1:18">
      <c r="A29" s="4">
        <v>13</v>
      </c>
      <c r="B29" s="23">
        <v>80.173045886702454</v>
      </c>
      <c r="C29" s="23">
        <v>26.850212537574695</v>
      </c>
      <c r="D29" s="23">
        <v>6.876977863523873</v>
      </c>
      <c r="E29" s="23">
        <v>6.9592658755357037</v>
      </c>
      <c r="F29" s="23">
        <v>6.4212012612422287</v>
      </c>
      <c r="G29" s="23">
        <v>6.5927675372728922</v>
      </c>
      <c r="H29" s="23">
        <v>27.419378938250738</v>
      </c>
      <c r="I29" s="23">
        <v>7.1146123990462966</v>
      </c>
      <c r="J29" s="23">
        <v>8.1267114311583271</v>
      </c>
      <c r="K29" s="23">
        <v>4.5679819188748718</v>
      </c>
      <c r="L29" s="23">
        <v>7.6100731891712439</v>
      </c>
      <c r="M29" s="23">
        <v>14.969986177038692</v>
      </c>
      <c r="N29" s="23">
        <v>4.5333016713949421</v>
      </c>
      <c r="O29" s="23">
        <v>10.43668450564375</v>
      </c>
      <c r="P29" s="23">
        <v>10.933468233838354</v>
      </c>
      <c r="Q29" s="23">
        <v>5.2340988108891171</v>
      </c>
      <c r="R29" s="23">
        <v>5.6993694229492364</v>
      </c>
    </row>
    <row r="30" spans="1:18">
      <c r="A30" s="4">
        <v>14</v>
      </c>
      <c r="B30" s="23">
        <v>78.798010308566745</v>
      </c>
      <c r="C30" s="23">
        <v>27.119397487117027</v>
      </c>
      <c r="D30" s="23">
        <v>7.0913834423311162</v>
      </c>
      <c r="E30" s="23">
        <v>6.980646527374371</v>
      </c>
      <c r="F30" s="23">
        <v>6.4344639988756676</v>
      </c>
      <c r="G30" s="23">
        <v>6.6129035185358696</v>
      </c>
      <c r="H30" s="23">
        <v>26.26164638901902</v>
      </c>
      <c r="I30" s="23">
        <v>6.7173790171460697</v>
      </c>
      <c r="J30" s="23">
        <v>7.6835829872887977</v>
      </c>
      <c r="K30" s="23">
        <v>4.4077603079421595</v>
      </c>
      <c r="L30" s="23">
        <v>7.4529240766419935</v>
      </c>
      <c r="M30" s="23">
        <v>14.719640931009714</v>
      </c>
      <c r="N30" s="23">
        <v>4.3744743633467627</v>
      </c>
      <c r="O30" s="23">
        <v>10.34516656766295</v>
      </c>
      <c r="P30" s="23">
        <v>10.69732550142103</v>
      </c>
      <c r="Q30" s="23">
        <v>4.8251787669821047</v>
      </c>
      <c r="R30" s="23">
        <v>5.8721467344389264</v>
      </c>
    </row>
    <row r="31" spans="1:18">
      <c r="A31" s="4">
        <v>15</v>
      </c>
      <c r="B31" s="23">
        <v>83.256966388561409</v>
      </c>
      <c r="C31" s="23">
        <v>27.167640774613073</v>
      </c>
      <c r="D31" s="23">
        <v>7.0685271901737829</v>
      </c>
      <c r="E31" s="23">
        <v>6.9850104909305237</v>
      </c>
      <c r="F31" s="23">
        <v>6.4969944757957174</v>
      </c>
      <c r="G31" s="23">
        <v>6.6171086177130469</v>
      </c>
      <c r="H31" s="23">
        <v>28.918769619348215</v>
      </c>
      <c r="I31" s="23">
        <v>7.594604706620526</v>
      </c>
      <c r="J31" s="23">
        <v>8.6305953933908821</v>
      </c>
      <c r="K31" s="23">
        <v>4.7286278685781644</v>
      </c>
      <c r="L31" s="23">
        <v>7.9649416507586412</v>
      </c>
      <c r="M31" s="23">
        <v>15.687533447541544</v>
      </c>
      <c r="N31" s="23">
        <v>4.6236932615887749</v>
      </c>
      <c r="O31" s="23">
        <v>11.06384018595277</v>
      </c>
      <c r="P31" s="23">
        <v>11.483022547058601</v>
      </c>
      <c r="Q31" s="23">
        <v>5.5184996535726514</v>
      </c>
      <c r="R31" s="23">
        <v>5.964522893485948</v>
      </c>
    </row>
    <row r="32" spans="1:18">
      <c r="A32" s="4">
        <v>16</v>
      </c>
      <c r="B32" s="23">
        <v>83.65809295514137</v>
      </c>
      <c r="C32" s="23">
        <v>26.992581583648896</v>
      </c>
      <c r="D32" s="23">
        <v>7.1105057675502472</v>
      </c>
      <c r="E32" s="23">
        <v>6.9567089698028939</v>
      </c>
      <c r="F32" s="23">
        <v>6.3351434488785321</v>
      </c>
      <c r="G32" s="23">
        <v>6.5902233974172253</v>
      </c>
      <c r="H32" s="23">
        <v>29.065779987377415</v>
      </c>
      <c r="I32" s="23">
        <v>7.3959966482182731</v>
      </c>
      <c r="J32" s="23">
        <v>8.575902195358772</v>
      </c>
      <c r="K32" s="23">
        <v>4.9466592863384795</v>
      </c>
      <c r="L32" s="23">
        <v>8.14722185746189</v>
      </c>
      <c r="M32" s="23">
        <v>15.728277398291098</v>
      </c>
      <c r="N32" s="23">
        <v>4.9802310559277601</v>
      </c>
      <c r="O32" s="23">
        <v>10.748046342363336</v>
      </c>
      <c r="P32" s="23">
        <v>11.871453985823868</v>
      </c>
      <c r="Q32" s="23">
        <v>5.8743605403437229</v>
      </c>
      <c r="R32" s="23">
        <v>5.9970934454801439</v>
      </c>
    </row>
    <row r="33" spans="1:18">
      <c r="A33" s="4">
        <v>17</v>
      </c>
      <c r="B33" s="23">
        <v>68.038597948717936</v>
      </c>
      <c r="C33" s="23">
        <v>17.959123333333334</v>
      </c>
      <c r="D33" s="23">
        <v>3.7334787179487181</v>
      </c>
      <c r="E33" s="23">
        <v>5.1963241025641018</v>
      </c>
      <c r="F33" s="23">
        <v>4.1066523076923076</v>
      </c>
      <c r="G33" s="23">
        <v>4.9226682051282049</v>
      </c>
      <c r="H33" s="23">
        <v>24.510487435897435</v>
      </c>
      <c r="I33" s="23">
        <v>5.6357251282051282</v>
      </c>
      <c r="J33" s="23">
        <v>6.2497412820512821</v>
      </c>
      <c r="K33" s="23">
        <v>4.6080620512820509</v>
      </c>
      <c r="L33" s="23">
        <v>8.0169589743589746</v>
      </c>
      <c r="M33" s="23">
        <v>16.838051025641025</v>
      </c>
      <c r="N33" s="23">
        <v>6.0687561538461541</v>
      </c>
      <c r="O33" s="23">
        <v>10.769294871794871</v>
      </c>
      <c r="P33" s="23">
        <v>8.7309361538461534</v>
      </c>
      <c r="Q33" s="23">
        <v>4.3882161538461544</v>
      </c>
      <c r="R33" s="23">
        <v>4.3427199999999999</v>
      </c>
    </row>
    <row r="34" spans="1:18">
      <c r="A34" s="4">
        <v>18</v>
      </c>
      <c r="B34" s="23">
        <v>82.319643538891114</v>
      </c>
      <c r="C34" s="23">
        <v>26.809104658601097</v>
      </c>
      <c r="D34" s="23">
        <v>6.9190121938675544</v>
      </c>
      <c r="E34" s="23">
        <v>6.9339896904388709</v>
      </c>
      <c r="F34" s="23">
        <v>6.3885978756857362</v>
      </c>
      <c r="G34" s="23">
        <v>6.5675048986089344</v>
      </c>
      <c r="H34" s="23">
        <v>29.293325714635579</v>
      </c>
      <c r="I34" s="23">
        <v>7.6246137916340126</v>
      </c>
      <c r="J34" s="23">
        <v>8.6166382337382448</v>
      </c>
      <c r="K34" s="23">
        <v>4.9036982121865202</v>
      </c>
      <c r="L34" s="23">
        <v>8.1483754770768027</v>
      </c>
      <c r="M34" s="23">
        <v>15.629180821904388</v>
      </c>
      <c r="N34" s="23">
        <v>4.9855951542907526</v>
      </c>
      <c r="O34" s="23">
        <v>10.643585667613635</v>
      </c>
      <c r="P34" s="23">
        <v>10.588032343749999</v>
      </c>
      <c r="Q34" s="23">
        <v>5.2235344278996871</v>
      </c>
      <c r="R34" s="23">
        <v>5.3644979158503139</v>
      </c>
    </row>
    <row r="35" spans="1:18">
      <c r="A35" s="4">
        <v>19</v>
      </c>
      <c r="B35" s="23">
        <v>83.502388892921957</v>
      </c>
      <c r="C35" s="23">
        <v>26.889907649727768</v>
      </c>
      <c r="D35" s="23">
        <v>7.0756598094373864</v>
      </c>
      <c r="E35" s="23">
        <v>6.8930398548094365</v>
      </c>
      <c r="F35" s="23">
        <v>6.3897392286751362</v>
      </c>
      <c r="G35" s="23">
        <v>6.5314687568058076</v>
      </c>
      <c r="H35" s="23">
        <v>29.440636442831213</v>
      </c>
      <c r="I35" s="23">
        <v>7.5206662976406538</v>
      </c>
      <c r="J35" s="23">
        <v>8.7433876497277687</v>
      </c>
      <c r="K35" s="23">
        <v>4.9787718330308532</v>
      </c>
      <c r="L35" s="23">
        <v>8.1978106624319409</v>
      </c>
      <c r="M35" s="23">
        <v>16.047343339382941</v>
      </c>
      <c r="N35" s="23">
        <v>5.3634324773139745</v>
      </c>
      <c r="O35" s="23">
        <v>10.683910862068966</v>
      </c>
      <c r="P35" s="23">
        <v>11.124501460980037</v>
      </c>
      <c r="Q35" s="23">
        <v>5.5969934573502726</v>
      </c>
      <c r="R35" s="23">
        <v>5.5275080036297632</v>
      </c>
    </row>
    <row r="36" spans="1:18">
      <c r="A36" s="4">
        <v>20</v>
      </c>
      <c r="B36" s="23">
        <v>78.706111116031266</v>
      </c>
      <c r="C36" s="23">
        <v>26.775729716981129</v>
      </c>
      <c r="D36" s="23">
        <v>6.9221943960980621</v>
      </c>
      <c r="E36" s="23">
        <v>6.9561271544089331</v>
      </c>
      <c r="F36" s="23">
        <v>6.3027674977538179</v>
      </c>
      <c r="G36" s="23">
        <v>6.5946406687203183</v>
      </c>
      <c r="H36" s="23">
        <v>26.588469303683731</v>
      </c>
      <c r="I36" s="23">
        <v>6.4910102631241173</v>
      </c>
      <c r="J36" s="23">
        <v>7.4311503118983433</v>
      </c>
      <c r="K36" s="23">
        <v>4.6607628430240018</v>
      </c>
      <c r="L36" s="23">
        <v>8.0055458856372734</v>
      </c>
      <c r="M36" s="23">
        <v>14.799818754331923</v>
      </c>
      <c r="N36" s="23">
        <v>4.8913526453600307</v>
      </c>
      <c r="O36" s="23">
        <v>9.90846610897189</v>
      </c>
      <c r="P36" s="23">
        <v>10.542093341034526</v>
      </c>
      <c r="Q36" s="23">
        <v>5.1534697850083431</v>
      </c>
      <c r="R36" s="23">
        <v>5.3886235560261841</v>
      </c>
    </row>
    <row r="37" spans="1:18">
      <c r="A37" s="4">
        <v>21</v>
      </c>
      <c r="B37" s="23">
        <v>82.642754006820141</v>
      </c>
      <c r="C37" s="23">
        <v>26.869867454295726</v>
      </c>
      <c r="D37" s="23">
        <v>6.7809846547314576</v>
      </c>
      <c r="E37" s="23">
        <v>6.9669777398882253</v>
      </c>
      <c r="F37" s="23">
        <v>6.5205545041204891</v>
      </c>
      <c r="G37" s="23">
        <v>6.6013505555555554</v>
      </c>
      <c r="H37" s="23">
        <v>29.62609225158662</v>
      </c>
      <c r="I37" s="23">
        <v>8.1614734308989298</v>
      </c>
      <c r="J37" s="23">
        <v>8.9201233958510944</v>
      </c>
      <c r="K37" s="23">
        <v>4.8245832120867664</v>
      </c>
      <c r="L37" s="23">
        <v>7.7199122127498345</v>
      </c>
      <c r="M37" s="23">
        <v>15.689214183953775</v>
      </c>
      <c r="N37" s="23">
        <v>4.5363205143506677</v>
      </c>
      <c r="O37" s="23">
        <v>11.152893669603106</v>
      </c>
      <c r="P37" s="23">
        <v>10.457580116983992</v>
      </c>
      <c r="Q37" s="23">
        <v>4.754510237283319</v>
      </c>
      <c r="R37" s="23">
        <v>5.7030698797006725</v>
      </c>
    </row>
    <row r="38" spans="1:18" ht="7.5" customHeight="1">
      <c r="A38" s="4"/>
      <c r="B38" s="40"/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</row>
    <row r="39" spans="1:18">
      <c r="A39" s="4" t="s">
        <v>79</v>
      </c>
      <c r="B39" s="23">
        <v>73.274656646896105</v>
      </c>
      <c r="C39" s="23">
        <v>21.754019014432586</v>
      </c>
      <c r="D39" s="23">
        <v>4.3247260280743376</v>
      </c>
      <c r="E39" s="23">
        <v>5.9130791261368127</v>
      </c>
      <c r="F39" s="23">
        <v>5.7178904883353097</v>
      </c>
      <c r="G39" s="23">
        <v>5.7983233718861209</v>
      </c>
      <c r="H39" s="23">
        <v>27.128406216884144</v>
      </c>
      <c r="I39" s="23">
        <v>6.6275456455120594</v>
      </c>
      <c r="J39" s="23">
        <v>7.5277847024515614</v>
      </c>
      <c r="K39" s="23">
        <v>4.824790962831158</v>
      </c>
      <c r="L39" s="23">
        <v>8.1482849060893638</v>
      </c>
      <c r="M39" s="23">
        <v>15.639228160340057</v>
      </c>
      <c r="N39" s="23">
        <v>5.0657185083036778</v>
      </c>
      <c r="O39" s="23">
        <v>10.573509652036378</v>
      </c>
      <c r="P39" s="23">
        <v>8.753003255239225</v>
      </c>
      <c r="Q39" s="23">
        <v>4.4339232354685647</v>
      </c>
      <c r="R39" s="23">
        <v>4.3190800197706603</v>
      </c>
    </row>
    <row r="40" spans="1:18">
      <c r="A40" s="4">
        <v>51</v>
      </c>
      <c r="B40" s="23">
        <v>68.900350851734999</v>
      </c>
      <c r="C40" s="23">
        <v>22.214759022082021</v>
      </c>
      <c r="D40" s="23">
        <v>3.3994914195583594</v>
      </c>
      <c r="E40" s="23">
        <v>6.9881600000000006</v>
      </c>
      <c r="F40" s="23">
        <v>5.2069676025236591</v>
      </c>
      <c r="G40" s="23">
        <v>6.620140000000001</v>
      </c>
      <c r="H40" s="23">
        <v>24.757891514195588</v>
      </c>
      <c r="I40" s="23">
        <v>6.0016120820189283</v>
      </c>
      <c r="J40" s="23">
        <v>6.4257254574132485</v>
      </c>
      <c r="K40" s="23">
        <v>4.3343517350157725</v>
      </c>
      <c r="L40" s="23">
        <v>7.9962022397476336</v>
      </c>
      <c r="M40" s="23">
        <v>14.651775772870661</v>
      </c>
      <c r="N40" s="23">
        <v>4.6187121766561514</v>
      </c>
      <c r="O40" s="23">
        <v>10.033063596214511</v>
      </c>
      <c r="P40" s="23">
        <v>7.2759245425867514</v>
      </c>
      <c r="Q40" s="23">
        <v>3.693762208201893</v>
      </c>
      <c r="R40" s="23">
        <v>3.5821623343848583</v>
      </c>
    </row>
    <row r="41" spans="1:18">
      <c r="A41" s="4">
        <v>52</v>
      </c>
      <c r="B41" s="23">
        <v>76.074422333000896</v>
      </c>
      <c r="C41" s="23">
        <v>23.455405294117647</v>
      </c>
      <c r="D41" s="23">
        <v>4.1821593818544365</v>
      </c>
      <c r="E41" s="23">
        <v>6.6856003589232298</v>
      </c>
      <c r="F41" s="23">
        <v>6.1899097308075772</v>
      </c>
      <c r="G41" s="23">
        <v>6.397735822532403</v>
      </c>
      <c r="H41" s="23">
        <v>27.702960737786636</v>
      </c>
      <c r="I41" s="23">
        <v>6.8930716650049844</v>
      </c>
      <c r="J41" s="23">
        <v>8.0253651046859407</v>
      </c>
      <c r="K41" s="23">
        <v>4.815595014955135</v>
      </c>
      <c r="L41" s="23">
        <v>7.968928953140578</v>
      </c>
      <c r="M41" s="23">
        <v>15.622965812562313</v>
      </c>
      <c r="N41" s="23">
        <v>4.8047526520438684</v>
      </c>
      <c r="O41" s="23">
        <v>10.818213160518443</v>
      </c>
      <c r="P41" s="23">
        <v>9.2930904885343963</v>
      </c>
      <c r="Q41" s="23">
        <v>4.6708493619142581</v>
      </c>
      <c r="R41" s="23">
        <v>4.6222411266201391</v>
      </c>
    </row>
    <row r="42" spans="1:18">
      <c r="A42" s="4">
        <v>53</v>
      </c>
      <c r="B42" s="23">
        <v>71.395345873873836</v>
      </c>
      <c r="C42" s="23">
        <v>21.154956756756754</v>
      </c>
      <c r="D42" s="23">
        <v>3.0376635135135137</v>
      </c>
      <c r="E42" s="23">
        <v>6.9881599999999997</v>
      </c>
      <c r="F42" s="23">
        <v>4.5089932432432436</v>
      </c>
      <c r="G42" s="23">
        <v>6.6201400000000001</v>
      </c>
      <c r="H42" s="23">
        <v>26.11515398198198</v>
      </c>
      <c r="I42" s="23">
        <v>6.1151743243243244</v>
      </c>
      <c r="J42" s="23">
        <v>6.957492144144144</v>
      </c>
      <c r="K42" s="23">
        <v>4.6594363243243233</v>
      </c>
      <c r="L42" s="23">
        <v>8.3830511891891888</v>
      </c>
      <c r="M42" s="23">
        <v>15.98305174774775</v>
      </c>
      <c r="N42" s="23">
        <v>5.4349814594594594</v>
      </c>
      <c r="O42" s="23">
        <v>10.548070288288288</v>
      </c>
      <c r="P42" s="23">
        <v>8.1421833873873872</v>
      </c>
      <c r="Q42" s="23">
        <v>4.3706341981981991</v>
      </c>
      <c r="R42" s="23">
        <v>3.7715491891891895</v>
      </c>
    </row>
    <row r="43" spans="1:18">
      <c r="A43" s="4">
        <v>54</v>
      </c>
      <c r="B43" s="23">
        <v>73.367108807069243</v>
      </c>
      <c r="C43" s="23">
        <v>20.36987967599411</v>
      </c>
      <c r="D43" s="23">
        <v>4.8883782547864509</v>
      </c>
      <c r="E43" s="23">
        <v>4.704133667157584</v>
      </c>
      <c r="F43" s="23">
        <v>6.0634567083946971</v>
      </c>
      <c r="G43" s="23">
        <v>4.7139110456553759</v>
      </c>
      <c r="H43" s="23">
        <v>28.189552135493361</v>
      </c>
      <c r="I43" s="23">
        <v>7.1049016273932244</v>
      </c>
      <c r="J43" s="23">
        <v>8.0866158247422675</v>
      </c>
      <c r="K43" s="23">
        <v>4.8746096465390281</v>
      </c>
      <c r="L43" s="23">
        <v>8.1234250368188512</v>
      </c>
      <c r="M43" s="23">
        <v>15.285211502209131</v>
      </c>
      <c r="N43" s="23">
        <v>4.8650655596465393</v>
      </c>
      <c r="O43" s="23">
        <v>10.420145942562591</v>
      </c>
      <c r="P43" s="23">
        <v>9.5224654933726072</v>
      </c>
      <c r="Q43" s="23">
        <v>4.5931240427098672</v>
      </c>
      <c r="R43" s="23">
        <v>4.9293414506627391</v>
      </c>
    </row>
    <row r="44" spans="1:18">
      <c r="A44" s="4">
        <v>55</v>
      </c>
      <c r="B44" s="23">
        <v>69.99662682926828</v>
      </c>
      <c r="C44" s="23">
        <v>21.271639895470383</v>
      </c>
      <c r="D44" s="23">
        <v>3.0426159233449472</v>
      </c>
      <c r="E44" s="23">
        <v>6.9881599999999997</v>
      </c>
      <c r="F44" s="23">
        <v>4.6207239721254352</v>
      </c>
      <c r="G44" s="23">
        <v>6.6201400000000001</v>
      </c>
      <c r="H44" s="23">
        <v>25.390043344947745</v>
      </c>
      <c r="I44" s="23">
        <v>5.9668696864111492</v>
      </c>
      <c r="J44" s="23">
        <v>6.301716515679443</v>
      </c>
      <c r="K44" s="23">
        <v>4.8402367944250875</v>
      </c>
      <c r="L44" s="23">
        <v>8.2812203484320559</v>
      </c>
      <c r="M44" s="23">
        <v>16.202090940766553</v>
      </c>
      <c r="N44" s="23">
        <v>5.263388362369338</v>
      </c>
      <c r="O44" s="23">
        <v>10.938702578397212</v>
      </c>
      <c r="P44" s="23">
        <v>7.1328526480836238</v>
      </c>
      <c r="Q44" s="23">
        <v>3.7923079442508709</v>
      </c>
      <c r="R44" s="23">
        <v>3.3405447038327525</v>
      </c>
    </row>
    <row r="45" spans="1:18">
      <c r="A45" s="4">
        <v>56</v>
      </c>
      <c r="B45" s="23">
        <v>74.707419556135747</v>
      </c>
      <c r="C45" s="23">
        <v>22.827171723237598</v>
      </c>
      <c r="D45" s="23">
        <v>4.5966711836379455</v>
      </c>
      <c r="E45" s="23">
        <v>6.4164567449956484</v>
      </c>
      <c r="F45" s="23">
        <v>5.6098582506527421</v>
      </c>
      <c r="G45" s="23">
        <v>6.2041855439512616</v>
      </c>
      <c r="H45" s="23">
        <v>27.227394029590943</v>
      </c>
      <c r="I45" s="23">
        <v>6.7999543603133166</v>
      </c>
      <c r="J45" s="23">
        <v>7.5834962576153178</v>
      </c>
      <c r="K45" s="23">
        <v>4.7004212706701471</v>
      </c>
      <c r="L45" s="23">
        <v>8.1435221409921663</v>
      </c>
      <c r="M45" s="23">
        <v>15.585728476936467</v>
      </c>
      <c r="N45" s="23">
        <v>5.2215565796344645</v>
      </c>
      <c r="O45" s="23">
        <v>10.364171897302001</v>
      </c>
      <c r="P45" s="23">
        <v>9.067125326370757</v>
      </c>
      <c r="Q45" s="23">
        <v>4.5410745343777199</v>
      </c>
      <c r="R45" s="23">
        <v>4.5260507919930371</v>
      </c>
    </row>
    <row r="46" spans="1:18">
      <c r="A46" s="4">
        <v>57</v>
      </c>
      <c r="B46" s="23">
        <v>72.185254837398375</v>
      </c>
      <c r="C46" s="23">
        <v>21.996510081300816</v>
      </c>
      <c r="D46" s="23">
        <v>3.3771473170731707</v>
      </c>
      <c r="E46" s="23">
        <v>6.9881599999999997</v>
      </c>
      <c r="F46" s="23">
        <v>5.011062764227642</v>
      </c>
      <c r="G46" s="23">
        <v>6.6201400000000001</v>
      </c>
      <c r="H46" s="23">
        <v>25.992459146341456</v>
      </c>
      <c r="I46" s="23">
        <v>6.0610284552845535</v>
      </c>
      <c r="J46" s="23">
        <v>6.4438058943089436</v>
      </c>
      <c r="K46" s="23">
        <v>4.9246738211382111</v>
      </c>
      <c r="L46" s="23">
        <v>8.5629509756097555</v>
      </c>
      <c r="M46" s="23">
        <v>16.72347426829268</v>
      </c>
      <c r="N46" s="23">
        <v>5.6162618292682929</v>
      </c>
      <c r="O46" s="23">
        <v>11.107212439024391</v>
      </c>
      <c r="P46" s="23">
        <v>7.472811341463415</v>
      </c>
      <c r="Q46" s="23">
        <v>4.210466056910569</v>
      </c>
      <c r="R46" s="23">
        <v>3.2623452845528456</v>
      </c>
    </row>
    <row r="47" spans="1:18">
      <c r="A47" s="4">
        <v>58</v>
      </c>
      <c r="B47" s="23">
        <v>72.230374725738343</v>
      </c>
      <c r="C47" s="23">
        <v>22.150649789029536</v>
      </c>
      <c r="D47" s="23">
        <v>4.1906517721518988</v>
      </c>
      <c r="E47" s="23">
        <v>6.7227868354430376</v>
      </c>
      <c r="F47" s="23">
        <v>4.814919873417721</v>
      </c>
      <c r="G47" s="23">
        <v>6.4222913080168773</v>
      </c>
      <c r="H47" s="23">
        <v>25.838805527426164</v>
      </c>
      <c r="I47" s="23">
        <v>5.694261772151898</v>
      </c>
      <c r="J47" s="23">
        <v>6.6304589029535865</v>
      </c>
      <c r="K47" s="23">
        <v>4.8838501265822778</v>
      </c>
      <c r="L47" s="23">
        <v>8.6302347257383971</v>
      </c>
      <c r="M47" s="23">
        <v>16.88487329113924</v>
      </c>
      <c r="N47" s="23">
        <v>5.6034475949367089</v>
      </c>
      <c r="O47" s="23">
        <v>11.281425696202531</v>
      </c>
      <c r="P47" s="23">
        <v>7.3560461181434595</v>
      </c>
      <c r="Q47" s="23">
        <v>4.1683972151898736</v>
      </c>
      <c r="R47" s="23">
        <v>3.1876489029535868</v>
      </c>
    </row>
    <row r="48" spans="1:18">
      <c r="A48" s="4">
        <v>59</v>
      </c>
      <c r="B48" s="23">
        <v>73.204612899628273</v>
      </c>
      <c r="C48" s="23">
        <v>22.61997466542751</v>
      </c>
      <c r="D48" s="23">
        <v>4.1121255018587357</v>
      </c>
      <c r="E48" s="23">
        <v>6.9881599999999997</v>
      </c>
      <c r="F48" s="23">
        <v>4.8995491635687731</v>
      </c>
      <c r="G48" s="23">
        <v>6.6201400000000001</v>
      </c>
      <c r="H48" s="23">
        <v>26.298101635687729</v>
      </c>
      <c r="I48" s="23">
        <v>6.0171205390334572</v>
      </c>
      <c r="J48" s="23">
        <v>6.8094054275092937</v>
      </c>
      <c r="K48" s="23">
        <v>4.9246965799256506</v>
      </c>
      <c r="L48" s="23">
        <v>8.5468790892193311</v>
      </c>
      <c r="M48" s="23">
        <v>16.614351245353159</v>
      </c>
      <c r="N48" s="23">
        <v>5.5589849999999998</v>
      </c>
      <c r="O48" s="23">
        <v>11.055366245353159</v>
      </c>
      <c r="P48" s="23">
        <v>7.6721853531598514</v>
      </c>
      <c r="Q48" s="23">
        <v>4.2324686059479557</v>
      </c>
      <c r="R48" s="23">
        <v>3.4397167472118957</v>
      </c>
    </row>
    <row r="49" spans="1:32">
      <c r="A49" s="4">
        <v>60</v>
      </c>
      <c r="B49" s="23">
        <v>76.367034506666684</v>
      </c>
      <c r="C49" s="23">
        <v>23.16433352</v>
      </c>
      <c r="D49" s="23">
        <v>3.6865890933333332</v>
      </c>
      <c r="E49" s="23">
        <v>6.9881599999999997</v>
      </c>
      <c r="F49" s="23">
        <v>6.170127093333333</v>
      </c>
      <c r="G49" s="23">
        <v>6.3194573333333333</v>
      </c>
      <c r="H49" s="23">
        <v>27.251156266666662</v>
      </c>
      <c r="I49" s="23">
        <v>6.2349819999999987</v>
      </c>
      <c r="J49" s="23">
        <v>7.649518453333334</v>
      </c>
      <c r="K49" s="23">
        <v>5.2881137599999999</v>
      </c>
      <c r="L49" s="23">
        <v>8.078542053333333</v>
      </c>
      <c r="M49" s="23">
        <v>15.859745493333333</v>
      </c>
      <c r="N49" s="23">
        <v>5.2199746400000002</v>
      </c>
      <c r="O49" s="23">
        <v>10.639770853333333</v>
      </c>
      <c r="P49" s="23">
        <v>10.091799226666668</v>
      </c>
      <c r="Q49" s="23">
        <v>5.2525219733333337</v>
      </c>
      <c r="R49" s="23">
        <v>4.839277253333333</v>
      </c>
    </row>
    <row r="50" spans="1:32">
      <c r="A50" s="4">
        <v>61</v>
      </c>
      <c r="B50" s="23">
        <v>71.770503423180585</v>
      </c>
      <c r="C50" s="23">
        <v>21.370382291105123</v>
      </c>
      <c r="D50" s="23">
        <v>2.8924701617250674</v>
      </c>
      <c r="E50" s="23">
        <v>6.9881599999999997</v>
      </c>
      <c r="F50" s="23">
        <v>4.8696121293800534</v>
      </c>
      <c r="G50" s="23">
        <v>6.620140000000001</v>
      </c>
      <c r="H50" s="23">
        <v>25.153780970350404</v>
      </c>
      <c r="I50" s="23">
        <v>5.6231456603773582</v>
      </c>
      <c r="J50" s="23">
        <v>6.3834022641509423</v>
      </c>
      <c r="K50" s="23">
        <v>4.9320727223719674</v>
      </c>
      <c r="L50" s="23">
        <v>8.2151603234501334</v>
      </c>
      <c r="M50" s="23">
        <v>16.183493504043128</v>
      </c>
      <c r="N50" s="23">
        <v>5.2523005390835582</v>
      </c>
      <c r="O50" s="23">
        <v>10.931192964959568</v>
      </c>
      <c r="P50" s="23">
        <v>9.0628466576819413</v>
      </c>
      <c r="Q50" s="23">
        <v>4.7335030997304584</v>
      </c>
      <c r="R50" s="23">
        <v>4.3293435579514821</v>
      </c>
    </row>
    <row r="51" spans="1:32">
      <c r="A51" s="4">
        <v>62</v>
      </c>
      <c r="B51" s="23">
        <v>64.82424791821559</v>
      </c>
      <c r="C51" s="23">
        <v>15.62788598513011</v>
      </c>
      <c r="D51" s="23">
        <v>2.7253037174721193</v>
      </c>
      <c r="E51" s="23">
        <v>4.000656654275093</v>
      </c>
      <c r="F51" s="23">
        <v>4.4337605204460964</v>
      </c>
      <c r="G51" s="23">
        <v>4.4681650929368031</v>
      </c>
      <c r="H51" s="23">
        <v>25.443018921933085</v>
      </c>
      <c r="I51" s="23">
        <v>5.9682179553903358</v>
      </c>
      <c r="J51" s="23">
        <v>6.6406552416356881</v>
      </c>
      <c r="K51" s="23">
        <v>4.4424878810408917</v>
      </c>
      <c r="L51" s="23">
        <v>8.3916578438661702</v>
      </c>
      <c r="M51" s="23">
        <v>15.938995762081785</v>
      </c>
      <c r="N51" s="23">
        <v>5.1975197397769515</v>
      </c>
      <c r="O51" s="23">
        <v>10.741476022304832</v>
      </c>
      <c r="P51" s="23">
        <v>7.8143472490706314</v>
      </c>
      <c r="Q51" s="23">
        <v>4.0407259851301118</v>
      </c>
      <c r="R51" s="23">
        <v>3.7736212639405204</v>
      </c>
    </row>
    <row r="52" spans="1:32">
      <c r="A52" s="4">
        <v>63</v>
      </c>
      <c r="B52" s="23">
        <v>70.278143973799175</v>
      </c>
      <c r="C52" s="23">
        <v>20.847831222707423</v>
      </c>
      <c r="D52" s="23">
        <v>2.7460183406113536</v>
      </c>
      <c r="E52" s="23">
        <v>6.9576440174672483</v>
      </c>
      <c r="F52" s="23">
        <v>4.5460103056768562</v>
      </c>
      <c r="G52" s="23">
        <v>6.5981585589519653</v>
      </c>
      <c r="H52" s="23">
        <v>25.147320043668131</v>
      </c>
      <c r="I52" s="23">
        <v>5.4935288209606981</v>
      </c>
      <c r="J52" s="23">
        <v>6.4538459825327505</v>
      </c>
      <c r="K52" s="23">
        <v>4.7827726637554591</v>
      </c>
      <c r="L52" s="23">
        <v>8.4171725764192136</v>
      </c>
      <c r="M52" s="23">
        <v>16.933325065502185</v>
      </c>
      <c r="N52" s="23">
        <v>5.4151179039301311</v>
      </c>
      <c r="O52" s="23">
        <v>11.518207161572054</v>
      </c>
      <c r="P52" s="23">
        <v>7.349667641921398</v>
      </c>
      <c r="Q52" s="23">
        <v>3.980268951965066</v>
      </c>
      <c r="R52" s="23">
        <v>3.369398689956332</v>
      </c>
    </row>
    <row r="53" spans="1:32">
      <c r="A53" s="4">
        <v>64</v>
      </c>
      <c r="B53" s="23">
        <v>73.825170195507482</v>
      </c>
      <c r="C53" s="23">
        <v>21.270462608153078</v>
      </c>
      <c r="D53" s="23">
        <v>5.5342798460898504</v>
      </c>
      <c r="E53" s="23">
        <v>4.526025424292845</v>
      </c>
      <c r="F53" s="23">
        <v>6.3635557113144756</v>
      </c>
      <c r="G53" s="23">
        <v>4.8466016264559073</v>
      </c>
      <c r="H53" s="23">
        <v>28.058106368552405</v>
      </c>
      <c r="I53" s="23">
        <v>7.0899755407653906</v>
      </c>
      <c r="J53" s="23">
        <v>8.0619205823627276</v>
      </c>
      <c r="K53" s="23">
        <v>4.8772364143094835</v>
      </c>
      <c r="L53" s="23">
        <v>8.0289738311148078</v>
      </c>
      <c r="M53" s="23">
        <v>15.243690095673879</v>
      </c>
      <c r="N53" s="23">
        <v>4.8519322088186358</v>
      </c>
      <c r="O53" s="23">
        <v>10.391757886855242</v>
      </c>
      <c r="P53" s="23">
        <v>9.2529111231281203</v>
      </c>
      <c r="Q53" s="23">
        <v>4.5208465973377701</v>
      </c>
      <c r="R53" s="23">
        <v>4.7320645257903493</v>
      </c>
    </row>
    <row r="54" spans="1:32">
      <c r="A54" s="4">
        <v>65</v>
      </c>
      <c r="B54" s="23">
        <v>73.760523611825207</v>
      </c>
      <c r="C54" s="23">
        <v>23.395182686375325</v>
      </c>
      <c r="D54" s="23">
        <v>3.6494084318766067</v>
      </c>
      <c r="E54" s="23">
        <v>6.961213367609254</v>
      </c>
      <c r="F54" s="23">
        <v>6.1858702956298197</v>
      </c>
      <c r="G54" s="23">
        <v>6.5986905912596399</v>
      </c>
      <c r="H54" s="23">
        <v>27.221005976863754</v>
      </c>
      <c r="I54" s="23">
        <v>6.7482434575835484</v>
      </c>
      <c r="J54" s="23">
        <v>7.7090241002570696</v>
      </c>
      <c r="K54" s="23">
        <v>4.8348121593830333</v>
      </c>
      <c r="L54" s="23">
        <v>7.9289262596401029</v>
      </c>
      <c r="M54" s="23">
        <v>15.281783843187661</v>
      </c>
      <c r="N54" s="23">
        <v>5.0379046272493575</v>
      </c>
      <c r="O54" s="23">
        <v>10.243879215938303</v>
      </c>
      <c r="P54" s="23">
        <v>7.8625511053984578</v>
      </c>
      <c r="Q54" s="23">
        <v>4.0300785089974296</v>
      </c>
      <c r="R54" s="23">
        <v>3.8324725964010282</v>
      </c>
    </row>
    <row r="55" spans="1:32" ht="7.5" customHeight="1">
      <c r="A55" s="21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</row>
    <row r="56" spans="1:32">
      <c r="A56" s="42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</row>
    <row r="57" spans="1:32">
      <c r="A57" s="59" t="s">
        <v>101</v>
      </c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</row>
    <row r="58" spans="1:32">
      <c r="A58" s="60"/>
      <c r="B58" s="57" t="s">
        <v>1</v>
      </c>
      <c r="C58" s="61" t="s">
        <v>80</v>
      </c>
      <c r="D58" s="61"/>
      <c r="E58" s="61"/>
      <c r="F58" s="61"/>
      <c r="G58" s="61"/>
      <c r="H58" s="61" t="s">
        <v>83</v>
      </c>
      <c r="I58" s="61"/>
      <c r="J58" s="61"/>
      <c r="K58" s="61"/>
      <c r="L58" s="61"/>
      <c r="M58" s="61" t="s">
        <v>88</v>
      </c>
      <c r="N58" s="61"/>
      <c r="O58" s="61"/>
      <c r="P58" s="61" t="s">
        <v>91</v>
      </c>
      <c r="Q58" s="61"/>
      <c r="R58" s="61"/>
    </row>
    <row r="59" spans="1:32" ht="48">
      <c r="A59" s="47"/>
      <c r="B59" s="58"/>
      <c r="C59" s="30" t="s">
        <v>0</v>
      </c>
      <c r="D59" s="27" t="s">
        <v>81</v>
      </c>
      <c r="E59" s="27" t="s">
        <v>2</v>
      </c>
      <c r="F59" s="27" t="s">
        <v>82</v>
      </c>
      <c r="G59" s="27" t="s">
        <v>3</v>
      </c>
      <c r="H59" s="30" t="s">
        <v>0</v>
      </c>
      <c r="I59" s="27" t="s">
        <v>84</v>
      </c>
      <c r="J59" s="27" t="s">
        <v>85</v>
      </c>
      <c r="K59" s="27" t="s">
        <v>86</v>
      </c>
      <c r="L59" s="27" t="s">
        <v>87</v>
      </c>
      <c r="M59" s="27" t="s">
        <v>0</v>
      </c>
      <c r="N59" s="27" t="s">
        <v>89</v>
      </c>
      <c r="O59" s="27" t="s">
        <v>90</v>
      </c>
      <c r="P59" s="27" t="s">
        <v>0</v>
      </c>
      <c r="Q59" s="27" t="s">
        <v>64</v>
      </c>
      <c r="R59" s="27" t="s">
        <v>63</v>
      </c>
    </row>
    <row r="60" spans="1:32" s="76" customFormat="1" ht="7.5" customHeight="1">
      <c r="A60" s="40"/>
      <c r="B60" s="40"/>
      <c r="C60" s="25"/>
      <c r="D60" s="24"/>
      <c r="E60" s="24"/>
      <c r="F60" s="24"/>
      <c r="G60" s="24"/>
      <c r="H60" s="25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</row>
    <row r="61" spans="1:32">
      <c r="A61" s="4" t="s">
        <v>77</v>
      </c>
      <c r="B61" s="23">
        <v>83.844451766439278</v>
      </c>
      <c r="C61" s="23">
        <v>26.887644146659149</v>
      </c>
      <c r="D61" s="23">
        <v>6.9569563599131667</v>
      </c>
      <c r="E61" s="23">
        <v>6.8724898697160821</v>
      </c>
      <c r="F61" s="23">
        <v>6.5466428001640944</v>
      </c>
      <c r="G61" s="23">
        <v>6.5115551168658019</v>
      </c>
      <c r="H61" s="23">
        <v>30.104680452523805</v>
      </c>
      <c r="I61" s="23">
        <v>7.8421870605609962</v>
      </c>
      <c r="J61" s="23">
        <v>8.9161542616276073</v>
      </c>
      <c r="K61" s="23">
        <v>5.0208931662307918</v>
      </c>
      <c r="L61" s="23">
        <v>8.3254459641044054</v>
      </c>
      <c r="M61" s="23">
        <v>15.175369335179392</v>
      </c>
      <c r="N61" s="23">
        <v>5.2466446951438392</v>
      </c>
      <c r="O61" s="23">
        <v>9.9287246400355542</v>
      </c>
      <c r="P61" s="23">
        <v>11.676757832076987</v>
      </c>
      <c r="Q61" s="23">
        <v>5.8080063028562643</v>
      </c>
      <c r="R61" s="23">
        <v>5.8687515292207237</v>
      </c>
    </row>
    <row r="62" spans="1:32" ht="7.5" customHeight="1">
      <c r="A62" s="4"/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</row>
    <row r="63" spans="1:32">
      <c r="A63" s="4" t="s">
        <v>78</v>
      </c>
      <c r="B63" s="23">
        <v>84.18535874969163</v>
      </c>
      <c r="C63" s="23">
        <v>27.071520279529587</v>
      </c>
      <c r="D63" s="23">
        <v>7.0314072842224684</v>
      </c>
      <c r="E63" s="23">
        <v>6.9318700393187562</v>
      </c>
      <c r="F63" s="23">
        <v>6.5715862848002704</v>
      </c>
      <c r="G63" s="23">
        <v>6.5366566711880889</v>
      </c>
      <c r="H63" s="23">
        <v>30.162679910792928</v>
      </c>
      <c r="I63" s="23">
        <v>7.8707139863441302</v>
      </c>
      <c r="J63" s="23">
        <v>8.9468276456661293</v>
      </c>
      <c r="K63" s="23">
        <v>5.0208172056906495</v>
      </c>
      <c r="L63" s="23">
        <v>8.3243210730920172</v>
      </c>
      <c r="M63" s="23">
        <v>15.192226264647648</v>
      </c>
      <c r="N63" s="23">
        <v>5.2415506294876586</v>
      </c>
      <c r="O63" s="23">
        <v>9.9506756351599872</v>
      </c>
      <c r="P63" s="23">
        <v>11.758932294721562</v>
      </c>
      <c r="Q63" s="23">
        <v>5.8457246237237266</v>
      </c>
      <c r="R63" s="23">
        <v>5.9132076709978367</v>
      </c>
    </row>
    <row r="64" spans="1:32">
      <c r="A64" s="4">
        <v>1</v>
      </c>
      <c r="B64" s="23">
        <v>82.491165041491371</v>
      </c>
      <c r="C64" s="23">
        <v>27.042931786972829</v>
      </c>
      <c r="D64" s="23">
        <v>7.0144226111174266</v>
      </c>
      <c r="E64" s="23">
        <v>6.8497172354211662</v>
      </c>
      <c r="F64" s="23">
        <v>6.5801081550528586</v>
      </c>
      <c r="G64" s="23">
        <v>6.5986837853813798</v>
      </c>
      <c r="H64" s="23">
        <v>29.596757783335217</v>
      </c>
      <c r="I64" s="23">
        <v>7.4991661089007602</v>
      </c>
      <c r="J64" s="23">
        <v>8.7176658565420038</v>
      </c>
      <c r="K64" s="23">
        <v>5.0221533113561438</v>
      </c>
      <c r="L64" s="23">
        <v>8.3577725065363193</v>
      </c>
      <c r="M64" s="23">
        <v>14.591425221098103</v>
      </c>
      <c r="N64" s="23">
        <v>5.2925268364215077</v>
      </c>
      <c r="O64" s="23">
        <v>9.298898384676594</v>
      </c>
      <c r="P64" s="23">
        <v>11.260050250085257</v>
      </c>
      <c r="Q64" s="23">
        <v>5.4752937774241213</v>
      </c>
      <c r="R64" s="23">
        <v>5.7847564726611349</v>
      </c>
    </row>
    <row r="65" spans="1:18">
      <c r="A65" s="4">
        <v>2</v>
      </c>
      <c r="B65" s="23">
        <v>77.849307664835067</v>
      </c>
      <c r="C65" s="23">
        <v>25.988322651098901</v>
      </c>
      <c r="D65" s="23">
        <v>6.2361939835164826</v>
      </c>
      <c r="E65" s="23">
        <v>6.8083541895604398</v>
      </c>
      <c r="F65" s="23">
        <v>6.5144743612637361</v>
      </c>
      <c r="G65" s="23">
        <v>6.4293001167582418</v>
      </c>
      <c r="H65" s="23">
        <v>28.798493523351652</v>
      </c>
      <c r="I65" s="23">
        <v>7.3097228365384614</v>
      </c>
      <c r="J65" s="23">
        <v>8.3914466689560427</v>
      </c>
      <c r="K65" s="23">
        <v>4.9536804945054946</v>
      </c>
      <c r="L65" s="23">
        <v>8.1436435233516473</v>
      </c>
      <c r="M65" s="23">
        <v>13.741491971153847</v>
      </c>
      <c r="N65" s="23">
        <v>4.9696706043956045</v>
      </c>
      <c r="O65" s="23">
        <v>8.7718213667582408</v>
      </c>
      <c r="P65" s="23">
        <v>9.3209995192307691</v>
      </c>
      <c r="Q65" s="23">
        <v>4.5126315865384621</v>
      </c>
      <c r="R65" s="23">
        <v>4.808367932692307</v>
      </c>
    </row>
    <row r="66" spans="1:18">
      <c r="A66" s="4">
        <v>3</v>
      </c>
      <c r="B66" s="23">
        <v>84.898408032818111</v>
      </c>
      <c r="C66" s="23">
        <v>26.453588006105704</v>
      </c>
      <c r="D66" s="23">
        <v>7.1365919232970807</v>
      </c>
      <c r="E66" s="23">
        <v>6.9776412402213319</v>
      </c>
      <c r="F66" s="23">
        <v>5.7298904560198434</v>
      </c>
      <c r="G66" s="23">
        <v>6.6094643865674492</v>
      </c>
      <c r="H66" s="23">
        <v>30.484997532913575</v>
      </c>
      <c r="I66" s="23">
        <v>7.9234561343255097</v>
      </c>
      <c r="J66" s="23">
        <v>8.5083913356229726</v>
      </c>
      <c r="K66" s="23">
        <v>5.207850490364434</v>
      </c>
      <c r="L66" s="23">
        <v>8.8452995726006485</v>
      </c>
      <c r="M66" s="23">
        <v>16.338778855180308</v>
      </c>
      <c r="N66" s="23">
        <v>6.1099125357756154</v>
      </c>
      <c r="O66" s="23">
        <v>10.228866319404695</v>
      </c>
      <c r="P66" s="23">
        <v>11.621043638618584</v>
      </c>
      <c r="Q66" s="23">
        <v>6.3336567525281433</v>
      </c>
      <c r="R66" s="23">
        <v>5.2873868860904407</v>
      </c>
    </row>
    <row r="67" spans="1:18">
      <c r="A67" s="4">
        <v>4</v>
      </c>
      <c r="B67" s="23">
        <v>86.936310548787162</v>
      </c>
      <c r="C67" s="23">
        <v>27.128859264625177</v>
      </c>
      <c r="D67" s="23">
        <v>7.0204253572604536</v>
      </c>
      <c r="E67" s="23">
        <v>6.9686582504664694</v>
      </c>
      <c r="F67" s="23">
        <v>6.5431115201404895</v>
      </c>
      <c r="G67" s="23">
        <v>6.5966641367577656</v>
      </c>
      <c r="H67" s="23">
        <v>31.182919913291631</v>
      </c>
      <c r="I67" s="23">
        <v>8.1771639172428916</v>
      </c>
      <c r="J67" s="23">
        <v>9.1238551103062218</v>
      </c>
      <c r="K67" s="23">
        <v>5.1860096586543731</v>
      </c>
      <c r="L67" s="23">
        <v>8.6958912270881363</v>
      </c>
      <c r="M67" s="23">
        <v>16.245917934365053</v>
      </c>
      <c r="N67" s="23">
        <v>5.7534255976292394</v>
      </c>
      <c r="O67" s="23">
        <v>10.492492336735815</v>
      </c>
      <c r="P67" s="23">
        <v>12.378613436505322</v>
      </c>
      <c r="Q67" s="23">
        <v>6.37885206892767</v>
      </c>
      <c r="R67" s="23">
        <v>5.9997613675776531</v>
      </c>
    </row>
    <row r="68" spans="1:18">
      <c r="A68" s="4">
        <v>5</v>
      </c>
      <c r="B68" s="23">
        <v>91.336409996107761</v>
      </c>
      <c r="C68" s="23">
        <v>27.364888194025493</v>
      </c>
      <c r="D68" s="23">
        <v>7.1404102568843042</v>
      </c>
      <c r="E68" s="23">
        <v>6.9868000389218645</v>
      </c>
      <c r="F68" s="23">
        <v>6.6237807142162115</v>
      </c>
      <c r="G68" s="23">
        <v>6.6138971840031138</v>
      </c>
      <c r="H68" s="23">
        <v>33.586346338425628</v>
      </c>
      <c r="I68" s="23">
        <v>9.3262598958840126</v>
      </c>
      <c r="J68" s="23">
        <v>10.199415728325388</v>
      </c>
      <c r="K68" s="23">
        <v>5.3434791281502383</v>
      </c>
      <c r="L68" s="23">
        <v>8.7171915860659723</v>
      </c>
      <c r="M68" s="23">
        <v>17.582746947552788</v>
      </c>
      <c r="N68" s="23">
        <v>5.840657602413156</v>
      </c>
      <c r="O68" s="23">
        <v>11.742089345139632</v>
      </c>
      <c r="P68" s="23">
        <v>12.802428516103921</v>
      </c>
      <c r="Q68" s="23">
        <v>6.7256428023742343</v>
      </c>
      <c r="R68" s="23">
        <v>6.0767857137296879</v>
      </c>
    </row>
    <row r="69" spans="1:18">
      <c r="A69" s="4">
        <v>6</v>
      </c>
      <c r="B69" s="23">
        <v>86.581609763872777</v>
      </c>
      <c r="C69" s="23">
        <v>26.934963592623085</v>
      </c>
      <c r="D69" s="23">
        <v>6.9507451875514565</v>
      </c>
      <c r="E69" s="23">
        <v>6.9023054990943518</v>
      </c>
      <c r="F69" s="23">
        <v>6.6198907841264614</v>
      </c>
      <c r="G69" s="23">
        <v>6.4620221218508149</v>
      </c>
      <c r="H69" s="23">
        <v>31.508845558373128</v>
      </c>
      <c r="I69" s="23">
        <v>8.4603101146056314</v>
      </c>
      <c r="J69" s="23">
        <v>9.4688010357319286</v>
      </c>
      <c r="K69" s="23">
        <v>5.1019841363411826</v>
      </c>
      <c r="L69" s="23">
        <v>8.4777502716943847</v>
      </c>
      <c r="M69" s="23">
        <v>15.958617000823317</v>
      </c>
      <c r="N69" s="23">
        <v>5.4043405608430763</v>
      </c>
      <c r="O69" s="23">
        <v>10.55427643998024</v>
      </c>
      <c r="P69" s="23">
        <v>12.179183612053352</v>
      </c>
      <c r="Q69" s="23">
        <v>6.2219680108677764</v>
      </c>
      <c r="R69" s="23">
        <v>5.9572156011855757</v>
      </c>
    </row>
    <row r="70" spans="1:18">
      <c r="A70" s="4">
        <v>7</v>
      </c>
      <c r="B70" s="23">
        <v>85.6016566399487</v>
      </c>
      <c r="C70" s="23">
        <v>27.052577116383457</v>
      </c>
      <c r="D70" s="23">
        <v>6.9713029842898369</v>
      </c>
      <c r="E70" s="23">
        <v>6.9561787508816924</v>
      </c>
      <c r="F70" s="23">
        <v>6.5764540121833921</v>
      </c>
      <c r="G70" s="23">
        <v>6.5486413690285348</v>
      </c>
      <c r="H70" s="23">
        <v>30.535117853158074</v>
      </c>
      <c r="I70" s="23">
        <v>7.9552397242705997</v>
      </c>
      <c r="J70" s="23">
        <v>8.9638199980763069</v>
      </c>
      <c r="K70" s="23">
        <v>5.0835357063161268</v>
      </c>
      <c r="L70" s="23">
        <v>8.5325224244950313</v>
      </c>
      <c r="M70" s="23">
        <v>15.866739864058992</v>
      </c>
      <c r="N70" s="23">
        <v>5.5088182968900297</v>
      </c>
      <c r="O70" s="23">
        <v>10.357921567168964</v>
      </c>
      <c r="P70" s="23">
        <v>12.147221806348188</v>
      </c>
      <c r="Q70" s="23">
        <v>6.202478282782943</v>
      </c>
      <c r="R70" s="23">
        <v>5.9447435235652444</v>
      </c>
    </row>
    <row r="71" spans="1:18">
      <c r="A71" s="4">
        <v>8</v>
      </c>
      <c r="B71" s="23">
        <v>88.473723099305403</v>
      </c>
      <c r="C71" s="23">
        <v>27.297977290532508</v>
      </c>
      <c r="D71" s="23">
        <v>7.1416566209874226</v>
      </c>
      <c r="E71" s="23">
        <v>6.9872854414617347</v>
      </c>
      <c r="F71" s="23">
        <v>6.5580297471997993</v>
      </c>
      <c r="G71" s="23">
        <v>6.6110054808835494</v>
      </c>
      <c r="H71" s="23">
        <v>31.819545034103012</v>
      </c>
      <c r="I71" s="23">
        <v>8.4437735079156493</v>
      </c>
      <c r="J71" s="23">
        <v>9.3731590820349151</v>
      </c>
      <c r="K71" s="23">
        <v>5.2413728765408925</v>
      </c>
      <c r="L71" s="23">
        <v>8.761239567611538</v>
      </c>
      <c r="M71" s="23">
        <v>16.735863106814342</v>
      </c>
      <c r="N71" s="23">
        <v>5.8674359996245542</v>
      </c>
      <c r="O71" s="23">
        <v>10.868427107189788</v>
      </c>
      <c r="P71" s="23">
        <v>12.620337667855578</v>
      </c>
      <c r="Q71" s="23">
        <v>6.584886045303799</v>
      </c>
      <c r="R71" s="23">
        <v>6.03545162255178</v>
      </c>
    </row>
    <row r="72" spans="1:18">
      <c r="A72" s="4">
        <v>9</v>
      </c>
      <c r="B72" s="23">
        <v>82.675662495867712</v>
      </c>
      <c r="C72" s="23">
        <v>26.42549932231405</v>
      </c>
      <c r="D72" s="23">
        <v>7.1166767272727265</v>
      </c>
      <c r="E72" s="23">
        <v>6.96176456198347</v>
      </c>
      <c r="F72" s="23">
        <v>5.7587870909090908</v>
      </c>
      <c r="G72" s="23">
        <v>6.5882709421487604</v>
      </c>
      <c r="H72" s="23">
        <v>28.645417127272736</v>
      </c>
      <c r="I72" s="23">
        <v>7.1335364628099178</v>
      </c>
      <c r="J72" s="23">
        <v>7.5828319305785117</v>
      </c>
      <c r="K72" s="23">
        <v>5.0781229619834711</v>
      </c>
      <c r="L72" s="23">
        <v>8.8509257719008261</v>
      </c>
      <c r="M72" s="23">
        <v>15.848284274380164</v>
      </c>
      <c r="N72" s="23">
        <v>6.0374080264462808</v>
      </c>
      <c r="O72" s="23">
        <v>9.8108762479338836</v>
      </c>
      <c r="P72" s="23">
        <v>11.756461771900828</v>
      </c>
      <c r="Q72" s="23">
        <v>6.2433714380165286</v>
      </c>
      <c r="R72" s="23">
        <v>5.5130903338842971</v>
      </c>
    </row>
    <row r="73" spans="1:18">
      <c r="A73" s="4">
        <v>10</v>
      </c>
      <c r="B73" s="23">
        <v>85.01881789554534</v>
      </c>
      <c r="C73" s="23">
        <v>27.220556728110598</v>
      </c>
      <c r="D73" s="23">
        <v>7.1316781874039936</v>
      </c>
      <c r="E73" s="23">
        <v>6.9774254992319511</v>
      </c>
      <c r="F73" s="23">
        <v>6.4990453763440854</v>
      </c>
      <c r="G73" s="23">
        <v>6.6124076651305677</v>
      </c>
      <c r="H73" s="23">
        <v>30.524623671274966</v>
      </c>
      <c r="I73" s="23">
        <v>7.8684742857142842</v>
      </c>
      <c r="J73" s="23">
        <v>8.9138438248847933</v>
      </c>
      <c r="K73" s="23">
        <v>5.087224331797235</v>
      </c>
      <c r="L73" s="23">
        <v>8.6550812288786485</v>
      </c>
      <c r="M73" s="23">
        <v>15.297196390168972</v>
      </c>
      <c r="N73" s="23">
        <v>5.6286486175115211</v>
      </c>
      <c r="O73" s="23">
        <v>9.6685477726574511</v>
      </c>
      <c r="P73" s="23">
        <v>11.976441105990784</v>
      </c>
      <c r="Q73" s="23">
        <v>6.0643666973886328</v>
      </c>
      <c r="R73" s="23">
        <v>5.9120744086021508</v>
      </c>
    </row>
    <row r="74" spans="1:18">
      <c r="A74" s="4">
        <v>11</v>
      </c>
      <c r="B74" s="23">
        <v>87.228369514855189</v>
      </c>
      <c r="C74" s="23">
        <v>27.3239525003134</v>
      </c>
      <c r="D74" s="23">
        <v>7.1391918315156078</v>
      </c>
      <c r="E74" s="23">
        <v>6.9868459420834901</v>
      </c>
      <c r="F74" s="23">
        <v>6.5876915049517368</v>
      </c>
      <c r="G74" s="23">
        <v>6.6102232217625669</v>
      </c>
      <c r="H74" s="23">
        <v>31.161935731478</v>
      </c>
      <c r="I74" s="23">
        <v>8.2017278832894576</v>
      </c>
      <c r="J74" s="23">
        <v>9.1919251560737099</v>
      </c>
      <c r="K74" s="23">
        <v>5.1580138999623912</v>
      </c>
      <c r="L74" s="23">
        <v>8.6102687921524392</v>
      </c>
      <c r="M74" s="23">
        <v>16.296065307133009</v>
      </c>
      <c r="N74" s="23">
        <v>5.7371887420082741</v>
      </c>
      <c r="O74" s="23">
        <v>10.558876565124734</v>
      </c>
      <c r="P74" s="23">
        <v>12.446415975930801</v>
      </c>
      <c r="Q74" s="23">
        <v>6.4230341701140787</v>
      </c>
      <c r="R74" s="23">
        <v>6.0233818058167223</v>
      </c>
    </row>
    <row r="75" spans="1:18">
      <c r="A75" s="4">
        <v>12</v>
      </c>
      <c r="B75" s="23">
        <v>86.173686355625435</v>
      </c>
      <c r="C75" s="23">
        <v>27.321129384736427</v>
      </c>
      <c r="D75" s="23">
        <v>7.139808406766325</v>
      </c>
      <c r="E75" s="23">
        <v>6.9879258190401252</v>
      </c>
      <c r="F75" s="23">
        <v>6.5803047852084973</v>
      </c>
      <c r="G75" s="23">
        <v>6.6130903737214792</v>
      </c>
      <c r="H75" s="23">
        <v>30.554684906372941</v>
      </c>
      <c r="I75" s="23">
        <v>7.8925379653815897</v>
      </c>
      <c r="J75" s="23">
        <v>8.9644268615263574</v>
      </c>
      <c r="K75" s="23">
        <v>5.0985540047206923</v>
      </c>
      <c r="L75" s="23">
        <v>8.5991660747442946</v>
      </c>
      <c r="M75" s="23">
        <v>15.941313199055861</v>
      </c>
      <c r="N75" s="23">
        <v>5.5799319087332817</v>
      </c>
      <c r="O75" s="23">
        <v>10.36138129032258</v>
      </c>
      <c r="P75" s="23">
        <v>12.356558865460267</v>
      </c>
      <c r="Q75" s="23">
        <v>6.3100484146341458</v>
      </c>
      <c r="R75" s="23">
        <v>6.0465104508261209</v>
      </c>
    </row>
    <row r="76" spans="1:18">
      <c r="A76" s="4">
        <v>13</v>
      </c>
      <c r="B76" s="23">
        <v>82.422485564061574</v>
      </c>
      <c r="C76" s="23">
        <v>26.725709559076613</v>
      </c>
      <c r="D76" s="23">
        <v>6.8926147807251796</v>
      </c>
      <c r="E76" s="23">
        <v>6.8603508432733955</v>
      </c>
      <c r="F76" s="23">
        <v>6.603187394219928</v>
      </c>
      <c r="G76" s="23">
        <v>6.3695565408581096</v>
      </c>
      <c r="H76" s="23">
        <v>29.453750181294875</v>
      </c>
      <c r="I76" s="23">
        <v>7.5737153919648685</v>
      </c>
      <c r="J76" s="23">
        <v>8.7670480333511378</v>
      </c>
      <c r="K76" s="23">
        <v>4.9287464162364243</v>
      </c>
      <c r="L76" s="23">
        <v>8.1842403397424484</v>
      </c>
      <c r="M76" s="23">
        <v>14.765235435582458</v>
      </c>
      <c r="N76" s="23">
        <v>4.9527473687021537</v>
      </c>
      <c r="O76" s="23">
        <v>9.8124880668803041</v>
      </c>
      <c r="P76" s="23">
        <v>11.477790388107531</v>
      </c>
      <c r="Q76" s="23">
        <v>5.6372305631713262</v>
      </c>
      <c r="R76" s="23">
        <v>5.8405598249362045</v>
      </c>
    </row>
    <row r="77" spans="1:18">
      <c r="A77" s="4">
        <v>14</v>
      </c>
      <c r="B77" s="23">
        <v>82.153097321721063</v>
      </c>
      <c r="C77" s="23">
        <v>27.332709336608605</v>
      </c>
      <c r="D77" s="23">
        <v>7.1238845436951017</v>
      </c>
      <c r="E77" s="23">
        <v>6.9805190656543088</v>
      </c>
      <c r="F77" s="23">
        <v>6.6218811889236262</v>
      </c>
      <c r="G77" s="23">
        <v>6.606424538335566</v>
      </c>
      <c r="H77" s="23">
        <v>28.967223985707903</v>
      </c>
      <c r="I77" s="23">
        <v>7.3763210317105843</v>
      </c>
      <c r="J77" s="23">
        <v>8.6346009790084857</v>
      </c>
      <c r="K77" s="23">
        <v>4.9024235349114189</v>
      </c>
      <c r="L77" s="23">
        <v>8.0538784400774137</v>
      </c>
      <c r="M77" s="23">
        <v>14.516483446776833</v>
      </c>
      <c r="N77" s="23">
        <v>4.8234684841447075</v>
      </c>
      <c r="O77" s="23">
        <v>9.6930149626321285</v>
      </c>
      <c r="P77" s="23">
        <v>11.336680552627662</v>
      </c>
      <c r="Q77" s="23">
        <v>5.3321473979455121</v>
      </c>
      <c r="R77" s="23">
        <v>6.0045331546821492</v>
      </c>
    </row>
    <row r="78" spans="1:18">
      <c r="A78" s="4">
        <v>15</v>
      </c>
      <c r="B78" s="23">
        <v>81.596948318279644</v>
      </c>
      <c r="C78" s="23">
        <v>27.027289985663085</v>
      </c>
      <c r="D78" s="23">
        <v>6.9804928898446841</v>
      </c>
      <c r="E78" s="23">
        <v>6.9042427068100363</v>
      </c>
      <c r="F78" s="23">
        <v>6.6136177916367975</v>
      </c>
      <c r="G78" s="23">
        <v>6.5289365973715654</v>
      </c>
      <c r="H78" s="23">
        <v>29.078891945997604</v>
      </c>
      <c r="I78" s="23">
        <v>7.5212869161290321</v>
      </c>
      <c r="J78" s="23">
        <v>8.6975999502986863</v>
      </c>
      <c r="K78" s="23">
        <v>4.8695440583034646</v>
      </c>
      <c r="L78" s="23">
        <v>7.9904610212664275</v>
      </c>
      <c r="M78" s="23">
        <v>14.012184377538828</v>
      </c>
      <c r="N78" s="23">
        <v>4.7250480344086023</v>
      </c>
      <c r="O78" s="23">
        <v>9.2871363431302267</v>
      </c>
      <c r="P78" s="23">
        <v>11.478582009080046</v>
      </c>
      <c r="Q78" s="23">
        <v>5.5246981266427717</v>
      </c>
      <c r="R78" s="23">
        <v>5.9538838824372755</v>
      </c>
    </row>
    <row r="79" spans="1:18">
      <c r="A79" s="4">
        <v>16</v>
      </c>
      <c r="B79" s="23">
        <v>84.091789793156565</v>
      </c>
      <c r="C79" s="23">
        <v>27.325395301463306</v>
      </c>
      <c r="D79" s="23">
        <v>7.1361098998789743</v>
      </c>
      <c r="E79" s="23">
        <v>6.9847001342281878</v>
      </c>
      <c r="F79" s="23">
        <v>6.6067746358235233</v>
      </c>
      <c r="G79" s="23">
        <v>6.5978106315326226</v>
      </c>
      <c r="H79" s="23">
        <v>29.644345509406975</v>
      </c>
      <c r="I79" s="23">
        <v>7.5509167383650571</v>
      </c>
      <c r="J79" s="23">
        <v>8.7609039690835075</v>
      </c>
      <c r="K79" s="23">
        <v>5.024005548465178</v>
      </c>
      <c r="L79" s="23">
        <v>8.3085192534932322</v>
      </c>
      <c r="M79" s="23">
        <v>15.056188552095943</v>
      </c>
      <c r="N79" s="23">
        <v>5.2065729634723299</v>
      </c>
      <c r="O79" s="23">
        <v>9.8496155886236103</v>
      </c>
      <c r="P79" s="23">
        <v>12.065860430190341</v>
      </c>
      <c r="Q79" s="23">
        <v>6.0472073198371668</v>
      </c>
      <c r="R79" s="23">
        <v>6.0186531103531742</v>
      </c>
    </row>
    <row r="80" spans="1:18">
      <c r="A80" s="4">
        <v>17</v>
      </c>
      <c r="B80" s="23">
        <v>51.023538260869593</v>
      </c>
      <c r="C80" s="23">
        <v>10.122506231884058</v>
      </c>
      <c r="D80" s="23">
        <v>2.8252150724637684</v>
      </c>
      <c r="E80" s="23">
        <v>0.40511072463768116</v>
      </c>
      <c r="F80" s="23">
        <v>6.2864514492753623</v>
      </c>
      <c r="G80" s="23">
        <v>0.6057289855072463</v>
      </c>
      <c r="H80" s="23">
        <v>25.962814347826082</v>
      </c>
      <c r="I80" s="23">
        <v>6.6842723188405797</v>
      </c>
      <c r="J80" s="23">
        <v>7.4562752173913038</v>
      </c>
      <c r="K80" s="23">
        <v>4.2593191304347826</v>
      </c>
      <c r="L80" s="23">
        <v>7.5629476811594198</v>
      </c>
      <c r="M80" s="23">
        <v>10.645594347826087</v>
      </c>
      <c r="N80" s="23">
        <v>3.8298156521739126</v>
      </c>
      <c r="O80" s="23">
        <v>6.815778695652174</v>
      </c>
      <c r="P80" s="23">
        <v>4.2926233333333341</v>
      </c>
      <c r="Q80" s="23">
        <v>2.6382592753623189</v>
      </c>
      <c r="R80" s="23">
        <v>1.6543640579710144</v>
      </c>
    </row>
    <row r="81" spans="1:18">
      <c r="A81" s="4">
        <v>18</v>
      </c>
      <c r="B81" s="23">
        <v>81.768070421904966</v>
      </c>
      <c r="C81" s="23">
        <v>26.996809077349244</v>
      </c>
      <c r="D81" s="23">
        <v>6.9943050870090211</v>
      </c>
      <c r="E81" s="23">
        <v>6.8817657177356342</v>
      </c>
      <c r="F81" s="23">
        <v>6.5613338724341217</v>
      </c>
      <c r="G81" s="23">
        <v>6.5594044001704672</v>
      </c>
      <c r="H81" s="23">
        <v>29.583431311882961</v>
      </c>
      <c r="I81" s="23">
        <v>7.5957017160309679</v>
      </c>
      <c r="J81" s="23">
        <v>8.7519184004545778</v>
      </c>
      <c r="K81" s="23">
        <v>4.9768567483486041</v>
      </c>
      <c r="L81" s="23">
        <v>8.2589544470487954</v>
      </c>
      <c r="M81" s="23">
        <v>14.285636832871653</v>
      </c>
      <c r="N81" s="23">
        <v>5.0763849691029197</v>
      </c>
      <c r="O81" s="23">
        <v>9.2092518637687348</v>
      </c>
      <c r="P81" s="23">
        <v>10.902193199801122</v>
      </c>
      <c r="Q81" s="23">
        <v>5.3048104844094048</v>
      </c>
      <c r="R81" s="23">
        <v>5.5973827153917188</v>
      </c>
    </row>
    <row r="82" spans="1:18">
      <c r="A82" s="4">
        <v>19</v>
      </c>
      <c r="B82" s="23">
        <v>83.846245955284587</v>
      </c>
      <c r="C82" s="23">
        <v>27.256606920731706</v>
      </c>
      <c r="D82" s="23">
        <v>7.135391209349593</v>
      </c>
      <c r="E82" s="23">
        <v>6.9810582113821136</v>
      </c>
      <c r="F82" s="23">
        <v>6.5241099796747966</v>
      </c>
      <c r="G82" s="23">
        <v>6.6160475203252034</v>
      </c>
      <c r="H82" s="23">
        <v>30.358986727642275</v>
      </c>
      <c r="I82" s="23">
        <v>7.8001990752032517</v>
      </c>
      <c r="J82" s="23">
        <v>8.9621428658536573</v>
      </c>
      <c r="K82" s="23">
        <v>5.0522052032520328</v>
      </c>
      <c r="L82" s="23">
        <v>8.5444395833333324</v>
      </c>
      <c r="M82" s="23">
        <v>15.157571859756096</v>
      </c>
      <c r="N82" s="23">
        <v>5.5449395731707316</v>
      </c>
      <c r="O82" s="23">
        <v>9.6126322865853648</v>
      </c>
      <c r="P82" s="23">
        <v>11.073080447154471</v>
      </c>
      <c r="Q82" s="23">
        <v>5.5072159959349598</v>
      </c>
      <c r="R82" s="23">
        <v>5.5658644512195128</v>
      </c>
    </row>
    <row r="83" spans="1:18">
      <c r="A83" s="4">
        <v>20</v>
      </c>
      <c r="B83" s="23">
        <v>80.056861246764839</v>
      </c>
      <c r="C83" s="23">
        <v>27.069546786317094</v>
      </c>
      <c r="D83" s="23">
        <v>7.0211629807584108</v>
      </c>
      <c r="E83" s="23">
        <v>6.9142008146731175</v>
      </c>
      <c r="F83" s="23">
        <v>6.5517148745358389</v>
      </c>
      <c r="G83" s="23">
        <v>6.5824681163497241</v>
      </c>
      <c r="H83" s="23">
        <v>28.072524827275796</v>
      </c>
      <c r="I83" s="23">
        <v>6.9008782266231572</v>
      </c>
      <c r="J83" s="23">
        <v>8.0940243906830194</v>
      </c>
      <c r="K83" s="23">
        <v>4.8305781163497237</v>
      </c>
      <c r="L83" s="23">
        <v>8.247044093619893</v>
      </c>
      <c r="M83" s="23">
        <v>13.820303502869359</v>
      </c>
      <c r="N83" s="23">
        <v>5.060766987734894</v>
      </c>
      <c r="O83" s="23">
        <v>8.7595365151344655</v>
      </c>
      <c r="P83" s="23">
        <v>11.094486130302689</v>
      </c>
      <c r="Q83" s="23">
        <v>5.3385313559131315</v>
      </c>
      <c r="R83" s="23">
        <v>5.7559547743895569</v>
      </c>
    </row>
    <row r="84" spans="1:18">
      <c r="A84" s="4">
        <v>21</v>
      </c>
      <c r="B84" s="23">
        <v>81.940429567224484</v>
      </c>
      <c r="C84" s="23">
        <v>26.99980210988377</v>
      </c>
      <c r="D84" s="23">
        <v>7.0097725356524601</v>
      </c>
      <c r="E84" s="23">
        <v>6.9048716049789789</v>
      </c>
      <c r="F84" s="23">
        <v>6.6156344571758305</v>
      </c>
      <c r="G84" s="23">
        <v>6.4695235120764982</v>
      </c>
      <c r="H84" s="23">
        <v>29.91666015332622</v>
      </c>
      <c r="I84" s="23">
        <v>8.1482112546368803</v>
      </c>
      <c r="J84" s="23">
        <v>9.0817291801994902</v>
      </c>
      <c r="K84" s="23">
        <v>4.8741555881625587</v>
      </c>
      <c r="L84" s="23">
        <v>7.812564130327261</v>
      </c>
      <c r="M84" s="23">
        <v>13.919930675954166</v>
      </c>
      <c r="N84" s="23">
        <v>4.8105691698953095</v>
      </c>
      <c r="O84" s="23">
        <v>9.1093615060588586</v>
      </c>
      <c r="P84" s="23">
        <v>11.104036628060342</v>
      </c>
      <c r="Q84" s="23">
        <v>5.1653069095705222</v>
      </c>
      <c r="R84" s="23">
        <v>5.93872971848982</v>
      </c>
    </row>
    <row r="85" spans="1:18" ht="7.5" customHeight="1">
      <c r="A85" s="4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</row>
    <row r="86" spans="1:18">
      <c r="A86" s="4" t="s">
        <v>79</v>
      </c>
      <c r="B86" s="23">
        <v>72.698156099527665</v>
      </c>
      <c r="C86" s="23">
        <v>20.875629597972587</v>
      </c>
      <c r="D86" s="23">
        <v>4.5227087328648778</v>
      </c>
      <c r="E86" s="23">
        <v>4.930995680221173</v>
      </c>
      <c r="F86" s="23">
        <v>5.7310905575394546</v>
      </c>
      <c r="G86" s="23">
        <v>5.6908346273470798</v>
      </c>
      <c r="H86" s="23">
        <v>28.208330004607774</v>
      </c>
      <c r="I86" s="23">
        <v>6.9094706162884458</v>
      </c>
      <c r="J86" s="23">
        <v>7.9132572123027298</v>
      </c>
      <c r="K86" s="23">
        <v>5.0233767722612601</v>
      </c>
      <c r="L86" s="23">
        <v>8.3622254037553283</v>
      </c>
      <c r="M86" s="23">
        <v>14.624215122681719</v>
      </c>
      <c r="N86" s="23">
        <v>5.4132002799216687</v>
      </c>
      <c r="O86" s="23">
        <v>9.2110148427600507</v>
      </c>
      <c r="P86" s="23">
        <v>8.9899813742656391</v>
      </c>
      <c r="Q86" s="23">
        <v>4.5747679794954497</v>
      </c>
      <c r="R86" s="23">
        <v>4.4152133947701877</v>
      </c>
    </row>
    <row r="87" spans="1:18">
      <c r="A87" s="4">
        <v>51</v>
      </c>
      <c r="B87" s="23">
        <v>60.044961777777772</v>
      </c>
      <c r="C87" s="23">
        <v>13.346462518518521</v>
      </c>
      <c r="D87" s="23">
        <v>2.7948367777777778</v>
      </c>
      <c r="E87" s="23">
        <v>4.3199095555555553</v>
      </c>
      <c r="F87" s="23">
        <v>4.4420551481481487</v>
      </c>
      <c r="G87" s="23">
        <v>1.7896610370370372</v>
      </c>
      <c r="H87" s="23">
        <v>25.539881703703706</v>
      </c>
      <c r="I87" s="23">
        <v>6.0407827777777774</v>
      </c>
      <c r="J87" s="23">
        <v>6.8307175555555562</v>
      </c>
      <c r="K87" s="23">
        <v>4.8603698518518517</v>
      </c>
      <c r="L87" s="23">
        <v>7.8080115185185184</v>
      </c>
      <c r="M87" s="23">
        <v>13.873750962962964</v>
      </c>
      <c r="N87" s="23">
        <v>5.0313632222222227</v>
      </c>
      <c r="O87" s="23">
        <v>8.8423877407407421</v>
      </c>
      <c r="P87" s="23">
        <v>7.2848665925925928</v>
      </c>
      <c r="Q87" s="23">
        <v>3.6317409629629633</v>
      </c>
      <c r="R87" s="23">
        <v>3.6531256296296299</v>
      </c>
    </row>
    <row r="88" spans="1:18">
      <c r="A88" s="4">
        <v>52</v>
      </c>
      <c r="B88" s="23">
        <v>76.104162044989749</v>
      </c>
      <c r="C88" s="23">
        <v>23.134165705521472</v>
      </c>
      <c r="D88" s="23">
        <v>3.9001209304703472</v>
      </c>
      <c r="E88" s="23">
        <v>6.8558385480572595</v>
      </c>
      <c r="F88" s="23">
        <v>6.2366107770961143</v>
      </c>
      <c r="G88" s="23">
        <v>6.1415954498977507</v>
      </c>
      <c r="H88" s="23">
        <v>28.647025838445806</v>
      </c>
      <c r="I88" s="23">
        <v>7.1668761656441724</v>
      </c>
      <c r="J88" s="23">
        <v>8.3784761758691211</v>
      </c>
      <c r="K88" s="23">
        <v>4.9155595501022491</v>
      </c>
      <c r="L88" s="23">
        <v>8.1861139468302664</v>
      </c>
      <c r="M88" s="23">
        <v>14.811326349693251</v>
      </c>
      <c r="N88" s="23">
        <v>5.1775970552147239</v>
      </c>
      <c r="O88" s="23">
        <v>9.6337292944785275</v>
      </c>
      <c r="P88" s="23">
        <v>9.5116441513292429</v>
      </c>
      <c r="Q88" s="23">
        <v>4.8359558179959103</v>
      </c>
      <c r="R88" s="23">
        <v>4.6756883333333334</v>
      </c>
    </row>
    <row r="89" spans="1:18">
      <c r="A89" s="4">
        <v>53</v>
      </c>
      <c r="B89" s="23">
        <v>68.265398247422624</v>
      </c>
      <c r="C89" s="23">
        <v>16.71488529209622</v>
      </c>
      <c r="D89" s="23">
        <v>3.578379587628866</v>
      </c>
      <c r="E89" s="23">
        <v>2.0172008247422681</v>
      </c>
      <c r="F89" s="23">
        <v>5.061720274914089</v>
      </c>
      <c r="G89" s="23">
        <v>6.0575846048109963</v>
      </c>
      <c r="H89" s="23">
        <v>27.836817285223372</v>
      </c>
      <c r="I89" s="23">
        <v>6.4591705498281788</v>
      </c>
      <c r="J89" s="23">
        <v>7.7114324054982815</v>
      </c>
      <c r="K89" s="23">
        <v>4.9963217182130579</v>
      </c>
      <c r="L89" s="23">
        <v>8.6698926116838475</v>
      </c>
      <c r="M89" s="23">
        <v>14.939136391752578</v>
      </c>
      <c r="N89" s="23">
        <v>5.6684435051546398</v>
      </c>
      <c r="O89" s="23">
        <v>9.2706928865979386</v>
      </c>
      <c r="P89" s="23">
        <v>8.7745592783505142</v>
      </c>
      <c r="Q89" s="23">
        <v>4.5280258075601374</v>
      </c>
      <c r="R89" s="23">
        <v>4.2465334707903786</v>
      </c>
    </row>
    <row r="90" spans="1:18">
      <c r="A90" s="4">
        <v>54</v>
      </c>
      <c r="B90" s="23">
        <v>79.668869045383403</v>
      </c>
      <c r="C90" s="23">
        <v>25.677491064162755</v>
      </c>
      <c r="D90" s="23">
        <v>6.2980907902973389</v>
      </c>
      <c r="E90" s="23">
        <v>6.6928856338028169</v>
      </c>
      <c r="F90" s="23">
        <v>6.3339006494522687</v>
      </c>
      <c r="G90" s="23">
        <v>6.3526139906103287</v>
      </c>
      <c r="H90" s="23">
        <v>29.849432214397492</v>
      </c>
      <c r="I90" s="23">
        <v>7.6503691158059466</v>
      </c>
      <c r="J90" s="23">
        <v>8.6389927073552411</v>
      </c>
      <c r="K90" s="23">
        <v>5.0894047261345845</v>
      </c>
      <c r="L90" s="23">
        <v>8.4706656651017216</v>
      </c>
      <c r="M90" s="23">
        <v>14.626094107981219</v>
      </c>
      <c r="N90" s="23">
        <v>5.4330865727699535</v>
      </c>
      <c r="O90" s="23">
        <v>9.193007535211267</v>
      </c>
      <c r="P90" s="23">
        <v>9.5158516588419406</v>
      </c>
      <c r="Q90" s="23">
        <v>4.7649640532081374</v>
      </c>
      <c r="R90" s="23">
        <v>4.7508876056338032</v>
      </c>
    </row>
    <row r="91" spans="1:18">
      <c r="A91" s="4">
        <v>55</v>
      </c>
      <c r="B91" s="23">
        <v>61.095747083333329</v>
      </c>
      <c r="C91" s="23">
        <v>11.502460166666664</v>
      </c>
      <c r="D91" s="23">
        <v>2.789332541666667</v>
      </c>
      <c r="E91" s="23">
        <v>0.29440858333333331</v>
      </c>
      <c r="F91" s="23">
        <v>3.8649587083333334</v>
      </c>
      <c r="G91" s="23">
        <v>4.553760333333333</v>
      </c>
      <c r="H91" s="23">
        <v>26.991715458333331</v>
      </c>
      <c r="I91" s="23">
        <v>6.5527379583333332</v>
      </c>
      <c r="J91" s="23">
        <v>6.8084909583333335</v>
      </c>
      <c r="K91" s="23">
        <v>5.0606740833333337</v>
      </c>
      <c r="L91" s="23">
        <v>8.5698124583333328</v>
      </c>
      <c r="M91" s="23">
        <v>15.526981208333334</v>
      </c>
      <c r="N91" s="23">
        <v>5.7917916250000001</v>
      </c>
      <c r="O91" s="23">
        <v>9.735189583333332</v>
      </c>
      <c r="P91" s="23">
        <v>7.07459025</v>
      </c>
      <c r="Q91" s="23">
        <v>3.6812187500000002</v>
      </c>
      <c r="R91" s="23">
        <v>3.3933714999999998</v>
      </c>
    </row>
    <row r="92" spans="1:18">
      <c r="A92" s="4">
        <v>56</v>
      </c>
      <c r="B92" s="23">
        <v>63.338395593749979</v>
      </c>
      <c r="C92" s="23">
        <v>14.927663656249999</v>
      </c>
      <c r="D92" s="23">
        <v>3.2081869999999997</v>
      </c>
      <c r="E92" s="23">
        <v>2.2857104374999997</v>
      </c>
      <c r="F92" s="23">
        <v>5.2135234374999992</v>
      </c>
      <c r="G92" s="23">
        <v>4.2202427812499996</v>
      </c>
      <c r="H92" s="23">
        <v>27.150926406250012</v>
      </c>
      <c r="I92" s="23">
        <v>6.5218944687500002</v>
      </c>
      <c r="J92" s="23">
        <v>7.4178106249999995</v>
      </c>
      <c r="K92" s="23">
        <v>4.9580779999999995</v>
      </c>
      <c r="L92" s="23">
        <v>8.2531433124999989</v>
      </c>
      <c r="M92" s="23">
        <v>13.986435187500001</v>
      </c>
      <c r="N92" s="23">
        <v>5.1567827812499996</v>
      </c>
      <c r="O92" s="23">
        <v>8.8296524062500001</v>
      </c>
      <c r="P92" s="23">
        <v>7.2733703437500008</v>
      </c>
      <c r="Q92" s="23">
        <v>4.116844875</v>
      </c>
      <c r="R92" s="23">
        <v>3.15652546875</v>
      </c>
    </row>
    <row r="93" spans="1:18">
      <c r="A93" s="4">
        <v>57</v>
      </c>
      <c r="B93" s="23">
        <v>66.449906492146596</v>
      </c>
      <c r="C93" s="23">
        <v>16.38625607329843</v>
      </c>
      <c r="D93" s="23">
        <v>3.0484643455497387</v>
      </c>
      <c r="E93" s="23">
        <v>3.8782458638743456</v>
      </c>
      <c r="F93" s="23">
        <v>4.9420324607329844</v>
      </c>
      <c r="G93" s="23">
        <v>4.5175134031413613</v>
      </c>
      <c r="H93" s="23">
        <v>27.248427748691103</v>
      </c>
      <c r="I93" s="23">
        <v>6.4548626178010471</v>
      </c>
      <c r="J93" s="23">
        <v>7.1893085863874333</v>
      </c>
      <c r="K93" s="23">
        <v>5.1649540314136129</v>
      </c>
      <c r="L93" s="23">
        <v>8.4393025130890056</v>
      </c>
      <c r="M93" s="23">
        <v>15.802719633507854</v>
      </c>
      <c r="N93" s="23">
        <v>5.7579328272251313</v>
      </c>
      <c r="O93" s="23">
        <v>10.044786806282723</v>
      </c>
      <c r="P93" s="23">
        <v>7.0125030366492158</v>
      </c>
      <c r="Q93" s="23">
        <v>4.3159832984293196</v>
      </c>
      <c r="R93" s="23">
        <v>2.6965197382198953</v>
      </c>
    </row>
    <row r="94" spans="1:18">
      <c r="A94" s="4">
        <v>58</v>
      </c>
      <c r="B94" s="23">
        <v>66.246209571428608</v>
      </c>
      <c r="C94" s="23">
        <v>17.402303607142859</v>
      </c>
      <c r="D94" s="23">
        <v>4.3774586785714282</v>
      </c>
      <c r="E94" s="23">
        <v>3.9433188571428568</v>
      </c>
      <c r="F94" s="23">
        <v>4.1946519999999996</v>
      </c>
      <c r="G94" s="23">
        <v>4.8868740714285712</v>
      </c>
      <c r="H94" s="23">
        <v>26.458275178571434</v>
      </c>
      <c r="I94" s="23">
        <v>5.7489666428571429</v>
      </c>
      <c r="J94" s="23">
        <v>6.581992214285715</v>
      </c>
      <c r="K94" s="23">
        <v>5.2494365714285713</v>
      </c>
      <c r="L94" s="23">
        <v>8.87787975</v>
      </c>
      <c r="M94" s="23">
        <v>15.895051107142857</v>
      </c>
      <c r="N94" s="23">
        <v>6.0551963571428571</v>
      </c>
      <c r="O94" s="23">
        <v>9.8398547500000006</v>
      </c>
      <c r="P94" s="23">
        <v>6.4905796785714287</v>
      </c>
      <c r="Q94" s="23">
        <v>3.8503216785714294</v>
      </c>
      <c r="R94" s="23">
        <v>2.6402580000000002</v>
      </c>
    </row>
    <row r="95" spans="1:18">
      <c r="A95" s="4">
        <v>59</v>
      </c>
      <c r="B95" s="23">
        <v>66.299097473309672</v>
      </c>
      <c r="C95" s="23">
        <v>17.507086174377225</v>
      </c>
      <c r="D95" s="23">
        <v>4.1124650711743778</v>
      </c>
      <c r="E95" s="23">
        <v>3.4084204626334516</v>
      </c>
      <c r="F95" s="23">
        <v>4.9007760142348751</v>
      </c>
      <c r="G95" s="23">
        <v>5.08542462633452</v>
      </c>
      <c r="H95" s="23">
        <v>26.386814128113883</v>
      </c>
      <c r="I95" s="23">
        <v>5.9914843060498226</v>
      </c>
      <c r="J95" s="23">
        <v>7.0036996263345195</v>
      </c>
      <c r="K95" s="23">
        <v>4.921579786476868</v>
      </c>
      <c r="L95" s="23">
        <v>8.4700504092526678</v>
      </c>
      <c r="M95" s="23">
        <v>14.592291387900358</v>
      </c>
      <c r="N95" s="23">
        <v>5.5691362099644133</v>
      </c>
      <c r="O95" s="23">
        <v>9.0231551779359425</v>
      </c>
      <c r="P95" s="23">
        <v>7.8129057829181487</v>
      </c>
      <c r="Q95" s="23">
        <v>4.3421204448398578</v>
      </c>
      <c r="R95" s="23">
        <v>3.4707853380782918</v>
      </c>
    </row>
    <row r="96" spans="1:18">
      <c r="A96" s="4">
        <v>60</v>
      </c>
      <c r="B96" s="23">
        <v>67.796291628440343</v>
      </c>
      <c r="C96" s="23">
        <v>14.864963853211009</v>
      </c>
      <c r="D96" s="23">
        <v>2.7911294954128447</v>
      </c>
      <c r="E96" s="23">
        <v>0.24961949541284401</v>
      </c>
      <c r="F96" s="23">
        <v>6.006717912844036</v>
      </c>
      <c r="G96" s="23">
        <v>5.8174969495412849</v>
      </c>
      <c r="H96" s="23">
        <v>27.592307775229362</v>
      </c>
      <c r="I96" s="23">
        <v>6.3739426834862387</v>
      </c>
      <c r="J96" s="23">
        <v>7.7153538990825696</v>
      </c>
      <c r="K96" s="23">
        <v>5.1892921559633027</v>
      </c>
      <c r="L96" s="23">
        <v>8.3137190366972487</v>
      </c>
      <c r="M96" s="23">
        <v>15.256595344036697</v>
      </c>
      <c r="N96" s="23">
        <v>5.9812137385321096</v>
      </c>
      <c r="O96" s="23">
        <v>9.2753816055045881</v>
      </c>
      <c r="P96" s="23">
        <v>10.082424655963305</v>
      </c>
      <c r="Q96" s="23">
        <v>5.3874808715596325</v>
      </c>
      <c r="R96" s="23">
        <v>4.6949437844036694</v>
      </c>
    </row>
    <row r="97" spans="1:18">
      <c r="A97" s="4">
        <v>61</v>
      </c>
      <c r="B97" s="23">
        <v>63.114523007334952</v>
      </c>
      <c r="C97" s="23">
        <v>13.197275990220049</v>
      </c>
      <c r="D97" s="23">
        <v>2.7435993643031789</v>
      </c>
      <c r="E97" s="23">
        <v>1.2991660635696822</v>
      </c>
      <c r="F97" s="23">
        <v>4.6484181418092909</v>
      </c>
      <c r="G97" s="23">
        <v>4.5060924205378976</v>
      </c>
      <c r="H97" s="23">
        <v>25.865269804400985</v>
      </c>
      <c r="I97" s="23">
        <v>5.668139511002444</v>
      </c>
      <c r="J97" s="23">
        <v>6.586555819070905</v>
      </c>
      <c r="K97" s="23">
        <v>4.9641271393643027</v>
      </c>
      <c r="L97" s="23">
        <v>8.6464473349633248</v>
      </c>
      <c r="M97" s="23">
        <v>15.047553716381419</v>
      </c>
      <c r="N97" s="23">
        <v>5.8037689731051341</v>
      </c>
      <c r="O97" s="23">
        <v>9.2437847432762847</v>
      </c>
      <c r="P97" s="23">
        <v>9.0044234963325174</v>
      </c>
      <c r="Q97" s="23">
        <v>4.8088013202933988</v>
      </c>
      <c r="R97" s="23">
        <v>4.1956221760391195</v>
      </c>
    </row>
    <row r="98" spans="1:18">
      <c r="A98" s="4">
        <v>62</v>
      </c>
      <c r="B98" s="23">
        <v>64.348243788659843</v>
      </c>
      <c r="C98" s="23">
        <v>14.509677164948451</v>
      </c>
      <c r="D98" s="23">
        <v>3.022300721649485</v>
      </c>
      <c r="E98" s="23">
        <v>2.0192020103092783</v>
      </c>
      <c r="F98" s="23">
        <v>4.5358580670103095</v>
      </c>
      <c r="G98" s="23">
        <v>4.9323163659793812</v>
      </c>
      <c r="H98" s="23">
        <v>26.966080773195888</v>
      </c>
      <c r="I98" s="23">
        <v>6.3366451546391769</v>
      </c>
      <c r="J98" s="23">
        <v>6.9576961340206189</v>
      </c>
      <c r="K98" s="23">
        <v>5.0850836082474222</v>
      </c>
      <c r="L98" s="23">
        <v>8.5866558762886598</v>
      </c>
      <c r="M98" s="23">
        <v>14.942139768041237</v>
      </c>
      <c r="N98" s="23">
        <v>5.4544986340206192</v>
      </c>
      <c r="O98" s="23">
        <v>9.4876411340206186</v>
      </c>
      <c r="P98" s="23">
        <v>7.9303460824742276</v>
      </c>
      <c r="Q98" s="23">
        <v>3.9427443298969074</v>
      </c>
      <c r="R98" s="23">
        <v>3.9876017525773197</v>
      </c>
    </row>
    <row r="99" spans="1:18">
      <c r="A99" s="4">
        <v>63</v>
      </c>
      <c r="B99" s="23">
        <v>66.443868465116282</v>
      </c>
      <c r="C99" s="23">
        <v>17.577053255813954</v>
      </c>
      <c r="D99" s="23">
        <v>3.2803332093023259</v>
      </c>
      <c r="E99" s="23">
        <v>5.0235299534883717</v>
      </c>
      <c r="F99" s="23">
        <v>4.1506168837209296</v>
      </c>
      <c r="G99" s="23">
        <v>5.1225732093023248</v>
      </c>
      <c r="H99" s="23">
        <v>26.077954697674414</v>
      </c>
      <c r="I99" s="23">
        <v>5.8888070697674415</v>
      </c>
      <c r="J99" s="23">
        <v>6.8336407441860469</v>
      </c>
      <c r="K99" s="23">
        <v>4.9591631627906976</v>
      </c>
      <c r="L99" s="23">
        <v>8.3963437209302327</v>
      </c>
      <c r="M99" s="23">
        <v>14.926671813953488</v>
      </c>
      <c r="N99" s="23">
        <v>5.5084756744186052</v>
      </c>
      <c r="O99" s="23">
        <v>9.4181961395348832</v>
      </c>
      <c r="P99" s="23">
        <v>7.8621886976744184</v>
      </c>
      <c r="Q99" s="23">
        <v>4.0967218604651165</v>
      </c>
      <c r="R99" s="23">
        <v>3.7654668372093023</v>
      </c>
    </row>
    <row r="100" spans="1:18">
      <c r="A100" s="4">
        <v>64</v>
      </c>
      <c r="B100" s="23">
        <v>79.034123248730992</v>
      </c>
      <c r="C100" s="23">
        <v>25.441157731354942</v>
      </c>
      <c r="D100" s="23">
        <v>5.7027346036704412</v>
      </c>
      <c r="E100" s="23">
        <v>6.8178698867629839</v>
      </c>
      <c r="F100" s="23">
        <v>6.4776096563842245</v>
      </c>
      <c r="G100" s="23">
        <v>6.4429435845372911</v>
      </c>
      <c r="H100" s="23">
        <v>29.291760023428353</v>
      </c>
      <c r="I100" s="23">
        <v>7.4648743654822329</v>
      </c>
      <c r="J100" s="23">
        <v>8.5516813471300281</v>
      </c>
      <c r="K100" s="23">
        <v>5.0235474502147595</v>
      </c>
      <c r="L100" s="23">
        <v>8.2516568606013276</v>
      </c>
      <c r="M100" s="23">
        <v>14.28780014057009</v>
      </c>
      <c r="N100" s="23">
        <v>5.2293003631393988</v>
      </c>
      <c r="O100" s="23">
        <v>9.0584997774306917</v>
      </c>
      <c r="P100" s="23">
        <v>10.013405353377587</v>
      </c>
      <c r="Q100" s="23">
        <v>4.8362990823896919</v>
      </c>
      <c r="R100" s="23">
        <v>5.1771062709878954</v>
      </c>
    </row>
    <row r="101" spans="1:18">
      <c r="A101" s="4">
        <v>65</v>
      </c>
      <c r="B101" s="23">
        <v>69.864293549618353</v>
      </c>
      <c r="C101" s="23">
        <v>20.959675496183205</v>
      </c>
      <c r="D101" s="23">
        <v>3.6852650381679384</v>
      </c>
      <c r="E101" s="23">
        <v>4.8370819847328255</v>
      </c>
      <c r="F101" s="23">
        <v>6.3167209160305342</v>
      </c>
      <c r="G101" s="23">
        <v>6.1206075572519083</v>
      </c>
      <c r="H101" s="23">
        <v>28.291840572519085</v>
      </c>
      <c r="I101" s="23">
        <v>7.1567851908396944</v>
      </c>
      <c r="J101" s="23">
        <v>7.9560317175572512</v>
      </c>
      <c r="K101" s="23">
        <v>4.9969764885496186</v>
      </c>
      <c r="L101" s="23">
        <v>8.182047175572519</v>
      </c>
      <c r="M101" s="23">
        <v>12.999551335877863</v>
      </c>
      <c r="N101" s="23">
        <v>5.1034354580152677</v>
      </c>
      <c r="O101" s="23">
        <v>7.8961158778625959</v>
      </c>
      <c r="P101" s="23">
        <v>7.6132261450381682</v>
      </c>
      <c r="Q101" s="23">
        <v>3.5895634732824431</v>
      </c>
      <c r="R101" s="23">
        <v>4.0236626717557247</v>
      </c>
    </row>
    <row r="102" spans="1:18" ht="7.5" customHeight="1">
      <c r="A102" s="32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</row>
    <row r="103" spans="1:18">
      <c r="A103" s="6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</row>
    <row r="104" spans="1:18">
      <c r="A104" s="74" t="s">
        <v>108</v>
      </c>
    </row>
  </sheetData>
  <mergeCells count="14">
    <mergeCell ref="A10:R10"/>
    <mergeCell ref="A11:A12"/>
    <mergeCell ref="B11:B12"/>
    <mergeCell ref="C11:G11"/>
    <mergeCell ref="H11:L11"/>
    <mergeCell ref="M11:O11"/>
    <mergeCell ref="P11:R11"/>
    <mergeCell ref="A57:R57"/>
    <mergeCell ref="A58:A59"/>
    <mergeCell ref="B58:B59"/>
    <mergeCell ref="C58:G58"/>
    <mergeCell ref="H58:L58"/>
    <mergeCell ref="M58:O58"/>
    <mergeCell ref="P58:R58"/>
  </mergeCells>
  <hyperlinks>
    <hyperlink ref="F1" location="Indice!A1" display="Volver al índice"/>
  </hyperlink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K69"/>
  <sheetViews>
    <sheetView zoomScale="90" zoomScaleNormal="90" workbookViewId="0">
      <selection activeCell="A7" sqref="A7"/>
    </sheetView>
  </sheetViews>
  <sheetFormatPr baseColWidth="10" defaultRowHeight="15"/>
  <cols>
    <col min="1" max="1" width="16.85546875" style="5" bestFit="1" customWidth="1"/>
    <col min="2" max="2" width="15.28515625" style="5" bestFit="1" customWidth="1"/>
    <col min="3" max="3" width="9.28515625" style="5" customWidth="1"/>
    <col min="4" max="4" width="7.42578125" style="5" customWidth="1"/>
    <col min="5" max="5" width="9.140625" style="5" customWidth="1"/>
    <col min="6" max="6" width="7.42578125" style="5" customWidth="1"/>
    <col min="7" max="7" width="15.28515625" style="5" bestFit="1" customWidth="1"/>
    <col min="8" max="8" width="9.28515625" style="5" customWidth="1"/>
    <col min="9" max="9" width="7.42578125" style="5" customWidth="1"/>
    <col min="10" max="10" width="9.28515625" style="5" customWidth="1"/>
    <col min="11" max="11" width="7.42578125" style="5" customWidth="1"/>
    <col min="12" max="16384" width="11.42578125" style="71"/>
  </cols>
  <sheetData>
    <row r="1" spans="1:11">
      <c r="G1" s="72" t="s">
        <v>105</v>
      </c>
    </row>
    <row r="7" spans="1:11">
      <c r="A7" s="33" t="s">
        <v>117</v>
      </c>
      <c r="B7" s="9"/>
      <c r="C7" s="9"/>
      <c r="D7" s="9"/>
      <c r="E7" s="9"/>
      <c r="G7" s="71"/>
      <c r="H7" s="71"/>
      <c r="I7" s="71"/>
      <c r="J7" s="9"/>
    </row>
    <row r="8" spans="1:11">
      <c r="A8" s="17" t="s">
        <v>116</v>
      </c>
      <c r="B8" s="7"/>
      <c r="C8" s="7"/>
      <c r="D8" s="7"/>
      <c r="E8" s="7"/>
      <c r="G8" s="7"/>
      <c r="H8" s="7"/>
      <c r="I8" s="7"/>
      <c r="J8" s="7"/>
    </row>
    <row r="9" spans="1:11">
      <c r="A9" s="17"/>
      <c r="B9" s="7"/>
      <c r="C9" s="7"/>
      <c r="D9" s="7"/>
      <c r="E9" s="7"/>
      <c r="G9" s="7"/>
      <c r="H9" s="7"/>
      <c r="I9" s="7"/>
      <c r="J9" s="7"/>
    </row>
    <row r="10" spans="1:11">
      <c r="A10" s="67"/>
      <c r="B10" s="63" t="s">
        <v>96</v>
      </c>
      <c r="C10" s="63"/>
      <c r="D10" s="63"/>
      <c r="E10" s="63"/>
      <c r="F10" s="63"/>
      <c r="G10" s="63"/>
      <c r="H10" s="63"/>
      <c r="I10" s="63"/>
      <c r="J10" s="63"/>
      <c r="K10" s="63"/>
    </row>
    <row r="11" spans="1:11">
      <c r="A11" s="60"/>
      <c r="B11" s="68" t="s">
        <v>95</v>
      </c>
      <c r="C11" s="63" t="s">
        <v>100</v>
      </c>
      <c r="D11" s="63"/>
      <c r="E11" s="63"/>
      <c r="F11" s="63"/>
      <c r="G11" s="68" t="s">
        <v>95</v>
      </c>
      <c r="H11" s="63" t="s">
        <v>101</v>
      </c>
      <c r="I11" s="63"/>
      <c r="J11" s="63"/>
      <c r="K11" s="63"/>
    </row>
    <row r="12" spans="1:11">
      <c r="A12" s="60"/>
      <c r="B12" s="69"/>
      <c r="C12" s="43" t="s">
        <v>98</v>
      </c>
      <c r="D12" s="43" t="s">
        <v>97</v>
      </c>
      <c r="E12" s="43" t="s">
        <v>99</v>
      </c>
      <c r="F12" s="43" t="s">
        <v>97</v>
      </c>
      <c r="G12" s="69"/>
      <c r="H12" s="43" t="s">
        <v>98</v>
      </c>
      <c r="I12" s="43" t="s">
        <v>97</v>
      </c>
      <c r="J12" s="43" t="s">
        <v>99</v>
      </c>
      <c r="K12" s="43" t="s">
        <v>97</v>
      </c>
    </row>
    <row r="13" spans="1:11" ht="7.5" customHeight="1">
      <c r="A13" s="41"/>
      <c r="B13" s="44"/>
      <c r="C13" s="43"/>
      <c r="D13" s="43"/>
      <c r="E13" s="43"/>
      <c r="F13" s="43"/>
      <c r="G13" s="44"/>
      <c r="H13" s="43"/>
      <c r="I13" s="43"/>
      <c r="J13" s="43"/>
      <c r="K13" s="43"/>
    </row>
    <row r="14" spans="1:11">
      <c r="A14" s="14" t="s">
        <v>77</v>
      </c>
      <c r="B14" s="34">
        <f>B16+B39</f>
        <v>296774</v>
      </c>
      <c r="C14" s="34">
        <f>C16+C39</f>
        <v>270452</v>
      </c>
      <c r="D14" s="35">
        <f>(C14/B14)*100</f>
        <v>91.130624650407384</v>
      </c>
      <c r="E14" s="34">
        <f>E16+E39</f>
        <v>26322</v>
      </c>
      <c r="F14" s="35">
        <f>(E14/B14)*100</f>
        <v>8.8693753495926195</v>
      </c>
      <c r="G14" s="34">
        <f>G16+G39</f>
        <v>292515</v>
      </c>
      <c r="H14" s="34">
        <f>H16+H39</f>
        <v>274495</v>
      </c>
      <c r="I14" s="35">
        <f>(H14/G14)*100</f>
        <v>93.839632155615945</v>
      </c>
      <c r="J14" s="34">
        <f>J16+J39</f>
        <v>18020</v>
      </c>
      <c r="K14" s="35">
        <f>(J14/G14)*100</f>
        <v>6.1603678443840488</v>
      </c>
    </row>
    <row r="15" spans="1:11" ht="7.5" customHeight="1">
      <c r="A15" s="4"/>
      <c r="B15" s="34"/>
      <c r="C15" s="34"/>
      <c r="D15" s="35"/>
      <c r="E15" s="34"/>
      <c r="F15" s="35"/>
      <c r="G15" s="34"/>
      <c r="H15" s="34"/>
      <c r="I15" s="35"/>
      <c r="J15" s="34"/>
      <c r="K15" s="35"/>
    </row>
    <row r="16" spans="1:11">
      <c r="A16" s="14" t="s">
        <v>78</v>
      </c>
      <c r="B16" s="34">
        <f>SUM(B17:B37)</f>
        <v>286658</v>
      </c>
      <c r="C16" s="34">
        <f>SUM(C17:C37)</f>
        <v>263250</v>
      </c>
      <c r="D16" s="35">
        <f>C16/B16*100</f>
        <v>91.834171730773249</v>
      </c>
      <c r="E16" s="34">
        <f>SUM(E17:E37)</f>
        <v>23408</v>
      </c>
      <c r="F16" s="35">
        <f>E16/B16*100</f>
        <v>8.1658282692267434</v>
      </c>
      <c r="G16" s="34">
        <f>SUM(G17:G37)</f>
        <v>283834</v>
      </c>
      <c r="H16" s="34">
        <f>SUM(H17:H37)</f>
        <v>268601</v>
      </c>
      <c r="I16" s="35">
        <f>H16/G16*100</f>
        <v>94.633130632693764</v>
      </c>
      <c r="J16" s="34">
        <f>SUM(J17:J37)</f>
        <v>15233</v>
      </c>
      <c r="K16" s="35">
        <f>J16/G16*100</f>
        <v>5.3668693673062418</v>
      </c>
    </row>
    <row r="17" spans="1:11">
      <c r="A17" s="4">
        <v>1</v>
      </c>
      <c r="B17" s="34">
        <v>10842</v>
      </c>
      <c r="C17" s="34">
        <f>B17-E17</f>
        <v>9948</v>
      </c>
      <c r="D17" s="35">
        <f>C17/B17*100</f>
        <v>91.754288876591033</v>
      </c>
      <c r="E17" s="34">
        <v>894</v>
      </c>
      <c r="F17" s="35">
        <f t="shared" ref="F17:F36" si="0">E17/B17*100</f>
        <v>8.2457111234089648</v>
      </c>
      <c r="G17" s="34">
        <v>8797</v>
      </c>
      <c r="H17" s="34">
        <f>G17-J17</f>
        <v>8277</v>
      </c>
      <c r="I17" s="35">
        <f>H17/G17*100</f>
        <v>94.088893941116297</v>
      </c>
      <c r="J17" s="34">
        <v>520</v>
      </c>
      <c r="K17" s="35">
        <f t="shared" ref="K17:K36" si="1">J17/G17*100</f>
        <v>5.9111060588837105</v>
      </c>
    </row>
    <row r="18" spans="1:11">
      <c r="A18" s="4">
        <v>2</v>
      </c>
      <c r="B18" s="34">
        <v>1384</v>
      </c>
      <c r="C18" s="34">
        <f t="shared" ref="C18:C37" si="2">B18-E18</f>
        <v>1149</v>
      </c>
      <c r="D18" s="35">
        <f t="shared" ref="D18:D37" si="3">C18/B18*100</f>
        <v>83.020231213872833</v>
      </c>
      <c r="E18" s="34">
        <v>235</v>
      </c>
      <c r="F18" s="35">
        <f t="shared" si="0"/>
        <v>16.979768786127167</v>
      </c>
      <c r="G18" s="34">
        <v>1456</v>
      </c>
      <c r="H18" s="34">
        <f t="shared" ref="H18:H37" si="4">G18-J18</f>
        <v>1218</v>
      </c>
      <c r="I18" s="35">
        <f t="shared" ref="I18:I37" si="5">H18/G18*100</f>
        <v>83.65384615384616</v>
      </c>
      <c r="J18" s="34">
        <v>238</v>
      </c>
      <c r="K18" s="35">
        <f t="shared" si="1"/>
        <v>16.346153846153847</v>
      </c>
    </row>
    <row r="19" spans="1:11">
      <c r="A19" s="4">
        <v>3</v>
      </c>
      <c r="B19" s="34">
        <v>2802</v>
      </c>
      <c r="C19" s="34">
        <f t="shared" si="2"/>
        <v>2507</v>
      </c>
      <c r="D19" s="35">
        <f t="shared" si="3"/>
        <v>89.471805852962177</v>
      </c>
      <c r="E19" s="34">
        <v>295</v>
      </c>
      <c r="F19" s="35">
        <f t="shared" si="0"/>
        <v>10.52819414703783</v>
      </c>
      <c r="G19" s="34">
        <v>5241</v>
      </c>
      <c r="H19" s="34">
        <f t="shared" si="4"/>
        <v>4944</v>
      </c>
      <c r="I19" s="35">
        <f t="shared" si="5"/>
        <v>94.333142530051518</v>
      </c>
      <c r="J19" s="34">
        <v>297</v>
      </c>
      <c r="K19" s="35">
        <f t="shared" si="1"/>
        <v>5.6668574699484831</v>
      </c>
    </row>
    <row r="20" spans="1:11">
      <c r="A20" s="4">
        <v>4</v>
      </c>
      <c r="B20" s="34">
        <v>4906</v>
      </c>
      <c r="C20" s="34">
        <f t="shared" si="2"/>
        <v>4439</v>
      </c>
      <c r="D20" s="35">
        <f t="shared" si="3"/>
        <v>90.481043620057079</v>
      </c>
      <c r="E20" s="34">
        <v>467</v>
      </c>
      <c r="F20" s="35">
        <f t="shared" si="0"/>
        <v>9.5189563799429262</v>
      </c>
      <c r="G20" s="34">
        <v>9111</v>
      </c>
      <c r="H20" s="34">
        <f t="shared" si="4"/>
        <v>8923</v>
      </c>
      <c r="I20" s="35">
        <f t="shared" si="5"/>
        <v>97.936560201953682</v>
      </c>
      <c r="J20" s="34">
        <v>188</v>
      </c>
      <c r="K20" s="35">
        <f t="shared" si="1"/>
        <v>2.0634397980463173</v>
      </c>
    </row>
    <row r="21" spans="1:11">
      <c r="A21" s="4">
        <v>5</v>
      </c>
      <c r="B21" s="34">
        <v>203</v>
      </c>
      <c r="C21" s="34">
        <f t="shared" si="2"/>
        <v>169</v>
      </c>
      <c r="D21" s="35">
        <f t="shared" si="3"/>
        <v>83.251231527093594</v>
      </c>
      <c r="E21" s="34">
        <v>34</v>
      </c>
      <c r="F21" s="35">
        <f t="shared" si="0"/>
        <v>16.748768472906402</v>
      </c>
      <c r="G21" s="34">
        <v>10277</v>
      </c>
      <c r="H21" s="34">
        <f t="shared" si="4"/>
        <v>10255</v>
      </c>
      <c r="I21" s="35">
        <f t="shared" si="5"/>
        <v>99.785929746034839</v>
      </c>
      <c r="J21" s="34">
        <v>22</v>
      </c>
      <c r="K21" s="35">
        <f t="shared" si="1"/>
        <v>0.21407025396516494</v>
      </c>
    </row>
    <row r="22" spans="1:11">
      <c r="A22" s="4">
        <v>6</v>
      </c>
      <c r="B22" s="34">
        <v>33530</v>
      </c>
      <c r="C22" s="34">
        <f t="shared" si="2"/>
        <v>32472</v>
      </c>
      <c r="D22" s="35">
        <f t="shared" si="3"/>
        <v>96.844616761109464</v>
      </c>
      <c r="E22" s="34">
        <v>1058</v>
      </c>
      <c r="F22" s="35">
        <f t="shared" si="0"/>
        <v>3.1553832388905461</v>
      </c>
      <c r="G22" s="34">
        <v>30365</v>
      </c>
      <c r="H22" s="34">
        <f t="shared" si="4"/>
        <v>29370</v>
      </c>
      <c r="I22" s="35">
        <f t="shared" si="5"/>
        <v>96.723201053844889</v>
      </c>
      <c r="J22" s="34">
        <v>995</v>
      </c>
      <c r="K22" s="35">
        <f t="shared" si="1"/>
        <v>3.2767989461551128</v>
      </c>
    </row>
    <row r="23" spans="1:11">
      <c r="A23" s="4">
        <v>7</v>
      </c>
      <c r="B23" s="34">
        <v>18527</v>
      </c>
      <c r="C23" s="34">
        <f t="shared" si="2"/>
        <v>17575</v>
      </c>
      <c r="D23" s="35">
        <f t="shared" si="3"/>
        <v>94.861553408538896</v>
      </c>
      <c r="E23" s="34">
        <v>952</v>
      </c>
      <c r="F23" s="35">
        <f t="shared" si="0"/>
        <v>5.1384465914611104</v>
      </c>
      <c r="G23" s="34">
        <v>15595</v>
      </c>
      <c r="H23" s="34">
        <f t="shared" si="4"/>
        <v>14987</v>
      </c>
      <c r="I23" s="35">
        <f t="shared" si="5"/>
        <v>96.101314523885861</v>
      </c>
      <c r="J23" s="34">
        <v>608</v>
      </c>
      <c r="K23" s="35">
        <f t="shared" si="1"/>
        <v>3.8986854761141396</v>
      </c>
    </row>
    <row r="24" spans="1:11">
      <c r="A24" s="4">
        <v>8</v>
      </c>
      <c r="B24" s="34">
        <v>5832</v>
      </c>
      <c r="C24" s="34">
        <f t="shared" si="2"/>
        <v>5623</v>
      </c>
      <c r="D24" s="35">
        <f t="shared" si="3"/>
        <v>96.416323731138547</v>
      </c>
      <c r="E24" s="34">
        <v>209</v>
      </c>
      <c r="F24" s="35">
        <f t="shared" si="0"/>
        <v>3.5836762688614541</v>
      </c>
      <c r="G24" s="34">
        <v>15981</v>
      </c>
      <c r="H24" s="34">
        <f t="shared" si="4"/>
        <v>15810</v>
      </c>
      <c r="I24" s="35">
        <f t="shared" si="5"/>
        <v>98.929979350478689</v>
      </c>
      <c r="J24" s="34">
        <v>171</v>
      </c>
      <c r="K24" s="35">
        <f t="shared" si="1"/>
        <v>1.0700206495213065</v>
      </c>
    </row>
    <row r="25" spans="1:11">
      <c r="A25" s="4">
        <v>9</v>
      </c>
      <c r="B25" s="34">
        <v>4349</v>
      </c>
      <c r="C25" s="34">
        <f t="shared" si="2"/>
        <v>3952</v>
      </c>
      <c r="D25" s="35">
        <f t="shared" si="3"/>
        <v>90.871464704529785</v>
      </c>
      <c r="E25" s="34">
        <v>397</v>
      </c>
      <c r="F25" s="35">
        <f t="shared" si="0"/>
        <v>9.1285352954702237</v>
      </c>
      <c r="G25" s="34">
        <v>3025</v>
      </c>
      <c r="H25" s="34">
        <f t="shared" si="4"/>
        <v>2867</v>
      </c>
      <c r="I25" s="35">
        <f t="shared" si="5"/>
        <v>94.776859504132233</v>
      </c>
      <c r="J25" s="34">
        <v>158</v>
      </c>
      <c r="K25" s="35">
        <f t="shared" si="1"/>
        <v>5.223140495867769</v>
      </c>
    </row>
    <row r="26" spans="1:11">
      <c r="A26" s="4">
        <v>10</v>
      </c>
      <c r="B26" s="34">
        <v>801</v>
      </c>
      <c r="C26" s="34">
        <f t="shared" si="2"/>
        <v>491</v>
      </c>
      <c r="D26" s="35">
        <f t="shared" si="3"/>
        <v>61.298377028714114</v>
      </c>
      <c r="E26" s="34">
        <v>310</v>
      </c>
      <c r="F26" s="35">
        <f t="shared" si="0"/>
        <v>38.701622971285893</v>
      </c>
      <c r="G26" s="34">
        <v>651</v>
      </c>
      <c r="H26" s="34">
        <f t="shared" si="4"/>
        <v>637</v>
      </c>
      <c r="I26" s="35">
        <f t="shared" si="5"/>
        <v>97.849462365591393</v>
      </c>
      <c r="J26" s="34">
        <v>14</v>
      </c>
      <c r="K26" s="35">
        <f t="shared" si="1"/>
        <v>2.1505376344086025</v>
      </c>
    </row>
    <row r="27" spans="1:11">
      <c r="A27" s="4">
        <v>11</v>
      </c>
      <c r="B27" s="34">
        <v>17551</v>
      </c>
      <c r="C27" s="34">
        <f t="shared" si="2"/>
        <v>17145</v>
      </c>
      <c r="D27" s="35">
        <f t="shared" si="3"/>
        <v>97.686741496211042</v>
      </c>
      <c r="E27" s="34">
        <v>406</v>
      </c>
      <c r="F27" s="35">
        <f t="shared" si="0"/>
        <v>2.3132585037889579</v>
      </c>
      <c r="G27" s="34">
        <v>15954</v>
      </c>
      <c r="H27" s="34">
        <f t="shared" si="4"/>
        <v>15723</v>
      </c>
      <c r="I27" s="35">
        <f t="shared" si="5"/>
        <v>98.552087250846185</v>
      </c>
      <c r="J27" s="34">
        <v>231</v>
      </c>
      <c r="K27" s="35">
        <f t="shared" si="1"/>
        <v>1.4479127491538173</v>
      </c>
    </row>
    <row r="28" spans="1:11">
      <c r="A28" s="4">
        <v>12</v>
      </c>
      <c r="B28" s="34">
        <v>15632</v>
      </c>
      <c r="C28" s="34">
        <f t="shared" si="2"/>
        <v>15210</v>
      </c>
      <c r="D28" s="35">
        <f t="shared" si="3"/>
        <v>97.300409416581374</v>
      </c>
      <c r="E28" s="34">
        <v>422</v>
      </c>
      <c r="F28" s="35">
        <f t="shared" si="0"/>
        <v>2.6995905834186282</v>
      </c>
      <c r="G28" s="34">
        <v>12710</v>
      </c>
      <c r="H28" s="34">
        <f t="shared" si="4"/>
        <v>12481</v>
      </c>
      <c r="I28" s="35">
        <f t="shared" si="5"/>
        <v>98.198269079464978</v>
      </c>
      <c r="J28" s="34">
        <v>229</v>
      </c>
      <c r="K28" s="35">
        <f t="shared" si="1"/>
        <v>1.8017309205350118</v>
      </c>
    </row>
    <row r="29" spans="1:11">
      <c r="A29" s="4">
        <v>13</v>
      </c>
      <c r="B29" s="34">
        <v>33133</v>
      </c>
      <c r="C29" s="34">
        <f t="shared" si="2"/>
        <v>28972</v>
      </c>
      <c r="D29" s="35">
        <f t="shared" si="3"/>
        <v>87.441523556575021</v>
      </c>
      <c r="E29" s="34">
        <v>4161</v>
      </c>
      <c r="F29" s="35">
        <f t="shared" si="0"/>
        <v>12.558476443424984</v>
      </c>
      <c r="G29" s="34">
        <v>33702</v>
      </c>
      <c r="H29" s="34">
        <f t="shared" si="4"/>
        <v>31027</v>
      </c>
      <c r="I29" s="35">
        <f t="shared" si="5"/>
        <v>92.062785591359557</v>
      </c>
      <c r="J29" s="34">
        <v>2675</v>
      </c>
      <c r="K29" s="35">
        <f t="shared" si="1"/>
        <v>7.9372144086404361</v>
      </c>
    </row>
    <row r="30" spans="1:11">
      <c r="A30" s="4">
        <v>14</v>
      </c>
      <c r="B30" s="34">
        <v>32018</v>
      </c>
      <c r="C30" s="34">
        <f t="shared" si="2"/>
        <v>27685</v>
      </c>
      <c r="D30" s="35">
        <f t="shared" si="3"/>
        <v>86.466987319632707</v>
      </c>
      <c r="E30" s="34">
        <v>4333</v>
      </c>
      <c r="F30" s="35">
        <f t="shared" si="0"/>
        <v>13.533012680367293</v>
      </c>
      <c r="G30" s="34">
        <v>33585</v>
      </c>
      <c r="H30" s="34">
        <f t="shared" si="4"/>
        <v>31621</v>
      </c>
      <c r="I30" s="35">
        <f t="shared" si="5"/>
        <v>94.152151258002078</v>
      </c>
      <c r="J30" s="34">
        <v>1964</v>
      </c>
      <c r="K30" s="35">
        <f t="shared" si="1"/>
        <v>5.8478487419979155</v>
      </c>
    </row>
    <row r="31" spans="1:11">
      <c r="A31" s="4">
        <v>15</v>
      </c>
      <c r="B31" s="34">
        <v>26297</v>
      </c>
      <c r="C31" s="34">
        <f t="shared" si="2"/>
        <v>24367</v>
      </c>
      <c r="D31" s="35">
        <f t="shared" si="3"/>
        <v>92.660759782484689</v>
      </c>
      <c r="E31" s="34">
        <v>1930</v>
      </c>
      <c r="F31" s="35">
        <f t="shared" si="0"/>
        <v>7.3392402175153055</v>
      </c>
      <c r="G31" s="34">
        <v>20925</v>
      </c>
      <c r="H31" s="34">
        <f t="shared" si="4"/>
        <v>19024</v>
      </c>
      <c r="I31" s="35">
        <f t="shared" si="5"/>
        <v>90.915173237753891</v>
      </c>
      <c r="J31" s="34">
        <v>1901</v>
      </c>
      <c r="K31" s="35">
        <f t="shared" si="1"/>
        <v>9.0848267622461183</v>
      </c>
    </row>
    <row r="32" spans="1:11">
      <c r="A32" s="4">
        <v>16</v>
      </c>
      <c r="B32" s="34">
        <v>20598</v>
      </c>
      <c r="C32" s="34">
        <f t="shared" si="2"/>
        <v>19676</v>
      </c>
      <c r="D32" s="35">
        <f t="shared" si="3"/>
        <v>95.523837265753954</v>
      </c>
      <c r="E32" s="34">
        <v>922</v>
      </c>
      <c r="F32" s="35">
        <f t="shared" si="0"/>
        <v>4.4761627342460431</v>
      </c>
      <c r="G32" s="34">
        <v>18178</v>
      </c>
      <c r="H32" s="34">
        <f t="shared" si="4"/>
        <v>17519</v>
      </c>
      <c r="I32" s="35">
        <f t="shared" si="5"/>
        <v>96.37473869512597</v>
      </c>
      <c r="J32" s="34">
        <v>659</v>
      </c>
      <c r="K32" s="35">
        <f t="shared" si="1"/>
        <v>3.6252613048740239</v>
      </c>
    </row>
    <row r="33" spans="1:11">
      <c r="A33" s="4">
        <v>17</v>
      </c>
      <c r="B33" s="34">
        <v>39</v>
      </c>
      <c r="C33" s="34">
        <f t="shared" si="2"/>
        <v>21</v>
      </c>
      <c r="D33" s="35">
        <f t="shared" si="3"/>
        <v>53.846153846153847</v>
      </c>
      <c r="E33" s="34">
        <v>18</v>
      </c>
      <c r="F33" s="35">
        <f t="shared" si="0"/>
        <v>46.153846153846153</v>
      </c>
      <c r="G33" s="34">
        <v>69</v>
      </c>
      <c r="H33" s="34">
        <f t="shared" si="4"/>
        <v>5</v>
      </c>
      <c r="I33" s="35">
        <f t="shared" si="5"/>
        <v>7.2463768115942031</v>
      </c>
      <c r="J33" s="34">
        <v>64</v>
      </c>
      <c r="K33" s="35">
        <f t="shared" si="1"/>
        <v>92.753623188405797</v>
      </c>
    </row>
    <row r="34" spans="1:11">
      <c r="A34" s="4">
        <v>18</v>
      </c>
      <c r="B34" s="34">
        <v>20416</v>
      </c>
      <c r="C34" s="34">
        <f t="shared" si="2"/>
        <v>18178</v>
      </c>
      <c r="D34" s="35">
        <f t="shared" si="3"/>
        <v>89.038009404388717</v>
      </c>
      <c r="E34" s="34">
        <v>2238</v>
      </c>
      <c r="F34" s="35">
        <f t="shared" si="0"/>
        <v>10.961990595611287</v>
      </c>
      <c r="G34" s="34">
        <v>14079</v>
      </c>
      <c r="H34" s="34">
        <f t="shared" si="4"/>
        <v>12812</v>
      </c>
      <c r="I34" s="35">
        <f t="shared" si="5"/>
        <v>91.000781305490435</v>
      </c>
      <c r="J34" s="34">
        <v>1267</v>
      </c>
      <c r="K34" s="35">
        <f t="shared" si="1"/>
        <v>8.9992186945095529</v>
      </c>
    </row>
    <row r="35" spans="1:11">
      <c r="A35" s="4">
        <v>19</v>
      </c>
      <c r="B35" s="34">
        <v>1102</v>
      </c>
      <c r="C35" s="34">
        <f t="shared" si="2"/>
        <v>1020</v>
      </c>
      <c r="D35" s="35">
        <f t="shared" si="3"/>
        <v>92.558983666061707</v>
      </c>
      <c r="E35" s="34">
        <v>82</v>
      </c>
      <c r="F35" s="35">
        <f t="shared" si="0"/>
        <v>7.4410163339382942</v>
      </c>
      <c r="G35" s="34">
        <v>984</v>
      </c>
      <c r="H35" s="34">
        <f t="shared" si="4"/>
        <v>935</v>
      </c>
      <c r="I35" s="35">
        <f t="shared" si="5"/>
        <v>95.020325203252028</v>
      </c>
      <c r="J35" s="34">
        <v>49</v>
      </c>
      <c r="K35" s="35">
        <f t="shared" si="1"/>
        <v>4.9796747967479673</v>
      </c>
    </row>
    <row r="36" spans="1:11">
      <c r="A36" s="4">
        <v>20</v>
      </c>
      <c r="B36" s="34">
        <v>15582</v>
      </c>
      <c r="C36" s="34">
        <f t="shared" si="2"/>
        <v>13390</v>
      </c>
      <c r="D36" s="35">
        <f t="shared" si="3"/>
        <v>85.932486202027974</v>
      </c>
      <c r="E36" s="34">
        <v>2192</v>
      </c>
      <c r="F36" s="35">
        <f t="shared" si="0"/>
        <v>14.067513797972019</v>
      </c>
      <c r="G36" s="34">
        <v>8887</v>
      </c>
      <c r="H36" s="34">
        <f t="shared" si="4"/>
        <v>8008</v>
      </c>
      <c r="I36" s="35">
        <f t="shared" si="5"/>
        <v>90.109148193991231</v>
      </c>
      <c r="J36" s="34">
        <v>879</v>
      </c>
      <c r="K36" s="35">
        <f t="shared" si="1"/>
        <v>9.8908518060087776</v>
      </c>
    </row>
    <row r="37" spans="1:11">
      <c r="A37" s="4">
        <v>21</v>
      </c>
      <c r="B37" s="34">
        <v>21114</v>
      </c>
      <c r="C37" s="34">
        <f t="shared" si="2"/>
        <v>19261</v>
      </c>
      <c r="D37" s="35">
        <f t="shared" si="3"/>
        <v>91.223832528180367</v>
      </c>
      <c r="E37" s="34">
        <v>1853</v>
      </c>
      <c r="F37" s="35">
        <f>E37/B37*100</f>
        <v>8.7761674718196456</v>
      </c>
      <c r="G37" s="34">
        <v>24262</v>
      </c>
      <c r="H37" s="34">
        <f t="shared" si="4"/>
        <v>22158</v>
      </c>
      <c r="I37" s="35">
        <f t="shared" si="5"/>
        <v>91.328002637869915</v>
      </c>
      <c r="J37" s="34">
        <v>2104</v>
      </c>
      <c r="K37" s="35">
        <f>J37/G37*100</f>
        <v>8.6719973621300799</v>
      </c>
    </row>
    <row r="38" spans="1:11" ht="7.5" customHeight="1">
      <c r="A38" s="4"/>
      <c r="B38" s="34"/>
      <c r="C38" s="34"/>
      <c r="D38" s="35"/>
      <c r="E38" s="34"/>
      <c r="F38" s="35"/>
      <c r="G38" s="34"/>
      <c r="H38" s="34"/>
      <c r="I38" s="35"/>
      <c r="J38" s="34"/>
      <c r="K38" s="35"/>
    </row>
    <row r="39" spans="1:11">
      <c r="A39" s="14" t="s">
        <v>79</v>
      </c>
      <c r="B39" s="34">
        <f>SUM(B40:B54)</f>
        <v>10116</v>
      </c>
      <c r="C39" s="34">
        <f>SUM(C40:C54)</f>
        <v>7202</v>
      </c>
      <c r="D39" s="35">
        <f>C39/B39*100</f>
        <v>71.194147884539333</v>
      </c>
      <c r="E39" s="34">
        <f>SUM(E40:E54)</f>
        <v>2914</v>
      </c>
      <c r="F39" s="35">
        <f>E39/B39*100</f>
        <v>28.805852115460656</v>
      </c>
      <c r="G39" s="34">
        <f>SUM(G40:G54)</f>
        <v>8681</v>
      </c>
      <c r="H39" s="34">
        <f>SUM(H40:H54)</f>
        <v>5894</v>
      </c>
      <c r="I39" s="35">
        <f>H39/G39*100</f>
        <v>67.895403755327735</v>
      </c>
      <c r="J39" s="34">
        <f>SUM(J40:J54)</f>
        <v>2787</v>
      </c>
      <c r="K39" s="35">
        <f>J39/G39*100</f>
        <v>32.104596244672273</v>
      </c>
    </row>
    <row r="40" spans="1:11">
      <c r="A40" s="4">
        <v>51</v>
      </c>
      <c r="B40" s="34">
        <v>317</v>
      </c>
      <c r="C40" s="34">
        <f t="shared" ref="C40:C54" si="6">B40-E40</f>
        <v>189</v>
      </c>
      <c r="D40" s="35">
        <f t="shared" ref="D40:D54" si="7">C40/B40*100</f>
        <v>59.621451104100942</v>
      </c>
      <c r="E40" s="34">
        <v>128</v>
      </c>
      <c r="F40" s="35">
        <f t="shared" ref="F40:F54" si="8">E40/B40*100</f>
        <v>40.378548895899051</v>
      </c>
      <c r="G40" s="34">
        <v>270</v>
      </c>
      <c r="H40" s="34">
        <f t="shared" ref="H40:H54" si="9">G40-J40</f>
        <v>81</v>
      </c>
      <c r="I40" s="35">
        <f t="shared" ref="I40:I54" si="10">H40/G40*100</f>
        <v>30</v>
      </c>
      <c r="J40" s="6">
        <v>189</v>
      </c>
      <c r="K40" s="35">
        <f t="shared" ref="K40:K54" si="11">J40/G40*100</f>
        <v>70</v>
      </c>
    </row>
    <row r="41" spans="1:11">
      <c r="A41" s="4">
        <v>52</v>
      </c>
      <c r="B41" s="34">
        <v>1003</v>
      </c>
      <c r="C41" s="34">
        <f t="shared" si="6"/>
        <v>784</v>
      </c>
      <c r="D41" s="35">
        <f t="shared" si="7"/>
        <v>78.165503489531403</v>
      </c>
      <c r="E41" s="34">
        <v>219</v>
      </c>
      <c r="F41" s="35">
        <f t="shared" si="8"/>
        <v>21.834496510468593</v>
      </c>
      <c r="G41" s="34">
        <v>978</v>
      </c>
      <c r="H41" s="34">
        <f t="shared" si="9"/>
        <v>769</v>
      </c>
      <c r="I41" s="35">
        <f t="shared" si="10"/>
        <v>78.629856850715754</v>
      </c>
      <c r="J41" s="6">
        <v>209</v>
      </c>
      <c r="K41" s="35">
        <f t="shared" si="11"/>
        <v>21.370143149284253</v>
      </c>
    </row>
    <row r="42" spans="1:11">
      <c r="A42" s="4">
        <v>53</v>
      </c>
      <c r="B42" s="34">
        <v>555</v>
      </c>
      <c r="C42" s="34">
        <f t="shared" si="6"/>
        <v>368</v>
      </c>
      <c r="D42" s="35">
        <f t="shared" si="7"/>
        <v>66.306306306306311</v>
      </c>
      <c r="E42" s="34">
        <v>187</v>
      </c>
      <c r="F42" s="35">
        <f t="shared" si="8"/>
        <v>33.693693693693696</v>
      </c>
      <c r="G42" s="34">
        <v>291</v>
      </c>
      <c r="H42" s="34">
        <f t="shared" si="9"/>
        <v>165</v>
      </c>
      <c r="I42" s="35">
        <f t="shared" si="10"/>
        <v>56.701030927835049</v>
      </c>
      <c r="J42" s="6">
        <v>126</v>
      </c>
      <c r="K42" s="35">
        <f t="shared" si="11"/>
        <v>43.298969072164951</v>
      </c>
    </row>
    <row r="43" spans="1:11">
      <c r="A43" s="4">
        <v>54</v>
      </c>
      <c r="B43" s="34">
        <v>1358</v>
      </c>
      <c r="C43" s="34">
        <f t="shared" si="6"/>
        <v>975</v>
      </c>
      <c r="D43" s="35">
        <f t="shared" si="7"/>
        <v>71.796759941089832</v>
      </c>
      <c r="E43" s="34">
        <v>383</v>
      </c>
      <c r="F43" s="35">
        <f t="shared" si="8"/>
        <v>28.203240058910161</v>
      </c>
      <c r="G43" s="34">
        <v>1278</v>
      </c>
      <c r="H43" s="34">
        <f t="shared" si="9"/>
        <v>1089</v>
      </c>
      <c r="I43" s="35">
        <f t="shared" si="10"/>
        <v>85.211267605633793</v>
      </c>
      <c r="J43" s="6">
        <v>189</v>
      </c>
      <c r="K43" s="35">
        <f t="shared" si="11"/>
        <v>14.788732394366196</v>
      </c>
    </row>
    <row r="44" spans="1:11">
      <c r="A44" s="4">
        <v>55</v>
      </c>
      <c r="B44" s="34">
        <v>287</v>
      </c>
      <c r="C44" s="34">
        <f t="shared" si="6"/>
        <v>177</v>
      </c>
      <c r="D44" s="35">
        <f t="shared" si="7"/>
        <v>61.672473867595826</v>
      </c>
      <c r="E44" s="34">
        <v>110</v>
      </c>
      <c r="F44" s="35">
        <f t="shared" si="8"/>
        <v>38.327526132404181</v>
      </c>
      <c r="G44" s="34">
        <v>240</v>
      </c>
      <c r="H44" s="34">
        <f t="shared" si="9"/>
        <v>83</v>
      </c>
      <c r="I44" s="35">
        <f t="shared" si="10"/>
        <v>34.583333333333336</v>
      </c>
      <c r="J44" s="6">
        <v>157</v>
      </c>
      <c r="K44" s="35">
        <f t="shared" si="11"/>
        <v>65.416666666666671</v>
      </c>
    </row>
    <row r="45" spans="1:11">
      <c r="A45" s="4">
        <v>56</v>
      </c>
      <c r="B45" s="34">
        <v>1149</v>
      </c>
      <c r="C45" s="34">
        <f t="shared" si="6"/>
        <v>855</v>
      </c>
      <c r="D45" s="35">
        <f t="shared" si="7"/>
        <v>74.412532637075728</v>
      </c>
      <c r="E45" s="34">
        <v>294</v>
      </c>
      <c r="F45" s="35">
        <f t="shared" si="8"/>
        <v>25.587467362924283</v>
      </c>
      <c r="G45" s="34">
        <v>320</v>
      </c>
      <c r="H45" s="34">
        <f t="shared" si="9"/>
        <v>132</v>
      </c>
      <c r="I45" s="35">
        <f t="shared" si="10"/>
        <v>41.25</v>
      </c>
      <c r="J45" s="6">
        <v>188</v>
      </c>
      <c r="K45" s="35">
        <f t="shared" si="11"/>
        <v>58.75</v>
      </c>
    </row>
    <row r="46" spans="1:11">
      <c r="A46" s="4">
        <v>57</v>
      </c>
      <c r="B46" s="34">
        <v>246</v>
      </c>
      <c r="C46" s="34">
        <f t="shared" si="6"/>
        <v>168</v>
      </c>
      <c r="D46" s="35">
        <f t="shared" si="7"/>
        <v>68.292682926829272</v>
      </c>
      <c r="E46" s="34">
        <v>78</v>
      </c>
      <c r="F46" s="35">
        <f t="shared" si="8"/>
        <v>31.707317073170731</v>
      </c>
      <c r="G46" s="34">
        <v>191</v>
      </c>
      <c r="H46" s="34">
        <f t="shared" si="9"/>
        <v>93</v>
      </c>
      <c r="I46" s="35">
        <f t="shared" si="10"/>
        <v>48.691099476439788</v>
      </c>
      <c r="J46" s="6">
        <v>98</v>
      </c>
      <c r="K46" s="35">
        <f t="shared" si="11"/>
        <v>51.308900523560212</v>
      </c>
    </row>
    <row r="47" spans="1:11">
      <c r="A47" s="4">
        <v>58</v>
      </c>
      <c r="B47" s="34">
        <v>237</v>
      </c>
      <c r="C47" s="34">
        <f t="shared" si="6"/>
        <v>156</v>
      </c>
      <c r="D47" s="35">
        <f t="shared" si="7"/>
        <v>65.822784810126578</v>
      </c>
      <c r="E47" s="34">
        <v>81</v>
      </c>
      <c r="F47" s="35">
        <f t="shared" si="8"/>
        <v>34.177215189873415</v>
      </c>
      <c r="G47" s="34">
        <v>280</v>
      </c>
      <c r="H47" s="34">
        <f t="shared" si="9"/>
        <v>133</v>
      </c>
      <c r="I47" s="35">
        <f t="shared" si="10"/>
        <v>47.5</v>
      </c>
      <c r="J47" s="6">
        <v>147</v>
      </c>
      <c r="K47" s="35">
        <f t="shared" si="11"/>
        <v>52.5</v>
      </c>
    </row>
    <row r="48" spans="1:11">
      <c r="A48" s="4">
        <v>59</v>
      </c>
      <c r="B48" s="34">
        <v>538</v>
      </c>
      <c r="C48" s="34">
        <f t="shared" si="6"/>
        <v>374</v>
      </c>
      <c r="D48" s="35">
        <f t="shared" si="7"/>
        <v>69.516728624535318</v>
      </c>
      <c r="E48" s="34">
        <v>164</v>
      </c>
      <c r="F48" s="35">
        <f t="shared" si="8"/>
        <v>30.483271375464682</v>
      </c>
      <c r="G48" s="34">
        <v>562</v>
      </c>
      <c r="H48" s="34">
        <f t="shared" si="9"/>
        <v>289</v>
      </c>
      <c r="I48" s="35">
        <f t="shared" si="10"/>
        <v>51.423487544483983</v>
      </c>
      <c r="J48" s="6">
        <v>273</v>
      </c>
      <c r="K48" s="35">
        <f t="shared" si="11"/>
        <v>48.57651245551601</v>
      </c>
    </row>
    <row r="49" spans="1:11">
      <c r="A49" s="4">
        <v>60</v>
      </c>
      <c r="B49" s="34">
        <v>375</v>
      </c>
      <c r="C49" s="34">
        <f t="shared" si="6"/>
        <v>305</v>
      </c>
      <c r="D49" s="35">
        <f t="shared" si="7"/>
        <v>81.333333333333329</v>
      </c>
      <c r="E49" s="34">
        <v>70</v>
      </c>
      <c r="F49" s="35">
        <f t="shared" si="8"/>
        <v>18.666666666666668</v>
      </c>
      <c r="G49" s="34">
        <v>436</v>
      </c>
      <c r="H49" s="34">
        <f t="shared" si="9"/>
        <v>247</v>
      </c>
      <c r="I49" s="35">
        <f t="shared" si="10"/>
        <v>56.651376146788991</v>
      </c>
      <c r="J49" s="6">
        <v>189</v>
      </c>
      <c r="K49" s="35">
        <f t="shared" si="11"/>
        <v>43.348623853211009</v>
      </c>
    </row>
    <row r="50" spans="1:11">
      <c r="A50" s="4">
        <v>61</v>
      </c>
      <c r="B50" s="34">
        <v>371</v>
      </c>
      <c r="C50" s="34">
        <f t="shared" si="6"/>
        <v>248</v>
      </c>
      <c r="D50" s="35">
        <f t="shared" si="7"/>
        <v>66.846361185983824</v>
      </c>
      <c r="E50" s="34">
        <v>123</v>
      </c>
      <c r="F50" s="35">
        <f t="shared" si="8"/>
        <v>33.153638814016176</v>
      </c>
      <c r="G50" s="34">
        <v>409</v>
      </c>
      <c r="H50" s="34">
        <f t="shared" si="9"/>
        <v>155</v>
      </c>
      <c r="I50" s="35">
        <f t="shared" si="10"/>
        <v>37.897310513447437</v>
      </c>
      <c r="J50" s="6">
        <v>254</v>
      </c>
      <c r="K50" s="35">
        <f t="shared" si="11"/>
        <v>62.102689486552563</v>
      </c>
    </row>
    <row r="51" spans="1:11">
      <c r="A51" s="4">
        <v>62</v>
      </c>
      <c r="B51" s="34">
        <v>269</v>
      </c>
      <c r="C51" s="34">
        <f t="shared" si="6"/>
        <v>129</v>
      </c>
      <c r="D51" s="35">
        <f t="shared" si="7"/>
        <v>47.955390334572492</v>
      </c>
      <c r="E51" s="34">
        <v>140</v>
      </c>
      <c r="F51" s="35">
        <f t="shared" si="8"/>
        <v>52.044609665427508</v>
      </c>
      <c r="G51" s="34">
        <v>388</v>
      </c>
      <c r="H51" s="34">
        <f t="shared" si="9"/>
        <v>169</v>
      </c>
      <c r="I51" s="35">
        <f t="shared" si="10"/>
        <v>43.556701030927833</v>
      </c>
      <c r="J51" s="6">
        <v>219</v>
      </c>
      <c r="K51" s="35">
        <f t="shared" si="11"/>
        <v>56.443298969072167</v>
      </c>
    </row>
    <row r="52" spans="1:11">
      <c r="A52" s="4">
        <v>63</v>
      </c>
      <c r="B52" s="34">
        <v>229</v>
      </c>
      <c r="C52" s="34">
        <f t="shared" si="6"/>
        <v>148</v>
      </c>
      <c r="D52" s="35">
        <f t="shared" si="7"/>
        <v>64.62882096069869</v>
      </c>
      <c r="E52" s="34">
        <v>81</v>
      </c>
      <c r="F52" s="35">
        <f t="shared" si="8"/>
        <v>35.37117903930131</v>
      </c>
      <c r="G52" s="34">
        <v>215</v>
      </c>
      <c r="H52" s="34">
        <f t="shared" si="9"/>
        <v>101</v>
      </c>
      <c r="I52" s="35">
        <f t="shared" si="10"/>
        <v>46.97674418604651</v>
      </c>
      <c r="J52" s="6">
        <v>114</v>
      </c>
      <c r="K52" s="35">
        <f t="shared" si="11"/>
        <v>53.023255813953483</v>
      </c>
    </row>
    <row r="53" spans="1:11">
      <c r="A53" s="4">
        <v>64</v>
      </c>
      <c r="B53" s="34">
        <v>2404</v>
      </c>
      <c r="C53" s="34">
        <f t="shared" si="6"/>
        <v>1767</v>
      </c>
      <c r="D53" s="35">
        <f t="shared" si="7"/>
        <v>73.502495840266221</v>
      </c>
      <c r="E53" s="34">
        <v>637</v>
      </c>
      <c r="F53" s="35">
        <f t="shared" si="8"/>
        <v>26.497504159733776</v>
      </c>
      <c r="G53" s="34">
        <v>2561</v>
      </c>
      <c r="H53" s="34">
        <f t="shared" si="9"/>
        <v>2236</v>
      </c>
      <c r="I53" s="35">
        <f t="shared" si="10"/>
        <v>87.309644670050758</v>
      </c>
      <c r="J53" s="6">
        <v>325</v>
      </c>
      <c r="K53" s="35">
        <f t="shared" si="11"/>
        <v>12.690355329949238</v>
      </c>
    </row>
    <row r="54" spans="1:11">
      <c r="A54" s="4">
        <v>65</v>
      </c>
      <c r="B54" s="34">
        <v>778</v>
      </c>
      <c r="C54" s="34">
        <f t="shared" si="6"/>
        <v>559</v>
      </c>
      <c r="D54" s="35">
        <f t="shared" si="7"/>
        <v>71.850899742930594</v>
      </c>
      <c r="E54" s="34">
        <v>219</v>
      </c>
      <c r="F54" s="35">
        <f t="shared" si="8"/>
        <v>28.14910025706941</v>
      </c>
      <c r="G54" s="34">
        <v>262</v>
      </c>
      <c r="H54" s="34">
        <f t="shared" si="9"/>
        <v>152</v>
      </c>
      <c r="I54" s="35">
        <f t="shared" si="10"/>
        <v>58.015267175572518</v>
      </c>
      <c r="J54" s="6">
        <v>110</v>
      </c>
      <c r="K54" s="35">
        <f t="shared" si="11"/>
        <v>41.984732824427482</v>
      </c>
    </row>
    <row r="55" spans="1:11" ht="7.5" customHeight="1">
      <c r="B55" s="12"/>
      <c r="C55" s="12"/>
      <c r="D55" s="13"/>
      <c r="E55" s="12"/>
      <c r="F55" s="13"/>
      <c r="G55" s="12"/>
      <c r="H55" s="12"/>
      <c r="I55" s="13"/>
      <c r="J55" s="12"/>
      <c r="K55" s="13"/>
    </row>
    <row r="56" spans="1:11">
      <c r="A56" s="75" t="s">
        <v>112</v>
      </c>
      <c r="B56" s="36"/>
      <c r="C56" s="37"/>
      <c r="D56" s="36"/>
      <c r="E56" s="36"/>
      <c r="F56" s="36"/>
      <c r="G56" s="37"/>
      <c r="H56" s="37"/>
      <c r="I56" s="36"/>
      <c r="J56" s="36"/>
      <c r="K56" s="36"/>
    </row>
    <row r="57" spans="1:11">
      <c r="B57" s="13"/>
      <c r="C57" s="12"/>
      <c r="D57" s="13"/>
      <c r="E57" s="13"/>
      <c r="F57" s="13"/>
      <c r="G57" s="12"/>
      <c r="H57" s="12"/>
      <c r="I57" s="13"/>
      <c r="J57" s="13"/>
      <c r="K57" s="13"/>
    </row>
    <row r="58" spans="1:11">
      <c r="B58" s="13"/>
      <c r="C58" s="12"/>
      <c r="D58" s="13"/>
      <c r="E58" s="13"/>
      <c r="F58" s="13"/>
      <c r="G58" s="12"/>
      <c r="H58" s="12"/>
      <c r="I58" s="13"/>
      <c r="J58" s="13"/>
      <c r="K58" s="13"/>
    </row>
    <row r="59" spans="1:11">
      <c r="B59" s="13"/>
      <c r="C59" s="12"/>
      <c r="D59" s="13"/>
      <c r="E59" s="13"/>
      <c r="F59" s="13"/>
      <c r="G59" s="12"/>
      <c r="H59" s="12"/>
      <c r="I59" s="13"/>
      <c r="J59" s="13"/>
      <c r="K59" s="13"/>
    </row>
    <row r="60" spans="1:11">
      <c r="B60" s="13"/>
      <c r="C60" s="12"/>
      <c r="D60" s="13"/>
      <c r="E60" s="13"/>
      <c r="F60" s="13"/>
      <c r="G60" s="12"/>
      <c r="H60" s="12"/>
      <c r="I60" s="13"/>
      <c r="J60" s="13"/>
      <c r="K60" s="13"/>
    </row>
    <row r="61" spans="1:11">
      <c r="B61" s="13"/>
      <c r="C61" s="12"/>
      <c r="D61" s="13"/>
      <c r="E61" s="13"/>
      <c r="F61" s="13"/>
      <c r="G61" s="12"/>
      <c r="H61" s="12"/>
      <c r="I61" s="13"/>
      <c r="J61" s="13"/>
      <c r="K61" s="13"/>
    </row>
    <row r="62" spans="1:11">
      <c r="B62" s="13"/>
      <c r="C62" s="12"/>
      <c r="D62" s="13"/>
      <c r="E62" s="13"/>
      <c r="F62" s="13"/>
      <c r="G62" s="12"/>
      <c r="H62" s="12"/>
      <c r="I62" s="13"/>
      <c r="J62" s="13"/>
      <c r="K62" s="13"/>
    </row>
    <row r="63" spans="1:11">
      <c r="B63" s="13"/>
      <c r="C63" s="12"/>
      <c r="D63" s="13"/>
      <c r="E63" s="13"/>
      <c r="F63" s="13"/>
      <c r="G63" s="12"/>
      <c r="H63" s="12"/>
      <c r="I63" s="13"/>
      <c r="J63" s="13"/>
      <c r="K63" s="13"/>
    </row>
    <row r="64" spans="1:11">
      <c r="B64" s="13"/>
      <c r="C64" s="12"/>
      <c r="D64" s="13"/>
      <c r="E64" s="13"/>
      <c r="F64" s="13"/>
      <c r="G64" s="12"/>
      <c r="H64" s="12"/>
      <c r="I64" s="13"/>
      <c r="J64" s="13"/>
      <c r="K64" s="13"/>
    </row>
    <row r="65" spans="2:11">
      <c r="B65" s="13"/>
      <c r="C65" s="12"/>
      <c r="D65" s="13"/>
      <c r="E65" s="13"/>
      <c r="F65" s="13"/>
      <c r="G65" s="12"/>
      <c r="H65" s="12"/>
      <c r="I65" s="13"/>
      <c r="J65" s="13"/>
      <c r="K65" s="13"/>
    </row>
    <row r="66" spans="2:11">
      <c r="B66" s="13"/>
      <c r="C66" s="12"/>
      <c r="D66" s="13"/>
      <c r="E66" s="13"/>
      <c r="F66" s="13"/>
      <c r="G66" s="12"/>
      <c r="H66" s="12"/>
      <c r="I66" s="13"/>
      <c r="J66" s="13"/>
      <c r="K66" s="13"/>
    </row>
    <row r="67" spans="2:11">
      <c r="B67" s="13"/>
      <c r="C67" s="12"/>
      <c r="D67" s="13"/>
      <c r="E67" s="13"/>
      <c r="F67" s="13"/>
      <c r="G67" s="12"/>
      <c r="H67" s="12"/>
      <c r="I67" s="13"/>
      <c r="J67" s="13"/>
      <c r="K67" s="13"/>
    </row>
    <row r="68" spans="2:11">
      <c r="B68" s="10"/>
      <c r="C68" s="11"/>
      <c r="D68" s="10"/>
      <c r="E68" s="10"/>
      <c r="F68" s="10"/>
      <c r="G68" s="10"/>
      <c r="H68" s="10"/>
      <c r="I68" s="10"/>
      <c r="J68" s="10"/>
      <c r="K68" s="10"/>
    </row>
    <row r="69" spans="2:11">
      <c r="B69" s="10"/>
      <c r="C69" s="11"/>
      <c r="D69" s="10"/>
      <c r="E69" s="10"/>
      <c r="F69" s="10"/>
      <c r="G69" s="10"/>
      <c r="H69" s="10"/>
      <c r="I69" s="10"/>
      <c r="J69" s="10"/>
      <c r="K69" s="10"/>
    </row>
  </sheetData>
  <mergeCells count="6">
    <mergeCell ref="A10:A12"/>
    <mergeCell ref="H11:K11"/>
    <mergeCell ref="B10:K10"/>
    <mergeCell ref="B11:B12"/>
    <mergeCell ref="C11:F11"/>
    <mergeCell ref="G11:G12"/>
  </mergeCells>
  <hyperlinks>
    <hyperlink ref="G1" location="Indice!A1" display="Volver al índice"/>
  </hyperlinks>
  <pageMargins left="0.7" right="0.7" top="0.75" bottom="0.75" header="0.3" footer="0.3"/>
  <pageSetup paperSize="9" orientation="portrait" r:id="rId1"/>
  <ignoredErrors>
    <ignoredError sqref="D14:F16 D39:F39 I39 I14:I16" formula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E30"/>
  <sheetViews>
    <sheetView zoomScale="90" zoomScaleNormal="90" workbookViewId="0">
      <selection activeCell="A7" sqref="A7"/>
    </sheetView>
  </sheetViews>
  <sheetFormatPr baseColWidth="10" defaultRowHeight="15"/>
  <cols>
    <col min="1" max="1" width="17.5703125" style="71" customWidth="1"/>
    <col min="2" max="2" width="12.7109375" style="71" bestFit="1" customWidth="1"/>
    <col min="3" max="3" width="13.140625" style="71" bestFit="1" customWidth="1"/>
    <col min="4" max="16384" width="11.42578125" style="71"/>
  </cols>
  <sheetData>
    <row r="1" spans="1:5">
      <c r="E1" s="72" t="s">
        <v>105</v>
      </c>
    </row>
    <row r="7" spans="1:5">
      <c r="A7" s="5" t="s">
        <v>119</v>
      </c>
    </row>
    <row r="8" spans="1:5">
      <c r="A8" s="5" t="s">
        <v>116</v>
      </c>
    </row>
    <row r="9" spans="1:5">
      <c r="A9" s="5"/>
    </row>
    <row r="10" spans="1:5">
      <c r="A10" s="73"/>
      <c r="B10" s="73"/>
      <c r="C10" s="73"/>
    </row>
    <row r="11" spans="1:5">
      <c r="A11" s="38"/>
      <c r="B11" s="16"/>
      <c r="C11" s="16"/>
    </row>
    <row r="12" spans="1:5">
      <c r="A12" s="38"/>
      <c r="B12" s="16"/>
      <c r="C12" s="16"/>
    </row>
    <row r="13" spans="1:5">
      <c r="A13" s="38"/>
      <c r="B13" s="16"/>
      <c r="C13" s="16"/>
    </row>
    <row r="30" spans="1:1">
      <c r="A30" s="74" t="s">
        <v>118</v>
      </c>
    </row>
  </sheetData>
  <hyperlinks>
    <hyperlink ref="E1" location="Indice!A1" display="Volver al índice"/>
  </hyperlink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E32"/>
  <sheetViews>
    <sheetView zoomScale="90" zoomScaleNormal="90" workbookViewId="0">
      <selection activeCell="A7" sqref="A7"/>
    </sheetView>
  </sheetViews>
  <sheetFormatPr baseColWidth="10" defaultRowHeight="15"/>
  <cols>
    <col min="1" max="1" width="17.5703125" style="71" customWidth="1"/>
    <col min="2" max="2" width="12.7109375" style="71" bestFit="1" customWidth="1"/>
    <col min="3" max="3" width="13.140625" style="71" bestFit="1" customWidth="1"/>
    <col min="4" max="16384" width="11.42578125" style="71"/>
  </cols>
  <sheetData>
    <row r="1" spans="1:5">
      <c r="E1" s="72" t="s">
        <v>105</v>
      </c>
    </row>
    <row r="7" spans="1:5">
      <c r="A7" s="5" t="s">
        <v>121</v>
      </c>
    </row>
    <row r="8" spans="1:5">
      <c r="A8" s="5" t="s">
        <v>116</v>
      </c>
    </row>
    <row r="10" spans="1:5">
      <c r="A10" s="73"/>
      <c r="B10" s="73"/>
      <c r="C10" s="73"/>
    </row>
    <row r="11" spans="1:5">
      <c r="A11" s="38"/>
      <c r="B11" s="16"/>
      <c r="C11" s="16"/>
    </row>
    <row r="12" spans="1:5">
      <c r="A12" s="38"/>
      <c r="B12" s="16"/>
      <c r="C12" s="16"/>
    </row>
    <row r="13" spans="1:5">
      <c r="A13" s="38"/>
      <c r="B13" s="16"/>
      <c r="C13" s="16"/>
    </row>
    <row r="32" spans="1:1">
      <c r="A32" s="74" t="s">
        <v>120</v>
      </c>
    </row>
  </sheetData>
  <hyperlinks>
    <hyperlink ref="E1" location="Indice!A1" display="Volver al índice"/>
  </hyperlink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E56"/>
  <sheetViews>
    <sheetView zoomScale="90" zoomScaleNormal="90" workbookViewId="0">
      <selection activeCell="A7" sqref="A7"/>
    </sheetView>
  </sheetViews>
  <sheetFormatPr baseColWidth="10" defaultRowHeight="15"/>
  <cols>
    <col min="1" max="1" width="17.5703125" style="71" customWidth="1"/>
    <col min="2" max="2" width="12.7109375" style="71" bestFit="1" customWidth="1"/>
    <col min="3" max="3" width="13.140625" style="71" bestFit="1" customWidth="1"/>
    <col min="4" max="16384" width="11.42578125" style="71"/>
  </cols>
  <sheetData>
    <row r="1" spans="1:5">
      <c r="E1" s="72" t="s">
        <v>105</v>
      </c>
    </row>
    <row r="7" spans="1:5">
      <c r="A7" s="5" t="s">
        <v>123</v>
      </c>
    </row>
    <row r="8" spans="1:5">
      <c r="A8" s="5" t="s">
        <v>116</v>
      </c>
    </row>
    <row r="9" spans="1:5">
      <c r="A9" s="5"/>
    </row>
    <row r="10" spans="1:5">
      <c r="A10" s="73"/>
      <c r="B10" s="73"/>
      <c r="C10" s="73"/>
    </row>
    <row r="11" spans="1:5">
      <c r="A11" s="38"/>
      <c r="B11" s="16"/>
      <c r="C11" s="16"/>
    </row>
    <row r="12" spans="1:5">
      <c r="A12" s="38"/>
      <c r="B12" s="16"/>
      <c r="C12" s="16"/>
    </row>
    <row r="13" spans="1:5">
      <c r="A13" s="38"/>
      <c r="B13" s="16"/>
      <c r="C13" s="16"/>
    </row>
    <row r="31" spans="1:2">
      <c r="A31" s="74" t="s">
        <v>122</v>
      </c>
    </row>
    <row r="32" spans="1:2">
      <c r="B32" s="74"/>
    </row>
    <row r="56" spans="1:1">
      <c r="A56" s="74" t="s">
        <v>122</v>
      </c>
    </row>
  </sheetData>
  <hyperlinks>
    <hyperlink ref="E1" location="Indice!A1" display="Volver al índice"/>
  </hyperlink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E35"/>
  <sheetViews>
    <sheetView zoomScale="90" zoomScaleNormal="90" workbookViewId="0">
      <selection activeCell="A7" sqref="A7"/>
    </sheetView>
  </sheetViews>
  <sheetFormatPr baseColWidth="10" defaultRowHeight="15"/>
  <cols>
    <col min="1" max="1" width="17.5703125" style="71" customWidth="1"/>
    <col min="2" max="2" width="12.7109375" style="71" bestFit="1" customWidth="1"/>
    <col min="3" max="3" width="13.140625" style="71" bestFit="1" customWidth="1"/>
    <col min="4" max="16384" width="11.42578125" style="71"/>
  </cols>
  <sheetData>
    <row r="1" spans="1:5">
      <c r="E1" s="72" t="s">
        <v>105</v>
      </c>
    </row>
    <row r="7" spans="1:5">
      <c r="A7" s="5" t="s">
        <v>124</v>
      </c>
    </row>
    <row r="8" spans="1:5">
      <c r="A8" s="5" t="s">
        <v>116</v>
      </c>
    </row>
    <row r="9" spans="1:5">
      <c r="A9" s="5"/>
    </row>
    <row r="10" spans="1:5">
      <c r="A10" s="73"/>
      <c r="B10" s="73"/>
      <c r="C10" s="73"/>
    </row>
    <row r="11" spans="1:5">
      <c r="A11" s="38"/>
      <c r="B11" s="16"/>
      <c r="C11" s="16"/>
    </row>
    <row r="12" spans="1:5">
      <c r="A12" s="38"/>
      <c r="B12" s="16"/>
      <c r="C12" s="16"/>
    </row>
    <row r="13" spans="1:5">
      <c r="A13" s="38"/>
      <c r="B13" s="16"/>
      <c r="C13" s="16"/>
    </row>
    <row r="32" spans="2:2">
      <c r="B32" s="74"/>
    </row>
    <row r="35" spans="2:2">
      <c r="B35" s="74" t="s">
        <v>108</v>
      </c>
    </row>
  </sheetData>
  <hyperlinks>
    <hyperlink ref="E1" location="Indice!A1" display="Volver al índice"/>
  </hyperlink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E63"/>
  <sheetViews>
    <sheetView zoomScale="90" zoomScaleNormal="90" workbookViewId="0">
      <selection activeCell="A7" sqref="A7"/>
    </sheetView>
  </sheetViews>
  <sheetFormatPr baseColWidth="10" defaultRowHeight="15"/>
  <cols>
    <col min="1" max="1" width="17.5703125" style="71" customWidth="1"/>
    <col min="2" max="2" width="12.7109375" style="71" bestFit="1" customWidth="1"/>
    <col min="3" max="3" width="13.140625" style="71" bestFit="1" customWidth="1"/>
    <col min="4" max="16384" width="11.42578125" style="71"/>
  </cols>
  <sheetData>
    <row r="1" spans="1:5">
      <c r="E1" s="72" t="s">
        <v>105</v>
      </c>
    </row>
    <row r="7" spans="1:5">
      <c r="A7" s="5" t="s">
        <v>125</v>
      </c>
    </row>
    <row r="8" spans="1:5">
      <c r="A8" s="5" t="s">
        <v>116</v>
      </c>
    </row>
    <row r="9" spans="1:5">
      <c r="A9" s="5"/>
    </row>
    <row r="10" spans="1:5">
      <c r="A10" s="73"/>
      <c r="B10" s="73"/>
      <c r="C10" s="73"/>
    </row>
    <row r="11" spans="1:5">
      <c r="A11" s="38"/>
      <c r="B11" s="16"/>
      <c r="C11" s="16"/>
    </row>
    <row r="12" spans="1:5">
      <c r="A12" s="38"/>
      <c r="B12" s="16"/>
      <c r="C12" s="16"/>
    </row>
    <row r="13" spans="1:5">
      <c r="A13" s="38"/>
      <c r="B13" s="16"/>
      <c r="C13" s="16"/>
    </row>
    <row r="32" spans="2:2">
      <c r="B32" s="74"/>
    </row>
    <row r="35" spans="2:2">
      <c r="B35" s="74" t="s">
        <v>108</v>
      </c>
    </row>
    <row r="63" spans="2:2">
      <c r="B63" s="74" t="s">
        <v>108</v>
      </c>
    </row>
  </sheetData>
  <hyperlinks>
    <hyperlink ref="E1" location="Indice!A1" display="Volver al índice"/>
  </hyperlink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E32"/>
  <sheetViews>
    <sheetView zoomScale="90" zoomScaleNormal="90" workbookViewId="0">
      <selection activeCell="A7" sqref="A7"/>
    </sheetView>
  </sheetViews>
  <sheetFormatPr baseColWidth="10" defaultRowHeight="15"/>
  <cols>
    <col min="1" max="1" width="17.5703125" style="71" customWidth="1"/>
    <col min="2" max="2" width="12.7109375" style="71" bestFit="1" customWidth="1"/>
    <col min="3" max="3" width="13.140625" style="71" bestFit="1" customWidth="1"/>
    <col min="4" max="16384" width="11.42578125" style="71"/>
  </cols>
  <sheetData>
    <row r="1" spans="1:5">
      <c r="E1" s="72" t="s">
        <v>105</v>
      </c>
    </row>
    <row r="7" spans="1:5">
      <c r="A7" s="5" t="s">
        <v>126</v>
      </c>
    </row>
    <row r="8" spans="1:5">
      <c r="A8" s="5" t="s">
        <v>116</v>
      </c>
    </row>
    <row r="9" spans="1:5">
      <c r="A9" s="5"/>
    </row>
    <row r="10" spans="1:5">
      <c r="A10" s="73"/>
      <c r="B10" s="73"/>
      <c r="C10" s="73"/>
    </row>
    <row r="11" spans="1:5">
      <c r="A11" s="38"/>
      <c r="B11" s="16"/>
      <c r="C11" s="16"/>
    </row>
    <row r="12" spans="1:5">
      <c r="A12" s="38"/>
      <c r="B12" s="16"/>
      <c r="C12" s="16"/>
    </row>
    <row r="13" spans="1:5">
      <c r="A13" s="38"/>
      <c r="B13" s="16"/>
      <c r="C13" s="16"/>
    </row>
    <row r="26" spans="1:2">
      <c r="A26" s="74" t="s">
        <v>108</v>
      </c>
    </row>
    <row r="32" spans="1:2">
      <c r="B32" s="74"/>
    </row>
  </sheetData>
  <hyperlinks>
    <hyperlink ref="E1" location="Indice!A1" display="Volver al índice"/>
  </hyperlink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49"/>
  <sheetViews>
    <sheetView zoomScale="90" zoomScaleNormal="90" workbookViewId="0">
      <selection activeCell="A7" sqref="A7"/>
    </sheetView>
  </sheetViews>
  <sheetFormatPr baseColWidth="10" defaultRowHeight="15"/>
  <cols>
    <col min="1" max="1" width="17.5703125" style="71" customWidth="1"/>
    <col min="2" max="2" width="12.7109375" style="71" bestFit="1" customWidth="1"/>
    <col min="3" max="3" width="13.140625" style="71" bestFit="1" customWidth="1"/>
    <col min="4" max="16384" width="11.42578125" style="71"/>
  </cols>
  <sheetData>
    <row r="1" spans="1:5">
      <c r="E1" s="72" t="s">
        <v>105</v>
      </c>
    </row>
    <row r="7" spans="1:5">
      <c r="A7" s="5" t="s">
        <v>128</v>
      </c>
    </row>
    <row r="8" spans="1:5">
      <c r="A8" s="5" t="s">
        <v>116</v>
      </c>
    </row>
    <row r="9" spans="1:5">
      <c r="A9" s="5"/>
    </row>
    <row r="10" spans="1:5">
      <c r="A10" s="73"/>
      <c r="B10" s="73"/>
      <c r="C10" s="73"/>
    </row>
    <row r="11" spans="1:5">
      <c r="A11" s="38"/>
      <c r="B11" s="16"/>
      <c r="C11" s="16"/>
    </row>
    <row r="12" spans="1:5">
      <c r="A12" s="38"/>
      <c r="B12" s="16"/>
      <c r="C12" s="16"/>
    </row>
    <row r="13" spans="1:5">
      <c r="A13" s="38"/>
      <c r="B13" s="16"/>
      <c r="C13" s="16"/>
    </row>
    <row r="28" spans="1:2">
      <c r="A28" s="74" t="s">
        <v>127</v>
      </c>
    </row>
    <row r="32" spans="1:2">
      <c r="B32" s="74"/>
    </row>
    <row r="49" spans="1:2">
      <c r="A49" s="74" t="s">
        <v>127</v>
      </c>
      <c r="B49" s="74"/>
    </row>
  </sheetData>
  <hyperlinks>
    <hyperlink ref="E1" location="Indice!A1" display="Volver al índice"/>
  </hyperlink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E35"/>
  <sheetViews>
    <sheetView zoomScale="90" zoomScaleNormal="90" workbookViewId="0">
      <selection activeCell="A7" sqref="A7"/>
    </sheetView>
  </sheetViews>
  <sheetFormatPr baseColWidth="10" defaultRowHeight="15"/>
  <cols>
    <col min="1" max="1" width="17.5703125" style="71" customWidth="1"/>
    <col min="2" max="2" width="12.7109375" style="71" bestFit="1" customWidth="1"/>
    <col min="3" max="3" width="13.140625" style="71" bestFit="1" customWidth="1"/>
    <col min="4" max="16384" width="11.42578125" style="71"/>
  </cols>
  <sheetData>
    <row r="1" spans="1:5">
      <c r="E1" s="72" t="s">
        <v>105</v>
      </c>
    </row>
    <row r="7" spans="1:5">
      <c r="A7" s="5" t="s">
        <v>129</v>
      </c>
    </row>
    <row r="8" spans="1:5">
      <c r="A8" s="5" t="s">
        <v>116</v>
      </c>
    </row>
    <row r="9" spans="1:5">
      <c r="A9" s="5"/>
    </row>
    <row r="10" spans="1:5">
      <c r="A10" s="73"/>
      <c r="B10" s="73"/>
      <c r="C10" s="73"/>
    </row>
    <row r="11" spans="1:5">
      <c r="A11" s="38"/>
      <c r="B11" s="16"/>
      <c r="C11" s="16"/>
    </row>
    <row r="12" spans="1:5">
      <c r="A12" s="38"/>
      <c r="B12" s="16"/>
      <c r="C12" s="16"/>
    </row>
    <row r="13" spans="1:5">
      <c r="A13" s="38"/>
      <c r="B13" s="16"/>
      <c r="C13" s="16"/>
    </row>
    <row r="32" spans="2:2">
      <c r="B32" s="74"/>
    </row>
    <row r="34" spans="2:2" ht="10.5" customHeight="1"/>
    <row r="35" spans="2:2">
      <c r="B35" s="74" t="s">
        <v>108</v>
      </c>
    </row>
  </sheetData>
  <hyperlinks>
    <hyperlink ref="E1" location="Indice!A1" display="Volver al índice"/>
  </hyperlink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:E34"/>
  <sheetViews>
    <sheetView zoomScale="90" zoomScaleNormal="90" workbookViewId="0">
      <selection activeCell="A7" sqref="A7"/>
    </sheetView>
  </sheetViews>
  <sheetFormatPr baseColWidth="10" defaultRowHeight="15"/>
  <cols>
    <col min="1" max="1" width="17.5703125" style="71" customWidth="1"/>
    <col min="2" max="2" width="12.7109375" style="71" bestFit="1" customWidth="1"/>
    <col min="3" max="3" width="13.140625" style="71" bestFit="1" customWidth="1"/>
    <col min="4" max="16384" width="11.42578125" style="71"/>
  </cols>
  <sheetData>
    <row r="1" spans="1:5">
      <c r="E1" s="72" t="s">
        <v>105</v>
      </c>
    </row>
    <row r="7" spans="1:5">
      <c r="A7" s="5" t="s">
        <v>130</v>
      </c>
    </row>
    <row r="8" spans="1:5">
      <c r="A8" s="5" t="s">
        <v>116</v>
      </c>
    </row>
    <row r="9" spans="1:5">
      <c r="A9" s="5"/>
    </row>
    <row r="10" spans="1:5">
      <c r="A10" s="73"/>
      <c r="B10" s="73"/>
      <c r="C10" s="73"/>
    </row>
    <row r="11" spans="1:5">
      <c r="A11" s="38"/>
      <c r="B11" s="16"/>
      <c r="C11" s="16"/>
    </row>
    <row r="12" spans="1:5">
      <c r="A12" s="38"/>
      <c r="B12" s="16"/>
      <c r="C12" s="16"/>
    </row>
    <row r="13" spans="1:5">
      <c r="A13" s="38"/>
      <c r="B13" s="16"/>
      <c r="C13" s="16"/>
    </row>
    <row r="32" spans="2:2">
      <c r="B32" s="74"/>
    </row>
    <row r="34" spans="2:2">
      <c r="B34" s="74" t="s">
        <v>108</v>
      </c>
    </row>
  </sheetData>
  <hyperlinks>
    <hyperlink ref="E1" location="Indice!A1" display="Volver al índice"/>
  </hyperlink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14</vt:i4>
      </vt:variant>
    </vt:vector>
  </HeadingPairs>
  <TitlesOfParts>
    <vt:vector size="14" baseType="lpstr">
      <vt:lpstr>Indice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</vt:vector>
  </TitlesOfParts>
  <Company>PLANEACION MUNICIPAL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SINDY SANCHEZ PEÑA</dc:creator>
  <cp:lastModifiedBy>GUIDO ESCOBAR</cp:lastModifiedBy>
  <cp:lastPrinted>2012-10-22T14:11:58Z</cp:lastPrinted>
  <dcterms:created xsi:type="dcterms:W3CDTF">2012-08-14T13:58:35Z</dcterms:created>
  <dcterms:modified xsi:type="dcterms:W3CDTF">2012-10-22T14:33:36Z</dcterms:modified>
</cp:coreProperties>
</file>