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8A97CB42-0BCE-4369-BC68-89022C1AE9DE}" xr6:coauthVersionLast="47" xr6:coauthVersionMax="47" xr10:uidLastSave="{00000000-0000-0000-0000-000000000000}"/>
  <workbookProtection workbookAlgorithmName="SHA-512" workbookHashValue="q0XSGPg/9u+/xwnjCsrihk9MlWvmscfJCbdkKkRl5f6e/n/DrGKzZlvqcrotyvbIwSOf8lbFfQ8DSpnreAq8/w==" workbookSaltValue="HuHDStO8NqBmOTj1JyjAiQ==" workbookSpinCount="100000" lockStructure="1"/>
  <bookViews>
    <workbookView xWindow="-120" yWindow="-120" windowWidth="20730" windowHeight="11040" activeTab="1" xr2:uid="{1839C5FD-40F7-4BBE-B349-FF5598550D48}"/>
  </bookViews>
  <sheets>
    <sheet name="Índice" sheetId="13" r:id="rId1"/>
    <sheet name="A. Resultados-generales" sheetId="1" r:id="rId2"/>
    <sheet name="B. Entorno-Institucional" sheetId="14" r:id="rId3"/>
    <sheet name="C. Infraestructura" sheetId="15" r:id="rId4"/>
    <sheet name="D. Metodología-Estadística" sheetId="16" r:id="rId5"/>
    <sheet name="E. Accesibilidad-Uso" sheetId="18" r:id="rId6"/>
    <sheet name="F. DepartamentosADM" sheetId="19" r:id="rId7"/>
    <sheet name="G. Secretarías" sheetId="20" r:id="rId8"/>
    <sheet name="H. UnidadesADM" sheetId="21" r:id="rId9"/>
    <sheet name="I. Prom_DepartamentosADM" sheetId="22" r:id="rId10"/>
    <sheet name="J. Prom_Secretarias" sheetId="23" r:id="rId11"/>
    <sheet name="K. Prom_UnidadesADM" sheetId="24" r:id="rId12"/>
    <sheet name="L. Prom_General" sheetId="25" r:id="rId13"/>
  </sheets>
  <definedNames>
    <definedName name="_xlnm._FilterDatabase" localSheetId="1" hidden="1">'A. Resultados-generales'!$A$13:$BB$40</definedName>
    <definedName name="_xlnm._FilterDatabase" localSheetId="2" hidden="1">'B. Entorno-Institucional'!$A$13:$BB$40</definedName>
    <definedName name="_xlnm._FilterDatabase" localSheetId="3" hidden="1">'C. Infraestructura'!$A$13:$BB$40</definedName>
    <definedName name="_xlnm._FilterDatabase" localSheetId="4" hidden="1">'D. Metodología-Estadística'!$A$13:$BB$40</definedName>
    <definedName name="_xlnm._FilterDatabase" localSheetId="5" hidden="1">'E. Accesibilidad-Uso'!$A$13:$BB$40</definedName>
    <definedName name="_xlnm._FilterDatabase" localSheetId="6" hidden="1">'F. DepartamentosADM'!$A$13:$BB$27</definedName>
    <definedName name="_xlnm._FilterDatabase" localSheetId="7" hidden="1">'G. Secretarías'!$A$13:$BB$28</definedName>
    <definedName name="_xlnm._FilterDatabase" localSheetId="8" hidden="1">'H. UnidadesADM'!$A$13:$BB$20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6" i="1" l="1"/>
  <c r="E26" i="1" s="1"/>
  <c r="J26" i="1"/>
  <c r="K26" i="1"/>
  <c r="F26" i="1" s="1"/>
  <c r="L26" i="1"/>
  <c r="M26" i="1"/>
  <c r="G26" i="1" s="1"/>
  <c r="N26" i="1"/>
  <c r="O26" i="1"/>
  <c r="P26" i="1"/>
  <c r="H26" i="1" s="1"/>
  <c r="Q26" i="1"/>
  <c r="I30" i="1"/>
  <c r="E30" i="1" s="1"/>
  <c r="J30" i="1"/>
  <c r="K30" i="1"/>
  <c r="L30" i="1"/>
  <c r="F30" i="1" s="1"/>
  <c r="M30" i="1"/>
  <c r="G30" i="1" s="1"/>
  <c r="N30" i="1"/>
  <c r="O30" i="1"/>
  <c r="P30" i="1"/>
  <c r="H30" i="1" s="1"/>
  <c r="Q30" i="1"/>
  <c r="I35" i="1"/>
  <c r="J35" i="1"/>
  <c r="K35" i="1"/>
  <c r="F35" i="1" s="1"/>
  <c r="L35" i="1"/>
  <c r="M35" i="1"/>
  <c r="N35" i="1"/>
  <c r="O35" i="1"/>
  <c r="P35" i="1"/>
  <c r="H35" i="1" s="1"/>
  <c r="Q35" i="1"/>
  <c r="I24" i="1"/>
  <c r="J24" i="1"/>
  <c r="K24" i="1"/>
  <c r="L24" i="1"/>
  <c r="M24" i="1"/>
  <c r="N24" i="1"/>
  <c r="O24" i="1"/>
  <c r="G24" i="1" s="1"/>
  <c r="P24" i="1"/>
  <c r="H24" i="1" s="1"/>
  <c r="Q24" i="1"/>
  <c r="I23" i="1"/>
  <c r="E23" i="1" s="1"/>
  <c r="J23" i="1"/>
  <c r="K23" i="1"/>
  <c r="L23" i="1"/>
  <c r="M23" i="1"/>
  <c r="N23" i="1"/>
  <c r="G23" i="1" s="1"/>
  <c r="O23" i="1"/>
  <c r="P23" i="1"/>
  <c r="Q23" i="1"/>
  <c r="I20" i="1"/>
  <c r="E20" i="1" s="1"/>
  <c r="J20" i="1"/>
  <c r="K20" i="1"/>
  <c r="F20" i="1" s="1"/>
  <c r="L20" i="1"/>
  <c r="M20" i="1"/>
  <c r="N20" i="1"/>
  <c r="O20" i="1"/>
  <c r="P20" i="1"/>
  <c r="Q20" i="1"/>
  <c r="I27" i="1"/>
  <c r="J27" i="1"/>
  <c r="K27" i="1"/>
  <c r="F27" i="1" s="1"/>
  <c r="L27" i="1"/>
  <c r="M27" i="1"/>
  <c r="N27" i="1"/>
  <c r="O27" i="1"/>
  <c r="G27" i="1" s="1"/>
  <c r="P27" i="1"/>
  <c r="Q27" i="1"/>
  <c r="I14" i="1"/>
  <c r="E14" i="1" s="1"/>
  <c r="J14" i="1"/>
  <c r="K14" i="1"/>
  <c r="F14" i="1" s="1"/>
  <c r="L14" i="1"/>
  <c r="M14" i="1"/>
  <c r="N14" i="1"/>
  <c r="O14" i="1"/>
  <c r="P14" i="1"/>
  <c r="H14" i="1" s="1"/>
  <c r="Q14" i="1"/>
  <c r="I33" i="1"/>
  <c r="J33" i="1"/>
  <c r="K33" i="1"/>
  <c r="L33" i="1"/>
  <c r="M33" i="1"/>
  <c r="N33" i="1"/>
  <c r="O33" i="1"/>
  <c r="P33" i="1"/>
  <c r="H33" i="1" s="1"/>
  <c r="Q33" i="1"/>
  <c r="E19" i="1"/>
  <c r="I19" i="1"/>
  <c r="J19" i="1"/>
  <c r="K19" i="1"/>
  <c r="F19" i="1" s="1"/>
  <c r="L19" i="1"/>
  <c r="M19" i="1"/>
  <c r="N19" i="1"/>
  <c r="O19" i="1"/>
  <c r="P19" i="1"/>
  <c r="Q19" i="1"/>
  <c r="I34" i="1"/>
  <c r="E34" i="1" s="1"/>
  <c r="J34" i="1"/>
  <c r="K34" i="1"/>
  <c r="F34" i="1" s="1"/>
  <c r="L34" i="1"/>
  <c r="M34" i="1"/>
  <c r="N34" i="1"/>
  <c r="O34" i="1"/>
  <c r="G34" i="1" s="1"/>
  <c r="P34" i="1"/>
  <c r="Q34" i="1"/>
  <c r="I16" i="1"/>
  <c r="E16" i="1" s="1"/>
  <c r="J16" i="1"/>
  <c r="K16" i="1"/>
  <c r="F16" i="1" s="1"/>
  <c r="L16" i="1"/>
  <c r="M16" i="1"/>
  <c r="N16" i="1"/>
  <c r="O16" i="1"/>
  <c r="P16" i="1"/>
  <c r="H16" i="1" s="1"/>
  <c r="Q16" i="1"/>
  <c r="I22" i="1"/>
  <c r="J22" i="1"/>
  <c r="K22" i="1"/>
  <c r="L22" i="1"/>
  <c r="M22" i="1"/>
  <c r="N22" i="1"/>
  <c r="O22" i="1"/>
  <c r="P22" i="1"/>
  <c r="H22" i="1" s="1"/>
  <c r="Q22" i="1"/>
  <c r="AF22" i="1"/>
  <c r="I39" i="1"/>
  <c r="E39" i="1" s="1"/>
  <c r="J39" i="1"/>
  <c r="K39" i="1"/>
  <c r="L39" i="1"/>
  <c r="M39" i="1"/>
  <c r="N39" i="1"/>
  <c r="O39" i="1"/>
  <c r="P39" i="1"/>
  <c r="Q39" i="1"/>
  <c r="I25" i="1"/>
  <c r="E25" i="1" s="1"/>
  <c r="J25" i="1"/>
  <c r="K25" i="1"/>
  <c r="F25" i="1" s="1"/>
  <c r="L25" i="1"/>
  <c r="M25" i="1"/>
  <c r="N25" i="1"/>
  <c r="G25" i="1" s="1"/>
  <c r="O25" i="1"/>
  <c r="P25" i="1"/>
  <c r="Q25" i="1"/>
  <c r="I31" i="1"/>
  <c r="J31" i="1"/>
  <c r="K31" i="1"/>
  <c r="L31" i="1"/>
  <c r="F31" i="1" s="1"/>
  <c r="M31" i="1"/>
  <c r="N31" i="1"/>
  <c r="O31" i="1"/>
  <c r="G31" i="1" s="1"/>
  <c r="P31" i="1"/>
  <c r="H31" i="1" s="1"/>
  <c r="Q31" i="1"/>
  <c r="I40" i="1"/>
  <c r="E40" i="1" s="1"/>
  <c r="J40" i="1"/>
  <c r="K40" i="1"/>
  <c r="F40" i="1" s="1"/>
  <c r="L40" i="1"/>
  <c r="M40" i="1"/>
  <c r="N40" i="1"/>
  <c r="O40" i="1"/>
  <c r="P40" i="1"/>
  <c r="Q40" i="1"/>
  <c r="I32" i="1"/>
  <c r="E32" i="1" s="1"/>
  <c r="J32" i="1"/>
  <c r="K32" i="1"/>
  <c r="L32" i="1"/>
  <c r="M32" i="1"/>
  <c r="N32" i="1"/>
  <c r="O32" i="1"/>
  <c r="P32" i="1"/>
  <c r="Q32" i="1"/>
  <c r="I18" i="1"/>
  <c r="E18" i="1" s="1"/>
  <c r="J18" i="1"/>
  <c r="K18" i="1"/>
  <c r="L18" i="1"/>
  <c r="F18" i="1" s="1"/>
  <c r="M18" i="1"/>
  <c r="N18" i="1"/>
  <c r="G18" i="1" s="1"/>
  <c r="O18" i="1"/>
  <c r="P18" i="1"/>
  <c r="Q18" i="1"/>
  <c r="I21" i="1"/>
  <c r="E21" i="1" s="1"/>
  <c r="J21" i="1"/>
  <c r="K21" i="1"/>
  <c r="F21" i="1" s="1"/>
  <c r="L21" i="1"/>
  <c r="M21" i="1"/>
  <c r="G21" i="1" s="1"/>
  <c r="N21" i="1"/>
  <c r="O21" i="1"/>
  <c r="P21" i="1"/>
  <c r="Q21" i="1"/>
  <c r="I15" i="1"/>
  <c r="J15" i="1"/>
  <c r="K15" i="1"/>
  <c r="F15" i="1" s="1"/>
  <c r="L15" i="1"/>
  <c r="M15" i="1"/>
  <c r="G15" i="1" s="1"/>
  <c r="N15" i="1"/>
  <c r="O15" i="1"/>
  <c r="P15" i="1"/>
  <c r="H15" i="1" s="1"/>
  <c r="Q15" i="1"/>
  <c r="E17" i="1"/>
  <c r="I17" i="1"/>
  <c r="J17" i="1"/>
  <c r="K17" i="1"/>
  <c r="F17" i="1" s="1"/>
  <c r="L17" i="1"/>
  <c r="M17" i="1"/>
  <c r="N17" i="1"/>
  <c r="O17" i="1"/>
  <c r="P17" i="1"/>
  <c r="H17" i="1" s="1"/>
  <c r="Q17" i="1"/>
  <c r="I29" i="1"/>
  <c r="E29" i="1" s="1"/>
  <c r="J29" i="1"/>
  <c r="K29" i="1"/>
  <c r="F29" i="1" s="1"/>
  <c r="L29" i="1"/>
  <c r="M29" i="1"/>
  <c r="N29" i="1"/>
  <c r="O29" i="1"/>
  <c r="P29" i="1"/>
  <c r="H29" i="1" s="1"/>
  <c r="Q29" i="1"/>
  <c r="I28" i="1"/>
  <c r="E28" i="1" s="1"/>
  <c r="J28" i="1"/>
  <c r="K28" i="1"/>
  <c r="F28" i="1" s="1"/>
  <c r="L28" i="1"/>
  <c r="M28" i="1"/>
  <c r="N28" i="1"/>
  <c r="O28" i="1"/>
  <c r="P28" i="1"/>
  <c r="Q28" i="1"/>
  <c r="I38" i="1"/>
  <c r="J38" i="1"/>
  <c r="K38" i="1"/>
  <c r="F38" i="1" s="1"/>
  <c r="L38" i="1"/>
  <c r="M38" i="1"/>
  <c r="G38" i="1" s="1"/>
  <c r="N38" i="1"/>
  <c r="O38" i="1"/>
  <c r="P38" i="1"/>
  <c r="H38" i="1" s="1"/>
  <c r="Q38" i="1"/>
  <c r="I37" i="1"/>
  <c r="E37" i="1" s="1"/>
  <c r="J37" i="1"/>
  <c r="K37" i="1"/>
  <c r="F37" i="1" s="1"/>
  <c r="L37" i="1"/>
  <c r="M37" i="1"/>
  <c r="N37" i="1"/>
  <c r="O37" i="1"/>
  <c r="P37" i="1"/>
  <c r="H37" i="1" s="1"/>
  <c r="Q37" i="1"/>
  <c r="I36" i="1"/>
  <c r="E36" i="1" s="1"/>
  <c r="J36" i="1"/>
  <c r="K36" i="1"/>
  <c r="F36" i="1" s="1"/>
  <c r="L36" i="1"/>
  <c r="M36" i="1"/>
  <c r="N36" i="1"/>
  <c r="O36" i="1"/>
  <c r="P36" i="1"/>
  <c r="H36" i="1" s="1"/>
  <c r="Q36" i="1"/>
  <c r="S17" i="21"/>
  <c r="T17" i="21"/>
  <c r="U17" i="21"/>
  <c r="V17" i="21"/>
  <c r="W17" i="21"/>
  <c r="X17" i="21"/>
  <c r="Y17" i="21"/>
  <c r="Z17" i="21"/>
  <c r="AA17" i="21"/>
  <c r="AB17" i="21"/>
  <c r="AC17" i="21"/>
  <c r="AD17" i="21"/>
  <c r="AE17" i="21"/>
  <c r="AF17" i="21"/>
  <c r="AG17" i="21"/>
  <c r="AH17" i="21"/>
  <c r="AI17" i="21"/>
  <c r="AJ17" i="21"/>
  <c r="AK17" i="21"/>
  <c r="AL17" i="21"/>
  <c r="AM17" i="21"/>
  <c r="AN17" i="21"/>
  <c r="AO17" i="21"/>
  <c r="AP17" i="21"/>
  <c r="AQ17" i="21"/>
  <c r="AR17" i="21"/>
  <c r="AS17" i="21"/>
  <c r="AT17" i="21"/>
  <c r="AU17" i="21"/>
  <c r="AV17" i="21"/>
  <c r="AW17" i="21"/>
  <c r="AX17" i="21"/>
  <c r="AY17" i="21"/>
  <c r="AZ17" i="21"/>
  <c r="BA17" i="21"/>
  <c r="R17" i="21"/>
  <c r="G37" i="1" l="1"/>
  <c r="H28" i="1"/>
  <c r="G17" i="1"/>
  <c r="H21" i="1"/>
  <c r="H40" i="1"/>
  <c r="E31" i="1"/>
  <c r="E22" i="1"/>
  <c r="E33" i="1"/>
  <c r="G20" i="1"/>
  <c r="D20" i="1" s="1"/>
  <c r="H23" i="1"/>
  <c r="E24" i="1"/>
  <c r="D24" i="1" s="1"/>
  <c r="G28" i="1"/>
  <c r="D28" i="1" s="1"/>
  <c r="G32" i="1"/>
  <c r="G39" i="1"/>
  <c r="G19" i="1"/>
  <c r="D19" i="1" s="1"/>
  <c r="E27" i="1"/>
  <c r="E35" i="1"/>
  <c r="D21" i="1"/>
  <c r="G36" i="1"/>
  <c r="D36" i="1" s="1"/>
  <c r="H18" i="1"/>
  <c r="D18" i="1" s="1"/>
  <c r="F32" i="1"/>
  <c r="G40" i="1"/>
  <c r="H25" i="1"/>
  <c r="F39" i="1"/>
  <c r="D39" i="1" s="1"/>
  <c r="G22" i="1"/>
  <c r="G16" i="1"/>
  <c r="D16" i="1" s="1"/>
  <c r="H34" i="1"/>
  <c r="D34" i="1" s="1"/>
  <c r="G33" i="1"/>
  <c r="G14" i="1"/>
  <c r="D14" i="1" s="1"/>
  <c r="H27" i="1"/>
  <c r="G35" i="1"/>
  <c r="G29" i="1"/>
  <c r="D29" i="1" s="1"/>
  <c r="H20" i="1"/>
  <c r="F23" i="1"/>
  <c r="D23" i="1" s="1"/>
  <c r="E38" i="1"/>
  <c r="E15" i="1"/>
  <c r="H32" i="1"/>
  <c r="H39" i="1"/>
  <c r="F22" i="1"/>
  <c r="D22" i="1" s="1"/>
  <c r="H19" i="1"/>
  <c r="F33" i="1"/>
  <c r="D33" i="1" s="1"/>
  <c r="F24" i="1"/>
  <c r="D40" i="1"/>
  <c r="D31" i="1"/>
  <c r="D27" i="1"/>
  <c r="D35" i="1"/>
  <c r="D17" i="1"/>
  <c r="D25" i="1"/>
  <c r="D37" i="1"/>
  <c r="D30" i="1"/>
  <c r="D38" i="1"/>
  <c r="D15" i="1"/>
  <c r="D26" i="1"/>
  <c r="Q14" i="21"/>
  <c r="P14" i="21"/>
  <c r="O14" i="21"/>
  <c r="N14" i="21"/>
  <c r="M14" i="21"/>
  <c r="L14" i="21"/>
  <c r="K14" i="21"/>
  <c r="J14" i="21"/>
  <c r="I14" i="21"/>
  <c r="Q15" i="21"/>
  <c r="P15" i="21"/>
  <c r="O15" i="21"/>
  <c r="N15" i="21"/>
  <c r="M15" i="21"/>
  <c r="G15" i="21" s="1"/>
  <c r="L15" i="21"/>
  <c r="K15" i="21"/>
  <c r="J15" i="21"/>
  <c r="I15" i="21"/>
  <c r="Q16" i="21"/>
  <c r="P16" i="21"/>
  <c r="O16" i="21"/>
  <c r="N16" i="21"/>
  <c r="M16" i="21"/>
  <c r="L16" i="21"/>
  <c r="K16" i="21"/>
  <c r="J16" i="21"/>
  <c r="I16" i="21"/>
  <c r="D32" i="1" l="1"/>
  <c r="D41" i="1"/>
  <c r="H15" i="21"/>
  <c r="F16" i="21"/>
  <c r="E16" i="21"/>
  <c r="H16" i="21"/>
  <c r="H14" i="21"/>
  <c r="F15" i="21"/>
  <c r="G16" i="21"/>
  <c r="F14" i="21"/>
  <c r="G14" i="21"/>
  <c r="E15" i="21"/>
  <c r="E14" i="21"/>
  <c r="D16" i="21" l="1"/>
  <c r="D15" i="21"/>
  <c r="D14" i="21"/>
  <c r="Q22" i="20" l="1"/>
  <c r="P22" i="20"/>
  <c r="O22" i="20"/>
  <c r="N22" i="20"/>
  <c r="M22" i="20"/>
  <c r="L22" i="20"/>
  <c r="K22" i="20"/>
  <c r="J22" i="20"/>
  <c r="E22" i="20" s="1"/>
  <c r="I22" i="20"/>
  <c r="H22" i="20"/>
  <c r="Q23" i="20"/>
  <c r="P23" i="20"/>
  <c r="O23" i="20"/>
  <c r="N23" i="20"/>
  <c r="M23" i="20"/>
  <c r="L23" i="20"/>
  <c r="K23" i="20"/>
  <c r="F23" i="20" s="1"/>
  <c r="J23" i="20"/>
  <c r="I23" i="20"/>
  <c r="Q16" i="20"/>
  <c r="P16" i="20"/>
  <c r="O16" i="20"/>
  <c r="N16" i="20"/>
  <c r="M16" i="20"/>
  <c r="L16" i="20"/>
  <c r="K16" i="20"/>
  <c r="F16" i="20" s="1"/>
  <c r="J16" i="20"/>
  <c r="I16" i="20"/>
  <c r="Q14" i="20"/>
  <c r="H14" i="20" s="1"/>
  <c r="P14" i="20"/>
  <c r="O14" i="20"/>
  <c r="N14" i="20"/>
  <c r="M14" i="20"/>
  <c r="L14" i="20"/>
  <c r="K14" i="20"/>
  <c r="F14" i="20" s="1"/>
  <c r="J14" i="20"/>
  <c r="I14" i="20"/>
  <c r="E14" i="20" s="1"/>
  <c r="Q19" i="20"/>
  <c r="P19" i="20"/>
  <c r="O19" i="20"/>
  <c r="N19" i="20"/>
  <c r="M19" i="20"/>
  <c r="G19" i="20" s="1"/>
  <c r="L19" i="20"/>
  <c r="K19" i="20"/>
  <c r="J19" i="20"/>
  <c r="I19" i="20"/>
  <c r="Q17" i="20"/>
  <c r="P17" i="20"/>
  <c r="O17" i="20"/>
  <c r="N17" i="20"/>
  <c r="M17" i="20"/>
  <c r="L17" i="20"/>
  <c r="K17" i="20"/>
  <c r="J17" i="20"/>
  <c r="I17" i="20"/>
  <c r="E17" i="20" s="1"/>
  <c r="Q25" i="20"/>
  <c r="P25" i="20"/>
  <c r="O25" i="20"/>
  <c r="N25" i="20"/>
  <c r="M25" i="20"/>
  <c r="L25" i="20"/>
  <c r="K25" i="20"/>
  <c r="J25" i="20"/>
  <c r="I25" i="20"/>
  <c r="Q28" i="20"/>
  <c r="P28" i="20"/>
  <c r="O28" i="20"/>
  <c r="N28" i="20"/>
  <c r="M28" i="20"/>
  <c r="L28" i="20"/>
  <c r="K28" i="20"/>
  <c r="F28" i="20" s="1"/>
  <c r="J28" i="20"/>
  <c r="I28" i="20"/>
  <c r="Q24" i="20"/>
  <c r="P24" i="20"/>
  <c r="H24" i="20" s="1"/>
  <c r="O24" i="20"/>
  <c r="N24" i="20"/>
  <c r="M24" i="20"/>
  <c r="L24" i="20"/>
  <c r="K24" i="20"/>
  <c r="J24" i="20"/>
  <c r="I24" i="20"/>
  <c r="E24" i="20"/>
  <c r="Q21" i="20"/>
  <c r="P21" i="20"/>
  <c r="O21" i="20"/>
  <c r="N21" i="20"/>
  <c r="M21" i="20"/>
  <c r="L21" i="20"/>
  <c r="K21" i="20"/>
  <c r="J21" i="20"/>
  <c r="I21" i="20"/>
  <c r="Q27" i="20"/>
  <c r="P27" i="20"/>
  <c r="O27" i="20"/>
  <c r="N27" i="20"/>
  <c r="M27" i="20"/>
  <c r="L27" i="20"/>
  <c r="K27" i="20"/>
  <c r="F27" i="20" s="1"/>
  <c r="J27" i="20"/>
  <c r="I27" i="20"/>
  <c r="AF20" i="20"/>
  <c r="L20" i="20" s="1"/>
  <c r="Q20" i="20"/>
  <c r="P20" i="20"/>
  <c r="O20" i="20"/>
  <c r="N20" i="20"/>
  <c r="M20" i="20"/>
  <c r="G20" i="20" s="1"/>
  <c r="K20" i="20"/>
  <c r="J20" i="20"/>
  <c r="I20" i="20"/>
  <c r="Q15" i="20"/>
  <c r="P15" i="20"/>
  <c r="O15" i="20"/>
  <c r="N15" i="20"/>
  <c r="M15" i="20"/>
  <c r="L15" i="20"/>
  <c r="K15" i="20"/>
  <c r="F15" i="20" s="1"/>
  <c r="J15" i="20"/>
  <c r="I15" i="20"/>
  <c r="E15" i="20" s="1"/>
  <c r="Q26" i="20"/>
  <c r="P26" i="20"/>
  <c r="O26" i="20"/>
  <c r="N26" i="20"/>
  <c r="M26" i="20"/>
  <c r="L26" i="20"/>
  <c r="K26" i="20"/>
  <c r="J26" i="20"/>
  <c r="I26" i="20"/>
  <c r="Q18" i="20"/>
  <c r="P18" i="20"/>
  <c r="O18" i="20"/>
  <c r="N18" i="20"/>
  <c r="M18" i="20"/>
  <c r="L18" i="20"/>
  <c r="K18" i="20"/>
  <c r="J18" i="20"/>
  <c r="I18" i="20"/>
  <c r="Q21" i="19"/>
  <c r="P21" i="19"/>
  <c r="O21" i="19"/>
  <c r="N21" i="19"/>
  <c r="M21" i="19"/>
  <c r="L21" i="19"/>
  <c r="K21" i="19"/>
  <c r="J21" i="19"/>
  <c r="I21" i="19"/>
  <c r="Q14" i="19"/>
  <c r="P14" i="19"/>
  <c r="O14" i="19"/>
  <c r="N14" i="19"/>
  <c r="M14" i="19"/>
  <c r="L14" i="19"/>
  <c r="K14" i="19"/>
  <c r="J14" i="19"/>
  <c r="I14" i="19"/>
  <c r="Q19" i="19"/>
  <c r="P19" i="19"/>
  <c r="O19" i="19"/>
  <c r="N19" i="19"/>
  <c r="M19" i="19"/>
  <c r="L19" i="19"/>
  <c r="K19" i="19"/>
  <c r="J19" i="19"/>
  <c r="I19" i="19"/>
  <c r="Q15" i="19"/>
  <c r="P15" i="19"/>
  <c r="O15" i="19"/>
  <c r="N15" i="19"/>
  <c r="M15" i="19"/>
  <c r="L15" i="19"/>
  <c r="K15" i="19"/>
  <c r="J15" i="19"/>
  <c r="I15" i="19"/>
  <c r="Q16" i="19"/>
  <c r="P16" i="19"/>
  <c r="O16" i="19"/>
  <c r="N16" i="19"/>
  <c r="M16" i="19"/>
  <c r="L16" i="19"/>
  <c r="K16" i="19"/>
  <c r="J16" i="19"/>
  <c r="I16" i="19"/>
  <c r="Q17" i="19"/>
  <c r="P17" i="19"/>
  <c r="O17" i="19"/>
  <c r="N17" i="19"/>
  <c r="M17" i="19"/>
  <c r="L17" i="19"/>
  <c r="K17" i="19"/>
  <c r="J17" i="19"/>
  <c r="I17" i="19"/>
  <c r="Q22" i="19"/>
  <c r="P22" i="19"/>
  <c r="O22" i="19"/>
  <c r="N22" i="19"/>
  <c r="M22" i="19"/>
  <c r="L22" i="19"/>
  <c r="K22" i="19"/>
  <c r="J22" i="19"/>
  <c r="I22" i="19"/>
  <c r="Q20" i="19"/>
  <c r="P20" i="19"/>
  <c r="O20" i="19"/>
  <c r="N20" i="19"/>
  <c r="M20" i="19"/>
  <c r="L20" i="19"/>
  <c r="K20" i="19"/>
  <c r="J20" i="19"/>
  <c r="I20" i="19"/>
  <c r="Q18" i="19"/>
  <c r="P18" i="19"/>
  <c r="O18" i="19"/>
  <c r="N18" i="19"/>
  <c r="M18" i="19"/>
  <c r="L18" i="19"/>
  <c r="K18" i="19"/>
  <c r="J18" i="19"/>
  <c r="I18" i="19"/>
  <c r="Q34" i="18"/>
  <c r="H34" i="18" s="1"/>
  <c r="P34" i="18"/>
  <c r="O34" i="18"/>
  <c r="N34" i="18"/>
  <c r="M34" i="18"/>
  <c r="G34" i="18" s="1"/>
  <c r="L34" i="18"/>
  <c r="K34" i="18"/>
  <c r="J34" i="18"/>
  <c r="I34" i="18"/>
  <c r="E34" i="18" s="1"/>
  <c r="Q36" i="18"/>
  <c r="H36" i="18" s="1"/>
  <c r="P36" i="18"/>
  <c r="O36" i="18"/>
  <c r="N36" i="18"/>
  <c r="M36" i="18"/>
  <c r="G36" i="18" s="1"/>
  <c r="L36" i="18"/>
  <c r="K36" i="18"/>
  <c r="J36" i="18"/>
  <c r="I36" i="18"/>
  <c r="Q37" i="18"/>
  <c r="P37" i="18"/>
  <c r="O37" i="18"/>
  <c r="N37" i="18"/>
  <c r="M37" i="18"/>
  <c r="L37" i="18"/>
  <c r="K37" i="18"/>
  <c r="F37" i="18" s="1"/>
  <c r="J37" i="18"/>
  <c r="I37" i="18"/>
  <c r="G37" i="18"/>
  <c r="E37" i="18"/>
  <c r="Q30" i="18"/>
  <c r="P30" i="18"/>
  <c r="O30" i="18"/>
  <c r="N30" i="18"/>
  <c r="M30" i="18"/>
  <c r="L30" i="18"/>
  <c r="K30" i="18"/>
  <c r="J30" i="18"/>
  <c r="I30" i="18"/>
  <c r="H30" i="18"/>
  <c r="E30" i="18"/>
  <c r="Q23" i="18"/>
  <c r="P23" i="18"/>
  <c r="O23" i="18"/>
  <c r="N23" i="18"/>
  <c r="M23" i="18"/>
  <c r="L23" i="18"/>
  <c r="K23" i="18"/>
  <c r="F23" i="18" s="1"/>
  <c r="J23" i="18"/>
  <c r="I23" i="18"/>
  <c r="Q19" i="18"/>
  <c r="P19" i="18"/>
  <c r="O19" i="18"/>
  <c r="N19" i="18"/>
  <c r="M19" i="18"/>
  <c r="L19" i="18"/>
  <c r="K19" i="18"/>
  <c r="J19" i="18"/>
  <c r="I19" i="18"/>
  <c r="E19" i="18" s="1"/>
  <c r="G19" i="18"/>
  <c r="Q15" i="18"/>
  <c r="H15" i="18" s="1"/>
  <c r="P15" i="18"/>
  <c r="O15" i="18"/>
  <c r="N15" i="18"/>
  <c r="M15" i="18"/>
  <c r="G15" i="18" s="1"/>
  <c r="L15" i="18"/>
  <c r="K15" i="18"/>
  <c r="F15" i="18" s="1"/>
  <c r="J15" i="18"/>
  <c r="I15" i="18"/>
  <c r="E15" i="18"/>
  <c r="Q18" i="18"/>
  <c r="H18" i="18" s="1"/>
  <c r="P18" i="18"/>
  <c r="O18" i="18"/>
  <c r="N18" i="18"/>
  <c r="M18" i="18"/>
  <c r="G18" i="18" s="1"/>
  <c r="L18" i="18"/>
  <c r="K18" i="18"/>
  <c r="J18" i="18"/>
  <c r="I18" i="18"/>
  <c r="E18" i="18" s="1"/>
  <c r="Q17" i="18"/>
  <c r="P17" i="18"/>
  <c r="O17" i="18"/>
  <c r="N17" i="18"/>
  <c r="M17" i="18"/>
  <c r="G17" i="18" s="1"/>
  <c r="L17" i="18"/>
  <c r="K17" i="18"/>
  <c r="J17" i="18"/>
  <c r="I17" i="18"/>
  <c r="E17" i="18" s="1"/>
  <c r="Q24" i="18"/>
  <c r="H24" i="18" s="1"/>
  <c r="P24" i="18"/>
  <c r="O24" i="18"/>
  <c r="N24" i="18"/>
  <c r="M24" i="18"/>
  <c r="G24" i="18" s="1"/>
  <c r="L24" i="18"/>
  <c r="K24" i="18"/>
  <c r="J24" i="18"/>
  <c r="I24" i="18"/>
  <c r="E24" i="18" s="1"/>
  <c r="Q39" i="18"/>
  <c r="P39" i="18"/>
  <c r="O39" i="18"/>
  <c r="G39" i="18" s="1"/>
  <c r="N39" i="18"/>
  <c r="M39" i="18"/>
  <c r="L39" i="18"/>
  <c r="K39" i="18"/>
  <c r="J39" i="18"/>
  <c r="I39" i="18"/>
  <c r="F39" i="18"/>
  <c r="E39" i="18"/>
  <c r="Q20" i="18"/>
  <c r="P20" i="18"/>
  <c r="O20" i="18"/>
  <c r="N20" i="18"/>
  <c r="M20" i="18"/>
  <c r="L20" i="18"/>
  <c r="K20" i="18"/>
  <c r="F20" i="18" s="1"/>
  <c r="J20" i="18"/>
  <c r="E20" i="18" s="1"/>
  <c r="I20" i="18"/>
  <c r="H20" i="18"/>
  <c r="Q25" i="18"/>
  <c r="H25" i="18" s="1"/>
  <c r="P25" i="18"/>
  <c r="O25" i="18"/>
  <c r="N25" i="18"/>
  <c r="M25" i="18"/>
  <c r="L25" i="18"/>
  <c r="K25" i="18"/>
  <c r="J25" i="18"/>
  <c r="I25" i="18"/>
  <c r="E25" i="18" s="1"/>
  <c r="Q40" i="18"/>
  <c r="P40" i="18"/>
  <c r="O40" i="18"/>
  <c r="N40" i="18"/>
  <c r="M40" i="18"/>
  <c r="G40" i="18" s="1"/>
  <c r="L40" i="18"/>
  <c r="K40" i="18"/>
  <c r="F40" i="18" s="1"/>
  <c r="J40" i="18"/>
  <c r="I40" i="18"/>
  <c r="AF31" i="18"/>
  <c r="L31" i="18" s="1"/>
  <c r="F31" i="18" s="1"/>
  <c r="Q31" i="18"/>
  <c r="P31" i="18"/>
  <c r="O31" i="18"/>
  <c r="N31" i="18"/>
  <c r="M31" i="18"/>
  <c r="G31" i="18" s="1"/>
  <c r="K31" i="18"/>
  <c r="J31" i="18"/>
  <c r="I31" i="18"/>
  <c r="E31" i="18" s="1"/>
  <c r="H31" i="18"/>
  <c r="Q14" i="18"/>
  <c r="P14" i="18"/>
  <c r="O14" i="18"/>
  <c r="N14" i="18"/>
  <c r="M14" i="18"/>
  <c r="L14" i="18"/>
  <c r="K14" i="18"/>
  <c r="F14" i="18" s="1"/>
  <c r="J14" i="18"/>
  <c r="I14" i="18"/>
  <c r="E14" i="18"/>
  <c r="Q38" i="18"/>
  <c r="P38" i="18"/>
  <c r="O38" i="18"/>
  <c r="N38" i="18"/>
  <c r="M38" i="18"/>
  <c r="L38" i="18"/>
  <c r="K38" i="18"/>
  <c r="F38" i="18" s="1"/>
  <c r="J38" i="18"/>
  <c r="E38" i="18" s="1"/>
  <c r="I38" i="18"/>
  <c r="H38" i="18"/>
  <c r="G38" i="18"/>
  <c r="Q29" i="18"/>
  <c r="H29" i="18" s="1"/>
  <c r="P29" i="18"/>
  <c r="O29" i="18"/>
  <c r="N29" i="18"/>
  <c r="M29" i="18"/>
  <c r="G29" i="18" s="1"/>
  <c r="L29" i="18"/>
  <c r="F29" i="18" s="1"/>
  <c r="K29" i="18"/>
  <c r="J29" i="18"/>
  <c r="I29" i="18"/>
  <c r="Q35" i="18"/>
  <c r="P35" i="18"/>
  <c r="H35" i="18" s="1"/>
  <c r="O35" i="18"/>
  <c r="N35" i="18"/>
  <c r="G35" i="18" s="1"/>
  <c r="M35" i="18"/>
  <c r="L35" i="18"/>
  <c r="K35" i="18"/>
  <c r="F35" i="18" s="1"/>
  <c r="J35" i="18"/>
  <c r="I35" i="18"/>
  <c r="Q16" i="18"/>
  <c r="H16" i="18" s="1"/>
  <c r="P16" i="18"/>
  <c r="O16" i="18"/>
  <c r="N16" i="18"/>
  <c r="M16" i="18"/>
  <c r="L16" i="18"/>
  <c r="K16" i="18"/>
  <c r="J16" i="18"/>
  <c r="I16" i="18"/>
  <c r="E16" i="18" s="1"/>
  <c r="F16" i="18"/>
  <c r="Q22" i="18"/>
  <c r="H22" i="18" s="1"/>
  <c r="P22" i="18"/>
  <c r="O22" i="18"/>
  <c r="N22" i="18"/>
  <c r="M22" i="18"/>
  <c r="L22" i="18"/>
  <c r="K22" i="18"/>
  <c r="J22" i="18"/>
  <c r="I22" i="18"/>
  <c r="E22" i="18" s="1"/>
  <c r="G22" i="18"/>
  <c r="Q21" i="18"/>
  <c r="H21" i="18" s="1"/>
  <c r="P21" i="18"/>
  <c r="O21" i="18"/>
  <c r="N21" i="18"/>
  <c r="M21" i="18"/>
  <c r="L21" i="18"/>
  <c r="F21" i="18" s="1"/>
  <c r="K21" i="18"/>
  <c r="J21" i="18"/>
  <c r="I21" i="18"/>
  <c r="E21" i="18" s="1"/>
  <c r="Q33" i="18"/>
  <c r="P33" i="18"/>
  <c r="H33" i="18" s="1"/>
  <c r="O33" i="18"/>
  <c r="N33" i="18"/>
  <c r="M33" i="18"/>
  <c r="G33" i="18" s="1"/>
  <c r="L33" i="18"/>
  <c r="F33" i="18" s="1"/>
  <c r="K33" i="18"/>
  <c r="J33" i="18"/>
  <c r="E33" i="18" s="1"/>
  <c r="I33" i="18"/>
  <c r="Q28" i="18"/>
  <c r="P28" i="18"/>
  <c r="O28" i="18"/>
  <c r="N28" i="18"/>
  <c r="M28" i="18"/>
  <c r="G28" i="18" s="1"/>
  <c r="L28" i="18"/>
  <c r="K28" i="18"/>
  <c r="J28" i="18"/>
  <c r="I28" i="18"/>
  <c r="F28" i="18"/>
  <c r="E28" i="18"/>
  <c r="Q27" i="18"/>
  <c r="P27" i="18"/>
  <c r="O27" i="18"/>
  <c r="N27" i="18"/>
  <c r="G27" i="18" s="1"/>
  <c r="M27" i="18"/>
  <c r="L27" i="18"/>
  <c r="K27" i="18"/>
  <c r="F27" i="18" s="1"/>
  <c r="J27" i="18"/>
  <c r="I27" i="18"/>
  <c r="H27" i="18"/>
  <c r="Q26" i="18"/>
  <c r="H26" i="18" s="1"/>
  <c r="P26" i="18"/>
  <c r="O26" i="18"/>
  <c r="N26" i="18"/>
  <c r="M26" i="18"/>
  <c r="L26" i="18"/>
  <c r="K26" i="18"/>
  <c r="J26" i="18"/>
  <c r="I26" i="18"/>
  <c r="E26" i="18" s="1"/>
  <c r="Q32" i="18"/>
  <c r="H32" i="18" s="1"/>
  <c r="P32" i="18"/>
  <c r="O32" i="18"/>
  <c r="N32" i="18"/>
  <c r="M32" i="18"/>
  <c r="L32" i="18"/>
  <c r="K32" i="18"/>
  <c r="J32" i="18"/>
  <c r="E32" i="18" s="1"/>
  <c r="I32" i="18"/>
  <c r="G32" i="18"/>
  <c r="Q37" i="16"/>
  <c r="H37" i="16" s="1"/>
  <c r="P37" i="16"/>
  <c r="O37" i="16"/>
  <c r="N37" i="16"/>
  <c r="M37" i="16"/>
  <c r="G37" i="16" s="1"/>
  <c r="L37" i="16"/>
  <c r="K37" i="16"/>
  <c r="F37" i="16" s="1"/>
  <c r="J37" i="16"/>
  <c r="I37" i="16"/>
  <c r="E37" i="16" s="1"/>
  <c r="Q33" i="16"/>
  <c r="P33" i="16"/>
  <c r="O33" i="16"/>
  <c r="N33" i="16"/>
  <c r="M33" i="16"/>
  <c r="G33" i="16" s="1"/>
  <c r="L33" i="16"/>
  <c r="K33" i="16"/>
  <c r="F33" i="16" s="1"/>
  <c r="J33" i="16"/>
  <c r="I33" i="16"/>
  <c r="E33" i="16" s="1"/>
  <c r="Q39" i="16"/>
  <c r="H39" i="16" s="1"/>
  <c r="P39" i="16"/>
  <c r="O39" i="16"/>
  <c r="N39" i="16"/>
  <c r="M39" i="16"/>
  <c r="L39" i="16"/>
  <c r="F39" i="16" s="1"/>
  <c r="K39" i="16"/>
  <c r="J39" i="16"/>
  <c r="I39" i="16"/>
  <c r="E39" i="16" s="1"/>
  <c r="Q23" i="16"/>
  <c r="H23" i="16" s="1"/>
  <c r="P23" i="16"/>
  <c r="O23" i="16"/>
  <c r="N23" i="16"/>
  <c r="M23" i="16"/>
  <c r="L23" i="16"/>
  <c r="K23" i="16"/>
  <c r="J23" i="16"/>
  <c r="I23" i="16"/>
  <c r="E23" i="16" s="1"/>
  <c r="Q27" i="16"/>
  <c r="H27" i="16" s="1"/>
  <c r="P27" i="16"/>
  <c r="O27" i="16"/>
  <c r="N27" i="16"/>
  <c r="M27" i="16"/>
  <c r="G27" i="16" s="1"/>
  <c r="L27" i="16"/>
  <c r="K27" i="16"/>
  <c r="F27" i="16" s="1"/>
  <c r="J27" i="16"/>
  <c r="I27" i="16"/>
  <c r="E27" i="16" s="1"/>
  <c r="Q16" i="16"/>
  <c r="P16" i="16"/>
  <c r="O16" i="16"/>
  <c r="N16" i="16"/>
  <c r="M16" i="16"/>
  <c r="G16" i="16" s="1"/>
  <c r="L16" i="16"/>
  <c r="K16" i="16"/>
  <c r="F16" i="16" s="1"/>
  <c r="J16" i="16"/>
  <c r="I16" i="16"/>
  <c r="E16" i="16" s="1"/>
  <c r="Q26" i="16"/>
  <c r="H26" i="16" s="1"/>
  <c r="P26" i="16"/>
  <c r="O26" i="16"/>
  <c r="N26" i="16"/>
  <c r="M26" i="16"/>
  <c r="G26" i="16" s="1"/>
  <c r="L26" i="16"/>
  <c r="K26" i="16"/>
  <c r="F26" i="16" s="1"/>
  <c r="J26" i="16"/>
  <c r="I26" i="16"/>
  <c r="E26" i="16"/>
  <c r="Q22" i="16"/>
  <c r="P22" i="16"/>
  <c r="O22" i="16"/>
  <c r="N22" i="16"/>
  <c r="M22" i="16"/>
  <c r="G22" i="16" s="1"/>
  <c r="L22" i="16"/>
  <c r="K22" i="16"/>
  <c r="J22" i="16"/>
  <c r="E22" i="16" s="1"/>
  <c r="I22" i="16"/>
  <c r="Q19" i="16"/>
  <c r="P19" i="16"/>
  <c r="O19" i="16"/>
  <c r="N19" i="16"/>
  <c r="G19" i="16" s="1"/>
  <c r="M19" i="16"/>
  <c r="L19" i="16"/>
  <c r="K19" i="16"/>
  <c r="J19" i="16"/>
  <c r="I19" i="16"/>
  <c r="Q31" i="16"/>
  <c r="H31" i="16" s="1"/>
  <c r="P31" i="16"/>
  <c r="O31" i="16"/>
  <c r="N31" i="16"/>
  <c r="M31" i="16"/>
  <c r="L31" i="16"/>
  <c r="K31" i="16"/>
  <c r="J31" i="16"/>
  <c r="I31" i="16"/>
  <c r="E31" i="16" s="1"/>
  <c r="Q40" i="16"/>
  <c r="H40" i="16" s="1"/>
  <c r="P40" i="16"/>
  <c r="O40" i="16"/>
  <c r="N40" i="16"/>
  <c r="M40" i="16"/>
  <c r="G40" i="16" s="1"/>
  <c r="L40" i="16"/>
  <c r="K40" i="16"/>
  <c r="J40" i="16"/>
  <c r="E40" i="16" s="1"/>
  <c r="I40" i="16"/>
  <c r="F40" i="16"/>
  <c r="Q30" i="16"/>
  <c r="H30" i="16" s="1"/>
  <c r="P30" i="16"/>
  <c r="O30" i="16"/>
  <c r="N30" i="16"/>
  <c r="M30" i="16"/>
  <c r="L30" i="16"/>
  <c r="K30" i="16"/>
  <c r="F30" i="16" s="1"/>
  <c r="J30" i="16"/>
  <c r="I30" i="16"/>
  <c r="E30" i="16" s="1"/>
  <c r="Q29" i="16"/>
  <c r="P29" i="16"/>
  <c r="O29" i="16"/>
  <c r="N29" i="16"/>
  <c r="M29" i="16"/>
  <c r="G29" i="16" s="1"/>
  <c r="L29" i="16"/>
  <c r="K29" i="16"/>
  <c r="F29" i="16" s="1"/>
  <c r="J29" i="16"/>
  <c r="I29" i="16"/>
  <c r="E29" i="16" s="1"/>
  <c r="Q36" i="16"/>
  <c r="H36" i="16" s="1"/>
  <c r="P36" i="16"/>
  <c r="O36" i="16"/>
  <c r="N36" i="16"/>
  <c r="M36" i="16"/>
  <c r="L36" i="16"/>
  <c r="K36" i="16"/>
  <c r="F36" i="16" s="1"/>
  <c r="J36" i="16"/>
  <c r="I36" i="16"/>
  <c r="AF14" i="16"/>
  <c r="Q14" i="16"/>
  <c r="P14" i="16"/>
  <c r="O14" i="16"/>
  <c r="G14" i="16" s="1"/>
  <c r="N14" i="16"/>
  <c r="M14" i="16"/>
  <c r="L14" i="16"/>
  <c r="F14" i="16" s="1"/>
  <c r="K14" i="16"/>
  <c r="J14" i="16"/>
  <c r="I14" i="16"/>
  <c r="E14" i="16" s="1"/>
  <c r="Q21" i="16"/>
  <c r="H21" i="16" s="1"/>
  <c r="P21" i="16"/>
  <c r="O21" i="16"/>
  <c r="N21" i="16"/>
  <c r="M21" i="16"/>
  <c r="L21" i="16"/>
  <c r="K21" i="16"/>
  <c r="F21" i="16" s="1"/>
  <c r="J21" i="16"/>
  <c r="I21" i="16"/>
  <c r="E21" i="16" s="1"/>
  <c r="Q32" i="16"/>
  <c r="H32" i="16" s="1"/>
  <c r="P32" i="16"/>
  <c r="O32" i="16"/>
  <c r="N32" i="16"/>
  <c r="M32" i="16"/>
  <c r="L32" i="16"/>
  <c r="K32" i="16"/>
  <c r="F32" i="16" s="1"/>
  <c r="J32" i="16"/>
  <c r="E32" i="16" s="1"/>
  <c r="I32" i="16"/>
  <c r="Q18" i="16"/>
  <c r="H18" i="16" s="1"/>
  <c r="P18" i="16"/>
  <c r="O18" i="16"/>
  <c r="N18" i="16"/>
  <c r="M18" i="16"/>
  <c r="L18" i="16"/>
  <c r="F18" i="16" s="1"/>
  <c r="K18" i="16"/>
  <c r="J18" i="16"/>
  <c r="I18" i="16"/>
  <c r="E18" i="16" s="1"/>
  <c r="Q28" i="16"/>
  <c r="H28" i="16" s="1"/>
  <c r="P28" i="16"/>
  <c r="O28" i="16"/>
  <c r="N28" i="16"/>
  <c r="M28" i="16"/>
  <c r="G28" i="16" s="1"/>
  <c r="L28" i="16"/>
  <c r="K28" i="16"/>
  <c r="J28" i="16"/>
  <c r="I28" i="16"/>
  <c r="E28" i="16" s="1"/>
  <c r="Q17" i="16"/>
  <c r="H17" i="16" s="1"/>
  <c r="P17" i="16"/>
  <c r="O17" i="16"/>
  <c r="N17" i="16"/>
  <c r="M17" i="16"/>
  <c r="L17" i="16"/>
  <c r="K17" i="16"/>
  <c r="F17" i="16" s="1"/>
  <c r="J17" i="16"/>
  <c r="I17" i="16"/>
  <c r="E17" i="16"/>
  <c r="Q34" i="16"/>
  <c r="P34" i="16"/>
  <c r="O34" i="16"/>
  <c r="N34" i="16"/>
  <c r="M34" i="16"/>
  <c r="L34" i="16"/>
  <c r="K34" i="16"/>
  <c r="J34" i="16"/>
  <c r="E34" i="16" s="1"/>
  <c r="I34" i="16"/>
  <c r="H34" i="16"/>
  <c r="Q25" i="16"/>
  <c r="P25" i="16"/>
  <c r="O25" i="16"/>
  <c r="N25" i="16"/>
  <c r="M25" i="16"/>
  <c r="L25" i="16"/>
  <c r="K25" i="16"/>
  <c r="F25" i="16" s="1"/>
  <c r="J25" i="16"/>
  <c r="I25" i="16"/>
  <c r="Q24" i="16"/>
  <c r="P24" i="16"/>
  <c r="O24" i="16"/>
  <c r="N24" i="16"/>
  <c r="M24" i="16"/>
  <c r="G24" i="16" s="1"/>
  <c r="L24" i="16"/>
  <c r="F24" i="16" s="1"/>
  <c r="K24" i="16"/>
  <c r="J24" i="16"/>
  <c r="I24" i="16"/>
  <c r="E24" i="16" s="1"/>
  <c r="Q15" i="16"/>
  <c r="P15" i="16"/>
  <c r="O15" i="16"/>
  <c r="N15" i="16"/>
  <c r="M15" i="16"/>
  <c r="L15" i="16"/>
  <c r="K15" i="16"/>
  <c r="F15" i="16" s="1"/>
  <c r="J15" i="16"/>
  <c r="I15" i="16"/>
  <c r="H15" i="16"/>
  <c r="E15" i="16"/>
  <c r="Q38" i="16"/>
  <c r="P38" i="16"/>
  <c r="O38" i="16"/>
  <c r="N38" i="16"/>
  <c r="M38" i="16"/>
  <c r="L38" i="16"/>
  <c r="K38" i="16"/>
  <c r="J38" i="16"/>
  <c r="E38" i="16" s="1"/>
  <c r="I38" i="16"/>
  <c r="H38" i="16"/>
  <c r="Q35" i="16"/>
  <c r="H35" i="16" s="1"/>
  <c r="P35" i="16"/>
  <c r="O35" i="16"/>
  <c r="N35" i="16"/>
  <c r="M35" i="16"/>
  <c r="L35" i="16"/>
  <c r="F35" i="16" s="1"/>
  <c r="K35" i="16"/>
  <c r="J35" i="16"/>
  <c r="I35" i="16"/>
  <c r="E35" i="16" s="1"/>
  <c r="Q20" i="16"/>
  <c r="P20" i="16"/>
  <c r="H20" i="16" s="1"/>
  <c r="O20" i="16"/>
  <c r="N20" i="16"/>
  <c r="M20" i="16"/>
  <c r="L20" i="16"/>
  <c r="K20" i="16"/>
  <c r="J20" i="16"/>
  <c r="I20" i="16"/>
  <c r="G20" i="16"/>
  <c r="Q37" i="15"/>
  <c r="P37" i="15"/>
  <c r="O37" i="15"/>
  <c r="N37" i="15"/>
  <c r="M37" i="15"/>
  <c r="G37" i="15" s="1"/>
  <c r="L37" i="15"/>
  <c r="K37" i="15"/>
  <c r="J37" i="15"/>
  <c r="I37" i="15"/>
  <c r="Q34" i="15"/>
  <c r="H34" i="15" s="1"/>
  <c r="P34" i="15"/>
  <c r="O34" i="15"/>
  <c r="N34" i="15"/>
  <c r="M34" i="15"/>
  <c r="G34" i="15" s="1"/>
  <c r="L34" i="15"/>
  <c r="K34" i="15"/>
  <c r="F34" i="15" s="1"/>
  <c r="J34" i="15"/>
  <c r="I34" i="15"/>
  <c r="E34" i="15" s="1"/>
  <c r="Q35" i="15"/>
  <c r="P35" i="15"/>
  <c r="O35" i="15"/>
  <c r="N35" i="15"/>
  <c r="M35" i="15"/>
  <c r="L35" i="15"/>
  <c r="K35" i="15"/>
  <c r="F35" i="15" s="1"/>
  <c r="J35" i="15"/>
  <c r="I35" i="15"/>
  <c r="E35" i="15" s="1"/>
  <c r="Q26" i="15"/>
  <c r="H26" i="15" s="1"/>
  <c r="P26" i="15"/>
  <c r="O26" i="15"/>
  <c r="N26" i="15"/>
  <c r="M26" i="15"/>
  <c r="L26" i="15"/>
  <c r="K26" i="15"/>
  <c r="F26" i="15" s="1"/>
  <c r="J26" i="15"/>
  <c r="I26" i="15"/>
  <c r="E26" i="15" s="1"/>
  <c r="Q38" i="15"/>
  <c r="H38" i="15" s="1"/>
  <c r="P38" i="15"/>
  <c r="O38" i="15"/>
  <c r="N38" i="15"/>
  <c r="M38" i="15"/>
  <c r="L38" i="15"/>
  <c r="K38" i="15"/>
  <c r="F38" i="15" s="1"/>
  <c r="J38" i="15"/>
  <c r="I38" i="15"/>
  <c r="E38" i="15" s="1"/>
  <c r="Q21" i="15"/>
  <c r="P21" i="15"/>
  <c r="O21" i="15"/>
  <c r="N21" i="15"/>
  <c r="M21" i="15"/>
  <c r="L21" i="15"/>
  <c r="K21" i="15"/>
  <c r="J21" i="15"/>
  <c r="I21" i="15"/>
  <c r="G21" i="15"/>
  <c r="Q15" i="15"/>
  <c r="P15" i="15"/>
  <c r="O15" i="15"/>
  <c r="N15" i="15"/>
  <c r="G15" i="15" s="1"/>
  <c r="M15" i="15"/>
  <c r="L15" i="15"/>
  <c r="K15" i="15"/>
  <c r="J15" i="15"/>
  <c r="E15" i="15" s="1"/>
  <c r="I15" i="15"/>
  <c r="Q24" i="15"/>
  <c r="H24" i="15" s="1"/>
  <c r="P24" i="15"/>
  <c r="O24" i="15"/>
  <c r="N24" i="15"/>
  <c r="M24" i="15"/>
  <c r="L24" i="15"/>
  <c r="K24" i="15"/>
  <c r="F24" i="15" s="1"/>
  <c r="J24" i="15"/>
  <c r="I24" i="15"/>
  <c r="E24" i="15" s="1"/>
  <c r="Q19" i="15"/>
  <c r="H19" i="15" s="1"/>
  <c r="P19" i="15"/>
  <c r="O19" i="15"/>
  <c r="N19" i="15"/>
  <c r="M19" i="15"/>
  <c r="L19" i="15"/>
  <c r="K19" i="15"/>
  <c r="F19" i="15" s="1"/>
  <c r="J19" i="15"/>
  <c r="I19" i="15"/>
  <c r="E19" i="15" s="1"/>
  <c r="Q31" i="15"/>
  <c r="P31" i="15"/>
  <c r="O31" i="15"/>
  <c r="N31" i="15"/>
  <c r="M31" i="15"/>
  <c r="L31" i="15"/>
  <c r="K31" i="15"/>
  <c r="J31" i="15"/>
  <c r="I31" i="15"/>
  <c r="G31" i="15"/>
  <c r="Q40" i="15"/>
  <c r="P40" i="15"/>
  <c r="O40" i="15"/>
  <c r="N40" i="15"/>
  <c r="M40" i="15"/>
  <c r="L40" i="15"/>
  <c r="K40" i="15"/>
  <c r="J40" i="15"/>
  <c r="E40" i="15" s="1"/>
  <c r="I40" i="15"/>
  <c r="Q25" i="15"/>
  <c r="P25" i="15"/>
  <c r="O25" i="15"/>
  <c r="N25" i="15"/>
  <c r="M25" i="15"/>
  <c r="L25" i="15"/>
  <c r="K25" i="15"/>
  <c r="J25" i="15"/>
  <c r="I25" i="15"/>
  <c r="E25" i="15"/>
  <c r="Q18" i="15"/>
  <c r="P18" i="15"/>
  <c r="O18" i="15"/>
  <c r="N18" i="15"/>
  <c r="M18" i="15"/>
  <c r="L18" i="15"/>
  <c r="K18" i="15"/>
  <c r="F18" i="15" s="1"/>
  <c r="J18" i="15"/>
  <c r="I18" i="15"/>
  <c r="Q39" i="15"/>
  <c r="H39" i="15" s="1"/>
  <c r="P39" i="15"/>
  <c r="O39" i="15"/>
  <c r="G39" i="15" s="1"/>
  <c r="N39" i="15"/>
  <c r="M39" i="15"/>
  <c r="L39" i="15"/>
  <c r="K39" i="15"/>
  <c r="F39" i="15" s="1"/>
  <c r="J39" i="15"/>
  <c r="I39" i="15"/>
  <c r="E39" i="15" s="1"/>
  <c r="AF36" i="15"/>
  <c r="L36" i="15" s="1"/>
  <c r="Q36" i="15"/>
  <c r="P36" i="15"/>
  <c r="H36" i="15" s="1"/>
  <c r="O36" i="15"/>
  <c r="N36" i="15"/>
  <c r="M36" i="15"/>
  <c r="K36" i="15"/>
  <c r="J36" i="15"/>
  <c r="I36" i="15"/>
  <c r="E36" i="15" s="1"/>
  <c r="Q16" i="15"/>
  <c r="P16" i="15"/>
  <c r="O16" i="15"/>
  <c r="N16" i="15"/>
  <c r="G16" i="15" s="1"/>
  <c r="M16" i="15"/>
  <c r="L16" i="15"/>
  <c r="F16" i="15" s="1"/>
  <c r="K16" i="15"/>
  <c r="J16" i="15"/>
  <c r="E16" i="15" s="1"/>
  <c r="I16" i="15"/>
  <c r="H16" i="15"/>
  <c r="Q27" i="15"/>
  <c r="H27" i="15" s="1"/>
  <c r="P27" i="15"/>
  <c r="O27" i="15"/>
  <c r="N27" i="15"/>
  <c r="M27" i="15"/>
  <c r="L27" i="15"/>
  <c r="F27" i="15" s="1"/>
  <c r="K27" i="15"/>
  <c r="J27" i="15"/>
  <c r="I27" i="15"/>
  <c r="Q17" i="15"/>
  <c r="P17" i="15"/>
  <c r="O17" i="15"/>
  <c r="N17" i="15"/>
  <c r="M17" i="15"/>
  <c r="G17" i="15" s="1"/>
  <c r="L17" i="15"/>
  <c r="K17" i="15"/>
  <c r="F17" i="15" s="1"/>
  <c r="J17" i="15"/>
  <c r="I17" i="15"/>
  <c r="E17" i="15" s="1"/>
  <c r="Q30" i="15"/>
  <c r="P30" i="15"/>
  <c r="O30" i="15"/>
  <c r="N30" i="15"/>
  <c r="M30" i="15"/>
  <c r="G30" i="15" s="1"/>
  <c r="L30" i="15"/>
  <c r="K30" i="15"/>
  <c r="F30" i="15" s="1"/>
  <c r="J30" i="15"/>
  <c r="I30" i="15"/>
  <c r="E30" i="15" s="1"/>
  <c r="Q14" i="15"/>
  <c r="P14" i="15"/>
  <c r="O14" i="15"/>
  <c r="N14" i="15"/>
  <c r="M14" i="15"/>
  <c r="L14" i="15"/>
  <c r="K14" i="15"/>
  <c r="F14" i="15" s="1"/>
  <c r="J14" i="15"/>
  <c r="E14" i="15" s="1"/>
  <c r="I14" i="15"/>
  <c r="H14" i="15"/>
  <c r="Q23" i="15"/>
  <c r="P23" i="15"/>
  <c r="O23" i="15"/>
  <c r="N23" i="15"/>
  <c r="M23" i="15"/>
  <c r="L23" i="15"/>
  <c r="K23" i="15"/>
  <c r="J23" i="15"/>
  <c r="E23" i="15" s="1"/>
  <c r="I23" i="15"/>
  <c r="Q20" i="15"/>
  <c r="P20" i="15"/>
  <c r="O20" i="15"/>
  <c r="N20" i="15"/>
  <c r="M20" i="15"/>
  <c r="G20" i="15" s="1"/>
  <c r="L20" i="15"/>
  <c r="K20" i="15"/>
  <c r="F20" i="15" s="1"/>
  <c r="J20" i="15"/>
  <c r="I20" i="15"/>
  <c r="E20" i="15" s="1"/>
  <c r="Q29" i="15"/>
  <c r="P29" i="15"/>
  <c r="O29" i="15"/>
  <c r="N29" i="15"/>
  <c r="M29" i="15"/>
  <c r="G29" i="15" s="1"/>
  <c r="L29" i="15"/>
  <c r="K29" i="15"/>
  <c r="F29" i="15" s="1"/>
  <c r="J29" i="15"/>
  <c r="I29" i="15"/>
  <c r="E29" i="15" s="1"/>
  <c r="Q33" i="15"/>
  <c r="P33" i="15"/>
  <c r="O33" i="15"/>
  <c r="N33" i="15"/>
  <c r="M33" i="15"/>
  <c r="L33" i="15"/>
  <c r="K33" i="15"/>
  <c r="J33" i="15"/>
  <c r="E33" i="15" s="1"/>
  <c r="I33" i="15"/>
  <c r="H33" i="15"/>
  <c r="F33" i="15"/>
  <c r="Q32" i="15"/>
  <c r="P32" i="15"/>
  <c r="O32" i="15"/>
  <c r="N32" i="15"/>
  <c r="M32" i="15"/>
  <c r="L32" i="15"/>
  <c r="K32" i="15"/>
  <c r="J32" i="15"/>
  <c r="E32" i="15" s="1"/>
  <c r="I32" i="15"/>
  <c r="Q22" i="15"/>
  <c r="H22" i="15" s="1"/>
  <c r="P22" i="15"/>
  <c r="O22" i="15"/>
  <c r="N22" i="15"/>
  <c r="M22" i="15"/>
  <c r="L22" i="15"/>
  <c r="K22" i="15"/>
  <c r="F22" i="15" s="1"/>
  <c r="J22" i="15"/>
  <c r="I22" i="15"/>
  <c r="G22" i="15"/>
  <c r="Q28" i="15"/>
  <c r="P28" i="15"/>
  <c r="O28" i="15"/>
  <c r="N28" i="15"/>
  <c r="M28" i="15"/>
  <c r="L28" i="15"/>
  <c r="F28" i="15" s="1"/>
  <c r="K28" i="15"/>
  <c r="J28" i="15"/>
  <c r="I28" i="15"/>
  <c r="Q32" i="14"/>
  <c r="P32" i="14"/>
  <c r="O32" i="14"/>
  <c r="N32" i="14"/>
  <c r="M32" i="14"/>
  <c r="L32" i="14"/>
  <c r="K32" i="14"/>
  <c r="J32" i="14"/>
  <c r="I32" i="14"/>
  <c r="Q38" i="14"/>
  <c r="P38" i="14"/>
  <c r="O38" i="14"/>
  <c r="N38" i="14"/>
  <c r="M38" i="14"/>
  <c r="L38" i="14"/>
  <c r="K38" i="14"/>
  <c r="J38" i="14"/>
  <c r="I38" i="14"/>
  <c r="Q39" i="14"/>
  <c r="P39" i="14"/>
  <c r="O39" i="14"/>
  <c r="N39" i="14"/>
  <c r="M39" i="14"/>
  <c r="L39" i="14"/>
  <c r="K39" i="14"/>
  <c r="J39" i="14"/>
  <c r="I39" i="14"/>
  <c r="Q35" i="14"/>
  <c r="P35" i="14"/>
  <c r="O35" i="14"/>
  <c r="N35" i="14"/>
  <c r="M35" i="14"/>
  <c r="L35" i="14"/>
  <c r="K35" i="14"/>
  <c r="J35" i="14"/>
  <c r="I35" i="14"/>
  <c r="Q19" i="14"/>
  <c r="P19" i="14"/>
  <c r="O19" i="14"/>
  <c r="N19" i="14"/>
  <c r="M19" i="14"/>
  <c r="L19" i="14"/>
  <c r="K19" i="14"/>
  <c r="J19" i="14"/>
  <c r="I19" i="14"/>
  <c r="Q22" i="14"/>
  <c r="P22" i="14"/>
  <c r="H22" i="14" s="1"/>
  <c r="O22" i="14"/>
  <c r="N22" i="14"/>
  <c r="M22" i="14"/>
  <c r="L22" i="14"/>
  <c r="K22" i="14"/>
  <c r="J22" i="14"/>
  <c r="I22" i="14"/>
  <c r="Q14" i="14"/>
  <c r="P14" i="14"/>
  <c r="O14" i="14"/>
  <c r="N14" i="14"/>
  <c r="M14" i="14"/>
  <c r="L14" i="14"/>
  <c r="K14" i="14"/>
  <c r="J14" i="14"/>
  <c r="I14" i="14"/>
  <c r="E14" i="14" s="1"/>
  <c r="Q24" i="14"/>
  <c r="P24" i="14"/>
  <c r="O24" i="14"/>
  <c r="N24" i="14"/>
  <c r="M24" i="14"/>
  <c r="L24" i="14"/>
  <c r="K24" i="14"/>
  <c r="J24" i="14"/>
  <c r="I24" i="14"/>
  <c r="Q21" i="14"/>
  <c r="P21" i="14"/>
  <c r="O21" i="14"/>
  <c r="N21" i="14"/>
  <c r="M21" i="14"/>
  <c r="L21" i="14"/>
  <c r="K21" i="14"/>
  <c r="J21" i="14"/>
  <c r="I21" i="14"/>
  <c r="Q27" i="14"/>
  <c r="P27" i="14"/>
  <c r="O27" i="14"/>
  <c r="N27" i="14"/>
  <c r="M27" i="14"/>
  <c r="L27" i="14"/>
  <c r="K27" i="14"/>
  <c r="J27" i="14"/>
  <c r="I27" i="14"/>
  <c r="Q40" i="14"/>
  <c r="P40" i="14"/>
  <c r="O40" i="14"/>
  <c r="N40" i="14"/>
  <c r="M40" i="14"/>
  <c r="L40" i="14"/>
  <c r="K40" i="14"/>
  <c r="J40" i="14"/>
  <c r="I40" i="14"/>
  <c r="Q37" i="14"/>
  <c r="P37" i="14"/>
  <c r="O37" i="14"/>
  <c r="N37" i="14"/>
  <c r="M37" i="14"/>
  <c r="L37" i="14"/>
  <c r="K37" i="14"/>
  <c r="J37" i="14"/>
  <c r="I37" i="14"/>
  <c r="Q29" i="14"/>
  <c r="P29" i="14"/>
  <c r="O29" i="14"/>
  <c r="N29" i="14"/>
  <c r="M29" i="14"/>
  <c r="L29" i="14"/>
  <c r="K29" i="14"/>
  <c r="J29" i="14"/>
  <c r="I29" i="14"/>
  <c r="Q26" i="14"/>
  <c r="P26" i="14"/>
  <c r="O26" i="14"/>
  <c r="N26" i="14"/>
  <c r="M26" i="14"/>
  <c r="L26" i="14"/>
  <c r="K26" i="14"/>
  <c r="J26" i="14"/>
  <c r="I26" i="14"/>
  <c r="AF26" i="14"/>
  <c r="Q16" i="14"/>
  <c r="P16" i="14"/>
  <c r="O16" i="14"/>
  <c r="N16" i="14"/>
  <c r="M16" i="14"/>
  <c r="L16" i="14"/>
  <c r="K16" i="14"/>
  <c r="J16" i="14"/>
  <c r="I16" i="14"/>
  <c r="Q17" i="14"/>
  <c r="P17" i="14"/>
  <c r="O17" i="14"/>
  <c r="N17" i="14"/>
  <c r="M17" i="14"/>
  <c r="L17" i="14"/>
  <c r="K17" i="14"/>
  <c r="J17" i="14"/>
  <c r="I17" i="14"/>
  <c r="Q33" i="14"/>
  <c r="P33" i="14"/>
  <c r="O33" i="14"/>
  <c r="N33" i="14"/>
  <c r="M33" i="14"/>
  <c r="L33" i="14"/>
  <c r="K33" i="14"/>
  <c r="J33" i="14"/>
  <c r="I33" i="14"/>
  <c r="Q18" i="14"/>
  <c r="P18" i="14"/>
  <c r="O18" i="14"/>
  <c r="N18" i="14"/>
  <c r="M18" i="14"/>
  <c r="L18" i="14"/>
  <c r="K18" i="14"/>
  <c r="J18" i="14"/>
  <c r="I18" i="14"/>
  <c r="Q36" i="14"/>
  <c r="P36" i="14"/>
  <c r="O36" i="14"/>
  <c r="N36" i="14"/>
  <c r="M36" i="14"/>
  <c r="L36" i="14"/>
  <c r="K36" i="14"/>
  <c r="J36" i="14"/>
  <c r="I36" i="14"/>
  <c r="Q15" i="14"/>
  <c r="P15" i="14"/>
  <c r="O15" i="14"/>
  <c r="N15" i="14"/>
  <c r="M15" i="14"/>
  <c r="L15" i="14"/>
  <c r="K15" i="14"/>
  <c r="J15" i="14"/>
  <c r="I15" i="14"/>
  <c r="Q31" i="14"/>
  <c r="P31" i="14"/>
  <c r="O31" i="14"/>
  <c r="N31" i="14"/>
  <c r="M31" i="14"/>
  <c r="L31" i="14"/>
  <c r="K31" i="14"/>
  <c r="J31" i="14"/>
  <c r="I31" i="14"/>
  <c r="Q23" i="14"/>
  <c r="P23" i="14"/>
  <c r="O23" i="14"/>
  <c r="N23" i="14"/>
  <c r="M23" i="14"/>
  <c r="L23" i="14"/>
  <c r="K23" i="14"/>
  <c r="J23" i="14"/>
  <c r="I23" i="14"/>
  <c r="Q20" i="14"/>
  <c r="P20" i="14"/>
  <c r="H20" i="14" s="1"/>
  <c r="O20" i="14"/>
  <c r="N20" i="14"/>
  <c r="M20" i="14"/>
  <c r="L20" i="14"/>
  <c r="K20" i="14"/>
  <c r="J20" i="14"/>
  <c r="I20" i="14"/>
  <c r="Q25" i="14"/>
  <c r="P25" i="14"/>
  <c r="O25" i="14"/>
  <c r="N25" i="14"/>
  <c r="M25" i="14"/>
  <c r="L25" i="14"/>
  <c r="K25" i="14"/>
  <c r="J25" i="14"/>
  <c r="I25" i="14"/>
  <c r="Q34" i="14"/>
  <c r="P34" i="14"/>
  <c r="O34" i="14"/>
  <c r="N34" i="14"/>
  <c r="M34" i="14"/>
  <c r="L34" i="14"/>
  <c r="K34" i="14"/>
  <c r="J34" i="14"/>
  <c r="I34" i="14"/>
  <c r="Q28" i="14"/>
  <c r="P28" i="14"/>
  <c r="O28" i="14"/>
  <c r="N28" i="14"/>
  <c r="M28" i="14"/>
  <c r="L28" i="14"/>
  <c r="K28" i="14"/>
  <c r="J28" i="14"/>
  <c r="I28" i="14"/>
  <c r="Q30" i="14"/>
  <c r="P30" i="14"/>
  <c r="O30" i="14"/>
  <c r="N30" i="14"/>
  <c r="M30" i="14"/>
  <c r="L30" i="14"/>
  <c r="K30" i="14"/>
  <c r="F30" i="14" s="1"/>
  <c r="J30" i="14"/>
  <c r="I30" i="14"/>
  <c r="H21" i="20" l="1"/>
  <c r="H28" i="20"/>
  <c r="F18" i="20"/>
  <c r="F26" i="20"/>
  <c r="H20" i="20"/>
  <c r="G21" i="20"/>
  <c r="E25" i="20"/>
  <c r="D25" i="20" s="1"/>
  <c r="E19" i="20"/>
  <c r="H19" i="20"/>
  <c r="G16" i="20"/>
  <c r="H26" i="20"/>
  <c r="F21" i="20"/>
  <c r="F19" i="20"/>
  <c r="E16" i="20"/>
  <c r="G22" i="20"/>
  <c r="G27" i="20"/>
  <c r="E23" i="20"/>
  <c r="H25" i="20"/>
  <c r="G18" i="20"/>
  <c r="G14" i="20"/>
  <c r="D14" i="20" s="1"/>
  <c r="G26" i="20"/>
  <c r="F25" i="20"/>
  <c r="G28" i="20"/>
  <c r="E21" i="20"/>
  <c r="G25" i="20"/>
  <c r="F22" i="20"/>
  <c r="D22" i="20" s="1"/>
  <c r="H17" i="20"/>
  <c r="H15" i="20"/>
  <c r="F17" i="20"/>
  <c r="E18" i="20"/>
  <c r="H18" i="20"/>
  <c r="E20" i="20"/>
  <c r="F24" i="20"/>
  <c r="G17" i="20"/>
  <c r="D17" i="20" s="1"/>
  <c r="E26" i="20"/>
  <c r="H16" i="20"/>
  <c r="H23" i="20"/>
  <c r="D23" i="20" s="1"/>
  <c r="G15" i="20"/>
  <c r="E27" i="20"/>
  <c r="H27" i="20"/>
  <c r="G24" i="20"/>
  <c r="D24" i="20" s="1"/>
  <c r="E28" i="20"/>
  <c r="G23" i="20"/>
  <c r="H22" i="19"/>
  <c r="F14" i="19"/>
  <c r="H17" i="19"/>
  <c r="E20" i="19"/>
  <c r="G16" i="19"/>
  <c r="E21" i="19"/>
  <c r="E16" i="19"/>
  <c r="G21" i="19"/>
  <c r="F17" i="19"/>
  <c r="E15" i="19"/>
  <c r="G22" i="19"/>
  <c r="G17" i="19"/>
  <c r="E19" i="19"/>
  <c r="E14" i="19"/>
  <c r="H14" i="19"/>
  <c r="H21" i="19"/>
  <c r="G18" i="19"/>
  <c r="E18" i="19"/>
  <c r="H20" i="19"/>
  <c r="F15" i="19"/>
  <c r="F18" i="19"/>
  <c r="G19" i="19"/>
  <c r="E17" i="19"/>
  <c r="H16" i="19"/>
  <c r="H18" i="19"/>
  <c r="F16" i="19"/>
  <c r="H19" i="19"/>
  <c r="G15" i="19"/>
  <c r="F19" i="19"/>
  <c r="H15" i="19"/>
  <c r="F20" i="19"/>
  <c r="G20" i="19"/>
  <c r="E22" i="19"/>
  <c r="G14" i="19"/>
  <c r="F21" i="19"/>
  <c r="F22" i="19"/>
  <c r="H28" i="18"/>
  <c r="G21" i="18"/>
  <c r="G14" i="18"/>
  <c r="H39" i="18"/>
  <c r="F18" i="18"/>
  <c r="D18" i="18" s="1"/>
  <c r="F36" i="18"/>
  <c r="F22" i="18"/>
  <c r="E40" i="18"/>
  <c r="H40" i="18"/>
  <c r="G20" i="18"/>
  <c r="D20" i="18" s="1"/>
  <c r="G23" i="18"/>
  <c r="F34" i="18"/>
  <c r="D38" i="18"/>
  <c r="D14" i="18"/>
  <c r="F30" i="18"/>
  <c r="D30" i="18" s="1"/>
  <c r="F32" i="18"/>
  <c r="D32" i="18" s="1"/>
  <c r="H17" i="18"/>
  <c r="H14" i="18"/>
  <c r="F25" i="18"/>
  <c r="F24" i="18"/>
  <c r="D24" i="18" s="1"/>
  <c r="H19" i="18"/>
  <c r="G30" i="18"/>
  <c r="H37" i="18"/>
  <c r="D37" i="18" s="1"/>
  <c r="F26" i="18"/>
  <c r="D26" i="18" s="1"/>
  <c r="E27" i="18"/>
  <c r="D27" i="18" s="1"/>
  <c r="E35" i="18"/>
  <c r="D35" i="18" s="1"/>
  <c r="F17" i="18"/>
  <c r="D17" i="18" s="1"/>
  <c r="E23" i="18"/>
  <c r="D23" i="18" s="1"/>
  <c r="H23" i="18"/>
  <c r="G26" i="18"/>
  <c r="D28" i="18"/>
  <c r="G16" i="18"/>
  <c r="D16" i="18" s="1"/>
  <c r="E29" i="18"/>
  <c r="D29" i="18" s="1"/>
  <c r="G25" i="18"/>
  <c r="D39" i="18"/>
  <c r="F19" i="18"/>
  <c r="D19" i="18" s="1"/>
  <c r="E36" i="18"/>
  <c r="D22" i="18"/>
  <c r="D31" i="18"/>
  <c r="D15" i="18"/>
  <c r="D34" i="18"/>
  <c r="D21" i="16"/>
  <c r="D40" i="16"/>
  <c r="E20" i="16"/>
  <c r="G25" i="16"/>
  <c r="F34" i="16"/>
  <c r="F28" i="16"/>
  <c r="F22" i="16"/>
  <c r="G39" i="16"/>
  <c r="D39" i="16" s="1"/>
  <c r="G38" i="16"/>
  <c r="D38" i="16" s="1"/>
  <c r="H24" i="16"/>
  <c r="G21" i="16"/>
  <c r="E36" i="16"/>
  <c r="G30" i="16"/>
  <c r="D30" i="16" s="1"/>
  <c r="F23" i="16"/>
  <c r="D26" i="16"/>
  <c r="F20" i="16"/>
  <c r="G34" i="16"/>
  <c r="D34" i="16" s="1"/>
  <c r="G18" i="16"/>
  <c r="H29" i="16"/>
  <c r="D29" i="16" s="1"/>
  <c r="D16" i="16"/>
  <c r="H16" i="16"/>
  <c r="G23" i="16"/>
  <c r="H33" i="16"/>
  <c r="D33" i="16" s="1"/>
  <c r="G15" i="16"/>
  <c r="E25" i="16"/>
  <c r="H25" i="16"/>
  <c r="F31" i="16"/>
  <c r="E19" i="16"/>
  <c r="H19" i="16"/>
  <c r="D28" i="16"/>
  <c r="G36" i="16"/>
  <c r="D36" i="16" s="1"/>
  <c r="G35" i="16"/>
  <c r="F38" i="16"/>
  <c r="G17" i="16"/>
  <c r="G32" i="16"/>
  <c r="D32" i="16" s="1"/>
  <c r="H14" i="16"/>
  <c r="G31" i="16"/>
  <c r="F19" i="16"/>
  <c r="D19" i="16" s="1"/>
  <c r="H22" i="16"/>
  <c r="D22" i="16" s="1"/>
  <c r="G28" i="15"/>
  <c r="E22" i="15"/>
  <c r="D22" i="15" s="1"/>
  <c r="H32" i="15"/>
  <c r="G33" i="15"/>
  <c r="H23" i="15"/>
  <c r="G14" i="15"/>
  <c r="D14" i="15" s="1"/>
  <c r="G36" i="15"/>
  <c r="E18" i="15"/>
  <c r="H18" i="15"/>
  <c r="F31" i="15"/>
  <c r="F21" i="15"/>
  <c r="F37" i="15"/>
  <c r="G35" i="15"/>
  <c r="E27" i="15"/>
  <c r="H25" i="15"/>
  <c r="G40" i="15"/>
  <c r="H28" i="15"/>
  <c r="F32" i="15"/>
  <c r="F23" i="15"/>
  <c r="D23" i="15" s="1"/>
  <c r="G19" i="15"/>
  <c r="G38" i="15"/>
  <c r="D38" i="15" s="1"/>
  <c r="H35" i="15"/>
  <c r="D35" i="15" s="1"/>
  <c r="D39" i="15"/>
  <c r="E28" i="15"/>
  <c r="G32" i="15"/>
  <c r="D33" i="15"/>
  <c r="H29" i="15"/>
  <c r="D29" i="15" s="1"/>
  <c r="G23" i="15"/>
  <c r="H30" i="15"/>
  <c r="G18" i="15"/>
  <c r="D18" i="15" s="1"/>
  <c r="F25" i="15"/>
  <c r="H40" i="15"/>
  <c r="H15" i="15"/>
  <c r="G27" i="15"/>
  <c r="D27" i="15" s="1"/>
  <c r="D16" i="15"/>
  <c r="F36" i="15"/>
  <c r="G24" i="15"/>
  <c r="G26" i="15"/>
  <c r="D26" i="15" s="1"/>
  <c r="D34" i="15"/>
  <c r="H20" i="15"/>
  <c r="H17" i="15"/>
  <c r="G25" i="15"/>
  <c r="D25" i="15" s="1"/>
  <c r="F40" i="15"/>
  <c r="E31" i="15"/>
  <c r="H31" i="15"/>
  <c r="F15" i="15"/>
  <c r="E21" i="15"/>
  <c r="H21" i="15"/>
  <c r="E37" i="15"/>
  <c r="H37" i="15"/>
  <c r="E39" i="14"/>
  <c r="F37" i="14"/>
  <c r="F18" i="14"/>
  <c r="F39" i="14"/>
  <c r="E32" i="14"/>
  <c r="E24" i="14"/>
  <c r="H14" i="14"/>
  <c r="F38" i="14"/>
  <c r="F16" i="14"/>
  <c r="F23" i="14"/>
  <c r="H36" i="14"/>
  <c r="H40" i="14"/>
  <c r="F14" i="14"/>
  <c r="E35" i="14"/>
  <c r="H35" i="14"/>
  <c r="G38" i="14"/>
  <c r="E27" i="14"/>
  <c r="F35" i="14"/>
  <c r="F20" i="14"/>
  <c r="E29" i="14"/>
  <c r="E40" i="14"/>
  <c r="H27" i="14"/>
  <c r="F34" i="14"/>
  <c r="E20" i="14"/>
  <c r="H23" i="14"/>
  <c r="E16" i="14"/>
  <c r="F40" i="14"/>
  <c r="H38" i="14"/>
  <c r="F36" i="14"/>
  <c r="H39" i="14"/>
  <c r="E23" i="14"/>
  <c r="H26" i="14"/>
  <c r="G19" i="14"/>
  <c r="E31" i="14"/>
  <c r="H15" i="14"/>
  <c r="E26" i="14"/>
  <c r="H29" i="14"/>
  <c r="E30" i="14"/>
  <c r="G21" i="14"/>
  <c r="F24" i="14"/>
  <c r="G23" i="14"/>
  <c r="F28" i="14"/>
  <c r="E34" i="14"/>
  <c r="H25" i="14"/>
  <c r="G31" i="14"/>
  <c r="F15" i="14"/>
  <c r="G16" i="14"/>
  <c r="F26" i="14"/>
  <c r="E37" i="14"/>
  <c r="F27" i="14"/>
  <c r="F21" i="14"/>
  <c r="E17" i="14"/>
  <c r="H32" i="14"/>
  <c r="G34" i="14"/>
  <c r="F25" i="14"/>
  <c r="G18" i="14"/>
  <c r="G29" i="14"/>
  <c r="G39" i="14"/>
  <c r="D39" i="14" s="1"/>
  <c r="H30" i="14"/>
  <c r="G33" i="14"/>
  <c r="G37" i="14"/>
  <c r="G24" i="14"/>
  <c r="D24" i="14" s="1"/>
  <c r="F22" i="14"/>
  <c r="E19" i="14"/>
  <c r="F32" i="14"/>
  <c r="G17" i="14"/>
  <c r="G14" i="14"/>
  <c r="E28" i="14"/>
  <c r="H34" i="14"/>
  <c r="E36" i="14"/>
  <c r="H18" i="14"/>
  <c r="H21" i="14"/>
  <c r="G22" i="14"/>
  <c r="F19" i="14"/>
  <c r="G20" i="14"/>
  <c r="D20" i="14" s="1"/>
  <c r="F31" i="14"/>
  <c r="E15" i="14"/>
  <c r="F17" i="14"/>
  <c r="G26" i="14"/>
  <c r="H24" i="14"/>
  <c r="H19" i="14"/>
  <c r="G32" i="14"/>
  <c r="D32" i="14" s="1"/>
  <c r="E38" i="14"/>
  <c r="D38" i="14" s="1"/>
  <c r="G30" i="14"/>
  <c r="E25" i="14"/>
  <c r="G27" i="14"/>
  <c r="G28" i="14"/>
  <c r="G15" i="14"/>
  <c r="E18" i="14"/>
  <c r="H33" i="14"/>
  <c r="G25" i="14"/>
  <c r="H31" i="14"/>
  <c r="E33" i="14"/>
  <c r="H17" i="14"/>
  <c r="H37" i="14"/>
  <c r="G40" i="14"/>
  <c r="H28" i="14"/>
  <c r="G36" i="14"/>
  <c r="F33" i="14"/>
  <c r="H16" i="14"/>
  <c r="F29" i="14"/>
  <c r="D29" i="14" s="1"/>
  <c r="E21" i="14"/>
  <c r="E22" i="14"/>
  <c r="G35" i="14"/>
  <c r="F20" i="20"/>
  <c r="D15" i="20"/>
  <c r="D19" i="20"/>
  <c r="D25" i="18"/>
  <c r="D33" i="18"/>
  <c r="D21" i="18"/>
  <c r="D23" i="16"/>
  <c r="D17" i="16"/>
  <c r="D18" i="16"/>
  <c r="D14" i="16"/>
  <c r="D20" i="16"/>
  <c r="D35" i="16"/>
  <c r="D24" i="16"/>
  <c r="D31" i="16"/>
  <c r="D15" i="16"/>
  <c r="D27" i="16"/>
  <c r="D37" i="16"/>
  <c r="D20" i="15"/>
  <c r="D17" i="15"/>
  <c r="D19" i="15"/>
  <c r="D24" i="15"/>
  <c r="D30" i="15"/>
  <c r="D36" i="15"/>
  <c r="D32" i="15"/>
  <c r="D15" i="15"/>
  <c r="D40" i="15"/>
  <c r="D23" i="14"/>
  <c r="D16" i="20" l="1"/>
  <c r="D20" i="20"/>
  <c r="D21" i="20"/>
  <c r="D26" i="20"/>
  <c r="D28" i="20"/>
  <c r="D18" i="20"/>
  <c r="D27" i="20"/>
  <c r="D16" i="19"/>
  <c r="D21" i="19"/>
  <c r="D19" i="19"/>
  <c r="D14" i="19"/>
  <c r="D17" i="19"/>
  <c r="D18" i="19"/>
  <c r="D20" i="19"/>
  <c r="D22" i="19"/>
  <c r="D15" i="19"/>
  <c r="D36" i="18"/>
  <c r="D41" i="18" s="1"/>
  <c r="D40" i="18"/>
  <c r="D25" i="16"/>
  <c r="D37" i="15"/>
  <c r="D21" i="15"/>
  <c r="D41" i="15" s="1"/>
  <c r="D28" i="15"/>
  <c r="D31" i="15"/>
  <c r="D36" i="14"/>
  <c r="D21" i="14"/>
  <c r="D34" i="14"/>
  <c r="D25" i="14"/>
  <c r="D40" i="14"/>
  <c r="D14" i="14"/>
  <c r="D35" i="14"/>
  <c r="D30" i="14"/>
  <c r="D31" i="14"/>
  <c r="D17" i="14"/>
  <c r="D27" i="14"/>
  <c r="D18" i="14"/>
  <c r="D26" i="14"/>
  <c r="D22" i="14"/>
  <c r="D37" i="14"/>
  <c r="D28" i="14"/>
  <c r="D19" i="14"/>
  <c r="D16" i="14"/>
  <c r="D33" i="14"/>
  <c r="D15" i="14"/>
  <c r="D41" i="16"/>
  <c r="D41" i="14"/>
</calcChain>
</file>

<file path=xl/sharedStrings.xml><?xml version="1.0" encoding="utf-8"?>
<sst xmlns="http://schemas.openxmlformats.org/spreadsheetml/2006/main" count="1237" uniqueCount="152">
  <si>
    <t>N</t>
  </si>
  <si>
    <t>Organismo</t>
  </si>
  <si>
    <t>Nivel organismo</t>
  </si>
  <si>
    <t>Índice de Capacidad Estadística Organismo</t>
  </si>
  <si>
    <t>1. Entorno Institucional</t>
  </si>
  <si>
    <t>2. Infraestructura</t>
  </si>
  <si>
    <t>3. Metodología Estadística</t>
  </si>
  <si>
    <t>4. Accesibilidad y uso</t>
  </si>
  <si>
    <t>1.1. Marco institucional</t>
  </si>
  <si>
    <t>1.2.Gestión del conocimiento</t>
  </si>
  <si>
    <t>2.1. Uso de herramientas de gestión y procesamiento de datos</t>
  </si>
  <si>
    <t>2.2. Recursos humanos, tecnológicos y financieros</t>
  </si>
  <si>
    <t>3.1. Operaciones estadísticas</t>
  </si>
  <si>
    <t>3.2. Indicadores</t>
  </si>
  <si>
    <t>3.3. Analítica de datos</t>
  </si>
  <si>
    <t>4.1. Disponibilidad y uso</t>
  </si>
  <si>
    <t>4.2. Accesibilidad</t>
  </si>
  <si>
    <t>1.1.1. Funciones relacionadas</t>
  </si>
  <si>
    <t>1.1.2. Procedimientos relacionados</t>
  </si>
  <si>
    <t>1.1.3. Herramientas de planificación procesamiento</t>
  </si>
  <si>
    <t xml:space="preserve">1.1.4. Herramientas de planificación mejoramiento </t>
  </si>
  <si>
    <t>1.2.1 Fortalecimiento de competencias estadísticas</t>
  </si>
  <si>
    <t>1.2.2. Participación en instancias de coordinación interinstitucional</t>
  </si>
  <si>
    <t>1.2.3 Trazabilidad y continuidad en los procesos estadísticos</t>
  </si>
  <si>
    <t>2.1.1. Herramientas de procesamiento de datos</t>
  </si>
  <si>
    <t>2.1.2. Uso de gestores de bases de datos en la entidad territorial para operaciones estadísticas, registros administrativos e indicadores</t>
  </si>
  <si>
    <t>2.1.3. Uso de herramientas de visualización y/o monitoreo de datos</t>
  </si>
  <si>
    <t>2.2.1. Percepción suficiencia herramientas de procesamiento y visualización</t>
  </si>
  <si>
    <t>2.2.2. Existencia de una persona, grupo o grupos internos de trabajo para la generación, procesamiento, análisis y difusión de información estadística</t>
  </si>
  <si>
    <t>2.2.3. Recurso humano disponible en cada etapa del proceso estadístico</t>
  </si>
  <si>
    <t>2.2.4. Percepción suficiencia del recurso humano para la generación, procesamiento, análisis y difusión de información estadística</t>
  </si>
  <si>
    <t>2.2.5. Recursos destinados de Hardware, Software y de personas para la generación, procesamiento, análisis y difusión de información estadística</t>
  </si>
  <si>
    <t>2.2.6. Percepción suficiencia en la asignación de recursos financieros para la generación, procesamiento, análisis y difusión de información estadística</t>
  </si>
  <si>
    <t>3.1.1. Existencia de documentos metodológicos de las operaciones estadísticas</t>
  </si>
  <si>
    <t>3.1.2. Existencia de fichas metodológicas de las operaciones estadísticas</t>
  </si>
  <si>
    <t>3.1.3. Existencia de manuales operativos, diccionario de datos y documentos de consistencia y validación de las operaciones estadísticas</t>
  </si>
  <si>
    <t>3.1.4. Implementación de acciones de fortalecimiento, calidad y mejoramiento de las operaciones estadísticas</t>
  </si>
  <si>
    <t>3.1.5. Uso de Lineamientos, normas y estándares para producción de estadísticas implementadas en el organismo</t>
  </si>
  <si>
    <t>3.1.6. Mecanimos para detección de necesidades misionales o estadísticas</t>
  </si>
  <si>
    <t>3.2.1. Proceso de análisis de indicadores de resultado liderados por el organismo</t>
  </si>
  <si>
    <t>3.2.2. Articulación entre organismos para el seguimiento de indicadores de producto</t>
  </si>
  <si>
    <t>3.2.3. Articulación entre organismos líderes de indicadores de producto y líderes indicadores de resultado</t>
  </si>
  <si>
    <t>3.3.1. Implementación de lineamientos metodológicos</t>
  </si>
  <si>
    <t xml:space="preserve">3.3.2. Uso de modelos de analítica de datos para optimizar los procesos </t>
  </si>
  <si>
    <t>3.3.3 Uso de herramientas de analítica avanzada disponibles en la entidad</t>
  </si>
  <si>
    <t>4.1.1. Uso de los indicadores del organismo</t>
  </si>
  <si>
    <t xml:space="preserve">4.1.2. Principales usuarios de la información </t>
  </si>
  <si>
    <t>4.1.3. Difusión de resultados estadísticos</t>
  </si>
  <si>
    <t>4.2.1. Uso de medios para la difusión de los resultados estadísticos</t>
  </si>
  <si>
    <t>4.2.2. Publicación de elementos en la página web o micrositio a disposición de grupos de interés</t>
  </si>
  <si>
    <t>4.2.3. Evaluación de la satisfacción de necesidades de información de los usuarios</t>
  </si>
  <si>
    <t>4.2.4. Uso de mecanismos para la medición de la satisfacción de necesidades de información de los usuarios</t>
  </si>
  <si>
    <t>Planeación</t>
  </si>
  <si>
    <t>Departamento Administrativo</t>
  </si>
  <si>
    <t>Salud Pública</t>
  </si>
  <si>
    <t>Secretaría</t>
  </si>
  <si>
    <t>Desarrollo Económico</t>
  </si>
  <si>
    <t>Movilidad</t>
  </si>
  <si>
    <t>Deporte y la Recreación</t>
  </si>
  <si>
    <t>Turismo</t>
  </si>
  <si>
    <t>Contratación Pública</t>
  </si>
  <si>
    <t>Paz y Cultura Ciudadana</t>
  </si>
  <si>
    <t>Educación</t>
  </si>
  <si>
    <t>Hacienda</t>
  </si>
  <si>
    <t>Bienestar Social</t>
  </si>
  <si>
    <t>Tecnologías de la Información y las Comunicaciones</t>
  </si>
  <si>
    <t>Seguridad y Justicia</t>
  </si>
  <si>
    <t>Vivienda Social y Hábitat</t>
  </si>
  <si>
    <t>Infraestructura</t>
  </si>
  <si>
    <t>Gestión Jurídica Pública</t>
  </si>
  <si>
    <t>Desarrollo e Innovación Institucional</t>
  </si>
  <si>
    <t>Gestión del Medio Ambiente</t>
  </si>
  <si>
    <t>Gestión del Riesgo de Emergencias y Desastres</t>
  </si>
  <si>
    <t>Bienes y Servicios</t>
  </si>
  <si>
    <t>Unidad Administrativa Especial</t>
  </si>
  <si>
    <t>Desarrollo Territorial y Participación Ciudadana</t>
  </si>
  <si>
    <t>Cultura</t>
  </si>
  <si>
    <t>Protección Animal</t>
  </si>
  <si>
    <t>Servicios Públicos</t>
  </si>
  <si>
    <t>Gobierno</t>
  </si>
  <si>
    <t>Control Interno</t>
  </si>
  <si>
    <t>ALCALDÍA DE SANTIAGO DE CALI</t>
  </si>
  <si>
    <t>DEPARTAMENTO ADMINISTRATIVO DE PLANEACIÓN</t>
  </si>
  <si>
    <t>PLAN ESTADÍSTICO DISTRITAL DE SANTIAGO DE CALI</t>
  </si>
  <si>
    <t>ÍNDICE DE CAPACIDAD ESTADÍSTICA DISTRITAL (ICED)</t>
  </si>
  <si>
    <t>Generalidades</t>
  </si>
  <si>
    <t xml:space="preserve">Resultados por dimensión </t>
  </si>
  <si>
    <t xml:space="preserve">Resultado por subdimensiones </t>
  </si>
  <si>
    <t xml:space="preserve">1. Indicadores dimensión Entorno Institucional </t>
  </si>
  <si>
    <t>2. Indicadores dimensión Infraestructura</t>
  </si>
  <si>
    <t xml:space="preserve">3. Indicadores dimensión Metodología Estadística </t>
  </si>
  <si>
    <t xml:space="preserve">4. Indicadores dimensión de Accesibilidad y uso de información estadística </t>
  </si>
  <si>
    <t>1. Dimensión Entorno Institucional</t>
  </si>
  <si>
    <t>2. Dimensión Infraestructura</t>
  </si>
  <si>
    <t>3. Dimensión Metodología Estadística</t>
  </si>
  <si>
    <t>4. Dimensión Accesibilidad y Uso de la Información Estadística</t>
  </si>
  <si>
    <t>1.1 Subdimensión Marco Institucional</t>
  </si>
  <si>
    <t>1.2. Subdimensión Gestión del Conocimiento</t>
  </si>
  <si>
    <t>2.1. Subdimensión Uso de herramientas de gestión y procesamiento de datos</t>
  </si>
  <si>
    <t>2.2 Subdimensión Recursos humanos, tecnológicos y financieros</t>
  </si>
  <si>
    <t>3.1. Subdimensión Operaciones estadísticas</t>
  </si>
  <si>
    <t>3.2. Subdimensión de indicadores</t>
  </si>
  <si>
    <t>4.1. Subdimensión Disponibilidad y uso</t>
  </si>
  <si>
    <t>4.2. Subdimensión Accesibilidad</t>
  </si>
  <si>
    <t>RESULTADOS GENERALESCONSOLIDADOS</t>
  </si>
  <si>
    <r>
      <rPr>
        <b/>
        <sz val="8"/>
        <color rgb="FF000000"/>
        <rFont val="Quattrocento Sans"/>
        <family val="2"/>
      </rPr>
      <t>Fuente:</t>
    </r>
    <r>
      <rPr>
        <sz val="8"/>
        <color rgb="FF000000"/>
        <rFont val="Quattrocento Sans"/>
        <family val="2"/>
      </rPr>
      <t xml:space="preserve"> DAP, Plan Estadístico Distrital</t>
    </r>
  </si>
  <si>
    <t xml:space="preserve">1. </t>
  </si>
  <si>
    <t>A. Resultados Generales</t>
  </si>
  <si>
    <t>B. Entorno Institucional</t>
  </si>
  <si>
    <t>C. Infraestructura</t>
  </si>
  <si>
    <t>D. Metodología Estadística</t>
  </si>
  <si>
    <t>E. Accesibilidad y Uso</t>
  </si>
  <si>
    <t>Resultados definitivos puntaje promedio definitivo del ICED, por Dimensiones, Subdimensiones e indicadores</t>
  </si>
  <si>
    <t>2.</t>
  </si>
  <si>
    <t>Resultados definitivos puntaje promedio definitivo del ICED, por categorías</t>
  </si>
  <si>
    <t>F. Depertamentos Administrativos</t>
  </si>
  <si>
    <t>G. Secretarías</t>
  </si>
  <si>
    <t>H. Unidades Administrativas Especiales</t>
  </si>
  <si>
    <t>3.</t>
  </si>
  <si>
    <t>I. Promedio Departamentos Administrativos</t>
  </si>
  <si>
    <t>J. Promedio Secretarias</t>
  </si>
  <si>
    <t>K. Promedio Unidades Administrativas Especiales</t>
  </si>
  <si>
    <t>L. Promedio General</t>
  </si>
  <si>
    <t>Puntajes promedio indicadores ICED, general y por categoría</t>
  </si>
  <si>
    <t>Promedio</t>
  </si>
  <si>
    <t>ÍNDICE DE CAPACIDAD ESTADÍSTICA DISTRITAL (ICED) 2025</t>
  </si>
  <si>
    <t>4.1.4 Publicación de las OOEE en el SICODE</t>
  </si>
  <si>
    <t>Control Disciplinario Interno de Instrucción</t>
  </si>
  <si>
    <t>Puntaje promedio indicadores Departamentos Administrativos</t>
  </si>
  <si>
    <t>Dimensión</t>
  </si>
  <si>
    <t xml:space="preserve">Subdimensión </t>
  </si>
  <si>
    <t>Indicador</t>
  </si>
  <si>
    <t>Resultado 
Puntaje promedio</t>
  </si>
  <si>
    <r>
      <rPr>
        <b/>
        <sz val="9"/>
        <color rgb="FF000000"/>
        <rFont val="Quattrocento Sans"/>
        <family val="2"/>
      </rPr>
      <t>Fuente:</t>
    </r>
    <r>
      <rPr>
        <sz val="9"/>
        <color rgb="FF000000"/>
        <rFont val="Quattrocento Sans"/>
        <family val="2"/>
      </rPr>
      <t xml:space="preserve"> DAP, Plan Estadístico Distrital</t>
    </r>
  </si>
  <si>
    <r>
      <rPr>
        <b/>
        <sz val="9"/>
        <color rgb="FF000000"/>
        <rFont val="Quattrocento Sans"/>
        <family val="2"/>
      </rPr>
      <t xml:space="preserve">Notas: 
</t>
    </r>
    <r>
      <rPr>
        <sz val="9"/>
        <color rgb="FF000000"/>
        <rFont val="Quattrocento Sans"/>
        <family val="2"/>
      </rPr>
      <t>1. Se presentan los puntajes promedios definitivos del ICED 2025 por niveles de desagregación.  El resultado del Índice se desagrega por dimensión; los resultados por dimensión se desagregan por subdimensión; los resultados por subdimensión se desagregan por indicador.
2. Se presentan los resultados por dimensión.
3. Se presentan los resultados por categoría de medicion "Nivel Organismo".
4. Se presentan los resultados de indicadores por puntaje promedio general y por categoría de medición "Nivel de Organismo".</t>
    </r>
  </si>
  <si>
    <t>Puntaje promedio indicadores Secretarias</t>
  </si>
  <si>
    <t>Puntaje promedio indicadores Unidades Administrativas Especiales</t>
  </si>
  <si>
    <t>Puntaje promedio general indicadores</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</si>
  <si>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</si>
  <si>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</si>
  <si>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</si>
  <si>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</si>
  <si>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</si>
  <si>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</si>
  <si>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</si>
  <si>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RESULTADOS GENERALES CONSOLIDADOS - DIMENSIÓN METODOLOGÍA ESTADÍSTICA</t>
  </si>
  <si>
    <t>RESULTADOS GENERALES CONSOLIDADOS - DIMENSIÓN INFRAESTRUCTURA</t>
  </si>
  <si>
    <t>RESULTADOS GENERALES CONSOLIDADOS - DIMENSIÓN ENTORNO INSTITUCIONAL</t>
  </si>
  <si>
    <t>RESULTADOS GENERALES CONSOLIDADOS - DIMENSIÓN ACCESIBILIDAD Y USO</t>
  </si>
  <si>
    <t>RESULTADOS GENERALES CONSOLIDADOS - DEPARTAMENTOS ADMINISTRATIVOS</t>
  </si>
  <si>
    <t>RESULTADOS GENERALES CONSOLIDADOS - SECREATARIAS</t>
  </si>
  <si>
    <t>RESULTADOS GENERALES CONSOLIDADOS - UNIDADES ADMINISTRATIVAS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</si>
</sst>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Aptos Narrow"/>
      <family val="2"/>
      <scheme val="minor"/>
    </font>
    <font>
      <sz val="11"/>
      <color theme="1"/>
      <name val="Aptos Narrow"/>
      <family val="2"/>
      <scheme val="minor"/>
    </font>
    <font>
      <b/>
      <sz val="11"/>
      <name val="Quattrocento Sans"/>
      <family val="2"/>
    </font>
    <font>
      <b/>
      <sz val="11"/>
      <color theme="1"/>
      <name val="Quattrocento Sans"/>
      <family val="2"/>
    </font>
    <font>
      <sz val="11"/>
      <color theme="1"/>
      <name val="Quattrocento Sans"/>
      <family val="2"/>
    </font>
    <font>
      <sz val="11"/>
      <name val="Quattrocento Sans"/>
      <family val="2"/>
    </font>
    <font>
      <b/>
      <sz val="11"/>
      <color rgb="FFFFFFFF"/>
      <name val="Quattrocento Sans"/>
      <family val="2"/>
    </font>
    <font>
      <b/>
      <sz val="11"/>
      <color theme="0"/>
      <name val="Quattrocento Sans"/>
      <family val="2"/>
    </font>
    <font>
      <sz val="10"/>
      <name val="Segoe UI"/>
      <family val="2"/>
    </font>
    <font>
      <sz val="8"/>
      <color rgb="FF000000"/>
      <name val="Quattrocento Sans"/>
      <family val="2"/>
    </font>
    <font>
      <b/>
      <sz val="8"/>
      <color rgb="FF000000"/>
      <name val="Quattrocento Sans"/>
      <family val="2"/>
    </font>
    <font>
      <sz val="9"/>
      <color rgb="FF000000"/>
      <name val="Quattrocento Sans"/>
      <family val="2"/>
    </font>
    <font>
      <b/>
      <sz val="9"/>
      <color rgb="FF000000"/>
      <name val="Quattrocento Sans"/>
      <family val="2"/>
    </font>
    <font>
      <u/>
      <sz val="11"/>
      <color theme="10"/>
      <name val="Aptos Narrow"/>
      <family val="2"/>
      <scheme val="minor"/>
    </font>
    <font>
      <sz val="12"/>
      <color theme="1"/>
      <name val="Aptos Narrow"/>
      <family val="2"/>
      <scheme val="minor"/>
    </font>
    <font>
      <b/>
      <sz val="14"/>
      <color theme="1"/>
      <name val="Aptos Narrow"/>
      <family val="2"/>
      <scheme val="minor"/>
    </font>
    <font>
      <u/>
      <sz val="12"/>
      <color theme="10"/>
      <name val="Aptos Narrow"/>
      <family val="2"/>
      <scheme val="minor"/>
    </font>
    <font>
      <b/>
      <sz val="14"/>
      <color rgb="FFFFFFFF"/>
      <name val="Quattrocento Sans"/>
      <family val="2"/>
    </font>
    <font>
      <b/>
      <sz val="11"/>
      <color theme="0"/>
      <name val="Aptos Narrow"/>
      <family val="2"/>
      <scheme val="minor"/>
    </font>
    <font>
      <b/>
      <sz val="16"/>
      <color theme="1"/>
      <name val="Quattrocento Sans"/>
      <family val="2"/>
    </font>
    <font>
      <sz val="9"/>
      <name val="Segoe UI"/>
      <family val="2"/>
    </font>
    <font>
      <b/>
      <sz val="12"/>
      <color theme="1"/>
      <name val="Quattrocento Sans"/>
      <family val="2"/>
    </font>
    <font>
      <sz val="12"/>
      <color theme="1"/>
      <name val="Quattrocento Sans"/>
      <family val="2"/>
    </font>
    <font>
      <sz val="12"/>
      <color rgb="FF000000"/>
      <name val="Quattrocento Sans"/>
      <family val="2"/>
    </font>
  </fonts>
  <fills count="17">
    <fill>
      <patternFill patternType="none"/>
    </fill>
    <fill>
      <patternFill patternType="gray125"/>
    </fill>
    <fill>
      <patternFill patternType="solid">
        <fgColor rgb="FFD0D0D0"/>
        <bgColor rgb="FFD0D0D0"/>
      </patternFill>
    </fill>
    <fill>
      <patternFill patternType="solid">
        <fgColor theme="2" tint="-9.9978637043366805E-2"/>
        <bgColor indexed="64"/>
      </patternFill>
    </fill>
    <fill>
      <patternFill patternType="solid">
        <fgColor rgb="FF215E99"/>
        <bgColor rgb="FF215E99"/>
      </patternFill>
    </fill>
    <fill>
      <patternFill patternType="solid">
        <fgColor rgb="FFCFE2F3"/>
        <bgColor rgb="FFCFE2F3"/>
      </patternFill>
    </fill>
    <fill>
      <patternFill patternType="solid">
        <fgColor theme="2" tint="-9.9978637043366805E-2"/>
        <bgColor rgb="FFD0D0D0"/>
      </patternFill>
    </fill>
    <fill>
      <patternFill patternType="solid">
        <fgColor theme="2"/>
        <bgColor indexed="64"/>
      </patternFill>
    </fill>
    <fill>
      <patternFill patternType="solid">
        <fgColor theme="0"/>
        <bgColor indexed="64"/>
      </patternFill>
    </fill>
    <fill>
      <patternFill patternType="solid">
        <fgColor rgb="FFB6004B"/>
        <bgColor rgb="FFB6004B"/>
      </patternFill>
    </fill>
    <fill>
      <patternFill patternType="solid">
        <fgColor rgb="FFA02B93"/>
        <bgColor rgb="FFA02B93"/>
      </patternFill>
    </fill>
    <fill>
      <patternFill patternType="solid">
        <fgColor rgb="FF20124D"/>
        <bgColor rgb="FF20124D"/>
      </patternFill>
    </fill>
    <fill>
      <patternFill patternType="solid">
        <fgColor rgb="FF0076A2"/>
        <bgColor indexed="64"/>
      </patternFill>
    </fill>
    <fill>
      <patternFill patternType="solid">
        <fgColor rgb="FF002060"/>
        <bgColor indexed="64"/>
      </patternFill>
    </fill>
    <fill>
      <patternFill patternType="solid">
        <fgColor rgb="FF0070C0"/>
        <bgColor indexed="64"/>
      </patternFill>
    </fill>
    <fill>
      <patternFill patternType="solid">
        <fgColor theme="3" tint="0.249977111117893"/>
        <bgColor indexed="64"/>
      </patternFill>
    </fill>
    <fill>
      <patternFill patternType="solid">
        <fgColor theme="7" tint="-0.249977111117893"/>
        <bgColor rgb="FF215E99"/>
      </patternFill>
    </fill>
  </fills>
  <borders count="64">
    <border>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auto="1"/>
      </top>
      <bottom/>
      <diagonal/>
    </border>
    <border>
      <left/>
      <right style="medium">
        <color auto="1"/>
      </right>
      <top style="medium">
        <color auto="1"/>
      </top>
      <bottom/>
      <diagonal/>
    </border>
    <border>
      <left style="medium">
        <color indexed="64"/>
      </left>
      <right/>
      <top/>
      <bottom/>
      <diagonal/>
    </border>
    <border>
      <left/>
      <right style="medium">
        <color indexed="64"/>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auto="1"/>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rgb="FF000000"/>
      </bottom>
      <diagonal/>
    </border>
    <border>
      <left style="medium">
        <color indexed="64"/>
      </left>
      <right style="medium">
        <color indexed="64"/>
      </right>
      <top style="medium">
        <color rgb="FF000000"/>
      </top>
      <bottom style="medium">
        <color indexed="64"/>
      </bottom>
      <diagonal/>
    </border>
    <border>
      <left/>
      <right/>
      <top style="medium">
        <color indexed="64"/>
      </top>
      <bottom style="medium">
        <color rgb="FF000000"/>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style="medium">
        <color rgb="FF000000"/>
      </top>
      <bottom style="medium">
        <color indexed="64"/>
      </bottom>
      <diagonal/>
    </border>
    <border>
      <left style="medium">
        <color indexed="64"/>
      </left>
      <right/>
      <top style="medium">
        <color rgb="FF000000"/>
      </top>
      <bottom/>
      <diagonal/>
    </border>
  </borders>
  <cellStyleXfs count="4">
    <xf numFmtId="0" fontId="0" fillId="0" borderId="0"/>
    <xf numFmtId="9" fontId="1" fillId="0" borderId="0" applyFont="0" applyFill="0" applyBorder="0" applyAlignment="0" applyProtection="0"/>
    <xf numFmtId="0" fontId="1" fillId="0" borderId="0"/>
    <xf numFmtId="0" fontId="13" fillId="0" borderId="0" applyNumberFormat="0" applyFill="0" applyBorder="0" applyAlignment="0" applyProtection="0"/>
  </cellStyleXfs>
  <cellXfs count="229">
    <xf numFmtId="0" fontId="0" fillId="0" borderId="0" xfId="0"/>
    <xf numFmtId="0" fontId="3" fillId="0" borderId="0" xfId="0" applyFont="1" applyAlignment="1">
      <alignment horizontal="center" vertical="center"/>
    </xf>
    <xf numFmtId="0" fontId="4" fillId="0" borderId="0" xfId="0" applyFont="1" applyAlignment="1">
      <alignment horizontal="center" vertical="center"/>
    </xf>
    <xf numFmtId="0" fontId="4" fillId="0" borderId="4" xfId="0" applyFont="1" applyBorder="1"/>
    <xf numFmtId="0" fontId="5" fillId="0" borderId="5" xfId="0" applyFont="1" applyBorder="1"/>
    <xf numFmtId="0" fontId="4" fillId="0" borderId="5" xfId="0" applyFont="1" applyBorder="1"/>
    <xf numFmtId="9" fontId="4" fillId="0" borderId="5" xfId="1" applyFont="1" applyBorder="1"/>
    <xf numFmtId="0" fontId="4" fillId="0" borderId="0" xfId="0" applyFont="1"/>
    <xf numFmtId="9" fontId="4" fillId="0" borderId="0" xfId="1" applyFont="1" applyAlignment="1">
      <alignment horizontal="right"/>
    </xf>
    <xf numFmtId="9" fontId="0" fillId="0" borderId="0" xfId="0" applyNumberFormat="1"/>
    <xf numFmtId="0" fontId="4" fillId="3" borderId="7" xfId="0" applyFont="1" applyFill="1" applyBorder="1"/>
    <xf numFmtId="0" fontId="4" fillId="3" borderId="8" xfId="0" applyFont="1" applyFill="1" applyBorder="1"/>
    <xf numFmtId="0" fontId="4" fillId="3" borderId="0" xfId="0" applyFont="1" applyFill="1"/>
    <xf numFmtId="0" fontId="4" fillId="3" borderId="10" xfId="0" applyFont="1" applyFill="1" applyBorder="1"/>
    <xf numFmtId="0" fontId="4" fillId="3" borderId="12" xfId="0" applyFont="1" applyFill="1" applyBorder="1"/>
    <xf numFmtId="0" fontId="4" fillId="3" borderId="13" xfId="0" applyFont="1" applyFill="1" applyBorder="1"/>
    <xf numFmtId="0" fontId="5" fillId="8" borderId="0" xfId="0" applyFont="1" applyFill="1"/>
    <xf numFmtId="0" fontId="2" fillId="8" borderId="0" xfId="0" applyFont="1" applyFill="1" applyAlignment="1">
      <alignment vertical="center" wrapText="1"/>
    </xf>
    <xf numFmtId="0" fontId="4" fillId="0" borderId="18" xfId="0" applyFont="1" applyBorder="1"/>
    <xf numFmtId="0" fontId="5" fillId="0" borderId="19" xfId="0" applyFont="1" applyBorder="1"/>
    <xf numFmtId="0" fontId="4" fillId="0" borderId="19" xfId="0" applyFont="1" applyBorder="1"/>
    <xf numFmtId="0" fontId="5" fillId="0" borderId="2" xfId="0" applyFont="1" applyBorder="1"/>
    <xf numFmtId="0" fontId="4" fillId="0" borderId="2" xfId="0" applyFont="1" applyBorder="1"/>
    <xf numFmtId="9" fontId="4" fillId="0" borderId="1" xfId="1" applyFont="1" applyBorder="1" applyAlignment="1">
      <alignment horizontal="right"/>
    </xf>
    <xf numFmtId="9" fontId="4" fillId="0" borderId="2" xfId="1" applyFont="1" applyBorder="1" applyAlignment="1">
      <alignment horizontal="right"/>
    </xf>
    <xf numFmtId="9" fontId="4" fillId="0" borderId="3" xfId="1" applyFont="1" applyBorder="1" applyAlignment="1">
      <alignment horizontal="right"/>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5" xfId="0" applyFont="1" applyBorder="1" applyAlignment="1">
      <alignment horizontal="center" vertical="center" wrapText="1"/>
    </xf>
    <xf numFmtId="9" fontId="0" fillId="0" borderId="2" xfId="0" applyNumberFormat="1" applyBorder="1" applyAlignment="1">
      <alignment horizontal="center"/>
    </xf>
    <xf numFmtId="0" fontId="8" fillId="0" borderId="0" xfId="0" applyFont="1" applyAlignment="1">
      <alignment horizontal="center" vertical="center"/>
    </xf>
    <xf numFmtId="0" fontId="14" fillId="0" borderId="0" xfId="0" applyFont="1"/>
    <xf numFmtId="0" fontId="0" fillId="0" borderId="9" xfId="0" applyBorder="1"/>
    <xf numFmtId="0" fontId="0" fillId="0" borderId="10" xfId="0" applyBorder="1"/>
    <xf numFmtId="0" fontId="14" fillId="0" borderId="9" xfId="0" applyFont="1" applyBorder="1"/>
    <xf numFmtId="0" fontId="16" fillId="0" borderId="0" xfId="3" quotePrefix="1" applyFont="1" applyBorder="1"/>
    <xf numFmtId="0" fontId="14" fillId="0" borderId="10" xfId="0" applyFont="1" applyBorder="1"/>
    <xf numFmtId="0" fontId="16" fillId="0" borderId="0" xfId="3" applyFont="1" applyBorder="1"/>
    <xf numFmtId="0" fontId="0" fillId="0" borderId="11" xfId="0" applyBorder="1"/>
    <xf numFmtId="0" fontId="0" fillId="0" borderId="12" xfId="0" applyBorder="1"/>
    <xf numFmtId="0" fontId="0" fillId="0" borderId="13" xfId="0" applyBorder="1"/>
    <xf numFmtId="0" fontId="7" fillId="14" borderId="20" xfId="0" applyFont="1" applyFill="1" applyBorder="1"/>
    <xf numFmtId="0" fontId="18" fillId="14" borderId="15" xfId="0" applyFont="1" applyFill="1" applyBorder="1"/>
    <xf numFmtId="9" fontId="18" fillId="14" borderId="16" xfId="0" applyNumberFormat="1" applyFont="1" applyFill="1" applyBorder="1" applyAlignment="1">
      <alignment horizontal="center" vertical="center"/>
    </xf>
    <xf numFmtId="9" fontId="4" fillId="0" borderId="26" xfId="1" applyFont="1" applyBorder="1" applyAlignment="1">
      <alignment horizontal="right"/>
    </xf>
    <xf numFmtId="9" fontId="4" fillId="0" borderId="27" xfId="1" applyFont="1" applyBorder="1" applyAlignment="1">
      <alignment horizontal="right"/>
    </xf>
    <xf numFmtId="9" fontId="4" fillId="0" borderId="24" xfId="1" applyFont="1" applyBorder="1" applyAlignment="1">
      <alignment horizontal="right"/>
    </xf>
    <xf numFmtId="9" fontId="4" fillId="0" borderId="28" xfId="1" applyFont="1" applyBorder="1" applyAlignment="1">
      <alignment horizontal="right"/>
    </xf>
    <xf numFmtId="9" fontId="4" fillId="0" borderId="29" xfId="1" applyFont="1" applyBorder="1" applyAlignment="1">
      <alignment horizontal="right"/>
    </xf>
    <xf numFmtId="9" fontId="4" fillId="0" borderId="30" xfId="1" applyFont="1" applyBorder="1" applyAlignment="1">
      <alignment horizontal="right"/>
    </xf>
    <xf numFmtId="0" fontId="2" fillId="0" borderId="22"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3"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9" fontId="4" fillId="0" borderId="1" xfId="1" applyFont="1" applyFill="1" applyBorder="1" applyAlignment="1">
      <alignment horizontal="right"/>
    </xf>
    <xf numFmtId="9" fontId="4" fillId="0" borderId="2" xfId="1" applyFont="1" applyFill="1" applyBorder="1" applyAlignment="1">
      <alignment horizontal="right"/>
    </xf>
    <xf numFmtId="9" fontId="4" fillId="0" borderId="3" xfId="1" applyFont="1" applyFill="1" applyBorder="1" applyAlignment="1">
      <alignment horizontal="right"/>
    </xf>
    <xf numFmtId="9" fontId="4" fillId="0" borderId="35" xfId="1" applyFont="1" applyBorder="1" applyAlignment="1">
      <alignment horizontal="right"/>
    </xf>
    <xf numFmtId="9" fontId="4" fillId="0" borderId="36" xfId="1" applyFont="1" applyBorder="1" applyAlignment="1">
      <alignment horizontal="right"/>
    </xf>
    <xf numFmtId="9" fontId="4" fillId="0" borderId="36" xfId="1" applyFont="1" applyFill="1" applyBorder="1" applyAlignment="1">
      <alignment horizontal="right"/>
    </xf>
    <xf numFmtId="9" fontId="4" fillId="0" borderId="17" xfId="1" applyFont="1" applyBorder="1" applyAlignment="1">
      <alignment horizontal="right"/>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9" fontId="4" fillId="0" borderId="26" xfId="1" applyFont="1" applyBorder="1"/>
    <xf numFmtId="9" fontId="4" fillId="0" borderId="27" xfId="1" applyFont="1" applyBorder="1"/>
    <xf numFmtId="9" fontId="4" fillId="0" borderId="24" xfId="1" applyFont="1" applyBorder="1"/>
    <xf numFmtId="9" fontId="4" fillId="0" borderId="4" xfId="1" applyFont="1" applyBorder="1"/>
    <xf numFmtId="9" fontId="4" fillId="0" borderId="40" xfId="1" applyFont="1" applyBorder="1"/>
    <xf numFmtId="9" fontId="4" fillId="0" borderId="18" xfId="1" applyFont="1" applyBorder="1"/>
    <xf numFmtId="9" fontId="4" fillId="0" borderId="19" xfId="1" applyFont="1" applyBorder="1"/>
    <xf numFmtId="9" fontId="4" fillId="0" borderId="41" xfId="1" applyFont="1" applyBorder="1"/>
    <xf numFmtId="9" fontId="4" fillId="0" borderId="42" xfId="1" applyFont="1" applyBorder="1"/>
    <xf numFmtId="9" fontId="4" fillId="0" borderId="43" xfId="1" applyFont="1" applyBorder="1"/>
    <xf numFmtId="9" fontId="4" fillId="0" borderId="44" xfId="1" applyFont="1" applyBorder="1"/>
    <xf numFmtId="0" fontId="3" fillId="0" borderId="31" xfId="0" applyFont="1" applyBorder="1" applyAlignment="1">
      <alignment horizontal="center" vertical="center" wrapText="1"/>
    </xf>
    <xf numFmtId="0" fontId="3" fillId="0" borderId="45" xfId="0" applyFont="1" applyBorder="1" applyAlignment="1">
      <alignment horizontal="center" vertical="center" wrapText="1"/>
    </xf>
    <xf numFmtId="9" fontId="4" fillId="0" borderId="35" xfId="1" applyFont="1" applyBorder="1"/>
    <xf numFmtId="9" fontId="4" fillId="0" borderId="46" xfId="1" applyFont="1" applyBorder="1"/>
    <xf numFmtId="9" fontId="4" fillId="0" borderId="47" xfId="1" applyFont="1" applyBorder="1"/>
    <xf numFmtId="0" fontId="3" fillId="0" borderId="48" xfId="0" applyFont="1" applyBorder="1" applyAlignment="1">
      <alignment horizontal="center" vertical="center" wrapText="1"/>
    </xf>
    <xf numFmtId="0" fontId="9" fillId="8" borderId="0" xfId="0" applyFont="1" applyFill="1" applyAlignment="1">
      <alignment horizontal="left" vertical="center"/>
    </xf>
    <xf numFmtId="9" fontId="4" fillId="0" borderId="26" xfId="1" applyFont="1" applyFill="1" applyBorder="1" applyAlignment="1">
      <alignment horizontal="right"/>
    </xf>
    <xf numFmtId="9" fontId="4" fillId="0" borderId="27" xfId="1" applyFont="1" applyFill="1" applyBorder="1" applyAlignment="1">
      <alignment horizontal="right"/>
    </xf>
    <xf numFmtId="9" fontId="4" fillId="0" borderId="24" xfId="1" applyFont="1" applyFill="1" applyBorder="1" applyAlignment="1">
      <alignment horizontal="right"/>
    </xf>
    <xf numFmtId="9" fontId="4" fillId="0" borderId="35" xfId="1" applyFont="1" applyFill="1" applyBorder="1" applyAlignment="1">
      <alignment horizontal="right"/>
    </xf>
    <xf numFmtId="9" fontId="0" fillId="0" borderId="41" xfId="0" applyNumberFormat="1" applyBorder="1" applyAlignment="1">
      <alignment horizontal="center"/>
    </xf>
    <xf numFmtId="0" fontId="0" fillId="0" borderId="0" xfId="0" applyAlignment="1">
      <alignment horizontal="left"/>
    </xf>
    <xf numFmtId="0" fontId="0" fillId="0" borderId="0" xfId="0" applyAlignment="1">
      <alignment horizontal="center"/>
    </xf>
    <xf numFmtId="0" fontId="2" fillId="7" borderId="49" xfId="0" applyFont="1" applyFill="1" applyBorder="1" applyAlignment="1">
      <alignment horizontal="center" vertical="center" wrapText="1"/>
    </xf>
    <xf numFmtId="0" fontId="2" fillId="7" borderId="49" xfId="0" applyFont="1" applyFill="1" applyBorder="1" applyAlignment="1">
      <alignment vertical="center" wrapText="1"/>
    </xf>
    <xf numFmtId="0" fontId="4" fillId="0" borderId="50" xfId="0" applyFont="1" applyBorder="1" applyAlignment="1">
      <alignment horizontal="left" vertical="center" wrapText="1"/>
    </xf>
    <xf numFmtId="0" fontId="4" fillId="0" borderId="52" xfId="0" applyFont="1" applyBorder="1" applyAlignment="1">
      <alignment horizontal="left" vertical="center" wrapText="1"/>
    </xf>
    <xf numFmtId="0" fontId="5" fillId="0" borderId="52" xfId="0" applyFont="1" applyBorder="1" applyAlignment="1">
      <alignment horizontal="left" vertical="center" wrapText="1"/>
    </xf>
    <xf numFmtId="0" fontId="20" fillId="0" borderId="0" xfId="0" applyFont="1" applyAlignment="1">
      <alignment horizontal="center" vertical="center"/>
    </xf>
    <xf numFmtId="0" fontId="2" fillId="7" borderId="56" xfId="0" applyFont="1" applyFill="1" applyBorder="1" applyAlignment="1">
      <alignment horizontal="center" vertical="center" wrapText="1"/>
    </xf>
    <xf numFmtId="0" fontId="4" fillId="0" borderId="57" xfId="0" applyFont="1" applyBorder="1" applyAlignment="1">
      <alignment horizontal="left" vertical="center" wrapText="1"/>
    </xf>
    <xf numFmtId="0" fontId="4" fillId="0" borderId="25" xfId="0" applyFont="1" applyBorder="1" applyAlignment="1">
      <alignment horizontal="left" vertical="center" wrapText="1"/>
    </xf>
    <xf numFmtId="0" fontId="5" fillId="0" borderId="25" xfId="0" applyFont="1" applyBorder="1" applyAlignment="1">
      <alignment horizontal="left" vertical="center" wrapText="1"/>
    </xf>
    <xf numFmtId="0" fontId="4" fillId="0" borderId="11" xfId="0" applyFont="1" applyBorder="1" applyAlignment="1">
      <alignment horizontal="left" vertical="center" wrapText="1"/>
    </xf>
    <xf numFmtId="9" fontId="0" fillId="0" borderId="5" xfId="1" applyFont="1" applyBorder="1" applyAlignment="1">
      <alignment horizontal="center"/>
    </xf>
    <xf numFmtId="9" fontId="4" fillId="0" borderId="0" xfId="1" applyFont="1" applyBorder="1"/>
    <xf numFmtId="9" fontId="4" fillId="0" borderId="50" xfId="1" applyFont="1" applyBorder="1" applyAlignment="1">
      <alignment horizontal="center"/>
    </xf>
    <xf numFmtId="9" fontId="4" fillId="0" borderId="58" xfId="1" applyFont="1" applyBorder="1" applyAlignment="1">
      <alignment horizontal="center"/>
    </xf>
    <xf numFmtId="9" fontId="4" fillId="0" borderId="59" xfId="1" applyFont="1" applyBorder="1" applyAlignment="1">
      <alignment horizontal="center"/>
    </xf>
    <xf numFmtId="0" fontId="4" fillId="0" borderId="5" xfId="0" applyFont="1" applyBorder="1" applyAlignment="1">
      <alignment horizontal="left" vertical="center" wrapText="1"/>
    </xf>
    <xf numFmtId="0" fontId="2" fillId="0" borderId="0" xfId="0" applyFont="1" applyAlignment="1">
      <alignment horizontal="center" vertical="center" wrapText="1"/>
    </xf>
    <xf numFmtId="0" fontId="7" fillId="0" borderId="0" xfId="0" applyFont="1" applyAlignment="1">
      <alignment horizontal="center" vertical="center" wrapText="1"/>
    </xf>
    <xf numFmtId="0" fontId="4" fillId="0" borderId="0" xfId="0" applyFont="1" applyAlignment="1">
      <alignment horizontal="left" vertical="center" wrapText="1"/>
    </xf>
    <xf numFmtId="9" fontId="4" fillId="0" borderId="0" xfId="1" applyFont="1" applyFill="1" applyBorder="1" applyAlignment="1">
      <alignment horizontal="center"/>
    </xf>
    <xf numFmtId="9" fontId="0" fillId="0" borderId="0" xfId="1" applyFont="1" applyFill="1" applyBorder="1" applyAlignment="1">
      <alignment horizontal="center"/>
    </xf>
    <xf numFmtId="9" fontId="4" fillId="0" borderId="50" xfId="1" applyFont="1" applyBorder="1" applyAlignment="1">
      <alignment horizontal="center" vertical="center"/>
    </xf>
    <xf numFmtId="9" fontId="4" fillId="0" borderId="58" xfId="1" applyFont="1" applyBorder="1" applyAlignment="1">
      <alignment horizontal="center" vertical="center"/>
    </xf>
    <xf numFmtId="9" fontId="4" fillId="0" borderId="59" xfId="1" applyFont="1" applyBorder="1" applyAlignment="1">
      <alignment horizontal="center" vertical="center"/>
    </xf>
    <xf numFmtId="9" fontId="4" fillId="0" borderId="50" xfId="0" applyNumberFormat="1" applyFont="1" applyBorder="1" applyAlignment="1">
      <alignment horizontal="center" vertical="center"/>
    </xf>
    <xf numFmtId="9" fontId="4" fillId="0" borderId="58" xfId="0" applyNumberFormat="1" applyFont="1" applyBorder="1" applyAlignment="1">
      <alignment horizontal="center" vertical="center"/>
    </xf>
    <xf numFmtId="9" fontId="4" fillId="0" borderId="59" xfId="0" applyNumberFormat="1" applyFont="1" applyBorder="1" applyAlignment="1">
      <alignment horizontal="center" vertical="center"/>
    </xf>
    <xf numFmtId="9" fontId="4" fillId="0" borderId="0" xfId="0" applyNumberFormat="1" applyFont="1" applyAlignment="1">
      <alignment horizontal="center" vertical="center"/>
    </xf>
    <xf numFmtId="9" fontId="4" fillId="0" borderId="61" xfId="0" applyNumberFormat="1" applyFont="1" applyBorder="1" applyAlignment="1">
      <alignment horizontal="center" vertical="center"/>
    </xf>
    <xf numFmtId="0" fontId="4" fillId="0" borderId="60" xfId="0" applyFont="1" applyBorder="1" applyAlignment="1">
      <alignment horizontal="left" vertical="center" wrapText="1"/>
    </xf>
    <xf numFmtId="0" fontId="4" fillId="0" borderId="58" xfId="0" applyFont="1" applyBorder="1" applyAlignment="1">
      <alignment horizontal="left" vertical="center" wrapText="1"/>
    </xf>
    <xf numFmtId="0" fontId="4" fillId="0" borderId="59" xfId="0" applyFont="1" applyBorder="1" applyAlignment="1">
      <alignment horizontal="left" vertical="center" wrapText="1"/>
    </xf>
    <xf numFmtId="0" fontId="21" fillId="0" borderId="9" xfId="0" applyFont="1" applyBorder="1"/>
    <xf numFmtId="0" fontId="22" fillId="0" borderId="9" xfId="0" applyFont="1" applyBorder="1"/>
    <xf numFmtId="0" fontId="23" fillId="0" borderId="9" xfId="0" applyFont="1" applyBorder="1" applyAlignment="1">
      <alignment horizontal="left"/>
    </xf>
    <xf numFmtId="0" fontId="0" fillId="0" borderId="6" xfId="0" applyBorder="1"/>
    <xf numFmtId="0" fontId="0" fillId="0" borderId="7" xfId="0" applyBorder="1"/>
    <xf numFmtId="0" fontId="0" fillId="0" borderId="8" xfId="0" applyBorder="1"/>
    <xf numFmtId="0" fontId="15" fillId="0" borderId="0" xfId="0" applyFont="1" applyAlignment="1">
      <alignment horizontal="right"/>
    </xf>
    <xf numFmtId="0" fontId="15" fillId="0" borderId="0" xfId="0" applyFont="1" applyAlignment="1">
      <alignment horizontal="left" wrapText="1"/>
    </xf>
    <xf numFmtId="0" fontId="0" fillId="0" borderId="0" xfId="0" applyAlignment="1">
      <alignment horizontal="right"/>
    </xf>
    <xf numFmtId="0" fontId="14" fillId="0" borderId="0" xfId="0" applyFont="1" applyAlignment="1">
      <alignment horizontal="right" indent="1"/>
    </xf>
    <xf numFmtId="0" fontId="15" fillId="0" borderId="0" xfId="0" applyFont="1"/>
    <xf numFmtId="0" fontId="14" fillId="0" borderId="0" xfId="0" applyFont="1" applyAlignment="1">
      <alignment horizontal="right"/>
    </xf>
    <xf numFmtId="0" fontId="13" fillId="0" borderId="0" xfId="3" applyBorder="1"/>
    <xf numFmtId="0" fontId="9" fillId="8" borderId="0" xfId="0" applyFont="1" applyFill="1" applyAlignment="1">
      <alignment vertical="center"/>
    </xf>
    <xf numFmtId="0" fontId="15" fillId="0" borderId="0" xfId="0" applyFont="1" applyAlignment="1">
      <alignment horizontal="left" wrapText="1"/>
    </xf>
    <xf numFmtId="0" fontId="17" fillId="4" borderId="6" xfId="0" applyFont="1" applyFill="1" applyBorder="1" applyAlignment="1">
      <alignment horizontal="center" vertical="center"/>
    </xf>
    <xf numFmtId="0" fontId="17" fillId="4" borderId="7"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11" xfId="0" applyFont="1" applyFill="1" applyBorder="1" applyAlignment="1">
      <alignment horizontal="center" vertical="center"/>
    </xf>
    <xf numFmtId="0" fontId="17" fillId="4" borderId="12" xfId="0" applyFont="1" applyFill="1" applyBorder="1" applyAlignment="1">
      <alignment horizontal="center" vertical="center"/>
    </xf>
    <xf numFmtId="0" fontId="17" fillId="4" borderId="13" xfId="0" applyFont="1" applyFill="1" applyBorder="1" applyAlignment="1">
      <alignment horizontal="center" vertical="center"/>
    </xf>
    <xf numFmtId="0" fontId="4" fillId="2" borderId="6" xfId="0" applyFont="1" applyFill="1" applyBorder="1"/>
    <xf numFmtId="0" fontId="4" fillId="2" borderId="7" xfId="0" applyFont="1" applyFill="1" applyBorder="1"/>
    <xf numFmtId="0" fontId="4" fillId="2" borderId="8" xfId="0" applyFont="1" applyFill="1" applyBorder="1"/>
    <xf numFmtId="0" fontId="3" fillId="2" borderId="9" xfId="0" applyFont="1" applyFill="1" applyBorder="1" applyAlignment="1">
      <alignment horizontal="center"/>
    </xf>
    <xf numFmtId="0" fontId="3" fillId="2" borderId="0" xfId="0" applyFont="1" applyFill="1" applyAlignment="1">
      <alignment horizontal="center"/>
    </xf>
    <xf numFmtId="0" fontId="3" fillId="2" borderId="10" xfId="0" applyFont="1" applyFill="1" applyBorder="1" applyAlignment="1">
      <alignment horizontal="center"/>
    </xf>
    <xf numFmtId="0" fontId="4" fillId="2" borderId="9" xfId="0" applyFont="1" applyFill="1" applyBorder="1"/>
    <xf numFmtId="0" fontId="4" fillId="2" borderId="0" xfId="0" applyFont="1" applyFill="1"/>
    <xf numFmtId="0" fontId="4" fillId="2" borderId="10" xfId="0" applyFont="1" applyFill="1" applyBorder="1"/>
    <xf numFmtId="0" fontId="11" fillId="8" borderId="0" xfId="0" applyFont="1" applyFill="1" applyAlignment="1">
      <alignment horizontal="left" vertical="center" wrapText="1"/>
    </xf>
    <xf numFmtId="0" fontId="7" fillId="9" borderId="14" xfId="0" applyFont="1" applyFill="1" applyBorder="1" applyAlignment="1">
      <alignment horizontal="center" vertical="center" wrapText="1"/>
    </xf>
    <xf numFmtId="0" fontId="7" fillId="9" borderId="15" xfId="0" applyFont="1" applyFill="1" applyBorder="1" applyAlignment="1">
      <alignment horizontal="center" vertical="center" wrapText="1"/>
    </xf>
    <xf numFmtId="0" fontId="7" fillId="9" borderId="16" xfId="0" applyFont="1" applyFill="1" applyBorder="1" applyAlignment="1">
      <alignment horizontal="center" vertical="center" wrapText="1"/>
    </xf>
    <xf numFmtId="0" fontId="7" fillId="9" borderId="12" xfId="0" applyFont="1" applyFill="1" applyBorder="1" applyAlignment="1">
      <alignment horizontal="center" vertical="center" wrapText="1"/>
    </xf>
    <xf numFmtId="0" fontId="7" fillId="9" borderId="13" xfId="0" applyFont="1" applyFill="1" applyBorder="1" applyAlignment="1">
      <alignment horizontal="center" vertical="center" wrapText="1"/>
    </xf>
    <xf numFmtId="0" fontId="7" fillId="10" borderId="14" xfId="0" applyFont="1" applyFill="1" applyBorder="1" applyAlignment="1">
      <alignment horizontal="center" vertical="center" wrapText="1"/>
    </xf>
    <xf numFmtId="0" fontId="7" fillId="10" borderId="15" xfId="0" applyFont="1" applyFill="1" applyBorder="1" applyAlignment="1">
      <alignment horizontal="center" vertical="center" wrapText="1"/>
    </xf>
    <xf numFmtId="0" fontId="7" fillId="10" borderId="16" xfId="0" applyFont="1" applyFill="1" applyBorder="1" applyAlignment="1">
      <alignment horizontal="center" vertical="center" wrapText="1"/>
    </xf>
    <xf numFmtId="0" fontId="6" fillId="16" borderId="11" xfId="0" applyFont="1" applyFill="1" applyBorder="1" applyAlignment="1">
      <alignment horizontal="center" vertical="center" wrapText="1"/>
    </xf>
    <xf numFmtId="0" fontId="6" fillId="16" borderId="12" xfId="0" applyFont="1" applyFill="1" applyBorder="1" applyAlignment="1">
      <alignment horizontal="center" vertical="center" wrapText="1"/>
    </xf>
    <xf numFmtId="9" fontId="7" fillId="11" borderId="14" xfId="0" applyNumberFormat="1" applyFont="1" applyFill="1" applyBorder="1" applyAlignment="1">
      <alignment horizontal="center" vertical="center" wrapText="1"/>
    </xf>
    <xf numFmtId="9" fontId="7" fillId="11" borderId="16" xfId="0" applyNumberFormat="1" applyFont="1" applyFill="1" applyBorder="1" applyAlignment="1">
      <alignment horizontal="center" vertical="center" wrapText="1"/>
    </xf>
    <xf numFmtId="0" fontId="7" fillId="12" borderId="11" xfId="0" applyFont="1" applyFill="1" applyBorder="1" applyAlignment="1">
      <alignment horizontal="center" vertical="center" wrapText="1"/>
    </xf>
    <xf numFmtId="0" fontId="7" fillId="12" borderId="12" xfId="0" applyFont="1" applyFill="1" applyBorder="1" applyAlignment="1">
      <alignment horizontal="center" vertical="center" wrapText="1"/>
    </xf>
    <xf numFmtId="0" fontId="7" fillId="12" borderId="14" xfId="0" applyFont="1" applyFill="1" applyBorder="1" applyAlignment="1">
      <alignment horizontal="center" vertical="center" wrapText="1"/>
    </xf>
    <xf numFmtId="0" fontId="7" fillId="12" borderId="15" xfId="0" applyFont="1" applyFill="1" applyBorder="1" applyAlignment="1">
      <alignment horizontal="center" vertical="center" wrapText="1"/>
    </xf>
    <xf numFmtId="0" fontId="7" fillId="12" borderId="16" xfId="0" applyFont="1" applyFill="1" applyBorder="1" applyAlignment="1">
      <alignment horizontal="center" vertical="center" wrapText="1"/>
    </xf>
    <xf numFmtId="0" fontId="6" fillId="4" borderId="9" xfId="0" applyFont="1" applyFill="1" applyBorder="1" applyAlignment="1">
      <alignment vertical="center"/>
    </xf>
    <xf numFmtId="0" fontId="6" fillId="4" borderId="0" xfId="0" applyFont="1" applyFill="1" applyAlignment="1">
      <alignment vertical="center"/>
    </xf>
    <xf numFmtId="0" fontId="6" fillId="4" borderId="10" xfId="0" applyFont="1" applyFill="1" applyBorder="1" applyAlignment="1">
      <alignment vertical="center"/>
    </xf>
    <xf numFmtId="0" fontId="3" fillId="5" borderId="9" xfId="0" applyFont="1" applyFill="1" applyBorder="1" applyAlignment="1">
      <alignment horizontal="left" vertical="center"/>
    </xf>
    <xf numFmtId="0" fontId="3" fillId="5" borderId="0" xfId="0" applyFont="1" applyFill="1" applyAlignment="1">
      <alignment horizontal="left" vertical="center"/>
    </xf>
    <xf numFmtId="0" fontId="3" fillId="5" borderId="10" xfId="0" applyFont="1" applyFill="1" applyBorder="1" applyAlignment="1">
      <alignment horizontal="left" vertical="center"/>
    </xf>
    <xf numFmtId="0" fontId="3" fillId="6" borderId="11" xfId="0" applyFont="1" applyFill="1" applyBorder="1" applyAlignment="1">
      <alignment horizontal="left" vertical="center" wrapText="1"/>
    </xf>
    <xf numFmtId="0" fontId="3" fillId="6" borderId="12" xfId="0" applyFont="1" applyFill="1" applyBorder="1" applyAlignment="1">
      <alignment horizontal="left" vertical="center" wrapText="1"/>
    </xf>
    <xf numFmtId="0" fontId="5" fillId="3" borderId="12" xfId="0" applyFont="1" applyFill="1" applyBorder="1" applyAlignment="1">
      <alignment horizontal="left"/>
    </xf>
    <xf numFmtId="0" fontId="2" fillId="7" borderId="6"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7" fillId="13" borderId="14" xfId="0" applyFont="1" applyFill="1" applyBorder="1" applyAlignment="1">
      <alignment horizontal="center" vertical="center" wrapText="1"/>
    </xf>
    <xf numFmtId="0" fontId="7" fillId="13" borderId="15" xfId="0" applyFont="1" applyFill="1" applyBorder="1" applyAlignment="1">
      <alignment horizontal="center" vertical="center" wrapText="1"/>
    </xf>
    <xf numFmtId="0" fontId="7" fillId="13" borderId="16" xfId="0" applyFont="1" applyFill="1" applyBorder="1" applyAlignment="1">
      <alignment horizontal="center" vertical="center" wrapText="1"/>
    </xf>
    <xf numFmtId="0" fontId="9" fillId="8" borderId="0" xfId="0" applyFont="1" applyFill="1" applyAlignment="1">
      <alignment horizontal="left" vertical="center"/>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9" fontId="3" fillId="0" borderId="0" xfId="1" applyFont="1" applyBorder="1" applyAlignment="1">
      <alignment horizontal="center"/>
    </xf>
    <xf numFmtId="0" fontId="11" fillId="8" borderId="0" xfId="0" applyFont="1" applyFill="1" applyAlignment="1">
      <alignment horizontal="left" vertical="center"/>
    </xf>
    <xf numFmtId="0" fontId="2" fillId="7" borderId="53" xfId="0" applyFont="1" applyFill="1" applyBorder="1" applyAlignment="1">
      <alignment horizontal="center" vertical="center" wrapText="1"/>
    </xf>
    <xf numFmtId="0" fontId="2" fillId="7" borderId="55" xfId="0" applyFont="1" applyFill="1" applyBorder="1" applyAlignment="1">
      <alignment horizontal="center" vertical="center" wrapText="1"/>
    </xf>
    <xf numFmtId="0" fontId="7" fillId="10" borderId="54" xfId="0" applyFont="1" applyFill="1" applyBorder="1" applyAlignment="1">
      <alignment horizontal="center" vertical="center" wrapText="1"/>
    </xf>
    <xf numFmtId="0" fontId="7" fillId="10" borderId="49" xfId="0" applyFont="1" applyFill="1" applyBorder="1" applyAlignment="1">
      <alignment horizontal="center" vertical="center" wrapText="1"/>
    </xf>
    <xf numFmtId="0" fontId="7" fillId="13" borderId="7" xfId="0" applyFont="1" applyFill="1" applyBorder="1" applyAlignment="1">
      <alignment horizontal="center" vertical="center" wrapText="1"/>
    </xf>
    <xf numFmtId="0" fontId="7" fillId="13" borderId="0" xfId="0" applyFont="1" applyFill="1" applyAlignment="1">
      <alignment horizontal="center" vertical="center" wrapText="1"/>
    </xf>
    <xf numFmtId="0" fontId="7" fillId="13" borderId="12" xfId="0" applyFont="1" applyFill="1" applyBorder="1" applyAlignment="1">
      <alignment horizontal="center" vertical="center" wrapText="1"/>
    </xf>
    <xf numFmtId="0" fontId="7" fillId="13" borderId="10" xfId="0" applyFont="1" applyFill="1" applyBorder="1" applyAlignment="1">
      <alignment horizontal="center" vertical="center" wrapText="1"/>
    </xf>
    <xf numFmtId="0" fontId="7" fillId="13" borderId="13" xfId="0" applyFont="1" applyFill="1" applyBorder="1" applyAlignment="1">
      <alignment horizontal="center" vertical="center" wrapText="1"/>
    </xf>
    <xf numFmtId="0" fontId="2" fillId="7" borderId="56" xfId="0" applyFont="1" applyFill="1" applyBorder="1" applyAlignment="1">
      <alignment horizontal="center" vertical="center" wrapText="1"/>
    </xf>
    <xf numFmtId="0" fontId="2" fillId="7" borderId="60" xfId="0" applyFont="1" applyFill="1" applyBorder="1" applyAlignment="1">
      <alignment horizontal="center" vertical="center" wrapText="1"/>
    </xf>
    <xf numFmtId="0" fontId="2" fillId="7" borderId="51" xfId="0" applyFont="1" applyFill="1" applyBorder="1" applyAlignment="1">
      <alignment horizontal="center" vertical="center" wrapText="1"/>
    </xf>
    <xf numFmtId="0" fontId="7" fillId="9" borderId="51" xfId="0" applyFont="1" applyFill="1" applyBorder="1" applyAlignment="1">
      <alignment horizontal="center" vertical="center" wrapText="1"/>
    </xf>
    <xf numFmtId="0" fontId="19" fillId="5" borderId="14" xfId="0" applyFont="1" applyFill="1" applyBorder="1" applyAlignment="1">
      <alignment horizontal="center" vertical="center"/>
    </xf>
    <xf numFmtId="0" fontId="19" fillId="5" borderId="15" xfId="0" applyFont="1" applyFill="1" applyBorder="1" applyAlignment="1">
      <alignment horizontal="center" vertical="center"/>
    </xf>
    <xf numFmtId="0" fontId="19" fillId="5" borderId="16" xfId="0" applyFont="1" applyFill="1" applyBorder="1" applyAlignment="1">
      <alignment horizontal="center" vertical="center"/>
    </xf>
    <xf numFmtId="0" fontId="2" fillId="7" borderId="0" xfId="0" applyFont="1" applyFill="1" applyAlignment="1">
      <alignment horizontal="center" vertical="center" wrapText="1"/>
    </xf>
    <xf numFmtId="0" fontId="7" fillId="15" borderId="49" xfId="0" applyFont="1" applyFill="1" applyBorder="1" applyAlignment="1">
      <alignment horizontal="center" vertical="center" wrapText="1"/>
    </xf>
    <xf numFmtId="0" fontId="7" fillId="15" borderId="51"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0" borderId="62" xfId="0" applyFont="1" applyFill="1" applyBorder="1" applyAlignment="1">
      <alignment horizontal="center" vertical="center" wrapText="1"/>
    </xf>
    <xf numFmtId="0" fontId="7" fillId="10" borderId="63" xfId="0" applyFont="1" applyFill="1" applyBorder="1" applyAlignment="1">
      <alignment horizontal="center" vertical="center" wrapText="1"/>
    </xf>
    <xf numFmtId="0" fontId="7" fillId="13" borderId="6"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3" borderId="11" xfId="0" applyFont="1" applyFill="1" applyBorder="1" applyAlignment="1">
      <alignment horizontal="center" vertical="center" wrapText="1"/>
    </xf>
    <xf numFmtId="0" fontId="7" fillId="9" borderId="11" xfId="0" applyFont="1" applyFill="1" applyBorder="1" applyAlignment="1">
      <alignment horizontal="center" vertical="center" wrapText="1"/>
    </xf>
    <xf numFmtId="0" fontId="7" fillId="15" borderId="14" xfId="0" applyFont="1" applyFill="1" applyBorder="1" applyAlignment="1">
      <alignment horizontal="center" vertical="center" wrapText="1"/>
    </xf>
    <xf numFmtId="0" fontId="7" fillId="15" borderId="11" xfId="0" applyFont="1" applyFill="1" applyBorder="1" applyAlignment="1">
      <alignment horizontal="center" vertical="center" wrapText="1"/>
    </xf>
  </cellXfs>
  <cellStyles count="4">
    <cellStyle name="Hipervínculo" xfId="3" builtinId="8"/>
    <cellStyle name="Normal" xfId="0" builtinId="0"/>
    <cellStyle name="Normal 3" xfId="2" xr:uid="{8B7D4310-70F4-4F05-A56E-A59B4A2ECE31}"/>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57150</xdr:colOff>
      <xdr:row>0</xdr:row>
      <xdr:rowOff>114300</xdr:rowOff>
    </xdr:from>
    <xdr:ext cx="1047750" cy="895350"/>
    <xdr:pic>
      <xdr:nvPicPr>
        <xdr:cNvPr id="2" name="image1.png">
          <a:extLst>
            <a:ext uri="{FF2B5EF4-FFF2-40B4-BE49-F238E27FC236}">
              <a16:creationId xmlns:a16="http://schemas.microsoft.com/office/drawing/2014/main" id="{966582E8-94FC-437F-B55A-6716D603B635}"/>
            </a:ext>
          </a:extLst>
        </xdr:cNvPr>
        <xdr:cNvPicPr preferRelativeResize="0"/>
      </xdr:nvPicPr>
      <xdr:blipFill>
        <a:blip xmlns:r="http://schemas.openxmlformats.org/officeDocument/2006/relationships" r:embed="rId1" cstate="print"/>
        <a:stretch>
          <a:fillRect/>
        </a:stretch>
      </xdr:blipFill>
      <xdr:spPr>
        <a:xfrm>
          <a:off x="0" y="11430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114300</xdr:rowOff>
    </xdr:from>
    <xdr:ext cx="1047750" cy="895350"/>
    <xdr:pic>
      <xdr:nvPicPr>
        <xdr:cNvPr id="3" name="image1.png">
          <a:extLst>
            <a:ext uri="{FF2B5EF4-FFF2-40B4-BE49-F238E27FC236}">
              <a16:creationId xmlns:a16="http://schemas.microsoft.com/office/drawing/2014/main" id="{7C056CC2-EA35-4B92-AC85-E0706C3F88CC}"/>
            </a:ext>
          </a:extLst>
        </xdr:cNvPr>
        <xdr:cNvPicPr preferRelativeResize="0"/>
      </xdr:nvPicPr>
      <xdr:blipFill>
        <a:blip xmlns:r="http://schemas.openxmlformats.org/officeDocument/2006/relationships" r:embed="rId1" cstate="print"/>
        <a:stretch>
          <a:fillRect/>
        </a:stretch>
      </xdr:blipFill>
      <xdr:spPr>
        <a:xfrm>
          <a:off x="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114300</xdr:rowOff>
    </xdr:from>
    <xdr:ext cx="1047750" cy="895350"/>
    <xdr:pic>
      <xdr:nvPicPr>
        <xdr:cNvPr id="2" name="image1.png">
          <a:extLst>
            <a:ext uri="{FF2B5EF4-FFF2-40B4-BE49-F238E27FC236}">
              <a16:creationId xmlns:a16="http://schemas.microsoft.com/office/drawing/2014/main" id="{63272BC1-CA22-4101-A4A2-B0CC976BBEF2}"/>
            </a:ext>
          </a:extLst>
        </xdr:cNvPr>
        <xdr:cNvPicPr preferRelativeResize="0"/>
      </xdr:nvPicPr>
      <xdr:blipFill>
        <a:blip xmlns:r="http://schemas.openxmlformats.org/officeDocument/2006/relationships" r:embed="rId1" cstate="print"/>
        <a:stretch>
          <a:fillRect/>
        </a:stretch>
      </xdr:blipFill>
      <xdr:spPr>
        <a:xfrm>
          <a:off x="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114300</xdr:rowOff>
    </xdr:from>
    <xdr:ext cx="1047750" cy="895350"/>
    <xdr:pic>
      <xdr:nvPicPr>
        <xdr:cNvPr id="2" name="image1.png">
          <a:extLst>
            <a:ext uri="{FF2B5EF4-FFF2-40B4-BE49-F238E27FC236}">
              <a16:creationId xmlns:a16="http://schemas.microsoft.com/office/drawing/2014/main" id="{60905240-B8D3-4411-85F2-48DA0DDA6233}"/>
            </a:ext>
          </a:extLst>
        </xdr:cNvPr>
        <xdr:cNvPicPr preferRelativeResize="0"/>
      </xdr:nvPicPr>
      <xdr:blipFill>
        <a:blip xmlns:r="http://schemas.openxmlformats.org/officeDocument/2006/relationships" r:embed="rId1" cstate="print"/>
        <a:stretch>
          <a:fillRect/>
        </a:stretch>
      </xdr:blipFill>
      <xdr:spPr>
        <a:xfrm>
          <a:off x="0" y="114300"/>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114300</xdr:rowOff>
    </xdr:from>
    <xdr:ext cx="1047750" cy="895350"/>
    <xdr:pic>
      <xdr:nvPicPr>
        <xdr:cNvPr id="2" name="image1.png">
          <a:extLst>
            <a:ext uri="{FF2B5EF4-FFF2-40B4-BE49-F238E27FC236}">
              <a16:creationId xmlns:a16="http://schemas.microsoft.com/office/drawing/2014/main" id="{2A96A678-3FBF-4D17-BDFA-A39F3C444AD1}"/>
            </a:ext>
          </a:extLst>
        </xdr:cNvPr>
        <xdr:cNvPicPr preferRelativeResize="0"/>
      </xdr:nvPicPr>
      <xdr:blipFill>
        <a:blip xmlns:r="http://schemas.openxmlformats.org/officeDocument/2006/relationships" r:embed="rId1" cstate="print"/>
        <a:stretch>
          <a:fillRect/>
        </a:stretch>
      </xdr:blipFill>
      <xdr:spPr>
        <a:xfrm>
          <a:off x="0" y="114300"/>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114300</xdr:rowOff>
    </xdr:from>
    <xdr:ext cx="1047750" cy="895350"/>
    <xdr:pic>
      <xdr:nvPicPr>
        <xdr:cNvPr id="2" name="image1.png">
          <a:extLst>
            <a:ext uri="{FF2B5EF4-FFF2-40B4-BE49-F238E27FC236}">
              <a16:creationId xmlns:a16="http://schemas.microsoft.com/office/drawing/2014/main" id="{0317EFF6-4F57-4094-A761-6481B6C20E1C}"/>
            </a:ext>
          </a:extLst>
        </xdr:cNvPr>
        <xdr:cNvPicPr preferRelativeResize="0"/>
      </xdr:nvPicPr>
      <xdr:blipFill>
        <a:blip xmlns:r="http://schemas.openxmlformats.org/officeDocument/2006/relationships" r:embed="rId1" cstate="print"/>
        <a:stretch>
          <a:fillRect/>
        </a:stretch>
      </xdr:blipFill>
      <xdr:spPr>
        <a:xfrm>
          <a:off x="0" y="114300"/>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114300</xdr:rowOff>
    </xdr:from>
    <xdr:ext cx="1047750" cy="895350"/>
    <xdr:pic>
      <xdr:nvPicPr>
        <xdr:cNvPr id="2" name="image1.png">
          <a:extLst>
            <a:ext uri="{FF2B5EF4-FFF2-40B4-BE49-F238E27FC236}">
              <a16:creationId xmlns:a16="http://schemas.microsoft.com/office/drawing/2014/main" id="{940BC522-6BA4-42D7-8301-46B25BDFD3AD}"/>
            </a:ext>
          </a:extLst>
        </xdr:cNvPr>
        <xdr:cNvPicPr preferRelativeResize="0"/>
      </xdr:nvPicPr>
      <xdr:blipFill>
        <a:blip xmlns:r="http://schemas.openxmlformats.org/officeDocument/2006/relationships" r:embed="rId1" cstate="print"/>
        <a:stretch>
          <a:fillRect/>
        </a:stretch>
      </xdr:blipFill>
      <xdr:spPr>
        <a:xfrm>
          <a:off x="0" y="114300"/>
          <a:ext cx="1047750" cy="89535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0</xdr:row>
      <xdr:rowOff>114300</xdr:rowOff>
    </xdr:from>
    <xdr:ext cx="1047750" cy="895350"/>
    <xdr:pic>
      <xdr:nvPicPr>
        <xdr:cNvPr id="2" name="image1.png">
          <a:extLst>
            <a:ext uri="{FF2B5EF4-FFF2-40B4-BE49-F238E27FC236}">
              <a16:creationId xmlns:a16="http://schemas.microsoft.com/office/drawing/2014/main" id="{79B2D68A-165A-4306-BF33-201B201A0F49}"/>
            </a:ext>
          </a:extLst>
        </xdr:cNvPr>
        <xdr:cNvPicPr preferRelativeResize="0"/>
      </xdr:nvPicPr>
      <xdr:blipFill>
        <a:blip xmlns:r="http://schemas.openxmlformats.org/officeDocument/2006/relationships" r:embed="rId1" cstate="print"/>
        <a:stretch>
          <a:fillRect/>
        </a:stretch>
      </xdr:blipFill>
      <xdr:spPr>
        <a:xfrm>
          <a:off x="0" y="114300"/>
          <a:ext cx="1047750" cy="895350"/>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114300</xdr:rowOff>
    </xdr:from>
    <xdr:ext cx="1047750" cy="895350"/>
    <xdr:pic>
      <xdr:nvPicPr>
        <xdr:cNvPr id="2" name="image1.png">
          <a:extLst>
            <a:ext uri="{FF2B5EF4-FFF2-40B4-BE49-F238E27FC236}">
              <a16:creationId xmlns:a16="http://schemas.microsoft.com/office/drawing/2014/main" id="{95A8E30E-A9DF-402F-BE65-641809FD42F7}"/>
            </a:ext>
          </a:extLst>
        </xdr:cNvPr>
        <xdr:cNvPicPr preferRelativeResize="0"/>
      </xdr:nvPicPr>
      <xdr:blipFill>
        <a:blip xmlns:r="http://schemas.openxmlformats.org/officeDocument/2006/relationships" r:embed="rId1" cstate="print"/>
        <a:stretch>
          <a:fillRect/>
        </a:stretch>
      </xdr:blipFill>
      <xdr:spPr>
        <a:xfrm>
          <a:off x="0" y="114300"/>
          <a:ext cx="1047750" cy="895350"/>
        </a:xfrm>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57150</xdr:colOff>
      <xdr:row>3</xdr:row>
      <xdr:rowOff>114300</xdr:rowOff>
    </xdr:from>
    <xdr:ext cx="1047750" cy="895350"/>
    <xdr:pic>
      <xdr:nvPicPr>
        <xdr:cNvPr id="2" name="image1.png">
          <a:extLst>
            <a:ext uri="{FF2B5EF4-FFF2-40B4-BE49-F238E27FC236}">
              <a16:creationId xmlns:a16="http://schemas.microsoft.com/office/drawing/2014/main" id="{3258CEF9-D14E-44F3-8E5F-7C03B45177F8}"/>
            </a:ext>
          </a:extLst>
        </xdr:cNvPr>
        <xdr:cNvPicPr preferRelativeResize="0"/>
      </xdr:nvPicPr>
      <xdr:blipFill>
        <a:blip xmlns:r="http://schemas.openxmlformats.org/officeDocument/2006/relationships" r:embed="rId1" cstate="print"/>
        <a:stretch>
          <a:fillRect/>
        </a:stretch>
      </xdr:blipFill>
      <xdr:spPr>
        <a:xfrm>
          <a:off x="57150" y="666750"/>
          <a:ext cx="1047750" cy="895350"/>
        </a:xfrm>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57150</xdr:colOff>
      <xdr:row>3</xdr:row>
      <xdr:rowOff>114300</xdr:rowOff>
    </xdr:from>
    <xdr:ext cx="1047750" cy="895350"/>
    <xdr:pic>
      <xdr:nvPicPr>
        <xdr:cNvPr id="2" name="image1.png">
          <a:extLst>
            <a:ext uri="{FF2B5EF4-FFF2-40B4-BE49-F238E27FC236}">
              <a16:creationId xmlns:a16="http://schemas.microsoft.com/office/drawing/2014/main" id="{85D48373-08EB-4EA0-86A2-DC04B96979B7}"/>
            </a:ext>
          </a:extLst>
        </xdr:cNvPr>
        <xdr:cNvPicPr preferRelativeResize="0"/>
      </xdr:nvPicPr>
      <xdr:blipFill>
        <a:blip xmlns:r="http://schemas.openxmlformats.org/officeDocument/2006/relationships" r:embed="rId1" cstate="print"/>
        <a:stretch>
          <a:fillRect/>
        </a:stretch>
      </xdr:blipFill>
      <xdr:spPr>
        <a:xfrm>
          <a:off x="57150" y="666750"/>
          <a:ext cx="1047750" cy="895350"/>
        </a:xfrm>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57150</xdr:colOff>
      <xdr:row>3</xdr:row>
      <xdr:rowOff>114300</xdr:rowOff>
    </xdr:from>
    <xdr:ext cx="1047750" cy="895350"/>
    <xdr:pic>
      <xdr:nvPicPr>
        <xdr:cNvPr id="2" name="image1.png">
          <a:extLst>
            <a:ext uri="{FF2B5EF4-FFF2-40B4-BE49-F238E27FC236}">
              <a16:creationId xmlns:a16="http://schemas.microsoft.com/office/drawing/2014/main" id="{06ECDABC-8D59-4184-AAF2-35BA09B4B84D}"/>
            </a:ext>
          </a:extLst>
        </xdr:cNvPr>
        <xdr:cNvPicPr preferRelativeResize="0"/>
      </xdr:nvPicPr>
      <xdr:blipFill>
        <a:blip xmlns:r="http://schemas.openxmlformats.org/officeDocument/2006/relationships" r:embed="rId1" cstate="print"/>
        <a:stretch>
          <a:fillRect/>
        </a:stretch>
      </xdr:blipFill>
      <xdr:spPr>
        <a:xfrm>
          <a:off x="57150" y="666750"/>
          <a:ext cx="1047750" cy="895350"/>
        </a:xfrm>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0</xdr:col>
      <xdr:colOff>57150</xdr:colOff>
      <xdr:row>3</xdr:row>
      <xdr:rowOff>114300</xdr:rowOff>
    </xdr:from>
    <xdr:ext cx="1047750" cy="895350"/>
    <xdr:pic>
      <xdr:nvPicPr>
        <xdr:cNvPr id="2" name="image1.png">
          <a:extLst>
            <a:ext uri="{FF2B5EF4-FFF2-40B4-BE49-F238E27FC236}">
              <a16:creationId xmlns:a16="http://schemas.microsoft.com/office/drawing/2014/main" id="{7F2D94E3-2F52-492D-AFFC-43F0B2277D22}"/>
            </a:ext>
          </a:extLst>
        </xdr:cNvPr>
        <xdr:cNvPicPr preferRelativeResize="0"/>
      </xdr:nvPicPr>
      <xdr:blipFill>
        <a:blip xmlns:r="http://schemas.openxmlformats.org/officeDocument/2006/relationships" r:embed="rId1" cstate="print"/>
        <a:stretch>
          <a:fillRect/>
        </a:stretch>
      </xdr:blipFill>
      <xdr:spPr>
        <a:xfrm>
          <a:off x="57150" y="666750"/>
          <a:ext cx="1047750" cy="8953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5B39ADD0-0710-42BB-8D80-014FF4695FBF}">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5ECCF60C-FC6B-4B8B-92BD-366053CD95F3}">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26F264DC-D61C-49E5-9900-5EE7D03364F8}">
  <we:reference id="fec8cd06-e196-406e-9d91-968ed4694b81" version="3.0.0.0" store="EXCatalog" storeType="EXCatalog"/>
  <we:alternateReferences>
    <we:reference id="WA104376997" version="3.0.0.0" store="" storeType="OMEX"/>
  </we:alternateReferences>
  <we:properties>
    <we:property name="UniqueID" value="&quot;20260211769028991957&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0996F-38FA-4ABF-BD1D-D45D48C4B3D3}">
  <sheetPr codeName="Hoja1">
    <tabColor theme="5"/>
  </sheetPr>
  <dimension ref="A1:M46"/>
  <sheetViews>
    <sheetView showGridLines="0" topLeftCell="A6" workbookViewId="0">
      <selection activeCell="C31" sqref="C31"/>
    </sheetView>
  </sheetViews>
  <sheetFormatPr baseColWidth="10" defaultRowHeight="15" x14ac:dyDescent="0.25"/>
  <sheetData>
    <row r="1" spans="1:13" s="7" customFormat="1" x14ac:dyDescent="0.25">
      <c r="A1" s="148"/>
      <c r="B1" s="149"/>
      <c r="C1" s="149"/>
      <c r="D1" s="149"/>
      <c r="E1" s="149"/>
      <c r="F1" s="149"/>
      <c r="G1" s="149"/>
      <c r="H1" s="149"/>
      <c r="I1" s="149"/>
      <c r="J1" s="149"/>
      <c r="K1" s="149"/>
      <c r="L1" s="149"/>
      <c r="M1" s="150"/>
    </row>
    <row r="2" spans="1:13" s="7" customFormat="1" x14ac:dyDescent="0.25">
      <c r="A2" s="151" t="s">
        <v>81</v>
      </c>
      <c r="B2" s="152"/>
      <c r="C2" s="152"/>
      <c r="D2" s="152"/>
      <c r="E2" s="152"/>
      <c r="F2" s="152"/>
      <c r="G2" s="152"/>
      <c r="H2" s="152"/>
      <c r="I2" s="152"/>
      <c r="J2" s="152"/>
      <c r="K2" s="152"/>
      <c r="L2" s="152"/>
      <c r="M2" s="153"/>
    </row>
    <row r="3" spans="1:13" s="7" customFormat="1" x14ac:dyDescent="0.25">
      <c r="A3" s="151" t="s">
        <v>82</v>
      </c>
      <c r="B3" s="152"/>
      <c r="C3" s="152"/>
      <c r="D3" s="152"/>
      <c r="E3" s="152"/>
      <c r="F3" s="152"/>
      <c r="G3" s="152"/>
      <c r="H3" s="152"/>
      <c r="I3" s="152"/>
      <c r="J3" s="152"/>
      <c r="K3" s="152"/>
      <c r="L3" s="152"/>
      <c r="M3" s="153"/>
    </row>
    <row r="4" spans="1:13" s="7" customFormat="1" x14ac:dyDescent="0.25">
      <c r="A4" s="151" t="s">
        <v>83</v>
      </c>
      <c r="B4" s="152"/>
      <c r="C4" s="152"/>
      <c r="D4" s="152"/>
      <c r="E4" s="152"/>
      <c r="F4" s="152"/>
      <c r="G4" s="152"/>
      <c r="H4" s="152"/>
      <c r="I4" s="152"/>
      <c r="J4" s="152"/>
      <c r="K4" s="152"/>
      <c r="L4" s="152"/>
      <c r="M4" s="153"/>
    </row>
    <row r="5" spans="1:13" s="7" customFormat="1" x14ac:dyDescent="0.25">
      <c r="A5" s="151">
        <v>2025</v>
      </c>
      <c r="B5" s="152"/>
      <c r="C5" s="152"/>
      <c r="D5" s="152"/>
      <c r="E5" s="152"/>
      <c r="F5" s="152"/>
      <c r="G5" s="152"/>
      <c r="H5" s="152"/>
      <c r="I5" s="152"/>
      <c r="J5" s="152"/>
      <c r="K5" s="152"/>
      <c r="L5" s="152"/>
      <c r="M5" s="153"/>
    </row>
    <row r="6" spans="1:13" s="7" customFormat="1" ht="15.75" thickBot="1" x14ac:dyDescent="0.3">
      <c r="A6" s="154"/>
      <c r="B6" s="155"/>
      <c r="C6" s="155"/>
      <c r="D6" s="155"/>
      <c r="E6" s="155"/>
      <c r="F6" s="155"/>
      <c r="G6" s="155"/>
      <c r="H6" s="155"/>
      <c r="I6" s="155"/>
      <c r="J6" s="155"/>
      <c r="K6" s="155"/>
      <c r="L6" s="155"/>
      <c r="M6" s="156"/>
    </row>
    <row r="7" spans="1:13" s="7" customFormat="1" x14ac:dyDescent="0.25">
      <c r="A7" s="142" t="s">
        <v>125</v>
      </c>
      <c r="B7" s="143"/>
      <c r="C7" s="143"/>
      <c r="D7" s="143"/>
      <c r="E7" s="143"/>
      <c r="F7" s="143"/>
      <c r="G7" s="143"/>
      <c r="H7" s="143"/>
      <c r="I7" s="143"/>
      <c r="J7" s="143"/>
      <c r="K7" s="143"/>
      <c r="L7" s="143"/>
      <c r="M7" s="144"/>
    </row>
    <row r="8" spans="1:13" s="7" customFormat="1" ht="15.75" thickBot="1" x14ac:dyDescent="0.3">
      <c r="A8" s="145"/>
      <c r="B8" s="146"/>
      <c r="C8" s="146"/>
      <c r="D8" s="146"/>
      <c r="E8" s="146"/>
      <c r="F8" s="146"/>
      <c r="G8" s="146"/>
      <c r="H8" s="146"/>
      <c r="I8" s="146"/>
      <c r="J8" s="146"/>
      <c r="K8" s="146"/>
      <c r="L8" s="146"/>
      <c r="M8" s="147"/>
    </row>
    <row r="9" spans="1:13" x14ac:dyDescent="0.25">
      <c r="A9" s="130"/>
      <c r="B9" s="131"/>
      <c r="C9" s="131"/>
      <c r="D9" s="131"/>
      <c r="E9" s="131"/>
      <c r="F9" s="131"/>
      <c r="G9" s="131"/>
      <c r="H9" s="131"/>
      <c r="I9" s="131"/>
      <c r="J9" s="131"/>
      <c r="K9" s="131"/>
      <c r="L9" s="131"/>
      <c r="M9" s="132"/>
    </row>
    <row r="10" spans="1:13" x14ac:dyDescent="0.25">
      <c r="A10" s="33"/>
      <c r="M10" s="34"/>
    </row>
    <row r="11" spans="1:13" ht="18.75" x14ac:dyDescent="0.3">
      <c r="A11" s="33"/>
      <c r="B11" s="133" t="s">
        <v>106</v>
      </c>
      <c r="C11" s="141" t="s">
        <v>112</v>
      </c>
      <c r="D11" s="141"/>
      <c r="E11" s="141"/>
      <c r="F11" s="141"/>
      <c r="G11" s="141"/>
      <c r="H11" s="141"/>
      <c r="I11" s="141"/>
      <c r="J11" s="141"/>
      <c r="M11" s="34"/>
    </row>
    <row r="12" spans="1:13" x14ac:dyDescent="0.25">
      <c r="A12" s="33"/>
      <c r="B12" s="135"/>
      <c r="C12" s="141"/>
      <c r="D12" s="141"/>
      <c r="E12" s="141"/>
      <c r="F12" s="141"/>
      <c r="G12" s="141"/>
      <c r="H12" s="141"/>
      <c r="I12" s="141"/>
      <c r="J12" s="141"/>
      <c r="M12" s="34"/>
    </row>
    <row r="13" spans="1:13" ht="18.75" x14ac:dyDescent="0.3">
      <c r="A13" s="33"/>
      <c r="B13" s="135"/>
      <c r="C13" s="134"/>
      <c r="D13" s="134"/>
      <c r="E13" s="134"/>
      <c r="F13" s="134"/>
      <c r="G13" s="134"/>
      <c r="H13" s="134"/>
      <c r="I13" s="134"/>
      <c r="J13" s="134"/>
      <c r="M13" s="34"/>
    </row>
    <row r="14" spans="1:13" s="32" customFormat="1" ht="15.75" x14ac:dyDescent="0.25">
      <c r="A14" s="35"/>
      <c r="B14" s="136"/>
      <c r="C14" s="36" t="s">
        <v>107</v>
      </c>
      <c r="M14" s="37"/>
    </row>
    <row r="15" spans="1:13" s="32" customFormat="1" ht="15.75" x14ac:dyDescent="0.25">
      <c r="A15" s="35"/>
      <c r="B15" s="136"/>
      <c r="C15" s="38" t="s">
        <v>108</v>
      </c>
      <c r="M15" s="37"/>
    </row>
    <row r="16" spans="1:13" s="32" customFormat="1" ht="15.75" x14ac:dyDescent="0.25">
      <c r="A16" s="35"/>
      <c r="B16" s="136"/>
      <c r="C16" s="38" t="s">
        <v>109</v>
      </c>
      <c r="M16" s="37"/>
    </row>
    <row r="17" spans="1:13" s="32" customFormat="1" ht="15.75" x14ac:dyDescent="0.25">
      <c r="A17" s="35"/>
      <c r="B17" s="136"/>
      <c r="C17" s="38" t="s">
        <v>110</v>
      </c>
      <c r="M17" s="37"/>
    </row>
    <row r="18" spans="1:13" s="32" customFormat="1" ht="15.75" x14ac:dyDescent="0.25">
      <c r="A18" s="35"/>
      <c r="B18" s="136"/>
      <c r="C18" s="38" t="s">
        <v>111</v>
      </c>
      <c r="M18" s="37"/>
    </row>
    <row r="19" spans="1:13" x14ac:dyDescent="0.25">
      <c r="A19" s="33"/>
      <c r="B19" s="135"/>
      <c r="M19" s="34"/>
    </row>
    <row r="20" spans="1:13" ht="18.75" x14ac:dyDescent="0.3">
      <c r="A20" s="33"/>
      <c r="B20" s="133" t="s">
        <v>113</v>
      </c>
      <c r="C20" s="137" t="s">
        <v>114</v>
      </c>
      <c r="M20" s="34"/>
    </row>
    <row r="21" spans="1:13" x14ac:dyDescent="0.25">
      <c r="A21" s="33"/>
      <c r="B21" s="135"/>
      <c r="M21" s="34"/>
    </row>
    <row r="22" spans="1:13" s="32" customFormat="1" ht="15.75" x14ac:dyDescent="0.25">
      <c r="A22" s="35"/>
      <c r="B22" s="138"/>
      <c r="C22" s="139" t="s">
        <v>115</v>
      </c>
      <c r="M22" s="37"/>
    </row>
    <row r="23" spans="1:13" s="32" customFormat="1" ht="15.75" x14ac:dyDescent="0.25">
      <c r="A23" s="35"/>
      <c r="B23" s="138"/>
      <c r="C23" s="38" t="s">
        <v>116</v>
      </c>
      <c r="M23" s="37"/>
    </row>
    <row r="24" spans="1:13" s="32" customFormat="1" ht="15.75" x14ac:dyDescent="0.25">
      <c r="A24" s="35"/>
      <c r="B24" s="138"/>
      <c r="C24" s="38" t="s">
        <v>117</v>
      </c>
      <c r="M24" s="37"/>
    </row>
    <row r="25" spans="1:13" x14ac:dyDescent="0.25">
      <c r="A25" s="33"/>
      <c r="B25" s="135"/>
      <c r="M25" s="34"/>
    </row>
    <row r="26" spans="1:13" ht="18.75" x14ac:dyDescent="0.3">
      <c r="A26" s="33"/>
      <c r="B26" s="133" t="s">
        <v>118</v>
      </c>
      <c r="C26" s="137" t="s">
        <v>123</v>
      </c>
      <c r="M26" s="34"/>
    </row>
    <row r="27" spans="1:13" x14ac:dyDescent="0.25">
      <c r="A27" s="33"/>
      <c r="B27" s="135"/>
      <c r="M27" s="34"/>
    </row>
    <row r="28" spans="1:13" s="32" customFormat="1" ht="15.75" x14ac:dyDescent="0.25">
      <c r="A28" s="35"/>
      <c r="B28" s="138"/>
      <c r="C28" s="38" t="s">
        <v>119</v>
      </c>
      <c r="M28" s="37"/>
    </row>
    <row r="29" spans="1:13" s="32" customFormat="1" ht="15.75" x14ac:dyDescent="0.25">
      <c r="A29" s="35"/>
      <c r="B29" s="138"/>
      <c r="C29" s="38" t="s">
        <v>120</v>
      </c>
      <c r="M29" s="37"/>
    </row>
    <row r="30" spans="1:13" s="32" customFormat="1" ht="15.75" x14ac:dyDescent="0.25">
      <c r="A30" s="35"/>
      <c r="B30" s="138"/>
      <c r="C30" s="38" t="s">
        <v>121</v>
      </c>
      <c r="M30" s="37"/>
    </row>
    <row r="31" spans="1:13" s="32" customFormat="1" ht="15.75" x14ac:dyDescent="0.25">
      <c r="A31" s="35"/>
      <c r="B31" s="138"/>
      <c r="C31" s="38" t="s">
        <v>122</v>
      </c>
      <c r="M31" s="37"/>
    </row>
    <row r="32" spans="1:13" x14ac:dyDescent="0.25">
      <c r="A32" s="33"/>
      <c r="M32" s="34"/>
    </row>
    <row r="33" spans="1:13" x14ac:dyDescent="0.25">
      <c r="A33" s="33"/>
      <c r="M33" s="34"/>
    </row>
    <row r="34" spans="1:13" x14ac:dyDescent="0.25">
      <c r="A34" s="33"/>
      <c r="M34" s="34"/>
    </row>
    <row r="35" spans="1:13" ht="15.75" x14ac:dyDescent="0.25">
      <c r="A35" s="127" t="s">
        <v>138</v>
      </c>
      <c r="M35" s="34"/>
    </row>
    <row r="36" spans="1:13" ht="15.75" x14ac:dyDescent="0.25">
      <c r="A36" s="127" t="s">
        <v>139</v>
      </c>
      <c r="M36" s="34"/>
    </row>
    <row r="37" spans="1:13" ht="15.75" x14ac:dyDescent="0.25">
      <c r="A37" s="127" t="s">
        <v>140</v>
      </c>
      <c r="M37" s="34"/>
    </row>
    <row r="38" spans="1:13" ht="15.75" x14ac:dyDescent="0.25">
      <c r="A38" s="127" t="s">
        <v>141</v>
      </c>
      <c r="M38" s="34"/>
    </row>
    <row r="39" spans="1:13" ht="15.75" x14ac:dyDescent="0.25">
      <c r="A39" s="127" t="s">
        <v>142</v>
      </c>
      <c r="M39" s="34"/>
    </row>
    <row r="40" spans="1:13" ht="15.75" x14ac:dyDescent="0.25">
      <c r="A40" s="128"/>
      <c r="M40" s="34"/>
    </row>
    <row r="41" spans="1:13" ht="15.75" x14ac:dyDescent="0.25">
      <c r="A41" s="127" t="s">
        <v>143</v>
      </c>
      <c r="M41" s="34"/>
    </row>
    <row r="42" spans="1:13" ht="15.75" x14ac:dyDescent="0.25">
      <c r="A42" s="128" t="s">
        <v>144</v>
      </c>
      <c r="M42" s="34"/>
    </row>
    <row r="43" spans="1:13" ht="15.75" x14ac:dyDescent="0.25">
      <c r="A43" s="129">
        <v>2025</v>
      </c>
      <c r="M43" s="34"/>
    </row>
    <row r="44" spans="1:13" x14ac:dyDescent="0.25">
      <c r="M44" s="34"/>
    </row>
    <row r="45" spans="1:13" x14ac:dyDescent="0.25">
      <c r="A45" s="33"/>
      <c r="M45" s="34"/>
    </row>
    <row r="46" spans="1:13" ht="15.75" thickBot="1" x14ac:dyDescent="0.3">
      <c r="A46" s="39"/>
      <c r="B46" s="40"/>
      <c r="C46" s="40"/>
      <c r="D46" s="40"/>
      <c r="E46" s="40"/>
      <c r="F46" s="40"/>
      <c r="G46" s="40"/>
      <c r="H46" s="40"/>
      <c r="I46" s="40"/>
      <c r="J46" s="40"/>
      <c r="K46" s="40"/>
      <c r="L46" s="40"/>
      <c r="M46" s="41"/>
    </row>
  </sheetData>
  <sheetProtection algorithmName="SHA-512" hashValue="NHk9c462JhREZek5ezwsxa0zLjhbMAIjIwBkAtqZPSX/iLMHWf9Rt8Yj2DzfUFgxbd5WfQ1q5wvnGDmsyIXFxg==" saltValue="w47h4yjWtsCeF1oBu4C2Kg==" spinCount="100000" sheet="1" objects="1" scenarios="1"/>
  <mergeCells count="8">
    <mergeCell ref="C11:J12"/>
    <mergeCell ref="A7:M8"/>
    <mergeCell ref="A1:M1"/>
    <mergeCell ref="A2:M2"/>
    <mergeCell ref="A3:M3"/>
    <mergeCell ref="A4:M4"/>
    <mergeCell ref="A5:M5"/>
    <mergeCell ref="A6:M6"/>
  </mergeCells>
  <hyperlinks>
    <hyperlink ref="C14" location="'A. Resultados-generales'!A1" display="'A. Resultados-generales'!A1" xr:uid="{FF4BB841-219B-4336-8572-686507EE17A8}"/>
    <hyperlink ref="C15" location="'B. Entorno-Institucional'!A1" display="B. Entorno Institucional" xr:uid="{AAE91F84-607E-4A7E-B62D-989BBD7E5FAB}"/>
    <hyperlink ref="C16" location="'C. Infraestructura'!A1" display="C. Infraestructura" xr:uid="{D6386876-1947-4428-B58E-6117D82D9760}"/>
    <hyperlink ref="C17" location="'D. Metodología-Estadística'!A1" display="D. Metodología-Estadística" xr:uid="{8F99E133-6DB5-40F3-B7A3-4C2DBB14A38E}"/>
    <hyperlink ref="C18" location="'E. Accesibilidad-Uso'!A1" display="E. Accesibilidad y Uso" xr:uid="{488A072A-558C-47CB-93FE-E77A9C024679}"/>
    <hyperlink ref="C22" location="'F. DepartamentosADM'!A1" display="F. Depertamentos Administrativos" xr:uid="{6DB0042D-A716-444E-ACC1-399584972700}"/>
    <hyperlink ref="C23" location="'G. Secretarías'!A1" display="G. Secretarías" xr:uid="{16D8F6B3-D257-4D35-9546-6BB7A84285FD}"/>
    <hyperlink ref="C24" location="'H. UnidadesADM'!A1" display="H. Unidades Administrativas Especiales" xr:uid="{DB13A32C-EF5F-4C4C-BA80-B37B848F6698}"/>
    <hyperlink ref="C28" location="'I. Prom_DepartamentosADM'!A1" display="I. Promedio Departamentos Administrativos" xr:uid="{167A002E-FCE7-412C-8843-80C4CCBC35C2}"/>
    <hyperlink ref="C29" location="'J. Prom_Secretarias'!A1" display="J. Promedio Secretarias" xr:uid="{09B87146-C599-4845-95BF-325A5D1658AA}"/>
    <hyperlink ref="C30" location="'K. Prom_UnidadesADM'!A1" display="K. Promedio Unidades Administrativas Especiales" xr:uid="{044444EA-E62C-4319-8545-90ED91FB6554}"/>
    <hyperlink ref="C31" location="'L. Prom_General'!A1" display="L. Promedio General" xr:uid="{D8D43EB3-66F5-48F9-A909-1F2EE944343B}"/>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176C7-E990-4CD9-B75F-970F7585DC9A}">
  <sheetPr codeName="Hoja2"/>
  <dimension ref="A1:BB92"/>
  <sheetViews>
    <sheetView showGridLines="0" tabSelected="1" topLeftCell="B1" zoomScale="115" zoomScaleNormal="115" workbookViewId="0">
      <selection activeCell="C53" sqref="C53"/>
    </sheetView>
  </sheetViews>
  <sheetFormatPr baseColWidth="10" defaultRowHeight="15" x14ac:dyDescent="0.25"/>
  <cols>
    <col min="1" max="1" width="0" hidden="1" customWidth="1"/>
    <col min="2" max="2" width="62.5703125" customWidth="1"/>
    <col min="3" max="3" width="30.42578125" customWidth="1"/>
    <col min="4" max="4" width="18.7109375" customWidth="1"/>
    <col min="5" max="5" width="18.5703125" customWidth="1"/>
    <col min="6" max="6" width="14.85546875" customWidth="1"/>
    <col min="7" max="7" width="13.28515625" customWidth="1"/>
    <col min="8" max="8" width="14" customWidth="1"/>
    <col min="9" max="9" width="15.140625" customWidth="1"/>
    <col min="10" max="10" width="16.7109375" customWidth="1"/>
    <col min="11" max="11" width="17" customWidth="1"/>
    <col min="12" max="12" width="17.28515625" customWidth="1"/>
    <col min="13" max="13" width="19" customWidth="1"/>
    <col min="14" max="14" width="13.5703125" customWidth="1"/>
    <col min="15" max="15" width="11.42578125" customWidth="1"/>
    <col min="16" max="17" width="16.5703125" customWidth="1"/>
    <col min="18" max="18" width="14.42578125" customWidth="1"/>
    <col min="19" max="19" width="16.42578125" customWidth="1"/>
    <col min="20" max="20" width="16.5703125" customWidth="1"/>
    <col min="21" max="21" width="16.140625" customWidth="1"/>
    <col min="22" max="22" width="20.5703125" customWidth="1"/>
    <col min="23" max="23" width="18.5703125" customWidth="1"/>
    <col min="24" max="24" width="18.42578125" customWidth="1"/>
    <col min="25" max="25" width="16.7109375" customWidth="1"/>
    <col min="26" max="26" width="30.5703125" customWidth="1"/>
    <col min="27" max="27" width="20.5703125" customWidth="1"/>
    <col min="28" max="28" width="22" customWidth="1"/>
    <col min="29" max="29" width="33.140625" customWidth="1"/>
    <col min="30" max="30" width="19.5703125" customWidth="1"/>
    <col min="31" max="32" width="33.140625" customWidth="1"/>
    <col min="33" max="33" width="33.42578125" customWidth="1"/>
    <col min="34" max="52" width="22.7109375" customWidth="1"/>
    <col min="53" max="53" width="28.5703125" customWidth="1"/>
  </cols>
  <sheetData>
    <row r="1" spans="1:54" s="7" customFormat="1" x14ac:dyDescent="0.25">
      <c r="A1" s="148"/>
      <c r="B1" s="149"/>
      <c r="C1" s="149"/>
      <c r="D1" s="149"/>
      <c r="E1" s="149"/>
      <c r="F1" s="149"/>
      <c r="G1" s="149"/>
      <c r="H1" s="149"/>
      <c r="I1" s="149"/>
      <c r="J1" s="149"/>
      <c r="K1" s="149"/>
      <c r="L1" s="149"/>
      <c r="M1" s="149"/>
      <c r="N1" s="149"/>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1"/>
    </row>
    <row r="2" spans="1:54" s="7" customFormat="1" x14ac:dyDescent="0.25">
      <c r="A2" s="151" t="s">
        <v>81</v>
      </c>
      <c r="B2" s="152"/>
      <c r="C2" s="152"/>
      <c r="D2" s="152"/>
      <c r="E2" s="152"/>
      <c r="F2" s="152"/>
      <c r="G2" s="152"/>
      <c r="H2" s="152"/>
      <c r="I2" s="152"/>
      <c r="J2" s="152"/>
      <c r="K2" s="152"/>
      <c r="L2" s="152"/>
      <c r="M2" s="152"/>
      <c r="N2" s="15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3"/>
    </row>
    <row r="3" spans="1:54" s="7" customFormat="1" x14ac:dyDescent="0.25">
      <c r="A3" s="151" t="s">
        <v>82</v>
      </c>
      <c r="B3" s="152"/>
      <c r="C3" s="152"/>
      <c r="D3" s="152"/>
      <c r="E3" s="152"/>
      <c r="F3" s="152"/>
      <c r="G3" s="152"/>
      <c r="H3" s="152"/>
      <c r="I3" s="152"/>
      <c r="J3" s="152"/>
      <c r="K3" s="152"/>
      <c r="L3" s="152"/>
      <c r="M3" s="152"/>
      <c r="N3" s="15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3"/>
    </row>
    <row r="4" spans="1:54" s="7" customFormat="1" x14ac:dyDescent="0.25">
      <c r="A4" s="151" t="s">
        <v>83</v>
      </c>
      <c r="B4" s="152"/>
      <c r="C4" s="152"/>
      <c r="D4" s="152"/>
      <c r="E4" s="152"/>
      <c r="F4" s="152"/>
      <c r="G4" s="152"/>
      <c r="H4" s="152"/>
      <c r="I4" s="152"/>
      <c r="J4" s="152"/>
      <c r="K4" s="152"/>
      <c r="L4" s="152"/>
      <c r="M4" s="152"/>
      <c r="N4" s="15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3"/>
    </row>
    <row r="5" spans="1:54" s="7" customFormat="1" x14ac:dyDescent="0.25">
      <c r="A5" s="151">
        <v>2025</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3"/>
    </row>
    <row r="6" spans="1:54" s="7" customFormat="1" x14ac:dyDescent="0.25">
      <c r="A6" s="154"/>
      <c r="B6" s="155"/>
      <c r="C6" s="155"/>
      <c r="D6" s="155"/>
      <c r="E6" s="155"/>
      <c r="F6" s="155"/>
      <c r="G6" s="155"/>
      <c r="H6" s="155"/>
      <c r="I6" s="155"/>
      <c r="J6" s="155"/>
      <c r="K6" s="155"/>
      <c r="L6" s="155"/>
      <c r="M6" s="155"/>
      <c r="N6" s="155"/>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3"/>
    </row>
    <row r="7" spans="1:54" s="7" customFormat="1" x14ac:dyDescent="0.25">
      <c r="A7" s="175" t="s">
        <v>84</v>
      </c>
      <c r="B7" s="176"/>
      <c r="C7" s="176"/>
      <c r="D7" s="176"/>
      <c r="E7" s="176"/>
      <c r="F7" s="176"/>
      <c r="G7" s="176"/>
      <c r="H7" s="176"/>
      <c r="I7" s="176"/>
      <c r="J7" s="176"/>
      <c r="K7" s="176"/>
      <c r="L7" s="176"/>
      <c r="M7" s="176"/>
      <c r="N7" s="176"/>
      <c r="O7" s="176"/>
      <c r="P7" s="176"/>
      <c r="Q7" s="176"/>
      <c r="R7" s="176"/>
      <c r="S7" s="176"/>
      <c r="T7" s="176"/>
      <c r="U7" s="176"/>
      <c r="V7" s="176"/>
      <c r="W7" s="176"/>
      <c r="X7" s="176"/>
      <c r="Y7" s="176"/>
      <c r="Z7" s="176"/>
      <c r="AA7" s="176"/>
      <c r="AB7" s="176"/>
      <c r="AC7" s="176"/>
      <c r="AD7" s="176"/>
      <c r="AE7" s="176"/>
      <c r="AF7" s="176"/>
      <c r="AG7" s="176"/>
      <c r="AH7" s="176"/>
      <c r="AI7" s="176"/>
      <c r="AJ7" s="176"/>
      <c r="AK7" s="176"/>
      <c r="AL7" s="176"/>
      <c r="AM7" s="176"/>
      <c r="AN7" s="176"/>
      <c r="AO7" s="176"/>
      <c r="AP7" s="176"/>
      <c r="AQ7" s="176"/>
      <c r="AR7" s="176"/>
      <c r="AS7" s="176"/>
      <c r="AT7" s="176"/>
      <c r="AU7" s="176"/>
      <c r="AV7" s="176"/>
      <c r="AW7" s="176"/>
      <c r="AX7" s="176"/>
      <c r="AY7" s="176"/>
      <c r="AZ7" s="176"/>
      <c r="BA7" s="177"/>
    </row>
    <row r="8" spans="1:54" s="7" customFormat="1" x14ac:dyDescent="0.25">
      <c r="A8" s="175"/>
      <c r="B8" s="176"/>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c r="AK8" s="176"/>
      <c r="AL8" s="176"/>
      <c r="AM8" s="176"/>
      <c r="AN8" s="176"/>
      <c r="AO8" s="176"/>
      <c r="AP8" s="176"/>
      <c r="AQ8" s="176"/>
      <c r="AR8" s="176"/>
      <c r="AS8" s="176"/>
      <c r="AT8" s="176"/>
      <c r="AU8" s="176"/>
      <c r="AV8" s="176"/>
      <c r="AW8" s="176"/>
      <c r="AX8" s="176"/>
      <c r="AY8" s="176"/>
      <c r="AZ8" s="176"/>
      <c r="BA8" s="177"/>
    </row>
    <row r="9" spans="1:54" s="7" customFormat="1" x14ac:dyDescent="0.25">
      <c r="A9" s="178" t="s">
        <v>104</v>
      </c>
      <c r="B9" s="179"/>
      <c r="C9" s="179"/>
      <c r="D9" s="179"/>
      <c r="E9" s="179"/>
      <c r="F9" s="179"/>
      <c r="G9" s="179"/>
      <c r="H9" s="179"/>
      <c r="I9" s="179"/>
      <c r="J9" s="179"/>
      <c r="K9" s="179"/>
      <c r="L9" s="179"/>
      <c r="M9" s="179"/>
      <c r="N9" s="179"/>
      <c r="O9" s="179"/>
      <c r="P9" s="179"/>
      <c r="Q9" s="179"/>
      <c r="R9" s="179"/>
      <c r="S9" s="179"/>
      <c r="T9" s="179"/>
      <c r="U9" s="179"/>
      <c r="V9" s="179"/>
      <c r="W9" s="179"/>
      <c r="X9" s="179"/>
      <c r="Y9" s="179"/>
      <c r="Z9" s="179"/>
      <c r="AA9" s="179"/>
      <c r="AB9" s="179"/>
      <c r="AC9" s="179"/>
      <c r="AD9" s="179"/>
      <c r="AE9" s="179"/>
      <c r="AF9" s="179"/>
      <c r="AG9" s="179"/>
      <c r="AH9" s="179"/>
      <c r="AI9" s="179"/>
      <c r="AJ9" s="179"/>
      <c r="AK9" s="179"/>
      <c r="AL9" s="179"/>
      <c r="AM9" s="179"/>
      <c r="AN9" s="179"/>
      <c r="AO9" s="179"/>
      <c r="AP9" s="179"/>
      <c r="AQ9" s="179"/>
      <c r="AR9" s="179"/>
      <c r="AS9" s="179"/>
      <c r="AT9" s="179"/>
      <c r="AU9" s="179"/>
      <c r="AV9" s="179"/>
      <c r="AW9" s="179"/>
      <c r="AX9" s="179"/>
      <c r="AY9" s="179"/>
      <c r="AZ9" s="179"/>
      <c r="BA9" s="180"/>
    </row>
    <row r="10" spans="1:54" s="7" customFormat="1" ht="15.75" thickBot="1" x14ac:dyDescent="0.3">
      <c r="A10" s="181">
        <v>2025</v>
      </c>
      <c r="B10" s="182"/>
      <c r="C10" s="183"/>
      <c r="D10" s="183"/>
      <c r="E10" s="183"/>
      <c r="F10" s="183"/>
      <c r="G10" s="183"/>
      <c r="H10" s="183"/>
      <c r="I10" s="183"/>
      <c r="J10" s="183"/>
      <c r="K10" s="183"/>
      <c r="L10" s="183"/>
      <c r="M10" s="183"/>
      <c r="N10" s="183"/>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5"/>
    </row>
    <row r="11" spans="1:54" s="7" customFormat="1" ht="69.75" customHeight="1" thickBot="1" x14ac:dyDescent="0.3">
      <c r="A11" s="184" t="s">
        <v>85</v>
      </c>
      <c r="B11" s="185"/>
      <c r="C11" s="185"/>
      <c r="D11" s="186"/>
      <c r="E11" s="184" t="s">
        <v>86</v>
      </c>
      <c r="F11" s="185"/>
      <c r="G11" s="185"/>
      <c r="H11" s="186"/>
      <c r="I11" s="190" t="s">
        <v>87</v>
      </c>
      <c r="J11" s="191"/>
      <c r="K11" s="191"/>
      <c r="L11" s="191"/>
      <c r="M11" s="191"/>
      <c r="N11" s="191"/>
      <c r="O11" s="191"/>
      <c r="P11" s="191"/>
      <c r="Q11" s="192"/>
      <c r="R11" s="190" t="s">
        <v>88</v>
      </c>
      <c r="S11" s="191"/>
      <c r="T11" s="191"/>
      <c r="U11" s="191"/>
      <c r="V11" s="191"/>
      <c r="W11" s="191"/>
      <c r="X11" s="192"/>
      <c r="Y11" s="190" t="s">
        <v>89</v>
      </c>
      <c r="Z11" s="191"/>
      <c r="AA11" s="191"/>
      <c r="AB11" s="191"/>
      <c r="AC11" s="191"/>
      <c r="AD11" s="191"/>
      <c r="AE11" s="191"/>
      <c r="AF11" s="191"/>
      <c r="AG11" s="192"/>
      <c r="AH11" s="185" t="s">
        <v>90</v>
      </c>
      <c r="AI11" s="185"/>
      <c r="AJ11" s="185"/>
      <c r="AK11" s="185"/>
      <c r="AL11" s="185"/>
      <c r="AM11" s="185"/>
      <c r="AN11" s="185"/>
      <c r="AO11" s="185"/>
      <c r="AP11" s="185"/>
      <c r="AQ11" s="185"/>
      <c r="AR11" s="185"/>
      <c r="AS11" s="186"/>
      <c r="AT11" s="190" t="s">
        <v>91</v>
      </c>
      <c r="AU11" s="191"/>
      <c r="AV11" s="191"/>
      <c r="AW11" s="191"/>
      <c r="AX11" s="191"/>
      <c r="AY11" s="191"/>
      <c r="AZ11" s="191"/>
      <c r="BA11" s="192"/>
      <c r="BB11" s="16"/>
    </row>
    <row r="12" spans="1:54" s="7" customFormat="1" ht="34.5" customHeight="1" thickBot="1" x14ac:dyDescent="0.3">
      <c r="A12" s="187"/>
      <c r="B12" s="188"/>
      <c r="C12" s="188"/>
      <c r="D12" s="189"/>
      <c r="E12" s="187"/>
      <c r="F12" s="188"/>
      <c r="G12" s="188"/>
      <c r="H12" s="189"/>
      <c r="I12" s="166" t="s">
        <v>92</v>
      </c>
      <c r="J12" s="167"/>
      <c r="K12" s="158" t="s">
        <v>93</v>
      </c>
      <c r="L12" s="160"/>
      <c r="M12" s="163" t="s">
        <v>94</v>
      </c>
      <c r="N12" s="164"/>
      <c r="O12" s="165"/>
      <c r="P12" s="168" t="s">
        <v>95</v>
      </c>
      <c r="Q12" s="169"/>
      <c r="R12" s="170" t="s">
        <v>96</v>
      </c>
      <c r="S12" s="171"/>
      <c r="T12" s="171"/>
      <c r="U12" s="171"/>
      <c r="V12" s="172" t="s">
        <v>97</v>
      </c>
      <c r="W12" s="173"/>
      <c r="X12" s="174"/>
      <c r="Y12" s="158" t="s">
        <v>98</v>
      </c>
      <c r="Z12" s="159"/>
      <c r="AA12" s="160"/>
      <c r="AB12" s="161" t="s">
        <v>99</v>
      </c>
      <c r="AC12" s="161"/>
      <c r="AD12" s="161"/>
      <c r="AE12" s="161"/>
      <c r="AF12" s="161"/>
      <c r="AG12" s="162"/>
      <c r="AH12" s="163" t="s">
        <v>100</v>
      </c>
      <c r="AI12" s="164"/>
      <c r="AJ12" s="164"/>
      <c r="AK12" s="164"/>
      <c r="AL12" s="164"/>
      <c r="AM12" s="165"/>
      <c r="AN12" s="163" t="s">
        <v>101</v>
      </c>
      <c r="AO12" s="164"/>
      <c r="AP12" s="165"/>
      <c r="AQ12" s="164" t="s">
        <v>14</v>
      </c>
      <c r="AR12" s="164"/>
      <c r="AS12" s="165"/>
      <c r="AT12" s="194" t="s">
        <v>102</v>
      </c>
      <c r="AU12" s="194"/>
      <c r="AV12" s="194"/>
      <c r="AW12" s="194"/>
      <c r="AX12" s="193" t="s">
        <v>103</v>
      </c>
      <c r="AY12" s="194"/>
      <c r="AZ12" s="194"/>
      <c r="BA12" s="195"/>
      <c r="BB12" s="17"/>
    </row>
    <row r="13" spans="1:54" s="2" customFormat="1" ht="95.25" customHeight="1" thickBot="1" x14ac:dyDescent="0.3">
      <c r="A13" s="29" t="s">
        <v>0</v>
      </c>
      <c r="B13" s="26" t="s">
        <v>1</v>
      </c>
      <c r="C13" s="27" t="s">
        <v>2</v>
      </c>
      <c r="D13" s="51" t="s">
        <v>3</v>
      </c>
      <c r="E13" s="26" t="s">
        <v>4</v>
      </c>
      <c r="F13" s="27" t="s">
        <v>5</v>
      </c>
      <c r="G13" s="27" t="s">
        <v>6</v>
      </c>
      <c r="H13" s="28" t="s">
        <v>7</v>
      </c>
      <c r="I13" s="26" t="s">
        <v>8</v>
      </c>
      <c r="J13" s="51" t="s">
        <v>9</v>
      </c>
      <c r="K13" s="26" t="s">
        <v>10</v>
      </c>
      <c r="L13" s="28" t="s">
        <v>11</v>
      </c>
      <c r="M13" s="26" t="s">
        <v>12</v>
      </c>
      <c r="N13" s="27" t="s">
        <v>13</v>
      </c>
      <c r="O13" s="28" t="s">
        <v>14</v>
      </c>
      <c r="P13" s="26" t="s">
        <v>15</v>
      </c>
      <c r="Q13" s="28" t="s">
        <v>16</v>
      </c>
      <c r="R13" s="66" t="s">
        <v>17</v>
      </c>
      <c r="S13" s="67" t="s">
        <v>18</v>
      </c>
      <c r="T13" s="67" t="s">
        <v>19</v>
      </c>
      <c r="U13" s="81" t="s">
        <v>20</v>
      </c>
      <c r="V13" s="66" t="s">
        <v>21</v>
      </c>
      <c r="W13" s="67" t="s">
        <v>22</v>
      </c>
      <c r="X13" s="68" t="s">
        <v>23</v>
      </c>
      <c r="Y13" s="56" t="s">
        <v>24</v>
      </c>
      <c r="Z13" s="53" t="s">
        <v>25</v>
      </c>
      <c r="AA13" s="57" t="s">
        <v>26</v>
      </c>
      <c r="AB13" s="52" t="s">
        <v>27</v>
      </c>
      <c r="AC13" s="53" t="s">
        <v>28</v>
      </c>
      <c r="AD13" s="53" t="s">
        <v>29</v>
      </c>
      <c r="AE13" s="53" t="s">
        <v>30</v>
      </c>
      <c r="AF13" s="53" t="s">
        <v>31</v>
      </c>
      <c r="AG13" s="55" t="s">
        <v>32</v>
      </c>
      <c r="AH13" s="56" t="s">
        <v>33</v>
      </c>
      <c r="AI13" s="53" t="s">
        <v>34</v>
      </c>
      <c r="AJ13" s="53" t="s">
        <v>35</v>
      </c>
      <c r="AK13" s="53" t="s">
        <v>36</v>
      </c>
      <c r="AL13" s="53" t="s">
        <v>37</v>
      </c>
      <c r="AM13" s="57" t="s">
        <v>38</v>
      </c>
      <c r="AN13" s="58" t="s">
        <v>39</v>
      </c>
      <c r="AO13" s="54" t="s">
        <v>40</v>
      </c>
      <c r="AP13" s="57" t="s">
        <v>41</v>
      </c>
      <c r="AQ13" s="80" t="s">
        <v>42</v>
      </c>
      <c r="AR13" s="54" t="s">
        <v>43</v>
      </c>
      <c r="AS13" s="57" t="s">
        <v>44</v>
      </c>
      <c r="AT13" s="80" t="s">
        <v>45</v>
      </c>
      <c r="AU13" s="54" t="s">
        <v>46</v>
      </c>
      <c r="AV13" s="54" t="s">
        <v>47</v>
      </c>
      <c r="AW13" s="85" t="s">
        <v>126</v>
      </c>
      <c r="AX13" s="58" t="s">
        <v>48</v>
      </c>
      <c r="AY13" s="54" t="s">
        <v>49</v>
      </c>
      <c r="AZ13" s="54" t="s">
        <v>50</v>
      </c>
      <c r="BA13" s="57" t="s">
        <v>51</v>
      </c>
      <c r="BB13" s="1"/>
    </row>
    <row r="14" spans="1:54" s="7" customFormat="1" x14ac:dyDescent="0.25">
      <c r="A14" s="3">
        <v>15</v>
      </c>
      <c r="B14" s="21" t="s">
        <v>52</v>
      </c>
      <c r="C14" s="22" t="s">
        <v>53</v>
      </c>
      <c r="D14" s="30">
        <f t="shared" ref="D14:D40" si="0">E14*0.25+F14*0.25+G14*0.25+H14*0.25</f>
        <v>0.7939190972222222</v>
      </c>
      <c r="E14" s="87">
        <f t="shared" ref="E14:E40" si="1">I14*0.5+J14*0.5</f>
        <v>0.95833333333333326</v>
      </c>
      <c r="F14" s="87">
        <f t="shared" ref="F14:F40" si="2">K14*0.5+L14*0.5</f>
        <v>0.90916666666666668</v>
      </c>
      <c r="G14" s="88">
        <f t="shared" ref="G14:G40" si="3">M14*(1/3)+N14*(1/3)+O14*(1/3)</f>
        <v>0.76983888888888885</v>
      </c>
      <c r="H14" s="89">
        <f t="shared" ref="H14:H40" si="4">P14*0.5+Q14*0.5</f>
        <v>0.53833749999999991</v>
      </c>
      <c r="I14" s="87">
        <f t="shared" ref="I14:I40" si="5">R14*0.25+S14*0.25+T14*0.25+U14*0.25</f>
        <v>1</v>
      </c>
      <c r="J14" s="90">
        <f t="shared" ref="J14:J40" si="6">V14*(1/3)+W14*(1/3)+X14*(1/3)</f>
        <v>0.91666666666666652</v>
      </c>
      <c r="K14" s="87">
        <f t="shared" ref="K14:K40" si="7">Y14*(1/3)+Z14*(1/3)+AA14*(1/3)</f>
        <v>1</v>
      </c>
      <c r="L14" s="89">
        <f t="shared" ref="L14:L40" si="8">AB14*(1/6)+AC14*(1/6)+AD14*(1/6)+AE14*(1/6)+AF14*(1/6)+AG14*(1/6)</f>
        <v>0.81833333333333325</v>
      </c>
      <c r="M14" s="87">
        <f t="shared" ref="M14:M40" si="9">AH14*(1/6)+AI14*(1/6)+AJ14*(1/6)+AK14*(1/6)+AL14*(1/6)+AM14*(1/6)</f>
        <v>0.4761833333333334</v>
      </c>
      <c r="N14" s="88">
        <f t="shared" ref="N14:N40" si="10">AN14*(1/3)+AO14*(1/3)+AP14*(1/3)</f>
        <v>1</v>
      </c>
      <c r="O14" s="89">
        <f t="shared" ref="O14:O40" si="11">AQ14*(1/3)+AR14*(1/3)+AS14*(1/3)</f>
        <v>0.83333333333333326</v>
      </c>
      <c r="P14" s="87">
        <f t="shared" ref="P14:P40" si="12">AT14*(1/4)+AU14*(1/4)+AV14*(1/4)+AW14*(1/4)</f>
        <v>0.72250000000000003</v>
      </c>
      <c r="Q14" s="89">
        <f t="shared" ref="Q14:Q40" si="13">AX14*(1/4)+AY14*(1/4)+AZ14*(1/4)+BA14*(1/4)</f>
        <v>0.35417499999999991</v>
      </c>
      <c r="R14" s="69">
        <v>1</v>
      </c>
      <c r="S14" s="70">
        <v>1</v>
      </c>
      <c r="T14" s="70">
        <v>1</v>
      </c>
      <c r="U14" s="82">
        <v>1</v>
      </c>
      <c r="V14" s="69">
        <v>1</v>
      </c>
      <c r="W14" s="70">
        <v>0.75</v>
      </c>
      <c r="X14" s="71">
        <v>1</v>
      </c>
      <c r="Y14" s="69">
        <v>1</v>
      </c>
      <c r="Z14" s="70">
        <v>1</v>
      </c>
      <c r="AA14" s="71">
        <v>1</v>
      </c>
      <c r="AB14" s="77">
        <v>0.75</v>
      </c>
      <c r="AC14" s="70">
        <v>1</v>
      </c>
      <c r="AD14" s="70">
        <v>1</v>
      </c>
      <c r="AE14" s="70">
        <v>0.75</v>
      </c>
      <c r="AF14" s="70">
        <v>0.66</v>
      </c>
      <c r="AG14" s="71">
        <v>0.75</v>
      </c>
      <c r="AH14" s="69">
        <v>0.57140000000000002</v>
      </c>
      <c r="AI14" s="70">
        <v>0.1429</v>
      </c>
      <c r="AJ14" s="70">
        <v>0.14280000000000001</v>
      </c>
      <c r="AK14" s="70">
        <v>0</v>
      </c>
      <c r="AL14" s="70">
        <v>1</v>
      </c>
      <c r="AM14" s="71">
        <v>1.0000000000000004</v>
      </c>
      <c r="AN14" s="69">
        <v>1</v>
      </c>
      <c r="AO14" s="70">
        <v>1</v>
      </c>
      <c r="AP14" s="71">
        <v>1.0000000000000004</v>
      </c>
      <c r="AQ14" s="77">
        <v>1</v>
      </c>
      <c r="AR14" s="70">
        <v>1</v>
      </c>
      <c r="AS14" s="71">
        <v>0.5</v>
      </c>
      <c r="AT14" s="77">
        <v>0.75</v>
      </c>
      <c r="AU14" s="70">
        <v>1</v>
      </c>
      <c r="AV14" s="70">
        <v>1</v>
      </c>
      <c r="AW14" s="82">
        <v>0.14000000000000001</v>
      </c>
      <c r="AX14" s="69">
        <v>0.66669999999999996</v>
      </c>
      <c r="AY14" s="70">
        <v>0.74999999999999967</v>
      </c>
      <c r="AZ14" s="70">
        <v>0</v>
      </c>
      <c r="BA14" s="71">
        <v>0</v>
      </c>
    </row>
    <row r="15" spans="1:54" s="7" customFormat="1" x14ac:dyDescent="0.25">
      <c r="A15" s="3">
        <v>2</v>
      </c>
      <c r="B15" s="4" t="s">
        <v>54</v>
      </c>
      <c r="C15" s="5" t="s">
        <v>55</v>
      </c>
      <c r="D15" s="30">
        <f t="shared" si="0"/>
        <v>0.76936354166666676</v>
      </c>
      <c r="E15" s="23">
        <f t="shared" si="1"/>
        <v>1</v>
      </c>
      <c r="F15" s="23">
        <f t="shared" si="2"/>
        <v>0.90916666666666668</v>
      </c>
      <c r="G15" s="24">
        <f t="shared" si="3"/>
        <v>0.62870000000000004</v>
      </c>
      <c r="H15" s="25">
        <f t="shared" si="4"/>
        <v>0.5395875</v>
      </c>
      <c r="I15" s="23">
        <f t="shared" si="5"/>
        <v>1</v>
      </c>
      <c r="J15" s="63">
        <f t="shared" si="6"/>
        <v>1</v>
      </c>
      <c r="K15" s="23">
        <f t="shared" si="7"/>
        <v>1</v>
      </c>
      <c r="L15" s="25">
        <f t="shared" si="8"/>
        <v>0.81833333333333325</v>
      </c>
      <c r="M15" s="23">
        <f t="shared" si="9"/>
        <v>0.55276666666666663</v>
      </c>
      <c r="N15" s="24">
        <f t="shared" si="10"/>
        <v>0.33333333333333331</v>
      </c>
      <c r="O15" s="25">
        <f t="shared" si="11"/>
        <v>1</v>
      </c>
      <c r="P15" s="23">
        <f t="shared" si="12"/>
        <v>0.72500000000000009</v>
      </c>
      <c r="Q15" s="25">
        <f t="shared" si="13"/>
        <v>0.35417499999999991</v>
      </c>
      <c r="R15" s="72">
        <v>1</v>
      </c>
      <c r="S15" s="6">
        <v>1</v>
      </c>
      <c r="T15" s="6">
        <v>1</v>
      </c>
      <c r="U15" s="83">
        <v>1</v>
      </c>
      <c r="V15" s="72">
        <v>1</v>
      </c>
      <c r="W15" s="6">
        <v>1</v>
      </c>
      <c r="X15" s="73">
        <v>1</v>
      </c>
      <c r="Y15" s="72">
        <v>1.0000000000000004</v>
      </c>
      <c r="Z15" s="6">
        <v>1</v>
      </c>
      <c r="AA15" s="73">
        <v>1</v>
      </c>
      <c r="AB15" s="78">
        <v>0.75</v>
      </c>
      <c r="AC15" s="6">
        <v>1</v>
      </c>
      <c r="AD15" s="6">
        <v>1</v>
      </c>
      <c r="AE15" s="6">
        <v>0.75</v>
      </c>
      <c r="AF15" s="6">
        <v>0.66</v>
      </c>
      <c r="AG15" s="73">
        <v>0.75</v>
      </c>
      <c r="AH15" s="72">
        <v>0.6</v>
      </c>
      <c r="AI15" s="6">
        <v>0.35</v>
      </c>
      <c r="AJ15" s="6">
        <v>0.21660000000000001</v>
      </c>
      <c r="AK15" s="6">
        <v>0.15</v>
      </c>
      <c r="AL15" s="6">
        <v>1</v>
      </c>
      <c r="AM15" s="73">
        <v>1.0000000000000002</v>
      </c>
      <c r="AN15" s="72">
        <v>1</v>
      </c>
      <c r="AO15" s="6">
        <v>0</v>
      </c>
      <c r="AP15" s="73">
        <v>0</v>
      </c>
      <c r="AQ15" s="78">
        <v>1</v>
      </c>
      <c r="AR15" s="6">
        <v>1</v>
      </c>
      <c r="AS15" s="73">
        <v>1</v>
      </c>
      <c r="AT15" s="78">
        <v>0.75</v>
      </c>
      <c r="AU15" s="6">
        <v>1.0000000000000002</v>
      </c>
      <c r="AV15" s="6">
        <v>1.0000000000000002</v>
      </c>
      <c r="AW15" s="83">
        <v>0.15</v>
      </c>
      <c r="AX15" s="72">
        <v>0.66669999999999996</v>
      </c>
      <c r="AY15" s="6">
        <v>0.74999999999999967</v>
      </c>
      <c r="AZ15" s="6">
        <v>0</v>
      </c>
      <c r="BA15" s="73">
        <v>0</v>
      </c>
      <c r="BB15" s="8"/>
    </row>
    <row r="16" spans="1:54" s="7" customFormat="1" x14ac:dyDescent="0.25">
      <c r="A16" s="3">
        <v>21</v>
      </c>
      <c r="B16" s="4" t="s">
        <v>58</v>
      </c>
      <c r="C16" s="5" t="s">
        <v>55</v>
      </c>
      <c r="D16" s="30">
        <f t="shared" si="0"/>
        <v>0.76859999999999995</v>
      </c>
      <c r="E16" s="23">
        <f t="shared" si="1"/>
        <v>0.875</v>
      </c>
      <c r="F16" s="23">
        <f t="shared" si="2"/>
        <v>0.89500000000000002</v>
      </c>
      <c r="G16" s="24">
        <f t="shared" si="3"/>
        <v>0.64814999999999989</v>
      </c>
      <c r="H16" s="25">
        <f t="shared" si="4"/>
        <v>0.65625</v>
      </c>
      <c r="I16" s="23">
        <f t="shared" si="5"/>
        <v>0.75</v>
      </c>
      <c r="J16" s="63">
        <f t="shared" si="6"/>
        <v>1</v>
      </c>
      <c r="K16" s="23">
        <f t="shared" si="7"/>
        <v>1</v>
      </c>
      <c r="L16" s="25">
        <f t="shared" si="8"/>
        <v>0.79</v>
      </c>
      <c r="M16" s="23">
        <f t="shared" si="9"/>
        <v>0.6944499999999999</v>
      </c>
      <c r="N16" s="24">
        <f t="shared" si="10"/>
        <v>0.66666666666666663</v>
      </c>
      <c r="O16" s="25">
        <f t="shared" si="11"/>
        <v>0.58333333333333337</v>
      </c>
      <c r="P16" s="23">
        <f t="shared" si="12"/>
        <v>0.8125</v>
      </c>
      <c r="Q16" s="25">
        <f t="shared" si="13"/>
        <v>0.5</v>
      </c>
      <c r="R16" s="72">
        <v>1</v>
      </c>
      <c r="S16" s="6">
        <v>1</v>
      </c>
      <c r="T16" s="6">
        <v>1</v>
      </c>
      <c r="U16" s="83">
        <v>0</v>
      </c>
      <c r="V16" s="72">
        <v>1</v>
      </c>
      <c r="W16" s="6">
        <v>1</v>
      </c>
      <c r="X16" s="73">
        <v>1</v>
      </c>
      <c r="Y16" s="72">
        <v>1</v>
      </c>
      <c r="Z16" s="6">
        <v>1</v>
      </c>
      <c r="AA16" s="73">
        <v>1</v>
      </c>
      <c r="AB16" s="78">
        <v>0.75</v>
      </c>
      <c r="AC16" s="6">
        <v>1</v>
      </c>
      <c r="AD16" s="6">
        <v>1</v>
      </c>
      <c r="AE16" s="6">
        <v>0.5</v>
      </c>
      <c r="AF16" s="6">
        <v>0.9900000000000001</v>
      </c>
      <c r="AG16" s="73">
        <v>0.5</v>
      </c>
      <c r="AH16" s="72">
        <v>1</v>
      </c>
      <c r="AI16" s="6">
        <v>0</v>
      </c>
      <c r="AJ16" s="6">
        <v>0.16669999999999999</v>
      </c>
      <c r="AK16" s="6">
        <v>1</v>
      </c>
      <c r="AL16" s="6">
        <v>1</v>
      </c>
      <c r="AM16" s="73">
        <v>0.99999999999999989</v>
      </c>
      <c r="AN16" s="72">
        <v>1</v>
      </c>
      <c r="AO16" s="6">
        <v>1</v>
      </c>
      <c r="AP16" s="73">
        <v>0</v>
      </c>
      <c r="AQ16" s="78">
        <v>1.0000000000000002</v>
      </c>
      <c r="AR16" s="6">
        <v>0.5</v>
      </c>
      <c r="AS16" s="73">
        <v>0.25</v>
      </c>
      <c r="AT16" s="78">
        <v>1</v>
      </c>
      <c r="AU16" s="6">
        <v>0.99999999999999978</v>
      </c>
      <c r="AV16" s="6">
        <v>1</v>
      </c>
      <c r="AW16" s="83">
        <v>0.25</v>
      </c>
      <c r="AX16" s="72">
        <v>1.0000000000000002</v>
      </c>
      <c r="AY16" s="6">
        <v>0.99999999999999989</v>
      </c>
      <c r="AZ16" s="6">
        <v>0</v>
      </c>
      <c r="BA16" s="73">
        <v>0</v>
      </c>
    </row>
    <row r="17" spans="1:54" s="7" customFormat="1" x14ac:dyDescent="0.25">
      <c r="A17" s="3">
        <v>23</v>
      </c>
      <c r="B17" s="4" t="s">
        <v>66</v>
      </c>
      <c r="C17" s="5" t="s">
        <v>55</v>
      </c>
      <c r="D17" s="30">
        <f t="shared" si="0"/>
        <v>0.72620381944444445</v>
      </c>
      <c r="E17" s="23">
        <f t="shared" si="1"/>
        <v>0.77083333333333326</v>
      </c>
      <c r="F17" s="23">
        <f t="shared" si="2"/>
        <v>0.86083333333333334</v>
      </c>
      <c r="G17" s="24">
        <f t="shared" si="3"/>
        <v>0.81481111111111115</v>
      </c>
      <c r="H17" s="25">
        <f t="shared" si="4"/>
        <v>0.45833750000000001</v>
      </c>
      <c r="I17" s="23">
        <f t="shared" si="5"/>
        <v>0.875</v>
      </c>
      <c r="J17" s="63">
        <f t="shared" si="6"/>
        <v>0.66666666666666663</v>
      </c>
      <c r="K17" s="23">
        <f t="shared" si="7"/>
        <v>1</v>
      </c>
      <c r="L17" s="25">
        <f t="shared" si="8"/>
        <v>0.72166666666666679</v>
      </c>
      <c r="M17" s="23">
        <f t="shared" si="9"/>
        <v>0.4444333333333334</v>
      </c>
      <c r="N17" s="24">
        <f t="shared" si="10"/>
        <v>1</v>
      </c>
      <c r="O17" s="25">
        <f t="shared" si="11"/>
        <v>1</v>
      </c>
      <c r="P17" s="23">
        <f t="shared" si="12"/>
        <v>0.625</v>
      </c>
      <c r="Q17" s="25">
        <f t="shared" si="13"/>
        <v>0.29167500000000002</v>
      </c>
      <c r="R17" s="72">
        <v>1</v>
      </c>
      <c r="S17" s="6">
        <v>1</v>
      </c>
      <c r="T17" s="6">
        <v>0.75</v>
      </c>
      <c r="U17" s="83">
        <v>0.75</v>
      </c>
      <c r="V17" s="72">
        <v>1</v>
      </c>
      <c r="W17" s="6">
        <v>0.5</v>
      </c>
      <c r="X17" s="73">
        <v>0.5</v>
      </c>
      <c r="Y17" s="72">
        <v>1</v>
      </c>
      <c r="Z17" s="6">
        <v>1</v>
      </c>
      <c r="AA17" s="73">
        <v>1</v>
      </c>
      <c r="AB17" s="78">
        <v>1</v>
      </c>
      <c r="AC17" s="6">
        <v>1</v>
      </c>
      <c r="AD17" s="6">
        <v>1</v>
      </c>
      <c r="AE17" s="6">
        <v>0.5</v>
      </c>
      <c r="AF17" s="6">
        <v>0.33</v>
      </c>
      <c r="AG17" s="73">
        <v>0.5</v>
      </c>
      <c r="AH17" s="72">
        <v>0.25</v>
      </c>
      <c r="AI17" s="6">
        <v>0</v>
      </c>
      <c r="AJ17" s="6">
        <v>0.1666</v>
      </c>
      <c r="AK17" s="6">
        <v>0.25</v>
      </c>
      <c r="AL17" s="6">
        <v>1</v>
      </c>
      <c r="AM17" s="73">
        <v>1.0000000000000004</v>
      </c>
      <c r="AN17" s="72">
        <v>1</v>
      </c>
      <c r="AO17" s="6">
        <v>1</v>
      </c>
      <c r="AP17" s="73">
        <v>1</v>
      </c>
      <c r="AQ17" s="78">
        <v>1</v>
      </c>
      <c r="AR17" s="6">
        <v>1</v>
      </c>
      <c r="AS17" s="73">
        <v>1</v>
      </c>
      <c r="AT17" s="78">
        <v>0.5</v>
      </c>
      <c r="AU17" s="6">
        <v>1.0000000000000002</v>
      </c>
      <c r="AV17" s="6">
        <v>1</v>
      </c>
      <c r="AW17" s="83">
        <v>0</v>
      </c>
      <c r="AX17" s="72">
        <v>0.66669999999999996</v>
      </c>
      <c r="AY17" s="6">
        <v>0.5</v>
      </c>
      <c r="AZ17" s="6">
        <v>0</v>
      </c>
      <c r="BA17" s="73">
        <v>0</v>
      </c>
    </row>
    <row r="18" spans="1:54" s="7" customFormat="1" x14ac:dyDescent="0.25">
      <c r="A18" s="3">
        <v>14</v>
      </c>
      <c r="B18" s="4" t="s">
        <v>57</v>
      </c>
      <c r="C18" s="5" t="s">
        <v>55</v>
      </c>
      <c r="D18" s="30">
        <f t="shared" si="0"/>
        <v>0.72047604166666668</v>
      </c>
      <c r="E18" s="23">
        <f t="shared" si="1"/>
        <v>0.79166666666666663</v>
      </c>
      <c r="F18" s="23">
        <f t="shared" si="2"/>
        <v>0.87125000000000008</v>
      </c>
      <c r="G18" s="24">
        <f t="shared" si="3"/>
        <v>0.69814999999999994</v>
      </c>
      <c r="H18" s="25">
        <f t="shared" si="4"/>
        <v>0.52083749999999995</v>
      </c>
      <c r="I18" s="23">
        <f t="shared" si="5"/>
        <v>1</v>
      </c>
      <c r="J18" s="63">
        <f t="shared" si="6"/>
        <v>0.58333333333333326</v>
      </c>
      <c r="K18" s="23">
        <f t="shared" si="7"/>
        <v>1</v>
      </c>
      <c r="L18" s="25">
        <f t="shared" si="8"/>
        <v>0.74250000000000005</v>
      </c>
      <c r="M18" s="23">
        <f t="shared" si="9"/>
        <v>0.51111666666666666</v>
      </c>
      <c r="N18" s="24">
        <f t="shared" si="10"/>
        <v>1</v>
      </c>
      <c r="O18" s="25">
        <f t="shared" si="11"/>
        <v>0.58333333333333337</v>
      </c>
      <c r="P18" s="23">
        <f t="shared" si="12"/>
        <v>0.6875</v>
      </c>
      <c r="Q18" s="25">
        <f t="shared" si="13"/>
        <v>0.35417499999999991</v>
      </c>
      <c r="R18" s="72">
        <v>1</v>
      </c>
      <c r="S18" s="6">
        <v>1</v>
      </c>
      <c r="T18" s="6">
        <v>1</v>
      </c>
      <c r="U18" s="83">
        <v>1</v>
      </c>
      <c r="V18" s="72">
        <v>0</v>
      </c>
      <c r="W18" s="6">
        <v>0.75</v>
      </c>
      <c r="X18" s="73">
        <v>1</v>
      </c>
      <c r="Y18" s="72">
        <v>1</v>
      </c>
      <c r="Z18" s="6">
        <v>1</v>
      </c>
      <c r="AA18" s="73">
        <v>1</v>
      </c>
      <c r="AB18" s="78">
        <v>1</v>
      </c>
      <c r="AC18" s="6">
        <v>1</v>
      </c>
      <c r="AD18" s="6">
        <v>0.625</v>
      </c>
      <c r="AE18" s="6">
        <v>0.75</v>
      </c>
      <c r="AF18" s="6">
        <v>0.33</v>
      </c>
      <c r="AG18" s="73">
        <v>0.75</v>
      </c>
      <c r="AH18" s="72">
        <v>0.4</v>
      </c>
      <c r="AI18" s="6">
        <v>0.2</v>
      </c>
      <c r="AJ18" s="6">
        <v>6.6699999999999995E-2</v>
      </c>
      <c r="AK18" s="6">
        <v>0.4</v>
      </c>
      <c r="AL18" s="6">
        <v>1</v>
      </c>
      <c r="AM18" s="73">
        <v>1</v>
      </c>
      <c r="AN18" s="72">
        <v>1</v>
      </c>
      <c r="AO18" s="6">
        <v>1</v>
      </c>
      <c r="AP18" s="73">
        <v>1</v>
      </c>
      <c r="AQ18" s="78">
        <v>1</v>
      </c>
      <c r="AR18" s="6">
        <v>0.5</v>
      </c>
      <c r="AS18" s="73">
        <v>0.25</v>
      </c>
      <c r="AT18" s="78">
        <v>0.75</v>
      </c>
      <c r="AU18" s="6">
        <v>1.0000000000000002</v>
      </c>
      <c r="AV18" s="6">
        <v>1</v>
      </c>
      <c r="AW18" s="83">
        <v>0</v>
      </c>
      <c r="AX18" s="72">
        <v>0.66669999999999996</v>
      </c>
      <c r="AY18" s="6">
        <v>0.74999999999999967</v>
      </c>
      <c r="AZ18" s="6">
        <v>0</v>
      </c>
      <c r="BA18" s="73">
        <v>0</v>
      </c>
    </row>
    <row r="19" spans="1:54" s="7" customFormat="1" x14ac:dyDescent="0.25">
      <c r="A19" s="3">
        <v>20</v>
      </c>
      <c r="B19" s="4" t="s">
        <v>64</v>
      </c>
      <c r="C19" s="5" t="s">
        <v>55</v>
      </c>
      <c r="D19" s="30">
        <f t="shared" si="0"/>
        <v>0.71253576388888895</v>
      </c>
      <c r="E19" s="23">
        <f t="shared" si="1"/>
        <v>0.86458333333333326</v>
      </c>
      <c r="F19" s="23">
        <f t="shared" si="2"/>
        <v>0.88833333333333342</v>
      </c>
      <c r="G19" s="24">
        <f t="shared" si="3"/>
        <v>0.72222222222222221</v>
      </c>
      <c r="H19" s="25">
        <f t="shared" si="4"/>
        <v>0.37500416666666669</v>
      </c>
      <c r="I19" s="23">
        <f t="shared" si="5"/>
        <v>0.8125</v>
      </c>
      <c r="J19" s="63">
        <f t="shared" si="6"/>
        <v>0.91666666666666652</v>
      </c>
      <c r="K19" s="23">
        <f t="shared" si="7"/>
        <v>1</v>
      </c>
      <c r="L19" s="25">
        <f t="shared" si="8"/>
        <v>0.77666666666666673</v>
      </c>
      <c r="M19" s="23">
        <f t="shared" si="9"/>
        <v>0.33333333333333337</v>
      </c>
      <c r="N19" s="24">
        <f t="shared" si="10"/>
        <v>1</v>
      </c>
      <c r="O19" s="25">
        <f t="shared" si="11"/>
        <v>0.83333333333333337</v>
      </c>
      <c r="P19" s="23">
        <f t="shared" si="12"/>
        <v>0.54167500000000002</v>
      </c>
      <c r="Q19" s="25">
        <f t="shared" si="13"/>
        <v>0.20833333333333337</v>
      </c>
      <c r="R19" s="72">
        <v>1</v>
      </c>
      <c r="S19" s="6">
        <v>1</v>
      </c>
      <c r="T19" s="6">
        <v>0.75</v>
      </c>
      <c r="U19" s="83">
        <v>0.5</v>
      </c>
      <c r="V19" s="72">
        <v>1</v>
      </c>
      <c r="W19" s="6">
        <v>0.75</v>
      </c>
      <c r="X19" s="73">
        <v>1</v>
      </c>
      <c r="Y19" s="72">
        <v>1.0000000000000002</v>
      </c>
      <c r="Z19" s="6">
        <v>1</v>
      </c>
      <c r="AA19" s="73">
        <v>1</v>
      </c>
      <c r="AB19" s="78">
        <v>1</v>
      </c>
      <c r="AC19" s="6">
        <v>1</v>
      </c>
      <c r="AD19" s="6">
        <v>1</v>
      </c>
      <c r="AE19" s="6">
        <v>0.5</v>
      </c>
      <c r="AF19" s="6">
        <v>0.66</v>
      </c>
      <c r="AG19" s="73">
        <v>0.5</v>
      </c>
      <c r="AH19" s="72">
        <v>0</v>
      </c>
      <c r="AI19" s="6">
        <v>0</v>
      </c>
      <c r="AJ19" s="6">
        <v>0</v>
      </c>
      <c r="AK19" s="6">
        <v>0</v>
      </c>
      <c r="AL19" s="6">
        <v>1</v>
      </c>
      <c r="AM19" s="73">
        <v>1.0000000000000002</v>
      </c>
      <c r="AN19" s="72">
        <v>1</v>
      </c>
      <c r="AO19" s="6">
        <v>1</v>
      </c>
      <c r="AP19" s="73">
        <v>1</v>
      </c>
      <c r="AQ19" s="78">
        <v>1.0000000000000002</v>
      </c>
      <c r="AR19" s="6">
        <v>1</v>
      </c>
      <c r="AS19" s="73">
        <v>0.5</v>
      </c>
      <c r="AT19" s="78">
        <v>0.5</v>
      </c>
      <c r="AU19" s="6">
        <v>1.0000000000000002</v>
      </c>
      <c r="AV19" s="6">
        <v>0.66669999999999996</v>
      </c>
      <c r="AW19" s="83">
        <v>0</v>
      </c>
      <c r="AX19" s="72">
        <v>0.33333333333333343</v>
      </c>
      <c r="AY19" s="6">
        <v>0.50000000000000011</v>
      </c>
      <c r="AZ19" s="6">
        <v>0</v>
      </c>
      <c r="BA19" s="73">
        <v>0</v>
      </c>
    </row>
    <row r="20" spans="1:54" s="7" customFormat="1" x14ac:dyDescent="0.25">
      <c r="A20" s="3">
        <v>19</v>
      </c>
      <c r="B20" s="4" t="s">
        <v>69</v>
      </c>
      <c r="C20" s="5" t="s">
        <v>53</v>
      </c>
      <c r="D20" s="30">
        <f t="shared" si="0"/>
        <v>0.66167881944444429</v>
      </c>
      <c r="E20" s="23">
        <f t="shared" si="1"/>
        <v>0.72916666666666663</v>
      </c>
      <c r="F20" s="23">
        <f t="shared" si="2"/>
        <v>0.86083333333333334</v>
      </c>
      <c r="G20" s="24">
        <f t="shared" si="3"/>
        <v>0.62962777777777768</v>
      </c>
      <c r="H20" s="25">
        <f t="shared" si="4"/>
        <v>0.42708750000000001</v>
      </c>
      <c r="I20" s="23">
        <f t="shared" si="5"/>
        <v>0.875</v>
      </c>
      <c r="J20" s="63">
        <f t="shared" si="6"/>
        <v>0.58333333333333326</v>
      </c>
      <c r="K20" s="23">
        <f t="shared" si="7"/>
        <v>1</v>
      </c>
      <c r="L20" s="25">
        <f t="shared" si="8"/>
        <v>0.72166666666666668</v>
      </c>
      <c r="M20" s="23">
        <f t="shared" si="9"/>
        <v>0.55554999999999999</v>
      </c>
      <c r="N20" s="24">
        <f t="shared" si="10"/>
        <v>0.33333333333333331</v>
      </c>
      <c r="O20" s="25">
        <f t="shared" si="11"/>
        <v>1</v>
      </c>
      <c r="P20" s="23">
        <f t="shared" si="12"/>
        <v>0.5625</v>
      </c>
      <c r="Q20" s="25">
        <f t="shared" si="13"/>
        <v>0.29167500000000002</v>
      </c>
      <c r="R20" s="72">
        <v>1</v>
      </c>
      <c r="S20" s="6">
        <v>1</v>
      </c>
      <c r="T20" s="6">
        <v>1</v>
      </c>
      <c r="U20" s="83">
        <v>0.5</v>
      </c>
      <c r="V20" s="72">
        <v>1</v>
      </c>
      <c r="W20" s="6">
        <v>0.25</v>
      </c>
      <c r="X20" s="73">
        <v>0.5</v>
      </c>
      <c r="Y20" s="72">
        <v>1.0000000000000002</v>
      </c>
      <c r="Z20" s="6">
        <v>1</v>
      </c>
      <c r="AA20" s="73">
        <v>1</v>
      </c>
      <c r="AB20" s="78">
        <v>0.75</v>
      </c>
      <c r="AC20" s="6">
        <v>1</v>
      </c>
      <c r="AD20" s="6">
        <v>0.75</v>
      </c>
      <c r="AE20" s="6">
        <v>0.75</v>
      </c>
      <c r="AF20" s="6">
        <v>0.33</v>
      </c>
      <c r="AG20" s="73">
        <v>0.75</v>
      </c>
      <c r="AH20" s="72">
        <v>1</v>
      </c>
      <c r="AI20" s="6">
        <v>0</v>
      </c>
      <c r="AJ20" s="6">
        <v>0.33329999999999999</v>
      </c>
      <c r="AK20" s="6">
        <v>0</v>
      </c>
      <c r="AL20" s="6">
        <v>1</v>
      </c>
      <c r="AM20" s="73">
        <v>1</v>
      </c>
      <c r="AN20" s="72">
        <v>1</v>
      </c>
      <c r="AO20" s="6">
        <v>0</v>
      </c>
      <c r="AP20" s="73">
        <v>0</v>
      </c>
      <c r="AQ20" s="78">
        <v>1.0000000000000002</v>
      </c>
      <c r="AR20" s="6">
        <v>1</v>
      </c>
      <c r="AS20" s="73">
        <v>1</v>
      </c>
      <c r="AT20" s="78">
        <v>0.25</v>
      </c>
      <c r="AU20" s="6">
        <v>1</v>
      </c>
      <c r="AV20" s="6">
        <v>1.0000000000000002</v>
      </c>
      <c r="AW20" s="83">
        <v>0</v>
      </c>
      <c r="AX20" s="72">
        <v>0.66669999999999996</v>
      </c>
      <c r="AY20" s="6">
        <v>0.5</v>
      </c>
      <c r="AZ20" s="6">
        <v>0</v>
      </c>
      <c r="BA20" s="73">
        <v>0</v>
      </c>
    </row>
    <row r="21" spans="1:54" s="7" customFormat="1" x14ac:dyDescent="0.25">
      <c r="A21" s="3">
        <v>22</v>
      </c>
      <c r="B21" s="4" t="s">
        <v>61</v>
      </c>
      <c r="C21" s="5" t="s">
        <v>55</v>
      </c>
      <c r="D21" s="30">
        <f t="shared" si="0"/>
        <v>0.65878576388888876</v>
      </c>
      <c r="E21" s="23">
        <f t="shared" si="1"/>
        <v>0.71875</v>
      </c>
      <c r="F21" s="23">
        <f t="shared" si="2"/>
        <v>0.8191666666666666</v>
      </c>
      <c r="G21" s="24">
        <f t="shared" si="3"/>
        <v>0.63888888888888884</v>
      </c>
      <c r="H21" s="25">
        <f t="shared" si="4"/>
        <v>0.45833750000000006</v>
      </c>
      <c r="I21" s="23">
        <f t="shared" si="5"/>
        <v>0.6875</v>
      </c>
      <c r="J21" s="63">
        <f t="shared" si="6"/>
        <v>0.75</v>
      </c>
      <c r="K21" s="23">
        <f t="shared" si="7"/>
        <v>1</v>
      </c>
      <c r="L21" s="25">
        <f t="shared" si="8"/>
        <v>0.63833333333333331</v>
      </c>
      <c r="M21" s="23">
        <f t="shared" si="9"/>
        <v>0.33333333333333337</v>
      </c>
      <c r="N21" s="24">
        <f t="shared" si="10"/>
        <v>1</v>
      </c>
      <c r="O21" s="25">
        <f t="shared" si="11"/>
        <v>0.58333333333333337</v>
      </c>
      <c r="P21" s="23">
        <f t="shared" si="12"/>
        <v>0.62500000000000011</v>
      </c>
      <c r="Q21" s="25">
        <f t="shared" si="13"/>
        <v>0.29167500000000002</v>
      </c>
      <c r="R21" s="72">
        <v>1</v>
      </c>
      <c r="S21" s="6">
        <v>1</v>
      </c>
      <c r="T21" s="6">
        <v>0.5</v>
      </c>
      <c r="U21" s="83">
        <v>0.25</v>
      </c>
      <c r="V21" s="72">
        <v>1</v>
      </c>
      <c r="W21" s="6">
        <v>0.25</v>
      </c>
      <c r="X21" s="73">
        <v>1</v>
      </c>
      <c r="Y21" s="72">
        <v>1.0000000000000002</v>
      </c>
      <c r="Z21" s="6">
        <v>1.0000000000000002</v>
      </c>
      <c r="AA21" s="73">
        <v>1</v>
      </c>
      <c r="AB21" s="78">
        <v>0.5</v>
      </c>
      <c r="AC21" s="6">
        <v>1</v>
      </c>
      <c r="AD21" s="6">
        <v>1</v>
      </c>
      <c r="AE21" s="6">
        <v>0.5</v>
      </c>
      <c r="AF21" s="6">
        <v>0.33</v>
      </c>
      <c r="AG21" s="73">
        <v>0.5</v>
      </c>
      <c r="AH21" s="72">
        <v>0</v>
      </c>
      <c r="AI21" s="6">
        <v>0</v>
      </c>
      <c r="AJ21" s="6">
        <v>0</v>
      </c>
      <c r="AK21" s="6">
        <v>0</v>
      </c>
      <c r="AL21" s="6">
        <v>1</v>
      </c>
      <c r="AM21" s="73">
        <v>1.0000000000000004</v>
      </c>
      <c r="AN21" s="72">
        <v>1.0000000000000002</v>
      </c>
      <c r="AO21" s="6">
        <v>1</v>
      </c>
      <c r="AP21" s="73">
        <v>1</v>
      </c>
      <c r="AQ21" s="78">
        <v>1.0000000000000002</v>
      </c>
      <c r="AR21" s="6">
        <v>0.5</v>
      </c>
      <c r="AS21" s="73">
        <v>0.25</v>
      </c>
      <c r="AT21" s="78">
        <v>0.5</v>
      </c>
      <c r="AU21" s="6">
        <v>1.0000000000000002</v>
      </c>
      <c r="AV21" s="6">
        <v>1.0000000000000002</v>
      </c>
      <c r="AW21" s="83">
        <v>0</v>
      </c>
      <c r="AX21" s="72">
        <v>0.66669999999999996</v>
      </c>
      <c r="AY21" s="6">
        <v>0.5</v>
      </c>
      <c r="AZ21" s="6">
        <v>0</v>
      </c>
      <c r="BA21" s="73">
        <v>0</v>
      </c>
    </row>
    <row r="22" spans="1:54" s="7" customFormat="1" x14ac:dyDescent="0.25">
      <c r="A22" s="3">
        <v>25</v>
      </c>
      <c r="B22" s="4" t="s">
        <v>56</v>
      </c>
      <c r="C22" s="5" t="s">
        <v>55</v>
      </c>
      <c r="D22" s="30">
        <f t="shared" si="0"/>
        <v>0.65089131944444445</v>
      </c>
      <c r="E22" s="23">
        <f t="shared" si="1"/>
        <v>0.90333333333333332</v>
      </c>
      <c r="F22" s="23">
        <f t="shared" si="2"/>
        <v>0.45486111111111105</v>
      </c>
      <c r="G22" s="24">
        <f t="shared" si="3"/>
        <v>0.87036666666666651</v>
      </c>
      <c r="H22" s="25">
        <f t="shared" si="4"/>
        <v>0.37500416666666664</v>
      </c>
      <c r="I22" s="23">
        <f t="shared" si="5"/>
        <v>1</v>
      </c>
      <c r="J22" s="63">
        <f t="shared" si="6"/>
        <v>0.80666666666666664</v>
      </c>
      <c r="K22" s="23">
        <f t="shared" si="7"/>
        <v>0.33333333333333331</v>
      </c>
      <c r="L22" s="25">
        <f t="shared" si="8"/>
        <v>0.57638888888888884</v>
      </c>
      <c r="M22" s="23">
        <f t="shared" si="9"/>
        <v>0.94443333333333324</v>
      </c>
      <c r="N22" s="24">
        <f t="shared" si="10"/>
        <v>0.66666666666666663</v>
      </c>
      <c r="O22" s="25">
        <f t="shared" si="11"/>
        <v>1</v>
      </c>
      <c r="P22" s="23">
        <f t="shared" si="12"/>
        <v>0.39583333333333337</v>
      </c>
      <c r="Q22" s="25">
        <f t="shared" si="13"/>
        <v>0.35417499999999991</v>
      </c>
      <c r="R22" s="72">
        <v>1</v>
      </c>
      <c r="S22" s="6">
        <v>1</v>
      </c>
      <c r="T22" s="6">
        <v>1</v>
      </c>
      <c r="U22" s="83">
        <v>1</v>
      </c>
      <c r="V22" s="72">
        <v>0.67</v>
      </c>
      <c r="W22" s="6">
        <v>0.75</v>
      </c>
      <c r="X22" s="73">
        <v>1</v>
      </c>
      <c r="Y22" s="72">
        <v>1</v>
      </c>
      <c r="Z22" s="6">
        <v>0</v>
      </c>
      <c r="AA22" s="73">
        <v>0</v>
      </c>
      <c r="AB22" s="78">
        <v>0.5</v>
      </c>
      <c r="AC22" s="6">
        <v>1</v>
      </c>
      <c r="AD22" s="6">
        <v>0.875</v>
      </c>
      <c r="AE22" s="6">
        <v>0.5</v>
      </c>
      <c r="AF22" s="6">
        <f>(1/3)</f>
        <v>0.33333333333333331</v>
      </c>
      <c r="AG22" s="73">
        <v>0.25</v>
      </c>
      <c r="AH22" s="72">
        <v>1</v>
      </c>
      <c r="AI22" s="6">
        <v>1</v>
      </c>
      <c r="AJ22" s="6">
        <v>0.66659999999999997</v>
      </c>
      <c r="AK22" s="6">
        <v>1</v>
      </c>
      <c r="AL22" s="6">
        <v>1</v>
      </c>
      <c r="AM22" s="73">
        <v>1</v>
      </c>
      <c r="AN22" s="72">
        <v>1</v>
      </c>
      <c r="AO22" s="6">
        <v>1</v>
      </c>
      <c r="AP22" s="73">
        <v>0</v>
      </c>
      <c r="AQ22" s="78">
        <v>1</v>
      </c>
      <c r="AR22" s="6">
        <v>1</v>
      </c>
      <c r="AS22" s="73">
        <v>1</v>
      </c>
      <c r="AT22" s="78">
        <v>0.75</v>
      </c>
      <c r="AU22" s="6">
        <v>0.5</v>
      </c>
      <c r="AV22" s="6">
        <v>0.33333333333333343</v>
      </c>
      <c r="AW22" s="83">
        <v>0</v>
      </c>
      <c r="AX22" s="72">
        <v>0.66669999999999996</v>
      </c>
      <c r="AY22" s="6">
        <v>0.74999999999999967</v>
      </c>
      <c r="AZ22" s="6">
        <v>0</v>
      </c>
      <c r="BA22" s="73">
        <v>0</v>
      </c>
    </row>
    <row r="23" spans="1:54" s="7" customFormat="1" x14ac:dyDescent="0.25">
      <c r="A23" s="3">
        <v>13</v>
      </c>
      <c r="B23" s="4" t="s">
        <v>71</v>
      </c>
      <c r="C23" s="5" t="s">
        <v>53</v>
      </c>
      <c r="D23" s="30">
        <f t="shared" si="0"/>
        <v>0.63730381944444447</v>
      </c>
      <c r="E23" s="23">
        <f t="shared" si="1"/>
        <v>0.80208333333333326</v>
      </c>
      <c r="F23" s="23">
        <f t="shared" si="2"/>
        <v>0.77374999999999994</v>
      </c>
      <c r="G23" s="24">
        <f t="shared" si="3"/>
        <v>0.62962777777777768</v>
      </c>
      <c r="H23" s="25">
        <f t="shared" si="4"/>
        <v>0.34375416666666669</v>
      </c>
      <c r="I23" s="23">
        <f t="shared" si="5"/>
        <v>0.6875</v>
      </c>
      <c r="J23" s="63">
        <f t="shared" si="6"/>
        <v>0.91666666666666652</v>
      </c>
      <c r="K23" s="23">
        <f t="shared" si="7"/>
        <v>1</v>
      </c>
      <c r="L23" s="25">
        <f t="shared" si="8"/>
        <v>0.54749999999999999</v>
      </c>
      <c r="M23" s="23">
        <f t="shared" si="9"/>
        <v>0.22221666666666667</v>
      </c>
      <c r="N23" s="24">
        <f t="shared" si="10"/>
        <v>1</v>
      </c>
      <c r="O23" s="25">
        <f t="shared" si="11"/>
        <v>0.66666666666666663</v>
      </c>
      <c r="P23" s="23">
        <f t="shared" si="12"/>
        <v>0.54167500000000002</v>
      </c>
      <c r="Q23" s="25">
        <f t="shared" si="13"/>
        <v>0.14583333333333337</v>
      </c>
      <c r="R23" s="72">
        <v>1</v>
      </c>
      <c r="S23" s="6">
        <v>1</v>
      </c>
      <c r="T23" s="6">
        <v>0.75</v>
      </c>
      <c r="U23" s="83">
        <v>0</v>
      </c>
      <c r="V23" s="72">
        <v>1</v>
      </c>
      <c r="W23" s="6">
        <v>0.75</v>
      </c>
      <c r="X23" s="73">
        <v>1</v>
      </c>
      <c r="Y23" s="72">
        <v>1</v>
      </c>
      <c r="Z23" s="6">
        <v>1</v>
      </c>
      <c r="AA23" s="73">
        <v>1</v>
      </c>
      <c r="AB23" s="78">
        <v>0.5</v>
      </c>
      <c r="AC23" s="6">
        <v>1</v>
      </c>
      <c r="AD23" s="6">
        <v>0.625</v>
      </c>
      <c r="AE23" s="6">
        <v>0.25</v>
      </c>
      <c r="AF23" s="6">
        <v>0.66</v>
      </c>
      <c r="AG23" s="73">
        <v>0.25</v>
      </c>
      <c r="AH23" s="72">
        <v>0.28570000000000001</v>
      </c>
      <c r="AI23" s="6">
        <v>0</v>
      </c>
      <c r="AJ23" s="6">
        <v>4.7600000000000003E-2</v>
      </c>
      <c r="AK23" s="6">
        <v>0</v>
      </c>
      <c r="AL23" s="6">
        <v>0</v>
      </c>
      <c r="AM23" s="73">
        <v>1</v>
      </c>
      <c r="AN23" s="72">
        <v>1.0000000000000002</v>
      </c>
      <c r="AO23" s="6">
        <v>1</v>
      </c>
      <c r="AP23" s="73">
        <v>1.0000000000000002</v>
      </c>
      <c r="AQ23" s="78">
        <v>1</v>
      </c>
      <c r="AR23" s="6">
        <v>0.5</v>
      </c>
      <c r="AS23" s="73">
        <v>0.5</v>
      </c>
      <c r="AT23" s="78">
        <v>0.5</v>
      </c>
      <c r="AU23" s="6">
        <v>0.99999999999999989</v>
      </c>
      <c r="AV23" s="6">
        <v>0.66669999999999996</v>
      </c>
      <c r="AW23" s="83">
        <v>0</v>
      </c>
      <c r="AX23" s="72">
        <v>0.33333333333333343</v>
      </c>
      <c r="AY23" s="6">
        <v>0.25</v>
      </c>
      <c r="AZ23" s="6">
        <v>0</v>
      </c>
      <c r="BA23" s="73">
        <v>0</v>
      </c>
    </row>
    <row r="24" spans="1:54" s="7" customFormat="1" x14ac:dyDescent="0.25">
      <c r="A24" s="3">
        <v>27</v>
      </c>
      <c r="B24" s="4" t="s">
        <v>70</v>
      </c>
      <c r="C24" s="5" t="s">
        <v>53</v>
      </c>
      <c r="D24" s="30">
        <f t="shared" si="0"/>
        <v>0.63310347222222219</v>
      </c>
      <c r="E24" s="23">
        <f t="shared" si="1"/>
        <v>0.70541666666666669</v>
      </c>
      <c r="F24" s="23">
        <f t="shared" si="2"/>
        <v>0.61749999999999994</v>
      </c>
      <c r="G24" s="24">
        <f t="shared" si="3"/>
        <v>0.82407222222222209</v>
      </c>
      <c r="H24" s="25">
        <f t="shared" si="4"/>
        <v>0.38542500000000002</v>
      </c>
      <c r="I24" s="23">
        <f t="shared" si="5"/>
        <v>0.6875</v>
      </c>
      <c r="J24" s="63">
        <f t="shared" si="6"/>
        <v>0.72333333333333338</v>
      </c>
      <c r="K24" s="23">
        <f t="shared" si="7"/>
        <v>0.66666666666666663</v>
      </c>
      <c r="L24" s="25">
        <f t="shared" si="8"/>
        <v>0.56833333333333336</v>
      </c>
      <c r="M24" s="23">
        <f t="shared" si="9"/>
        <v>0.88888333333333325</v>
      </c>
      <c r="N24" s="24">
        <f t="shared" si="10"/>
        <v>1</v>
      </c>
      <c r="O24" s="25">
        <f t="shared" si="11"/>
        <v>0.58333333333333337</v>
      </c>
      <c r="P24" s="23">
        <f t="shared" si="12"/>
        <v>0.54167500000000002</v>
      </c>
      <c r="Q24" s="25">
        <f t="shared" si="13"/>
        <v>0.22917499999999999</v>
      </c>
      <c r="R24" s="72">
        <v>1</v>
      </c>
      <c r="S24" s="6">
        <v>1</v>
      </c>
      <c r="T24" s="6">
        <v>0.5</v>
      </c>
      <c r="U24" s="83">
        <v>0.25</v>
      </c>
      <c r="V24" s="72">
        <v>0.67</v>
      </c>
      <c r="W24" s="6">
        <v>0.5</v>
      </c>
      <c r="X24" s="73">
        <v>1</v>
      </c>
      <c r="Y24" s="72">
        <v>1</v>
      </c>
      <c r="Z24" s="6">
        <v>0</v>
      </c>
      <c r="AA24" s="73">
        <v>1</v>
      </c>
      <c r="AB24" s="78">
        <v>0.25</v>
      </c>
      <c r="AC24" s="6">
        <v>1</v>
      </c>
      <c r="AD24" s="6">
        <v>1</v>
      </c>
      <c r="AE24" s="6">
        <v>0.25</v>
      </c>
      <c r="AF24" s="6">
        <v>0.66</v>
      </c>
      <c r="AG24" s="73">
        <v>0.25</v>
      </c>
      <c r="AH24" s="72">
        <v>1</v>
      </c>
      <c r="AI24" s="6">
        <v>1</v>
      </c>
      <c r="AJ24" s="6">
        <v>0.33329999999999999</v>
      </c>
      <c r="AK24" s="6">
        <v>1</v>
      </c>
      <c r="AL24" s="6">
        <v>1</v>
      </c>
      <c r="AM24" s="73">
        <v>1</v>
      </c>
      <c r="AN24" s="72">
        <v>1.0000000000000002</v>
      </c>
      <c r="AO24" s="6">
        <v>1</v>
      </c>
      <c r="AP24" s="73">
        <v>1</v>
      </c>
      <c r="AQ24" s="78">
        <v>1</v>
      </c>
      <c r="AR24" s="6">
        <v>0.5</v>
      </c>
      <c r="AS24" s="73">
        <v>0.25</v>
      </c>
      <c r="AT24" s="78">
        <v>0.5</v>
      </c>
      <c r="AU24" s="6">
        <v>0.99999999999999989</v>
      </c>
      <c r="AV24" s="6">
        <v>0.66669999999999996</v>
      </c>
      <c r="AW24" s="83">
        <v>0</v>
      </c>
      <c r="AX24" s="72">
        <v>0.66669999999999996</v>
      </c>
      <c r="AY24" s="6">
        <v>0.25</v>
      </c>
      <c r="AZ24" s="6">
        <v>0</v>
      </c>
      <c r="BA24" s="73">
        <v>0</v>
      </c>
    </row>
    <row r="25" spans="1:54" s="7" customFormat="1" x14ac:dyDescent="0.25">
      <c r="A25" s="3">
        <v>3</v>
      </c>
      <c r="B25" s="4" t="s">
        <v>62</v>
      </c>
      <c r="C25" s="5" t="s">
        <v>55</v>
      </c>
      <c r="D25" s="30">
        <f t="shared" si="0"/>
        <v>0.62138888888888888</v>
      </c>
      <c r="E25" s="23">
        <f t="shared" si="1"/>
        <v>0.63541666666666663</v>
      </c>
      <c r="F25" s="23">
        <f t="shared" si="2"/>
        <v>0.87791666666666668</v>
      </c>
      <c r="G25" s="24">
        <f t="shared" si="3"/>
        <v>0.55555555555555558</v>
      </c>
      <c r="H25" s="25">
        <f t="shared" si="4"/>
        <v>0.41666666666666669</v>
      </c>
      <c r="I25" s="23">
        <f t="shared" si="5"/>
        <v>0.9375</v>
      </c>
      <c r="J25" s="63">
        <f t="shared" si="6"/>
        <v>0.33333333333333331</v>
      </c>
      <c r="K25" s="23">
        <f t="shared" si="7"/>
        <v>1</v>
      </c>
      <c r="L25" s="25">
        <f t="shared" si="8"/>
        <v>0.75583333333333325</v>
      </c>
      <c r="M25" s="23">
        <f t="shared" si="9"/>
        <v>0.33333333333333331</v>
      </c>
      <c r="N25" s="24">
        <f t="shared" si="10"/>
        <v>0.33333333333333331</v>
      </c>
      <c r="O25" s="25">
        <f t="shared" si="11"/>
        <v>1</v>
      </c>
      <c r="P25" s="23">
        <f t="shared" si="12"/>
        <v>0.625</v>
      </c>
      <c r="Q25" s="25">
        <f t="shared" si="13"/>
        <v>0.20833333333333337</v>
      </c>
      <c r="R25" s="72">
        <v>1</v>
      </c>
      <c r="S25" s="6">
        <v>1</v>
      </c>
      <c r="T25" s="6">
        <v>1</v>
      </c>
      <c r="U25" s="83">
        <v>0.75</v>
      </c>
      <c r="V25" s="72">
        <v>0</v>
      </c>
      <c r="W25" s="6">
        <v>0.5</v>
      </c>
      <c r="X25" s="73">
        <v>0.5</v>
      </c>
      <c r="Y25" s="72">
        <v>1</v>
      </c>
      <c r="Z25" s="6">
        <v>1</v>
      </c>
      <c r="AA25" s="73">
        <v>1</v>
      </c>
      <c r="AB25" s="78">
        <v>0.75</v>
      </c>
      <c r="AC25" s="6">
        <v>1</v>
      </c>
      <c r="AD25" s="6">
        <v>0.625</v>
      </c>
      <c r="AE25" s="6">
        <v>0.75</v>
      </c>
      <c r="AF25" s="6">
        <v>0.66</v>
      </c>
      <c r="AG25" s="73">
        <v>0.75</v>
      </c>
      <c r="AH25" s="72">
        <v>0</v>
      </c>
      <c r="AI25" s="6">
        <v>0</v>
      </c>
      <c r="AJ25" s="6">
        <v>0</v>
      </c>
      <c r="AK25" s="6">
        <v>0</v>
      </c>
      <c r="AL25" s="6">
        <v>1</v>
      </c>
      <c r="AM25" s="73">
        <v>1</v>
      </c>
      <c r="AN25" s="72">
        <v>1</v>
      </c>
      <c r="AO25" s="6">
        <v>0</v>
      </c>
      <c r="AP25" s="73">
        <v>0</v>
      </c>
      <c r="AQ25" s="78">
        <v>1.0000000000000002</v>
      </c>
      <c r="AR25" s="6">
        <v>1</v>
      </c>
      <c r="AS25" s="73">
        <v>1</v>
      </c>
      <c r="AT25" s="78">
        <v>0.5</v>
      </c>
      <c r="AU25" s="6">
        <v>1</v>
      </c>
      <c r="AV25" s="6">
        <v>1.0000000000000002</v>
      </c>
      <c r="AW25" s="83">
        <v>0</v>
      </c>
      <c r="AX25" s="72">
        <v>0.33333333333333343</v>
      </c>
      <c r="AY25" s="6">
        <v>0.50000000000000011</v>
      </c>
      <c r="AZ25" s="6">
        <v>0</v>
      </c>
      <c r="BA25" s="73">
        <v>0</v>
      </c>
      <c r="BB25" s="8"/>
    </row>
    <row r="26" spans="1:54" s="7" customFormat="1" x14ac:dyDescent="0.25">
      <c r="A26" s="3">
        <v>5</v>
      </c>
      <c r="B26" s="4" t="s">
        <v>60</v>
      </c>
      <c r="C26" s="5" t="s">
        <v>53</v>
      </c>
      <c r="D26" s="30">
        <f t="shared" si="0"/>
        <v>0.59810243055555556</v>
      </c>
      <c r="E26" s="23">
        <f t="shared" si="1"/>
        <v>0.61749999999999994</v>
      </c>
      <c r="F26" s="23">
        <f t="shared" si="2"/>
        <v>0.77374999999999994</v>
      </c>
      <c r="G26" s="24">
        <f t="shared" si="3"/>
        <v>0.65740555555555547</v>
      </c>
      <c r="H26" s="25">
        <f t="shared" si="4"/>
        <v>0.34375416666666669</v>
      </c>
      <c r="I26" s="23">
        <f t="shared" si="5"/>
        <v>0.875</v>
      </c>
      <c r="J26" s="63">
        <f t="shared" si="6"/>
        <v>0.36</v>
      </c>
      <c r="K26" s="23">
        <f t="shared" si="7"/>
        <v>0.66666666666666663</v>
      </c>
      <c r="L26" s="25">
        <f t="shared" si="8"/>
        <v>0.88083333333333325</v>
      </c>
      <c r="M26" s="23">
        <f t="shared" si="9"/>
        <v>0.72221666666666662</v>
      </c>
      <c r="N26" s="24">
        <f t="shared" si="10"/>
        <v>0.66666666666666663</v>
      </c>
      <c r="O26" s="25">
        <f t="shared" si="11"/>
        <v>0.58333333333333337</v>
      </c>
      <c r="P26" s="23">
        <f t="shared" si="12"/>
        <v>0.54167500000000002</v>
      </c>
      <c r="Q26" s="25">
        <f t="shared" si="13"/>
        <v>0.14583333333333337</v>
      </c>
      <c r="R26" s="72">
        <v>1</v>
      </c>
      <c r="S26" s="6">
        <v>1</v>
      </c>
      <c r="T26" s="6">
        <v>0.75</v>
      </c>
      <c r="U26" s="83">
        <v>0.75</v>
      </c>
      <c r="V26" s="72">
        <v>0.33</v>
      </c>
      <c r="W26" s="6">
        <v>0.25</v>
      </c>
      <c r="X26" s="73">
        <v>0.5</v>
      </c>
      <c r="Y26" s="72">
        <v>1</v>
      </c>
      <c r="Z26" s="6">
        <v>0</v>
      </c>
      <c r="AA26" s="73">
        <v>1</v>
      </c>
      <c r="AB26" s="78">
        <v>1</v>
      </c>
      <c r="AC26" s="6">
        <v>1</v>
      </c>
      <c r="AD26" s="6">
        <v>0.875</v>
      </c>
      <c r="AE26" s="6">
        <v>1</v>
      </c>
      <c r="AF26" s="6">
        <v>0.66</v>
      </c>
      <c r="AG26" s="73">
        <v>0.75</v>
      </c>
      <c r="AH26" s="72">
        <v>0</v>
      </c>
      <c r="AI26" s="6">
        <v>1</v>
      </c>
      <c r="AJ26" s="6">
        <v>0.33329999999999999</v>
      </c>
      <c r="AK26" s="6">
        <v>1</v>
      </c>
      <c r="AL26" s="6">
        <v>1</v>
      </c>
      <c r="AM26" s="73">
        <v>1</v>
      </c>
      <c r="AN26" s="72">
        <v>1</v>
      </c>
      <c r="AO26" s="6">
        <v>1</v>
      </c>
      <c r="AP26" s="73">
        <v>0</v>
      </c>
      <c r="AQ26" s="78">
        <v>1</v>
      </c>
      <c r="AR26" s="6">
        <v>0.5</v>
      </c>
      <c r="AS26" s="73">
        <v>0.25</v>
      </c>
      <c r="AT26" s="78">
        <v>0.5</v>
      </c>
      <c r="AU26" s="6">
        <v>0.99999999999999989</v>
      </c>
      <c r="AV26" s="6">
        <v>0.66669999999999996</v>
      </c>
      <c r="AW26" s="83">
        <v>0</v>
      </c>
      <c r="AX26" s="72">
        <v>0.33333333333333343</v>
      </c>
      <c r="AY26" s="6">
        <v>0.25</v>
      </c>
      <c r="AZ26" s="6">
        <v>0</v>
      </c>
      <c r="BA26" s="73">
        <v>0</v>
      </c>
    </row>
    <row r="27" spans="1:54" s="7" customFormat="1" x14ac:dyDescent="0.25">
      <c r="A27" s="3">
        <v>11</v>
      </c>
      <c r="B27" s="4" t="s">
        <v>63</v>
      </c>
      <c r="C27" s="5" t="s">
        <v>53</v>
      </c>
      <c r="D27" s="30">
        <f t="shared" si="0"/>
        <v>0.57130659722222221</v>
      </c>
      <c r="E27" s="23">
        <f t="shared" si="1"/>
        <v>0.59666666666666668</v>
      </c>
      <c r="F27" s="23">
        <f t="shared" si="2"/>
        <v>0.8191666666666666</v>
      </c>
      <c r="G27" s="24">
        <f t="shared" si="3"/>
        <v>0.44230555555555551</v>
      </c>
      <c r="H27" s="25">
        <f t="shared" si="4"/>
        <v>0.42708750000000001</v>
      </c>
      <c r="I27" s="23">
        <f t="shared" si="5"/>
        <v>0.75</v>
      </c>
      <c r="J27" s="63">
        <f t="shared" si="6"/>
        <v>0.44333333333333336</v>
      </c>
      <c r="K27" s="23">
        <f t="shared" si="7"/>
        <v>1</v>
      </c>
      <c r="L27" s="25">
        <f t="shared" si="8"/>
        <v>0.63833333333333331</v>
      </c>
      <c r="M27" s="23">
        <f t="shared" si="9"/>
        <v>0.41025</v>
      </c>
      <c r="N27" s="24">
        <f t="shared" si="10"/>
        <v>0.33333333333333337</v>
      </c>
      <c r="O27" s="25">
        <f t="shared" si="11"/>
        <v>0.58333333333333337</v>
      </c>
      <c r="P27" s="23">
        <f t="shared" si="12"/>
        <v>0.625</v>
      </c>
      <c r="Q27" s="25">
        <f t="shared" si="13"/>
        <v>0.22917499999999999</v>
      </c>
      <c r="R27" s="72">
        <v>1</v>
      </c>
      <c r="S27" s="6">
        <v>1</v>
      </c>
      <c r="T27" s="6">
        <v>0.5</v>
      </c>
      <c r="U27" s="83">
        <v>0.5</v>
      </c>
      <c r="V27" s="72">
        <v>0.33</v>
      </c>
      <c r="W27" s="6">
        <v>0.5</v>
      </c>
      <c r="X27" s="73">
        <v>0.5</v>
      </c>
      <c r="Y27" s="72">
        <v>1</v>
      </c>
      <c r="Z27" s="6">
        <v>1</v>
      </c>
      <c r="AA27" s="73">
        <v>1</v>
      </c>
      <c r="AB27" s="78">
        <v>0.5</v>
      </c>
      <c r="AC27" s="6">
        <v>1</v>
      </c>
      <c r="AD27" s="6">
        <v>1</v>
      </c>
      <c r="AE27" s="6">
        <v>0.75</v>
      </c>
      <c r="AF27" s="6">
        <v>0.33</v>
      </c>
      <c r="AG27" s="73">
        <v>0.25</v>
      </c>
      <c r="AH27" s="72">
        <v>0.3846</v>
      </c>
      <c r="AI27" s="6">
        <v>7.6899999999999996E-2</v>
      </c>
      <c r="AJ27" s="6">
        <v>0</v>
      </c>
      <c r="AK27" s="6">
        <v>0</v>
      </c>
      <c r="AL27" s="6">
        <v>1</v>
      </c>
      <c r="AM27" s="73">
        <v>1</v>
      </c>
      <c r="AN27" s="72">
        <v>1.0000000000000002</v>
      </c>
      <c r="AO27" s="6">
        <v>0</v>
      </c>
      <c r="AP27" s="73">
        <v>0</v>
      </c>
      <c r="AQ27" s="78">
        <v>1</v>
      </c>
      <c r="AR27" s="6">
        <v>0.5</v>
      </c>
      <c r="AS27" s="73">
        <v>0.25</v>
      </c>
      <c r="AT27" s="78">
        <v>0.5</v>
      </c>
      <c r="AU27" s="6">
        <v>0.99999999999999989</v>
      </c>
      <c r="AV27" s="6">
        <v>1</v>
      </c>
      <c r="AW27" s="83">
        <v>0</v>
      </c>
      <c r="AX27" s="72">
        <v>0.66669999999999996</v>
      </c>
      <c r="AY27" s="6">
        <v>0.25</v>
      </c>
      <c r="AZ27" s="6">
        <v>0</v>
      </c>
      <c r="BA27" s="73">
        <v>0</v>
      </c>
    </row>
    <row r="28" spans="1:54" s="7" customFormat="1" x14ac:dyDescent="0.25">
      <c r="A28" s="3">
        <v>10</v>
      </c>
      <c r="B28" s="4" t="s">
        <v>67</v>
      </c>
      <c r="C28" s="5" t="s">
        <v>55</v>
      </c>
      <c r="D28" s="30">
        <f t="shared" si="0"/>
        <v>0.57097326388888892</v>
      </c>
      <c r="E28" s="23">
        <f t="shared" si="1"/>
        <v>0.47166666666666668</v>
      </c>
      <c r="F28" s="23">
        <f t="shared" si="2"/>
        <v>0.79833333333333334</v>
      </c>
      <c r="G28" s="24">
        <f t="shared" si="3"/>
        <v>0.63888888888888884</v>
      </c>
      <c r="H28" s="25">
        <f t="shared" si="4"/>
        <v>0.37500416666666669</v>
      </c>
      <c r="I28" s="23">
        <f t="shared" si="5"/>
        <v>0.75</v>
      </c>
      <c r="J28" s="63">
        <f t="shared" si="6"/>
        <v>0.19333333333333333</v>
      </c>
      <c r="K28" s="23">
        <f t="shared" si="7"/>
        <v>1</v>
      </c>
      <c r="L28" s="25">
        <f t="shared" si="8"/>
        <v>0.59666666666666657</v>
      </c>
      <c r="M28" s="23">
        <f t="shared" si="9"/>
        <v>0.33333333333333331</v>
      </c>
      <c r="N28" s="24">
        <f t="shared" si="10"/>
        <v>1</v>
      </c>
      <c r="O28" s="25">
        <f t="shared" si="11"/>
        <v>0.58333333333333337</v>
      </c>
      <c r="P28" s="23">
        <f t="shared" si="12"/>
        <v>0.60417500000000002</v>
      </c>
      <c r="Q28" s="25">
        <f t="shared" si="13"/>
        <v>0.14583333333333337</v>
      </c>
      <c r="R28" s="72">
        <v>1</v>
      </c>
      <c r="S28" s="6">
        <v>1</v>
      </c>
      <c r="T28" s="6">
        <v>0.75</v>
      </c>
      <c r="U28" s="83">
        <v>0.25</v>
      </c>
      <c r="V28" s="72">
        <v>0.33</v>
      </c>
      <c r="W28" s="6">
        <v>0.25</v>
      </c>
      <c r="X28" s="73">
        <v>0</v>
      </c>
      <c r="Y28" s="72">
        <v>1</v>
      </c>
      <c r="Z28" s="6">
        <v>1.0000000000000002</v>
      </c>
      <c r="AA28" s="73">
        <v>1</v>
      </c>
      <c r="AB28" s="78">
        <v>0.5</v>
      </c>
      <c r="AC28" s="6">
        <v>1</v>
      </c>
      <c r="AD28" s="6">
        <v>1</v>
      </c>
      <c r="AE28" s="6">
        <v>0.5</v>
      </c>
      <c r="AF28" s="6">
        <v>0.33</v>
      </c>
      <c r="AG28" s="73">
        <v>0.25</v>
      </c>
      <c r="AH28" s="72">
        <v>0</v>
      </c>
      <c r="AI28" s="6">
        <v>0</v>
      </c>
      <c r="AJ28" s="6">
        <v>0</v>
      </c>
      <c r="AK28" s="6">
        <v>0</v>
      </c>
      <c r="AL28" s="6">
        <v>1</v>
      </c>
      <c r="AM28" s="73">
        <v>1</v>
      </c>
      <c r="AN28" s="72">
        <v>1.0000000000000002</v>
      </c>
      <c r="AO28" s="6">
        <v>1</v>
      </c>
      <c r="AP28" s="73">
        <v>1.0000000000000002</v>
      </c>
      <c r="AQ28" s="78">
        <v>1</v>
      </c>
      <c r="AR28" s="6">
        <v>0.5</v>
      </c>
      <c r="AS28" s="73">
        <v>0.25</v>
      </c>
      <c r="AT28" s="78">
        <v>0.75</v>
      </c>
      <c r="AU28" s="6">
        <v>0.99999999999999989</v>
      </c>
      <c r="AV28" s="6">
        <v>0.66669999999999996</v>
      </c>
      <c r="AW28" s="83">
        <v>0</v>
      </c>
      <c r="AX28" s="72">
        <v>0.33333333333333343</v>
      </c>
      <c r="AY28" s="6">
        <v>0.25</v>
      </c>
      <c r="AZ28" s="6">
        <v>0</v>
      </c>
      <c r="BA28" s="73">
        <v>0</v>
      </c>
    </row>
    <row r="29" spans="1:54" s="7" customFormat="1" x14ac:dyDescent="0.25">
      <c r="A29" s="3">
        <v>16</v>
      </c>
      <c r="B29" s="4" t="s">
        <v>59</v>
      </c>
      <c r="C29" s="5" t="s">
        <v>55</v>
      </c>
      <c r="D29" s="30">
        <f t="shared" si="0"/>
        <v>0.57038298611111105</v>
      </c>
      <c r="E29" s="23">
        <f t="shared" si="1"/>
        <v>0.82000000000000006</v>
      </c>
      <c r="F29" s="23">
        <f t="shared" si="2"/>
        <v>0.42333333333333334</v>
      </c>
      <c r="G29" s="24">
        <f t="shared" si="3"/>
        <v>0.61111111111111105</v>
      </c>
      <c r="H29" s="25">
        <f t="shared" si="4"/>
        <v>0.42708750000000001</v>
      </c>
      <c r="I29" s="23">
        <f t="shared" si="5"/>
        <v>1</v>
      </c>
      <c r="J29" s="63">
        <f t="shared" si="6"/>
        <v>0.64</v>
      </c>
      <c r="K29" s="23">
        <f t="shared" si="7"/>
        <v>0.33333333333333331</v>
      </c>
      <c r="L29" s="25">
        <f t="shared" si="8"/>
        <v>0.51333333333333331</v>
      </c>
      <c r="M29" s="23">
        <f t="shared" si="9"/>
        <v>0.33333333333333337</v>
      </c>
      <c r="N29" s="24">
        <f t="shared" si="10"/>
        <v>1</v>
      </c>
      <c r="O29" s="25">
        <f t="shared" si="11"/>
        <v>0.5</v>
      </c>
      <c r="P29" s="23">
        <f t="shared" si="12"/>
        <v>0.625</v>
      </c>
      <c r="Q29" s="25">
        <f t="shared" si="13"/>
        <v>0.22917499999999999</v>
      </c>
      <c r="R29" s="72">
        <v>1</v>
      </c>
      <c r="S29" s="6">
        <v>1</v>
      </c>
      <c r="T29" s="6">
        <v>1</v>
      </c>
      <c r="U29" s="83">
        <v>1</v>
      </c>
      <c r="V29" s="72">
        <v>0.67</v>
      </c>
      <c r="W29" s="6">
        <v>0.75</v>
      </c>
      <c r="X29" s="73">
        <v>0.5</v>
      </c>
      <c r="Y29" s="72">
        <v>1</v>
      </c>
      <c r="Z29" s="6">
        <v>0</v>
      </c>
      <c r="AA29" s="73">
        <v>0</v>
      </c>
      <c r="AB29" s="78">
        <v>0.25</v>
      </c>
      <c r="AC29" s="6">
        <v>1</v>
      </c>
      <c r="AD29" s="6">
        <v>1</v>
      </c>
      <c r="AE29" s="6">
        <v>0.25</v>
      </c>
      <c r="AF29" s="6">
        <v>0.33</v>
      </c>
      <c r="AG29" s="73">
        <v>0.25</v>
      </c>
      <c r="AH29" s="72">
        <v>0</v>
      </c>
      <c r="AI29" s="6">
        <v>0</v>
      </c>
      <c r="AJ29" s="6">
        <v>0</v>
      </c>
      <c r="AK29" s="6">
        <v>0</v>
      </c>
      <c r="AL29" s="6">
        <v>1</v>
      </c>
      <c r="AM29" s="73">
        <v>1.0000000000000002</v>
      </c>
      <c r="AN29" s="72">
        <v>1</v>
      </c>
      <c r="AO29" s="6">
        <v>1</v>
      </c>
      <c r="AP29" s="73">
        <v>1</v>
      </c>
      <c r="AQ29" s="78">
        <v>1</v>
      </c>
      <c r="AR29" s="6">
        <v>0.5</v>
      </c>
      <c r="AS29" s="73">
        <v>0</v>
      </c>
      <c r="AT29" s="78">
        <v>0.5</v>
      </c>
      <c r="AU29" s="6">
        <v>1.0000000000000002</v>
      </c>
      <c r="AV29" s="6">
        <v>1</v>
      </c>
      <c r="AW29" s="83">
        <v>0</v>
      </c>
      <c r="AX29" s="72">
        <v>0.66669999999999996</v>
      </c>
      <c r="AY29" s="6">
        <v>0.25</v>
      </c>
      <c r="AZ29" s="6">
        <v>0</v>
      </c>
      <c r="BA29" s="73">
        <v>0</v>
      </c>
    </row>
    <row r="30" spans="1:54" s="7" customFormat="1" x14ac:dyDescent="0.25">
      <c r="A30" s="3">
        <v>4</v>
      </c>
      <c r="B30" s="4" t="s">
        <v>127</v>
      </c>
      <c r="C30" s="5" t="s">
        <v>53</v>
      </c>
      <c r="D30" s="30">
        <f t="shared" si="0"/>
        <v>0.55982847222222221</v>
      </c>
      <c r="E30" s="23">
        <f t="shared" si="1"/>
        <v>0.64583333333333326</v>
      </c>
      <c r="F30" s="23">
        <f t="shared" si="2"/>
        <v>0.8191666666666666</v>
      </c>
      <c r="G30" s="24">
        <f t="shared" si="3"/>
        <v>0.38888888888888884</v>
      </c>
      <c r="H30" s="25">
        <f t="shared" si="4"/>
        <v>0.38542500000000002</v>
      </c>
      <c r="I30" s="23">
        <f t="shared" si="5"/>
        <v>0.875</v>
      </c>
      <c r="J30" s="63">
        <f t="shared" si="6"/>
        <v>0.41666666666666663</v>
      </c>
      <c r="K30" s="23">
        <f t="shared" si="7"/>
        <v>1</v>
      </c>
      <c r="L30" s="25">
        <f t="shared" si="8"/>
        <v>0.63833333333333331</v>
      </c>
      <c r="M30" s="23">
        <f t="shared" si="9"/>
        <v>0.33333333333333331</v>
      </c>
      <c r="N30" s="24">
        <f t="shared" si="10"/>
        <v>0.33333333333333331</v>
      </c>
      <c r="O30" s="25">
        <f t="shared" si="11"/>
        <v>0.5</v>
      </c>
      <c r="P30" s="23">
        <f t="shared" si="12"/>
        <v>0.54167500000000002</v>
      </c>
      <c r="Q30" s="25">
        <f t="shared" si="13"/>
        <v>0.22917499999999999</v>
      </c>
      <c r="R30" s="72">
        <v>1</v>
      </c>
      <c r="S30" s="6">
        <v>1</v>
      </c>
      <c r="T30" s="6">
        <v>1</v>
      </c>
      <c r="U30" s="83">
        <v>0.5</v>
      </c>
      <c r="V30" s="72">
        <v>0</v>
      </c>
      <c r="W30" s="6">
        <v>0.25</v>
      </c>
      <c r="X30" s="73">
        <v>1</v>
      </c>
      <c r="Y30" s="72">
        <v>1</v>
      </c>
      <c r="Z30" s="6">
        <v>1</v>
      </c>
      <c r="AA30" s="73">
        <v>1</v>
      </c>
      <c r="AB30" s="78">
        <v>0.5</v>
      </c>
      <c r="AC30" s="6">
        <v>1</v>
      </c>
      <c r="AD30" s="6">
        <v>1</v>
      </c>
      <c r="AE30" s="6">
        <v>0.5</v>
      </c>
      <c r="AF30" s="6">
        <v>0.33</v>
      </c>
      <c r="AG30" s="73">
        <v>0.5</v>
      </c>
      <c r="AH30" s="72">
        <v>0</v>
      </c>
      <c r="AI30" s="6">
        <v>0</v>
      </c>
      <c r="AJ30" s="6">
        <v>0</v>
      </c>
      <c r="AK30" s="6">
        <v>0</v>
      </c>
      <c r="AL30" s="6">
        <v>1</v>
      </c>
      <c r="AM30" s="73">
        <v>1</v>
      </c>
      <c r="AN30" s="72">
        <v>1</v>
      </c>
      <c r="AO30" s="6">
        <v>0</v>
      </c>
      <c r="AP30" s="73">
        <v>0</v>
      </c>
      <c r="AQ30" s="78">
        <v>1</v>
      </c>
      <c r="AR30" s="6">
        <v>0.5</v>
      </c>
      <c r="AS30" s="73">
        <v>0</v>
      </c>
      <c r="AT30" s="78">
        <v>0.5</v>
      </c>
      <c r="AU30" s="6">
        <v>1.0000000000000002</v>
      </c>
      <c r="AV30" s="6">
        <v>0.66669999999999996</v>
      </c>
      <c r="AW30" s="83">
        <v>0</v>
      </c>
      <c r="AX30" s="72">
        <v>0.66669999999999996</v>
      </c>
      <c r="AY30" s="6">
        <v>0.25</v>
      </c>
      <c r="AZ30" s="6">
        <v>0</v>
      </c>
      <c r="BA30" s="73">
        <v>0</v>
      </c>
      <c r="BB30" s="8"/>
    </row>
    <row r="31" spans="1:54" s="7" customFormat="1" x14ac:dyDescent="0.25">
      <c r="A31" s="3">
        <v>18</v>
      </c>
      <c r="B31" s="4" t="s">
        <v>72</v>
      </c>
      <c r="C31" s="5" t="s">
        <v>55</v>
      </c>
      <c r="D31" s="30">
        <f t="shared" si="0"/>
        <v>0.55729166666666663</v>
      </c>
      <c r="E31" s="23">
        <f t="shared" si="1"/>
        <v>0.46875</v>
      </c>
      <c r="F31" s="23">
        <f t="shared" si="2"/>
        <v>0.8125</v>
      </c>
      <c r="G31" s="24">
        <f t="shared" si="3"/>
        <v>0.5</v>
      </c>
      <c r="H31" s="25">
        <f t="shared" si="4"/>
        <v>0.44791666666666669</v>
      </c>
      <c r="I31" s="23">
        <f t="shared" si="5"/>
        <v>0.6875</v>
      </c>
      <c r="J31" s="63">
        <f t="shared" si="6"/>
        <v>0.25</v>
      </c>
      <c r="K31" s="23">
        <f t="shared" si="7"/>
        <v>1</v>
      </c>
      <c r="L31" s="25">
        <f t="shared" si="8"/>
        <v>0.625</v>
      </c>
      <c r="M31" s="23">
        <f t="shared" si="9"/>
        <v>0.33333333333333337</v>
      </c>
      <c r="N31" s="24">
        <f t="shared" si="10"/>
        <v>0.66666666666666663</v>
      </c>
      <c r="O31" s="25">
        <f t="shared" si="11"/>
        <v>0.5</v>
      </c>
      <c r="P31" s="23">
        <f t="shared" si="12"/>
        <v>0.75</v>
      </c>
      <c r="Q31" s="25">
        <f t="shared" si="13"/>
        <v>0.14583333333333337</v>
      </c>
      <c r="R31" s="72">
        <v>1</v>
      </c>
      <c r="S31" s="6">
        <v>1</v>
      </c>
      <c r="T31" s="6">
        <v>0.5</v>
      </c>
      <c r="U31" s="83">
        <v>0.25</v>
      </c>
      <c r="V31" s="72">
        <v>0</v>
      </c>
      <c r="W31" s="6">
        <v>0.25</v>
      </c>
      <c r="X31" s="73">
        <v>0.5</v>
      </c>
      <c r="Y31" s="72">
        <v>1</v>
      </c>
      <c r="Z31" s="6">
        <v>1</v>
      </c>
      <c r="AA31" s="73">
        <v>1</v>
      </c>
      <c r="AB31" s="78">
        <v>0.5</v>
      </c>
      <c r="AC31" s="6">
        <v>1</v>
      </c>
      <c r="AD31" s="6">
        <v>0.75</v>
      </c>
      <c r="AE31" s="6">
        <v>0.25</v>
      </c>
      <c r="AF31" s="6">
        <v>1</v>
      </c>
      <c r="AG31" s="73">
        <v>0.25</v>
      </c>
      <c r="AH31" s="72">
        <v>0</v>
      </c>
      <c r="AI31" s="6">
        <v>0</v>
      </c>
      <c r="AJ31" s="6">
        <v>0</v>
      </c>
      <c r="AK31" s="6">
        <v>0</v>
      </c>
      <c r="AL31" s="6">
        <v>1</v>
      </c>
      <c r="AM31" s="73">
        <v>1.0000000000000002</v>
      </c>
      <c r="AN31" s="72">
        <v>1</v>
      </c>
      <c r="AO31" s="6">
        <v>1</v>
      </c>
      <c r="AP31" s="73">
        <v>0</v>
      </c>
      <c r="AQ31" s="78">
        <v>1</v>
      </c>
      <c r="AR31" s="6">
        <v>0.5</v>
      </c>
      <c r="AS31" s="73">
        <v>0</v>
      </c>
      <c r="AT31" s="78">
        <v>1</v>
      </c>
      <c r="AU31" s="6">
        <v>1</v>
      </c>
      <c r="AV31" s="6">
        <v>1.0000000000000002</v>
      </c>
      <c r="AW31" s="83">
        <v>0</v>
      </c>
      <c r="AX31" s="72">
        <v>0.33333333333333343</v>
      </c>
      <c r="AY31" s="6">
        <v>0.25</v>
      </c>
      <c r="AZ31" s="6">
        <v>0</v>
      </c>
      <c r="BA31" s="73">
        <v>0</v>
      </c>
    </row>
    <row r="32" spans="1:54" s="7" customFormat="1" x14ac:dyDescent="0.25">
      <c r="A32" s="3">
        <v>12</v>
      </c>
      <c r="B32" s="4" t="s">
        <v>68</v>
      </c>
      <c r="C32" s="5" t="s">
        <v>55</v>
      </c>
      <c r="D32" s="30">
        <f t="shared" si="0"/>
        <v>0.5530229166666667</v>
      </c>
      <c r="E32" s="23">
        <f t="shared" si="1"/>
        <v>0.65333333333333332</v>
      </c>
      <c r="F32" s="23">
        <f t="shared" si="2"/>
        <v>0.64208333333333334</v>
      </c>
      <c r="G32" s="24">
        <f t="shared" si="3"/>
        <v>0.5</v>
      </c>
      <c r="H32" s="25">
        <f t="shared" si="4"/>
        <v>0.41667500000000002</v>
      </c>
      <c r="I32" s="23">
        <f t="shared" si="5"/>
        <v>0.75</v>
      </c>
      <c r="J32" s="63">
        <f t="shared" si="6"/>
        <v>0.55666666666666664</v>
      </c>
      <c r="K32" s="23">
        <f t="shared" si="7"/>
        <v>0.66666666666666674</v>
      </c>
      <c r="L32" s="25">
        <f t="shared" si="8"/>
        <v>0.61749999999999994</v>
      </c>
      <c r="M32" s="23">
        <f t="shared" si="9"/>
        <v>0.33333333333333331</v>
      </c>
      <c r="N32" s="24">
        <f t="shared" si="10"/>
        <v>1</v>
      </c>
      <c r="O32" s="25">
        <f t="shared" si="11"/>
        <v>0.16666666666666666</v>
      </c>
      <c r="P32" s="23">
        <f t="shared" si="12"/>
        <v>0.60417500000000002</v>
      </c>
      <c r="Q32" s="25">
        <f t="shared" si="13"/>
        <v>0.22917499999999999</v>
      </c>
      <c r="R32" s="72">
        <v>1</v>
      </c>
      <c r="S32" s="6">
        <v>1</v>
      </c>
      <c r="T32" s="6">
        <v>0.5</v>
      </c>
      <c r="U32" s="83">
        <v>0.5</v>
      </c>
      <c r="V32" s="72">
        <v>0.67</v>
      </c>
      <c r="W32" s="6">
        <v>0.5</v>
      </c>
      <c r="X32" s="73">
        <v>0.5</v>
      </c>
      <c r="Y32" s="72">
        <v>1.0000000000000002</v>
      </c>
      <c r="Z32" s="6">
        <v>0</v>
      </c>
      <c r="AA32" s="73">
        <v>1</v>
      </c>
      <c r="AB32" s="78">
        <v>0.5</v>
      </c>
      <c r="AC32" s="6">
        <v>1</v>
      </c>
      <c r="AD32" s="6">
        <v>0.625</v>
      </c>
      <c r="AE32" s="6">
        <v>0.5</v>
      </c>
      <c r="AF32" s="6">
        <v>0.33</v>
      </c>
      <c r="AG32" s="73">
        <v>0.75</v>
      </c>
      <c r="AH32" s="72">
        <v>0</v>
      </c>
      <c r="AI32" s="6">
        <v>0</v>
      </c>
      <c r="AJ32" s="6">
        <v>0</v>
      </c>
      <c r="AK32" s="6">
        <v>0</v>
      </c>
      <c r="AL32" s="6">
        <v>1</v>
      </c>
      <c r="AM32" s="73">
        <v>1</v>
      </c>
      <c r="AN32" s="72">
        <v>1</v>
      </c>
      <c r="AO32" s="6">
        <v>1</v>
      </c>
      <c r="AP32" s="73">
        <v>1</v>
      </c>
      <c r="AQ32" s="78">
        <v>0</v>
      </c>
      <c r="AR32" s="6">
        <v>0.5</v>
      </c>
      <c r="AS32" s="73">
        <v>0</v>
      </c>
      <c r="AT32" s="78">
        <v>0.75</v>
      </c>
      <c r="AU32" s="6">
        <v>1</v>
      </c>
      <c r="AV32" s="6">
        <v>0.66669999999999996</v>
      </c>
      <c r="AW32" s="83">
        <v>0</v>
      </c>
      <c r="AX32" s="72">
        <v>0.66669999999999996</v>
      </c>
      <c r="AY32" s="6">
        <v>0.25</v>
      </c>
      <c r="AZ32" s="6">
        <v>0</v>
      </c>
      <c r="BA32" s="73">
        <v>0</v>
      </c>
    </row>
    <row r="33" spans="1:54" s="7" customFormat="1" x14ac:dyDescent="0.25">
      <c r="A33" s="3">
        <v>6</v>
      </c>
      <c r="B33" s="4" t="s">
        <v>65</v>
      </c>
      <c r="C33" s="5" t="s">
        <v>53</v>
      </c>
      <c r="D33" s="30">
        <f t="shared" si="0"/>
        <v>0.51041770833333333</v>
      </c>
      <c r="E33" s="23">
        <f t="shared" si="1"/>
        <v>0.46875</v>
      </c>
      <c r="F33" s="23">
        <f t="shared" si="2"/>
        <v>0.67708333333333326</v>
      </c>
      <c r="G33" s="24">
        <f t="shared" si="3"/>
        <v>0.58333333333333326</v>
      </c>
      <c r="H33" s="25">
        <f t="shared" si="4"/>
        <v>0.31250416666666669</v>
      </c>
      <c r="I33" s="23">
        <f t="shared" si="5"/>
        <v>0.6875</v>
      </c>
      <c r="J33" s="63">
        <f t="shared" si="6"/>
        <v>0.25</v>
      </c>
      <c r="K33" s="23">
        <f t="shared" si="7"/>
        <v>0.66666666666666663</v>
      </c>
      <c r="L33" s="25">
        <f t="shared" si="8"/>
        <v>0.68749999999999989</v>
      </c>
      <c r="M33" s="23">
        <f t="shared" si="9"/>
        <v>0.16666666666666666</v>
      </c>
      <c r="N33" s="24">
        <f t="shared" si="10"/>
        <v>1</v>
      </c>
      <c r="O33" s="25">
        <f t="shared" si="11"/>
        <v>0.58333333333333337</v>
      </c>
      <c r="P33" s="23">
        <f t="shared" si="12"/>
        <v>0.47917500000000002</v>
      </c>
      <c r="Q33" s="25">
        <f t="shared" si="13"/>
        <v>0.14583333333333337</v>
      </c>
      <c r="R33" s="72">
        <v>1</v>
      </c>
      <c r="S33" s="6">
        <v>1</v>
      </c>
      <c r="T33" s="6">
        <v>0.75</v>
      </c>
      <c r="U33" s="83">
        <v>0</v>
      </c>
      <c r="V33" s="72">
        <v>0</v>
      </c>
      <c r="W33" s="6">
        <v>0.25</v>
      </c>
      <c r="X33" s="73">
        <v>0.5</v>
      </c>
      <c r="Y33" s="72">
        <v>1</v>
      </c>
      <c r="Z33" s="6">
        <v>0</v>
      </c>
      <c r="AA33" s="73">
        <v>1</v>
      </c>
      <c r="AB33" s="78">
        <v>0.5</v>
      </c>
      <c r="AC33" s="6">
        <v>1</v>
      </c>
      <c r="AD33" s="6">
        <v>0.875</v>
      </c>
      <c r="AE33" s="6">
        <v>0.5</v>
      </c>
      <c r="AF33" s="6">
        <v>1</v>
      </c>
      <c r="AG33" s="73">
        <v>0.25</v>
      </c>
      <c r="AH33" s="72">
        <v>0</v>
      </c>
      <c r="AI33" s="6">
        <v>0</v>
      </c>
      <c r="AJ33" s="6">
        <v>0</v>
      </c>
      <c r="AK33" s="6">
        <v>0</v>
      </c>
      <c r="AL33" s="6">
        <v>0</v>
      </c>
      <c r="AM33" s="73">
        <v>1</v>
      </c>
      <c r="AN33" s="72">
        <v>1</v>
      </c>
      <c r="AO33" s="6">
        <v>1</v>
      </c>
      <c r="AP33" s="73">
        <v>1</v>
      </c>
      <c r="AQ33" s="78">
        <v>1</v>
      </c>
      <c r="AR33" s="6">
        <v>0.5</v>
      </c>
      <c r="AS33" s="73">
        <v>0.25</v>
      </c>
      <c r="AT33" s="78">
        <v>0.25</v>
      </c>
      <c r="AU33" s="6">
        <v>1</v>
      </c>
      <c r="AV33" s="6">
        <v>0.66669999999999996</v>
      </c>
      <c r="AW33" s="83">
        <v>0</v>
      </c>
      <c r="AX33" s="72">
        <v>0.33333333333333343</v>
      </c>
      <c r="AY33" s="6">
        <v>0.25</v>
      </c>
      <c r="AZ33" s="6">
        <v>0</v>
      </c>
      <c r="BA33" s="73">
        <v>0</v>
      </c>
    </row>
    <row r="34" spans="1:54" s="7" customFormat="1" x14ac:dyDescent="0.25">
      <c r="A34" s="3">
        <v>8</v>
      </c>
      <c r="B34" s="4" t="s">
        <v>76</v>
      </c>
      <c r="C34" s="5" t="s">
        <v>55</v>
      </c>
      <c r="D34" s="30">
        <f t="shared" si="0"/>
        <v>0.50909305555555551</v>
      </c>
      <c r="E34" s="23">
        <f t="shared" si="1"/>
        <v>0.53125</v>
      </c>
      <c r="F34" s="23">
        <f t="shared" si="2"/>
        <v>0.7879166666666666</v>
      </c>
      <c r="G34" s="24">
        <f t="shared" si="3"/>
        <v>0.4567888888888888</v>
      </c>
      <c r="H34" s="25">
        <f t="shared" si="4"/>
        <v>0.26041666666666669</v>
      </c>
      <c r="I34" s="23">
        <f t="shared" si="5"/>
        <v>0.5625</v>
      </c>
      <c r="J34" s="63">
        <f t="shared" si="6"/>
        <v>0.5</v>
      </c>
      <c r="K34" s="23">
        <f t="shared" si="7"/>
        <v>1</v>
      </c>
      <c r="L34" s="25">
        <f t="shared" si="8"/>
        <v>0.57583333333333331</v>
      </c>
      <c r="M34" s="23">
        <f t="shared" si="9"/>
        <v>0.53703333333333325</v>
      </c>
      <c r="N34" s="24">
        <f t="shared" si="10"/>
        <v>0.33333333333333331</v>
      </c>
      <c r="O34" s="25">
        <f t="shared" si="11"/>
        <v>0.5</v>
      </c>
      <c r="P34" s="23">
        <f t="shared" si="12"/>
        <v>0.45833333333333337</v>
      </c>
      <c r="Q34" s="25">
        <f t="shared" si="13"/>
        <v>6.25E-2</v>
      </c>
      <c r="R34" s="72">
        <v>1</v>
      </c>
      <c r="S34" s="6">
        <v>1</v>
      </c>
      <c r="T34" s="6">
        <v>0.25</v>
      </c>
      <c r="U34" s="83">
        <v>0</v>
      </c>
      <c r="V34" s="72">
        <v>0</v>
      </c>
      <c r="W34" s="6">
        <v>0.5</v>
      </c>
      <c r="X34" s="73">
        <v>1</v>
      </c>
      <c r="Y34" s="72">
        <v>1</v>
      </c>
      <c r="Z34" s="6">
        <v>1</v>
      </c>
      <c r="AA34" s="73">
        <v>1</v>
      </c>
      <c r="AB34" s="78">
        <v>0.75</v>
      </c>
      <c r="AC34" s="6">
        <v>1</v>
      </c>
      <c r="AD34" s="6">
        <v>0.375</v>
      </c>
      <c r="AE34" s="6">
        <v>0.5</v>
      </c>
      <c r="AF34" s="6">
        <v>0.33</v>
      </c>
      <c r="AG34" s="73">
        <v>0.5</v>
      </c>
      <c r="AH34" s="72">
        <v>1</v>
      </c>
      <c r="AI34" s="6">
        <v>0</v>
      </c>
      <c r="AJ34" s="6">
        <v>0.22220000000000001</v>
      </c>
      <c r="AK34" s="6">
        <v>0</v>
      </c>
      <c r="AL34" s="6">
        <v>1</v>
      </c>
      <c r="AM34" s="73">
        <v>1.0000000000000002</v>
      </c>
      <c r="AN34" s="72">
        <v>1</v>
      </c>
      <c r="AO34" s="6">
        <v>0</v>
      </c>
      <c r="AP34" s="73">
        <v>0</v>
      </c>
      <c r="AQ34" s="78">
        <v>1</v>
      </c>
      <c r="AR34" s="6">
        <v>0.5</v>
      </c>
      <c r="AS34" s="73">
        <v>0</v>
      </c>
      <c r="AT34" s="78">
        <v>0.5</v>
      </c>
      <c r="AU34" s="6">
        <v>0.99999999999999989</v>
      </c>
      <c r="AV34" s="6">
        <v>0.33333333333333343</v>
      </c>
      <c r="AW34" s="83">
        <v>0</v>
      </c>
      <c r="AX34" s="72">
        <v>0</v>
      </c>
      <c r="AY34" s="6">
        <v>0.25</v>
      </c>
      <c r="AZ34" s="6">
        <v>0</v>
      </c>
      <c r="BA34" s="73">
        <v>0</v>
      </c>
    </row>
    <row r="35" spans="1:54" s="7" customFormat="1" x14ac:dyDescent="0.25">
      <c r="A35" s="3">
        <v>26</v>
      </c>
      <c r="B35" s="4" t="s">
        <v>80</v>
      </c>
      <c r="C35" s="5" t="s">
        <v>53</v>
      </c>
      <c r="D35" s="30">
        <f t="shared" si="0"/>
        <v>0.46000208333333326</v>
      </c>
      <c r="E35" s="23">
        <f t="shared" si="1"/>
        <v>0.5</v>
      </c>
      <c r="F35" s="23">
        <f t="shared" si="2"/>
        <v>0.62124999999999997</v>
      </c>
      <c r="G35" s="24">
        <f t="shared" si="3"/>
        <v>0.33333333333333331</v>
      </c>
      <c r="H35" s="25">
        <f t="shared" si="4"/>
        <v>0.38542500000000002</v>
      </c>
      <c r="I35" s="23">
        <f t="shared" si="5"/>
        <v>0.75</v>
      </c>
      <c r="J35" s="63">
        <f t="shared" si="6"/>
        <v>0.25</v>
      </c>
      <c r="K35" s="23">
        <f t="shared" si="7"/>
        <v>0.66666666666666663</v>
      </c>
      <c r="L35" s="25">
        <f t="shared" si="8"/>
        <v>0.57583333333333331</v>
      </c>
      <c r="M35" s="23">
        <f t="shared" si="9"/>
        <v>0.16666666666666669</v>
      </c>
      <c r="N35" s="24">
        <f t="shared" si="10"/>
        <v>0.33333333333333331</v>
      </c>
      <c r="O35" s="25">
        <f t="shared" si="11"/>
        <v>0.5</v>
      </c>
      <c r="P35" s="23">
        <f t="shared" si="12"/>
        <v>0.54167500000000002</v>
      </c>
      <c r="Q35" s="25">
        <f t="shared" si="13"/>
        <v>0.22917499999999999</v>
      </c>
      <c r="R35" s="72">
        <v>1</v>
      </c>
      <c r="S35" s="6">
        <v>1</v>
      </c>
      <c r="T35" s="6">
        <v>1</v>
      </c>
      <c r="U35" s="83">
        <v>0</v>
      </c>
      <c r="V35" s="72">
        <v>0</v>
      </c>
      <c r="W35" s="6">
        <v>0.25</v>
      </c>
      <c r="X35" s="73">
        <v>0.5</v>
      </c>
      <c r="Y35" s="72">
        <v>1</v>
      </c>
      <c r="Z35" s="6">
        <v>0</v>
      </c>
      <c r="AA35" s="73">
        <v>1</v>
      </c>
      <c r="AB35" s="78">
        <v>0.75</v>
      </c>
      <c r="AC35" s="6">
        <v>1</v>
      </c>
      <c r="AD35" s="6">
        <v>0.875</v>
      </c>
      <c r="AE35" s="6">
        <v>0.25</v>
      </c>
      <c r="AF35" s="6">
        <v>0.33</v>
      </c>
      <c r="AG35" s="73">
        <v>0.25</v>
      </c>
      <c r="AH35" s="72">
        <v>0</v>
      </c>
      <c r="AI35" s="6">
        <v>0</v>
      </c>
      <c r="AJ35" s="6">
        <v>0</v>
      </c>
      <c r="AK35" s="6">
        <v>0</v>
      </c>
      <c r="AL35" s="6">
        <v>0</v>
      </c>
      <c r="AM35" s="73">
        <v>1.0000000000000002</v>
      </c>
      <c r="AN35" s="72">
        <v>1</v>
      </c>
      <c r="AO35" s="6">
        <v>0</v>
      </c>
      <c r="AP35" s="73">
        <v>0</v>
      </c>
      <c r="AQ35" s="78">
        <v>1</v>
      </c>
      <c r="AR35" s="6">
        <v>0.5</v>
      </c>
      <c r="AS35" s="73">
        <v>0</v>
      </c>
      <c r="AT35" s="78">
        <v>0.5</v>
      </c>
      <c r="AU35" s="6">
        <v>1</v>
      </c>
      <c r="AV35" s="6">
        <v>0.66669999999999996</v>
      </c>
      <c r="AW35" s="83">
        <v>0</v>
      </c>
      <c r="AX35" s="72">
        <v>0.66669999999999996</v>
      </c>
      <c r="AY35" s="6">
        <v>0.25</v>
      </c>
      <c r="AZ35" s="6">
        <v>0</v>
      </c>
      <c r="BA35" s="73">
        <v>0</v>
      </c>
    </row>
    <row r="36" spans="1:54" s="7" customFormat="1" x14ac:dyDescent="0.25">
      <c r="A36" s="3">
        <v>7</v>
      </c>
      <c r="B36" s="4" t="s">
        <v>78</v>
      </c>
      <c r="C36" s="5" t="s">
        <v>74</v>
      </c>
      <c r="D36" s="30">
        <f t="shared" si="0"/>
        <v>0.43836909722222217</v>
      </c>
      <c r="E36" s="23">
        <f t="shared" si="1"/>
        <v>0.58333333333333326</v>
      </c>
      <c r="F36" s="23">
        <f t="shared" si="2"/>
        <v>0.4375</v>
      </c>
      <c r="G36" s="24">
        <f t="shared" si="3"/>
        <v>0.38888888888888884</v>
      </c>
      <c r="H36" s="25">
        <f t="shared" si="4"/>
        <v>0.34375416666666669</v>
      </c>
      <c r="I36" s="23">
        <f t="shared" si="5"/>
        <v>0.75</v>
      </c>
      <c r="J36" s="63">
        <f t="shared" si="6"/>
        <v>0.41666666666666663</v>
      </c>
      <c r="K36" s="23">
        <f t="shared" si="7"/>
        <v>0.33333333333333337</v>
      </c>
      <c r="L36" s="25">
        <f t="shared" si="8"/>
        <v>0.54166666666666663</v>
      </c>
      <c r="M36" s="23">
        <f t="shared" si="9"/>
        <v>0.33333333333333337</v>
      </c>
      <c r="N36" s="24">
        <f t="shared" si="10"/>
        <v>0.33333333333333331</v>
      </c>
      <c r="O36" s="25">
        <f t="shared" si="11"/>
        <v>0.5</v>
      </c>
      <c r="P36" s="23">
        <f t="shared" si="12"/>
        <v>0.54167500000000002</v>
      </c>
      <c r="Q36" s="25">
        <f t="shared" si="13"/>
        <v>0.14583333333333337</v>
      </c>
      <c r="R36" s="72">
        <v>1</v>
      </c>
      <c r="S36" s="6">
        <v>1</v>
      </c>
      <c r="T36" s="6">
        <v>0.75</v>
      </c>
      <c r="U36" s="83">
        <v>0.25</v>
      </c>
      <c r="V36" s="72">
        <v>0</v>
      </c>
      <c r="W36" s="6">
        <v>0.25</v>
      </c>
      <c r="X36" s="73">
        <v>1</v>
      </c>
      <c r="Y36" s="72">
        <v>1.0000000000000002</v>
      </c>
      <c r="Z36" s="6">
        <v>0</v>
      </c>
      <c r="AA36" s="73">
        <v>0</v>
      </c>
      <c r="AB36" s="78">
        <v>0.5</v>
      </c>
      <c r="AC36" s="6">
        <v>1</v>
      </c>
      <c r="AD36" s="6">
        <v>0.75</v>
      </c>
      <c r="AE36" s="6">
        <v>0.75</v>
      </c>
      <c r="AF36" s="6">
        <v>0</v>
      </c>
      <c r="AG36" s="73">
        <v>0.25</v>
      </c>
      <c r="AH36" s="72">
        <v>0</v>
      </c>
      <c r="AI36" s="6">
        <v>0</v>
      </c>
      <c r="AJ36" s="6">
        <v>0</v>
      </c>
      <c r="AK36" s="6">
        <v>0</v>
      </c>
      <c r="AL36" s="6">
        <v>1</v>
      </c>
      <c r="AM36" s="73">
        <v>1.0000000000000002</v>
      </c>
      <c r="AN36" s="72">
        <v>1</v>
      </c>
      <c r="AO36" s="6">
        <v>0</v>
      </c>
      <c r="AP36" s="73">
        <v>0</v>
      </c>
      <c r="AQ36" s="78">
        <v>1</v>
      </c>
      <c r="AR36" s="6">
        <v>0.5</v>
      </c>
      <c r="AS36" s="73">
        <v>0</v>
      </c>
      <c r="AT36" s="78">
        <v>0.5</v>
      </c>
      <c r="AU36" s="6">
        <v>1</v>
      </c>
      <c r="AV36" s="6">
        <v>0.66669999999999996</v>
      </c>
      <c r="AW36" s="83">
        <v>0</v>
      </c>
      <c r="AX36" s="72">
        <v>0.33333333333333343</v>
      </c>
      <c r="AY36" s="6">
        <v>0.25</v>
      </c>
      <c r="AZ36" s="6">
        <v>0</v>
      </c>
      <c r="BA36" s="73">
        <v>0</v>
      </c>
    </row>
    <row r="37" spans="1:54" s="7" customFormat="1" x14ac:dyDescent="0.25">
      <c r="A37" s="3">
        <v>9</v>
      </c>
      <c r="B37" s="4" t="s">
        <v>77</v>
      </c>
      <c r="C37" s="5" t="s">
        <v>74</v>
      </c>
      <c r="D37" s="30">
        <f t="shared" si="0"/>
        <v>0.43496631944444442</v>
      </c>
      <c r="E37" s="23">
        <f t="shared" si="1"/>
        <v>0.40333333333333332</v>
      </c>
      <c r="F37" s="23">
        <f t="shared" si="2"/>
        <v>0.57958333333333334</v>
      </c>
      <c r="G37" s="24">
        <f t="shared" si="3"/>
        <v>0.44444444444444442</v>
      </c>
      <c r="H37" s="25">
        <f t="shared" si="4"/>
        <v>0.31250416666666669</v>
      </c>
      <c r="I37" s="23">
        <f t="shared" si="5"/>
        <v>0.5</v>
      </c>
      <c r="J37" s="63">
        <f t="shared" si="6"/>
        <v>0.30666666666666664</v>
      </c>
      <c r="K37" s="23">
        <f t="shared" si="7"/>
        <v>0.66666666666666663</v>
      </c>
      <c r="L37" s="25">
        <f t="shared" si="8"/>
        <v>0.49249999999999999</v>
      </c>
      <c r="M37" s="23">
        <f t="shared" si="9"/>
        <v>0.16666666666666669</v>
      </c>
      <c r="N37" s="24">
        <f t="shared" si="10"/>
        <v>0.66666666666666663</v>
      </c>
      <c r="O37" s="25">
        <f t="shared" si="11"/>
        <v>0.5</v>
      </c>
      <c r="P37" s="23">
        <f t="shared" si="12"/>
        <v>0.39583333333333337</v>
      </c>
      <c r="Q37" s="25">
        <f t="shared" si="13"/>
        <v>0.22917499999999999</v>
      </c>
      <c r="R37" s="72">
        <v>1</v>
      </c>
      <c r="S37" s="6">
        <v>1</v>
      </c>
      <c r="T37" s="6">
        <v>0</v>
      </c>
      <c r="U37" s="83">
        <v>0</v>
      </c>
      <c r="V37" s="72">
        <v>0.67</v>
      </c>
      <c r="W37" s="6">
        <v>0.25</v>
      </c>
      <c r="X37" s="73">
        <v>0</v>
      </c>
      <c r="Y37" s="72">
        <v>1</v>
      </c>
      <c r="Z37" s="6">
        <v>0</v>
      </c>
      <c r="AA37" s="73">
        <v>1</v>
      </c>
      <c r="AB37" s="78">
        <v>0.25</v>
      </c>
      <c r="AC37" s="6">
        <v>1</v>
      </c>
      <c r="AD37" s="6">
        <v>0.875</v>
      </c>
      <c r="AE37" s="6">
        <v>0.25</v>
      </c>
      <c r="AF37" s="6">
        <v>0.33</v>
      </c>
      <c r="AG37" s="73">
        <v>0.25</v>
      </c>
      <c r="AH37" s="72">
        <v>0</v>
      </c>
      <c r="AI37" s="6">
        <v>0</v>
      </c>
      <c r="AJ37" s="6">
        <v>0</v>
      </c>
      <c r="AK37" s="6">
        <v>0</v>
      </c>
      <c r="AL37" s="6">
        <v>0</v>
      </c>
      <c r="AM37" s="73">
        <v>1.0000000000000002</v>
      </c>
      <c r="AN37" s="72">
        <v>1</v>
      </c>
      <c r="AO37" s="6">
        <v>1</v>
      </c>
      <c r="AP37" s="73">
        <v>0</v>
      </c>
      <c r="AQ37" s="78">
        <v>1</v>
      </c>
      <c r="AR37" s="6">
        <v>0.5</v>
      </c>
      <c r="AS37" s="73">
        <v>0</v>
      </c>
      <c r="AT37" s="78">
        <v>0.25</v>
      </c>
      <c r="AU37" s="6">
        <v>1</v>
      </c>
      <c r="AV37" s="6">
        <v>0.33333333333333343</v>
      </c>
      <c r="AW37" s="83">
        <v>0</v>
      </c>
      <c r="AX37" s="72">
        <v>0.66669999999999996</v>
      </c>
      <c r="AY37" s="6">
        <v>0.25</v>
      </c>
      <c r="AZ37" s="6">
        <v>0</v>
      </c>
      <c r="BA37" s="73">
        <v>0</v>
      </c>
    </row>
    <row r="38" spans="1:54" s="7" customFormat="1" x14ac:dyDescent="0.25">
      <c r="A38" s="3">
        <v>1</v>
      </c>
      <c r="B38" s="4" t="s">
        <v>73</v>
      </c>
      <c r="C38" s="5" t="s">
        <v>74</v>
      </c>
      <c r="D38" s="30">
        <f t="shared" si="0"/>
        <v>0.393959375</v>
      </c>
      <c r="E38" s="23">
        <f t="shared" si="1"/>
        <v>0.38541666666666669</v>
      </c>
      <c r="F38" s="23">
        <f t="shared" si="2"/>
        <v>0.57583333333333342</v>
      </c>
      <c r="G38" s="24">
        <f t="shared" si="3"/>
        <v>0.33333333333333331</v>
      </c>
      <c r="H38" s="25">
        <f t="shared" si="4"/>
        <v>0.28125416666666669</v>
      </c>
      <c r="I38" s="23">
        <f t="shared" si="5"/>
        <v>0.6875</v>
      </c>
      <c r="J38" s="63">
        <f t="shared" si="6"/>
        <v>8.3333333333333329E-2</v>
      </c>
      <c r="K38" s="23">
        <f t="shared" si="7"/>
        <v>0.66666666666666674</v>
      </c>
      <c r="L38" s="25">
        <f t="shared" si="8"/>
        <v>0.48499999999999999</v>
      </c>
      <c r="M38" s="23">
        <f t="shared" si="9"/>
        <v>0.16666666666666666</v>
      </c>
      <c r="N38" s="24">
        <f t="shared" si="10"/>
        <v>0.33333333333333331</v>
      </c>
      <c r="O38" s="25">
        <f t="shared" si="11"/>
        <v>0.5</v>
      </c>
      <c r="P38" s="23">
        <f t="shared" si="12"/>
        <v>0.33333333333333337</v>
      </c>
      <c r="Q38" s="25">
        <f t="shared" si="13"/>
        <v>0.22917499999999999</v>
      </c>
      <c r="R38" s="72">
        <v>1</v>
      </c>
      <c r="S38" s="6">
        <v>1</v>
      </c>
      <c r="T38" s="6">
        <v>0.5</v>
      </c>
      <c r="U38" s="83">
        <v>0.25</v>
      </c>
      <c r="V38" s="72">
        <v>0</v>
      </c>
      <c r="W38" s="6">
        <v>0.25</v>
      </c>
      <c r="X38" s="73">
        <v>0</v>
      </c>
      <c r="Y38" s="72">
        <v>1.0000000000000002</v>
      </c>
      <c r="Z38" s="6">
        <v>1</v>
      </c>
      <c r="AA38" s="73">
        <v>0</v>
      </c>
      <c r="AB38" s="78">
        <v>0.75</v>
      </c>
      <c r="AC38" s="6">
        <v>0</v>
      </c>
      <c r="AD38" s="6">
        <v>0</v>
      </c>
      <c r="AE38" s="6">
        <v>0.75</v>
      </c>
      <c r="AF38" s="6">
        <v>0.66</v>
      </c>
      <c r="AG38" s="73">
        <v>0.75</v>
      </c>
      <c r="AH38" s="72">
        <v>0</v>
      </c>
      <c r="AI38" s="6">
        <v>0</v>
      </c>
      <c r="AJ38" s="6">
        <v>0</v>
      </c>
      <c r="AK38" s="6">
        <v>0</v>
      </c>
      <c r="AL38" s="6">
        <v>0</v>
      </c>
      <c r="AM38" s="73">
        <v>1</v>
      </c>
      <c r="AN38" s="72">
        <v>1</v>
      </c>
      <c r="AO38" s="6">
        <v>0</v>
      </c>
      <c r="AP38" s="73">
        <v>0</v>
      </c>
      <c r="AQ38" s="78">
        <v>1</v>
      </c>
      <c r="AR38" s="6">
        <v>0.5</v>
      </c>
      <c r="AS38" s="73">
        <v>0</v>
      </c>
      <c r="AT38" s="78">
        <v>0.5</v>
      </c>
      <c r="AU38" s="6">
        <v>0.5</v>
      </c>
      <c r="AV38" s="6">
        <v>0.33333333333333343</v>
      </c>
      <c r="AW38" s="83">
        <v>0</v>
      </c>
      <c r="AX38" s="72">
        <v>0.66669999999999996</v>
      </c>
      <c r="AY38" s="6">
        <v>0.25</v>
      </c>
      <c r="AZ38" s="6">
        <v>0</v>
      </c>
      <c r="BA38" s="73">
        <v>0</v>
      </c>
      <c r="BB38" s="8"/>
    </row>
    <row r="39" spans="1:54" s="7" customFormat="1" x14ac:dyDescent="0.25">
      <c r="A39" s="3">
        <v>24</v>
      </c>
      <c r="B39" s="4" t="s">
        <v>75</v>
      </c>
      <c r="C39" s="5" t="s">
        <v>55</v>
      </c>
      <c r="D39" s="30">
        <f t="shared" si="0"/>
        <v>0.37326388888888884</v>
      </c>
      <c r="E39" s="23">
        <f t="shared" si="1"/>
        <v>0.67708333333333326</v>
      </c>
      <c r="F39" s="23">
        <f t="shared" si="2"/>
        <v>0.36458333333333331</v>
      </c>
      <c r="G39" s="24">
        <f t="shared" si="3"/>
        <v>0.38888888888888884</v>
      </c>
      <c r="H39" s="25">
        <f t="shared" si="4"/>
        <v>6.25E-2</v>
      </c>
      <c r="I39" s="23">
        <f t="shared" si="5"/>
        <v>0.9375</v>
      </c>
      <c r="J39" s="63">
        <f t="shared" si="6"/>
        <v>0.41666666666666663</v>
      </c>
      <c r="K39" s="23">
        <f t="shared" si="7"/>
        <v>0.33333333333333331</v>
      </c>
      <c r="L39" s="25">
        <f t="shared" si="8"/>
        <v>0.39583333333333331</v>
      </c>
      <c r="M39" s="23">
        <f t="shared" si="9"/>
        <v>0.33333333333333331</v>
      </c>
      <c r="N39" s="24">
        <f t="shared" si="10"/>
        <v>0.33333333333333331</v>
      </c>
      <c r="O39" s="25">
        <f t="shared" si="11"/>
        <v>0.5</v>
      </c>
      <c r="P39" s="23">
        <f t="shared" si="12"/>
        <v>0.125</v>
      </c>
      <c r="Q39" s="25">
        <f t="shared" si="13"/>
        <v>0</v>
      </c>
      <c r="R39" s="72">
        <v>1</v>
      </c>
      <c r="S39" s="6">
        <v>1</v>
      </c>
      <c r="T39" s="6">
        <v>1</v>
      </c>
      <c r="U39" s="83">
        <v>0.75</v>
      </c>
      <c r="V39" s="72">
        <v>0</v>
      </c>
      <c r="W39" s="6">
        <v>0.25</v>
      </c>
      <c r="X39" s="73">
        <v>1</v>
      </c>
      <c r="Y39" s="72">
        <v>1</v>
      </c>
      <c r="Z39" s="6">
        <v>0</v>
      </c>
      <c r="AA39" s="73">
        <v>0</v>
      </c>
      <c r="AB39" s="78">
        <v>0.25</v>
      </c>
      <c r="AC39" s="6">
        <v>1</v>
      </c>
      <c r="AD39" s="6">
        <v>0.375</v>
      </c>
      <c r="AE39" s="6">
        <v>0.5</v>
      </c>
      <c r="AF39" s="6">
        <v>0</v>
      </c>
      <c r="AG39" s="73">
        <v>0.25</v>
      </c>
      <c r="AH39" s="72">
        <v>1</v>
      </c>
      <c r="AI39" s="6">
        <v>0</v>
      </c>
      <c r="AJ39" s="6">
        <v>0</v>
      </c>
      <c r="AK39" s="6">
        <v>0</v>
      </c>
      <c r="AL39" s="6">
        <v>0</v>
      </c>
      <c r="AM39" s="73">
        <v>1</v>
      </c>
      <c r="AN39" s="72">
        <v>1</v>
      </c>
      <c r="AO39" s="6">
        <v>0</v>
      </c>
      <c r="AP39" s="73">
        <v>0</v>
      </c>
      <c r="AQ39" s="78">
        <v>1</v>
      </c>
      <c r="AR39" s="6">
        <v>0.5</v>
      </c>
      <c r="AS39" s="73">
        <v>0</v>
      </c>
      <c r="AT39" s="78">
        <v>0.5</v>
      </c>
      <c r="AU39" s="6">
        <v>0</v>
      </c>
      <c r="AV39" s="6">
        <v>0</v>
      </c>
      <c r="AW39" s="83">
        <v>0</v>
      </c>
      <c r="AX39" s="72">
        <v>0</v>
      </c>
      <c r="AY39" s="6">
        <v>0</v>
      </c>
      <c r="AZ39" s="6">
        <v>0</v>
      </c>
      <c r="BA39" s="73">
        <v>0</v>
      </c>
    </row>
    <row r="40" spans="1:54" s="7" customFormat="1" ht="15.75" thickBot="1" x14ac:dyDescent="0.3">
      <c r="A40" s="18">
        <v>17</v>
      </c>
      <c r="B40" s="19" t="s">
        <v>79</v>
      </c>
      <c r="C40" s="20" t="s">
        <v>55</v>
      </c>
      <c r="D40" s="30">
        <f t="shared" si="0"/>
        <v>0.27857638888888892</v>
      </c>
      <c r="E40" s="48">
        <f t="shared" si="1"/>
        <v>0.29166666666666669</v>
      </c>
      <c r="F40" s="48">
        <f t="shared" si="2"/>
        <v>0.30874999999999997</v>
      </c>
      <c r="G40" s="49">
        <f t="shared" si="3"/>
        <v>0.30555555555555558</v>
      </c>
      <c r="H40" s="50">
        <f t="shared" si="4"/>
        <v>0.20833333333333337</v>
      </c>
      <c r="I40" s="48">
        <f t="shared" si="5"/>
        <v>0.5</v>
      </c>
      <c r="J40" s="65">
        <f t="shared" si="6"/>
        <v>8.3333333333333329E-2</v>
      </c>
      <c r="K40" s="48">
        <f t="shared" si="7"/>
        <v>0</v>
      </c>
      <c r="L40" s="50">
        <f t="shared" si="8"/>
        <v>0.61749999999999994</v>
      </c>
      <c r="M40" s="48">
        <f t="shared" si="9"/>
        <v>0</v>
      </c>
      <c r="N40" s="49">
        <f t="shared" si="10"/>
        <v>0.33333333333333331</v>
      </c>
      <c r="O40" s="50">
        <f t="shared" si="11"/>
        <v>0.58333333333333337</v>
      </c>
      <c r="P40" s="48">
        <f t="shared" si="12"/>
        <v>0.27083333333333337</v>
      </c>
      <c r="Q40" s="50">
        <f t="shared" si="13"/>
        <v>0.14583333333333337</v>
      </c>
      <c r="R40" s="74">
        <v>1</v>
      </c>
      <c r="S40" s="75">
        <v>1</v>
      </c>
      <c r="T40" s="75">
        <v>0</v>
      </c>
      <c r="U40" s="84">
        <v>0</v>
      </c>
      <c r="V40" s="74">
        <v>0</v>
      </c>
      <c r="W40" s="75">
        <v>0.25</v>
      </c>
      <c r="X40" s="76">
        <v>0</v>
      </c>
      <c r="Y40" s="74">
        <v>0</v>
      </c>
      <c r="Z40" s="75">
        <v>0</v>
      </c>
      <c r="AA40" s="76">
        <v>0</v>
      </c>
      <c r="AB40" s="79">
        <v>0.75</v>
      </c>
      <c r="AC40" s="75">
        <v>1</v>
      </c>
      <c r="AD40" s="75">
        <v>0.125</v>
      </c>
      <c r="AE40" s="75">
        <v>0.75</v>
      </c>
      <c r="AF40" s="75">
        <v>0.33</v>
      </c>
      <c r="AG40" s="76">
        <v>0.75</v>
      </c>
      <c r="AH40" s="74">
        <v>0</v>
      </c>
      <c r="AI40" s="75">
        <v>0</v>
      </c>
      <c r="AJ40" s="75">
        <v>0</v>
      </c>
      <c r="AK40" s="75">
        <v>0</v>
      </c>
      <c r="AL40" s="75">
        <v>0</v>
      </c>
      <c r="AM40" s="76">
        <v>0</v>
      </c>
      <c r="AN40" s="74">
        <v>1</v>
      </c>
      <c r="AO40" s="75">
        <v>0</v>
      </c>
      <c r="AP40" s="76">
        <v>0</v>
      </c>
      <c r="AQ40" s="79">
        <v>1</v>
      </c>
      <c r="AR40" s="75">
        <v>0.5</v>
      </c>
      <c r="AS40" s="76">
        <v>0.25</v>
      </c>
      <c r="AT40" s="79">
        <v>0.25</v>
      </c>
      <c r="AU40" s="75">
        <v>0.5</v>
      </c>
      <c r="AV40" s="75">
        <v>0.33333333333333343</v>
      </c>
      <c r="AW40" s="84">
        <v>0</v>
      </c>
      <c r="AX40" s="74">
        <v>0.33333333333333343</v>
      </c>
      <c r="AY40" s="75">
        <v>0.25</v>
      </c>
      <c r="AZ40" s="75">
        <v>0</v>
      </c>
      <c r="BA40" s="76">
        <v>0</v>
      </c>
    </row>
    <row r="41" spans="1:54" ht="15.75" thickBot="1" x14ac:dyDescent="0.3">
      <c r="B41" s="42" t="s">
        <v>124</v>
      </c>
      <c r="C41" s="43"/>
      <c r="D41" s="44">
        <f>AVERAGE(D14:D40)</f>
        <v>0.58273357767489697</v>
      </c>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row>
    <row r="42" spans="1:54" x14ac:dyDescent="0.25">
      <c r="B42" s="140" t="s">
        <v>105</v>
      </c>
      <c r="C42" s="140"/>
      <c r="D42" s="140"/>
      <c r="E42" s="140"/>
      <c r="F42" s="140"/>
      <c r="G42" s="140"/>
      <c r="H42" s="140"/>
      <c r="I42" s="140"/>
      <c r="J42" s="31"/>
      <c r="K42" s="31"/>
      <c r="L42" s="31"/>
      <c r="M42" s="31"/>
      <c r="N42" s="31"/>
      <c r="O42" s="31"/>
      <c r="P42" s="31"/>
    </row>
    <row r="43" spans="1:54" ht="36" customHeight="1" x14ac:dyDescent="0.25">
      <c r="B43" s="157" t="s">
        <v>134</v>
      </c>
      <c r="C43" s="157"/>
      <c r="D43" s="157"/>
      <c r="E43" s="157"/>
      <c r="F43" s="157"/>
      <c r="G43" s="157"/>
      <c r="H43" s="157"/>
      <c r="I43" s="157"/>
      <c r="J43" s="157"/>
      <c r="K43" s="157"/>
      <c r="L43" s="157"/>
      <c r="M43" s="157"/>
      <c r="N43" s="157"/>
      <c r="O43" s="157"/>
      <c r="P43" s="157"/>
    </row>
    <row r="44" spans="1:54" x14ac:dyDescent="0.25">
      <c r="B44" s="157"/>
      <c r="C44" s="157"/>
      <c r="D44" s="157"/>
      <c r="E44" s="157"/>
      <c r="F44" s="157"/>
      <c r="G44" s="157"/>
      <c r="H44" s="157"/>
      <c r="I44" s="157"/>
      <c r="J44" s="157"/>
      <c r="K44" s="157"/>
      <c r="L44" s="157"/>
      <c r="M44" s="157"/>
      <c r="N44" s="157"/>
      <c r="O44" s="157"/>
      <c r="P44" s="157"/>
    </row>
    <row r="45" spans="1:54" ht="37.5" customHeight="1" x14ac:dyDescent="0.25">
      <c r="B45" s="157"/>
      <c r="C45" s="157"/>
      <c r="D45" s="157"/>
      <c r="E45" s="157"/>
      <c r="F45" s="157"/>
      <c r="G45" s="157"/>
      <c r="H45" s="157"/>
      <c r="I45" s="157"/>
      <c r="J45" s="157"/>
      <c r="K45" s="157"/>
      <c r="L45" s="157"/>
      <c r="M45" s="157"/>
      <c r="N45" s="157"/>
      <c r="O45" s="157"/>
      <c r="P45" s="157"/>
    </row>
    <row r="49" spans="4:4" x14ac:dyDescent="0.25">
      <c r="D49" s="9"/>
    </row>
    <row r="50" spans="4:4" x14ac:dyDescent="0.25">
      <c r="D50" s="9"/>
    </row>
    <row r="51" spans="4:4" x14ac:dyDescent="0.25">
      <c r="D51" s="9"/>
    </row>
    <row r="52" spans="4:4" x14ac:dyDescent="0.25">
      <c r="D52" s="9"/>
    </row>
    <row r="53" spans="4:4" x14ac:dyDescent="0.25">
      <c r="D53" s="9"/>
    </row>
    <row r="54" spans="4:4" x14ac:dyDescent="0.25">
      <c r="D54" s="9"/>
    </row>
    <row r="55" spans="4:4" x14ac:dyDescent="0.25">
      <c r="D55" s="9"/>
    </row>
    <row r="56" spans="4:4" x14ac:dyDescent="0.25">
      <c r="D56" s="9"/>
    </row>
    <row r="57" spans="4:4" x14ac:dyDescent="0.25">
      <c r="D57" s="9"/>
    </row>
    <row r="58" spans="4:4" x14ac:dyDescent="0.25">
      <c r="D58" s="9"/>
    </row>
    <row r="59" spans="4:4" x14ac:dyDescent="0.25">
      <c r="D59" s="9"/>
    </row>
    <row r="60" spans="4:4" x14ac:dyDescent="0.25">
      <c r="D60" s="9"/>
    </row>
    <row r="61" spans="4:4" x14ac:dyDescent="0.25">
      <c r="D61" s="9"/>
    </row>
    <row r="62" spans="4:4" x14ac:dyDescent="0.25">
      <c r="D62" s="9"/>
    </row>
    <row r="63" spans="4:4" x14ac:dyDescent="0.25">
      <c r="D63" s="9"/>
    </row>
    <row r="64" spans="4:4" x14ac:dyDescent="0.25">
      <c r="D64" s="9"/>
    </row>
    <row r="65" spans="4:4" x14ac:dyDescent="0.25">
      <c r="D65" s="9"/>
    </row>
    <row r="66" spans="4:4" x14ac:dyDescent="0.25">
      <c r="D66" s="9"/>
    </row>
    <row r="67" spans="4:4" x14ac:dyDescent="0.25">
      <c r="D67" s="9"/>
    </row>
    <row r="68" spans="4:4" x14ac:dyDescent="0.25">
      <c r="D68" s="9"/>
    </row>
    <row r="69" spans="4:4" x14ac:dyDescent="0.25">
      <c r="D69" s="9"/>
    </row>
    <row r="70" spans="4:4" x14ac:dyDescent="0.25">
      <c r="D70" s="9"/>
    </row>
    <row r="71" spans="4:4" x14ac:dyDescent="0.25">
      <c r="D71" s="9"/>
    </row>
    <row r="72" spans="4:4" x14ac:dyDescent="0.25">
      <c r="D72" s="9"/>
    </row>
    <row r="73" spans="4:4" x14ac:dyDescent="0.25">
      <c r="D73" s="9"/>
    </row>
    <row r="74" spans="4:4" x14ac:dyDescent="0.25">
      <c r="D74" s="9"/>
    </row>
    <row r="75" spans="4:4" x14ac:dyDescent="0.25">
      <c r="D75" s="9"/>
    </row>
    <row r="76" spans="4:4" x14ac:dyDescent="0.25">
      <c r="D76" s="9"/>
    </row>
    <row r="77" spans="4:4" x14ac:dyDescent="0.25">
      <c r="D77" s="9"/>
    </row>
    <row r="78" spans="4:4" x14ac:dyDescent="0.25">
      <c r="D78" s="9"/>
    </row>
    <row r="79" spans="4:4" x14ac:dyDescent="0.25">
      <c r="D79" s="9"/>
    </row>
    <row r="80" spans="4:4" x14ac:dyDescent="0.25">
      <c r="D80" s="9"/>
    </row>
    <row r="81" spans="4:4" x14ac:dyDescent="0.25">
      <c r="D81" s="9"/>
    </row>
    <row r="82" spans="4:4" x14ac:dyDescent="0.25">
      <c r="D82" s="9"/>
    </row>
    <row r="83" spans="4:4" x14ac:dyDescent="0.25">
      <c r="D83" s="9"/>
    </row>
    <row r="84" spans="4:4" x14ac:dyDescent="0.25">
      <c r="D84" s="9"/>
    </row>
    <row r="85" spans="4:4" x14ac:dyDescent="0.25">
      <c r="D85" s="9"/>
    </row>
    <row r="86" spans="4:4" x14ac:dyDescent="0.25">
      <c r="D86" s="9"/>
    </row>
    <row r="87" spans="4:4" x14ac:dyDescent="0.25">
      <c r="D87" s="9"/>
    </row>
    <row r="88" spans="4:4" x14ac:dyDescent="0.25">
      <c r="D88" s="9"/>
    </row>
    <row r="89" spans="4:4" x14ac:dyDescent="0.25">
      <c r="D89" s="9"/>
    </row>
    <row r="90" spans="4:4" x14ac:dyDescent="0.25">
      <c r="D90" s="9"/>
    </row>
    <row r="91" spans="4:4" x14ac:dyDescent="0.25">
      <c r="D91" s="9"/>
    </row>
    <row r="92" spans="4:4" x14ac:dyDescent="0.25">
      <c r="D92" s="9"/>
    </row>
  </sheetData>
  <sheetProtection algorithmName="SHA-512" hashValue="Q3QryM7zJTM4iDCrLq/iiLvkbHh4mtkbKYI7XjgODfJ2IeSDP1RYDAbQ1YwxO8dyreYdPc9+efYx9XNWrr4mTw==" saltValue="9/Q23qpibYhScd0tbXHa+Q==" spinCount="100000" sheet="1" objects="1" scenarios="1"/>
  <autoFilter ref="A13:BB40" xr:uid="{ED024D74-F58D-43CF-A407-304FD0F42D61}">
    <sortState xmlns:xlrd2="http://schemas.microsoft.com/office/spreadsheetml/2017/richdata2" ref="A14:BB45">
      <sortCondition descending="1" ref="D13:D40"/>
    </sortState>
  </autoFilter>
  <sortState xmlns:xlrd2="http://schemas.microsoft.com/office/spreadsheetml/2017/richdata2" ref="B14:BA40">
    <sortCondition descending="1" ref="D14:D40"/>
  </sortState>
  <mergeCells count="30">
    <mergeCell ref="A6:N6"/>
    <mergeCell ref="A1:N1"/>
    <mergeCell ref="A2:N2"/>
    <mergeCell ref="A3:N3"/>
    <mergeCell ref="A4:N4"/>
    <mergeCell ref="A5:N5"/>
    <mergeCell ref="A7:BA8"/>
    <mergeCell ref="A9:BA9"/>
    <mergeCell ref="A10:N10"/>
    <mergeCell ref="A11:D12"/>
    <mergeCell ref="E11:H12"/>
    <mergeCell ref="I11:Q11"/>
    <mergeCell ref="R11:X11"/>
    <mergeCell ref="Y11:AG11"/>
    <mergeCell ref="AH11:AS11"/>
    <mergeCell ref="AT11:BA11"/>
    <mergeCell ref="AX12:BA12"/>
    <mergeCell ref="AN12:AP12"/>
    <mergeCell ref="AQ12:AS12"/>
    <mergeCell ref="AT12:AW12"/>
    <mergeCell ref="B43:P45"/>
    <mergeCell ref="Y12:AA12"/>
    <mergeCell ref="AB12:AG12"/>
    <mergeCell ref="AH12:AM12"/>
    <mergeCell ref="I12:J12"/>
    <mergeCell ref="K12:L12"/>
    <mergeCell ref="M12:O12"/>
    <mergeCell ref="P12:Q12"/>
    <mergeCell ref="R12:U12"/>
    <mergeCell ref="V12:X12"/>
  </mergeCells>
  <pageMargins left="0.7" right="0.7" top="0.75" bottom="0.75" header="0.3" footer="0.3"/>
  <pageSetup orientation="portrait" horizontalDpi="4294967292"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D0C56-F268-4640-AD8A-52D8967C236F}">
  <sheetPr codeName="Hoja3"/>
  <dimension ref="A1:BB92"/>
  <sheetViews>
    <sheetView showGridLines="0" topLeftCell="B1" zoomScaleNormal="100" workbookViewId="0">
      <selection activeCell="A9" sqref="A9:BA9"/>
    </sheetView>
  </sheetViews>
  <sheetFormatPr baseColWidth="10" defaultRowHeight="15" x14ac:dyDescent="0.25"/>
  <cols>
    <col min="1" max="1" width="0" hidden="1" customWidth="1"/>
    <col min="2" max="2" width="62.5703125" customWidth="1"/>
    <col min="3" max="3" width="30.42578125" customWidth="1"/>
    <col min="4" max="4" width="18.7109375" customWidth="1"/>
    <col min="5" max="5" width="18.5703125" customWidth="1"/>
    <col min="6" max="6" width="14.85546875" hidden="1" customWidth="1"/>
    <col min="7" max="7" width="13.28515625" hidden="1" customWidth="1"/>
    <col min="8" max="8" width="14" hidden="1" customWidth="1"/>
    <col min="9" max="9" width="15.140625" customWidth="1"/>
    <col min="10" max="10" width="16.7109375" customWidth="1"/>
    <col min="11" max="11" width="17" hidden="1" customWidth="1"/>
    <col min="12" max="12" width="17.28515625" hidden="1" customWidth="1"/>
    <col min="13" max="13" width="19" hidden="1" customWidth="1"/>
    <col min="14" max="14" width="13.5703125" hidden="1" customWidth="1"/>
    <col min="15" max="15" width="11.42578125" hidden="1" customWidth="1"/>
    <col min="16" max="17" width="16.5703125" hidden="1" customWidth="1"/>
    <col min="18" max="18" width="14.42578125" customWidth="1"/>
    <col min="19" max="19" width="16.42578125" customWidth="1"/>
    <col min="20" max="20" width="16.5703125" customWidth="1"/>
    <col min="21" max="21" width="16.140625" customWidth="1"/>
    <col min="22" max="22" width="20.5703125" customWidth="1"/>
    <col min="23" max="23" width="18.5703125" customWidth="1"/>
    <col min="24" max="24" width="18.42578125" customWidth="1"/>
    <col min="25" max="25" width="16.7109375" hidden="1" customWidth="1"/>
    <col min="26" max="26" width="30.5703125" hidden="1" customWidth="1"/>
    <col min="27" max="27" width="20.5703125" hidden="1" customWidth="1"/>
    <col min="28" max="28" width="22" hidden="1" customWidth="1"/>
    <col min="29" max="29" width="33.140625" hidden="1" customWidth="1"/>
    <col min="30" max="30" width="19.5703125" hidden="1" customWidth="1"/>
    <col min="31" max="32" width="33.140625" hidden="1" customWidth="1"/>
    <col min="33" max="33" width="33.42578125" hidden="1" customWidth="1"/>
    <col min="34" max="52" width="22.7109375" hidden="1" customWidth="1"/>
    <col min="53" max="53" width="28.5703125" hidden="1" customWidth="1"/>
  </cols>
  <sheetData>
    <row r="1" spans="1:54" s="7" customFormat="1" x14ac:dyDescent="0.25">
      <c r="A1" s="148"/>
      <c r="B1" s="149"/>
      <c r="C1" s="149"/>
      <c r="D1" s="149"/>
      <c r="E1" s="149"/>
      <c r="F1" s="149"/>
      <c r="G1" s="149"/>
      <c r="H1" s="149"/>
      <c r="I1" s="149"/>
      <c r="J1" s="149"/>
      <c r="K1" s="149"/>
      <c r="L1" s="149"/>
      <c r="M1" s="149"/>
      <c r="N1" s="149"/>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1"/>
    </row>
    <row r="2" spans="1:54" s="7" customFormat="1" x14ac:dyDescent="0.25">
      <c r="A2" s="151" t="s">
        <v>81</v>
      </c>
      <c r="B2" s="152"/>
      <c r="C2" s="152"/>
      <c r="D2" s="152"/>
      <c r="E2" s="152"/>
      <c r="F2" s="152"/>
      <c r="G2" s="152"/>
      <c r="H2" s="152"/>
      <c r="I2" s="152"/>
      <c r="J2" s="152"/>
      <c r="K2" s="152"/>
      <c r="L2" s="152"/>
      <c r="M2" s="152"/>
      <c r="N2" s="15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3"/>
    </row>
    <row r="3" spans="1:54" s="7" customFormat="1" x14ac:dyDescent="0.25">
      <c r="A3" s="151" t="s">
        <v>82</v>
      </c>
      <c r="B3" s="152"/>
      <c r="C3" s="152"/>
      <c r="D3" s="152"/>
      <c r="E3" s="152"/>
      <c r="F3" s="152"/>
      <c r="G3" s="152"/>
      <c r="H3" s="152"/>
      <c r="I3" s="152"/>
      <c r="J3" s="152"/>
      <c r="K3" s="152"/>
      <c r="L3" s="152"/>
      <c r="M3" s="152"/>
      <c r="N3" s="15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3"/>
    </row>
    <row r="4" spans="1:54" s="7" customFormat="1" x14ac:dyDescent="0.25">
      <c r="A4" s="151" t="s">
        <v>83</v>
      </c>
      <c r="B4" s="152"/>
      <c r="C4" s="152"/>
      <c r="D4" s="152"/>
      <c r="E4" s="152"/>
      <c r="F4" s="152"/>
      <c r="G4" s="152"/>
      <c r="H4" s="152"/>
      <c r="I4" s="152"/>
      <c r="J4" s="152"/>
      <c r="K4" s="152"/>
      <c r="L4" s="152"/>
      <c r="M4" s="152"/>
      <c r="N4" s="15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3"/>
    </row>
    <row r="5" spans="1:54" s="7" customFormat="1" x14ac:dyDescent="0.25">
      <c r="A5" s="151">
        <v>2025</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3"/>
    </row>
    <row r="6" spans="1:54" s="7" customFormat="1" x14ac:dyDescent="0.25">
      <c r="A6" s="154"/>
      <c r="B6" s="155"/>
      <c r="C6" s="155"/>
      <c r="D6" s="155"/>
      <c r="E6" s="155"/>
      <c r="F6" s="155"/>
      <c r="G6" s="155"/>
      <c r="H6" s="155"/>
      <c r="I6" s="155"/>
      <c r="J6" s="155"/>
      <c r="K6" s="155"/>
      <c r="L6" s="155"/>
      <c r="M6" s="155"/>
      <c r="N6" s="155"/>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3"/>
    </row>
    <row r="7" spans="1:54" s="7" customFormat="1" x14ac:dyDescent="0.25">
      <c r="A7" s="175" t="s">
        <v>84</v>
      </c>
      <c r="B7" s="176"/>
      <c r="C7" s="176"/>
      <c r="D7" s="176"/>
      <c r="E7" s="176"/>
      <c r="F7" s="176"/>
      <c r="G7" s="176"/>
      <c r="H7" s="176"/>
      <c r="I7" s="176"/>
      <c r="J7" s="176"/>
      <c r="K7" s="176"/>
      <c r="L7" s="176"/>
      <c r="M7" s="176"/>
      <c r="N7" s="176"/>
      <c r="O7" s="176"/>
      <c r="P7" s="176"/>
      <c r="Q7" s="176"/>
      <c r="R7" s="176"/>
      <c r="S7" s="176"/>
      <c r="T7" s="176"/>
      <c r="U7" s="176"/>
      <c r="V7" s="176"/>
      <c r="W7" s="176"/>
      <c r="X7" s="176"/>
      <c r="Y7" s="176"/>
      <c r="Z7" s="176"/>
      <c r="AA7" s="176"/>
      <c r="AB7" s="176"/>
      <c r="AC7" s="176"/>
      <c r="AD7" s="176"/>
      <c r="AE7" s="176"/>
      <c r="AF7" s="176"/>
      <c r="AG7" s="176"/>
      <c r="AH7" s="176"/>
      <c r="AI7" s="176"/>
      <c r="AJ7" s="176"/>
      <c r="AK7" s="176"/>
      <c r="AL7" s="176"/>
      <c r="AM7" s="176"/>
      <c r="AN7" s="176"/>
      <c r="AO7" s="176"/>
      <c r="AP7" s="176"/>
      <c r="AQ7" s="176"/>
      <c r="AR7" s="176"/>
      <c r="AS7" s="176"/>
      <c r="AT7" s="176"/>
      <c r="AU7" s="176"/>
      <c r="AV7" s="176"/>
      <c r="AW7" s="176"/>
      <c r="AX7" s="176"/>
      <c r="AY7" s="176"/>
      <c r="AZ7" s="176"/>
      <c r="BA7" s="177"/>
    </row>
    <row r="8" spans="1:54" s="7" customFormat="1" x14ac:dyDescent="0.25">
      <c r="A8" s="175"/>
      <c r="B8" s="176"/>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c r="AK8" s="176"/>
      <c r="AL8" s="176"/>
      <c r="AM8" s="176"/>
      <c r="AN8" s="176"/>
      <c r="AO8" s="176"/>
      <c r="AP8" s="176"/>
      <c r="AQ8" s="176"/>
      <c r="AR8" s="176"/>
      <c r="AS8" s="176"/>
      <c r="AT8" s="176"/>
      <c r="AU8" s="176"/>
      <c r="AV8" s="176"/>
      <c r="AW8" s="176"/>
      <c r="AX8" s="176"/>
      <c r="AY8" s="176"/>
      <c r="AZ8" s="176"/>
      <c r="BA8" s="177"/>
    </row>
    <row r="9" spans="1:54" s="7" customFormat="1" x14ac:dyDescent="0.25">
      <c r="A9" s="178" t="s">
        <v>147</v>
      </c>
      <c r="B9" s="179"/>
      <c r="C9" s="179"/>
      <c r="D9" s="179"/>
      <c r="E9" s="179"/>
      <c r="F9" s="179"/>
      <c r="G9" s="179"/>
      <c r="H9" s="179"/>
      <c r="I9" s="179"/>
      <c r="J9" s="179"/>
      <c r="K9" s="179"/>
      <c r="L9" s="179"/>
      <c r="M9" s="179"/>
      <c r="N9" s="179"/>
      <c r="O9" s="179"/>
      <c r="P9" s="179"/>
      <c r="Q9" s="179"/>
      <c r="R9" s="179"/>
      <c r="S9" s="179"/>
      <c r="T9" s="179"/>
      <c r="U9" s="179"/>
      <c r="V9" s="179"/>
      <c r="W9" s="179"/>
      <c r="X9" s="179"/>
      <c r="Y9" s="179"/>
      <c r="Z9" s="179"/>
      <c r="AA9" s="179"/>
      <c r="AB9" s="179"/>
      <c r="AC9" s="179"/>
      <c r="AD9" s="179"/>
      <c r="AE9" s="179"/>
      <c r="AF9" s="179"/>
      <c r="AG9" s="179"/>
      <c r="AH9" s="179"/>
      <c r="AI9" s="179"/>
      <c r="AJ9" s="179"/>
      <c r="AK9" s="179"/>
      <c r="AL9" s="179"/>
      <c r="AM9" s="179"/>
      <c r="AN9" s="179"/>
      <c r="AO9" s="179"/>
      <c r="AP9" s="179"/>
      <c r="AQ9" s="179"/>
      <c r="AR9" s="179"/>
      <c r="AS9" s="179"/>
      <c r="AT9" s="179"/>
      <c r="AU9" s="179"/>
      <c r="AV9" s="179"/>
      <c r="AW9" s="179"/>
      <c r="AX9" s="179"/>
      <c r="AY9" s="179"/>
      <c r="AZ9" s="179"/>
      <c r="BA9" s="180"/>
    </row>
    <row r="10" spans="1:54" s="7" customFormat="1" ht="15.75" thickBot="1" x14ac:dyDescent="0.3">
      <c r="A10" s="181">
        <v>2025</v>
      </c>
      <c r="B10" s="182"/>
      <c r="C10" s="183"/>
      <c r="D10" s="183"/>
      <c r="E10" s="183"/>
      <c r="F10" s="183"/>
      <c r="G10" s="183"/>
      <c r="H10" s="183"/>
      <c r="I10" s="183"/>
      <c r="J10" s="183"/>
      <c r="K10" s="183"/>
      <c r="L10" s="183"/>
      <c r="M10" s="183"/>
      <c r="N10" s="183"/>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5"/>
    </row>
    <row r="11" spans="1:54" s="7" customFormat="1" ht="69.75" customHeight="1" thickBot="1" x14ac:dyDescent="0.3">
      <c r="A11" s="184" t="s">
        <v>85</v>
      </c>
      <c r="B11" s="185"/>
      <c r="C11" s="185"/>
      <c r="D11" s="186"/>
      <c r="E11" s="184" t="s">
        <v>86</v>
      </c>
      <c r="F11" s="185"/>
      <c r="G11" s="185"/>
      <c r="H11" s="186"/>
      <c r="I11" s="190" t="s">
        <v>87</v>
      </c>
      <c r="J11" s="191"/>
      <c r="K11" s="191"/>
      <c r="L11" s="191"/>
      <c r="M11" s="191"/>
      <c r="N11" s="191"/>
      <c r="O11" s="191"/>
      <c r="P11" s="191"/>
      <c r="Q11" s="192"/>
      <c r="R11" s="190" t="s">
        <v>88</v>
      </c>
      <c r="S11" s="191"/>
      <c r="T11" s="191"/>
      <c r="U11" s="191"/>
      <c r="V11" s="191"/>
      <c r="W11" s="191"/>
      <c r="X11" s="192"/>
      <c r="Y11" s="190" t="s">
        <v>89</v>
      </c>
      <c r="Z11" s="191"/>
      <c r="AA11" s="191"/>
      <c r="AB11" s="191"/>
      <c r="AC11" s="191"/>
      <c r="AD11" s="191"/>
      <c r="AE11" s="191"/>
      <c r="AF11" s="191"/>
      <c r="AG11" s="192"/>
      <c r="AH11" s="185" t="s">
        <v>90</v>
      </c>
      <c r="AI11" s="185"/>
      <c r="AJ11" s="185"/>
      <c r="AK11" s="185"/>
      <c r="AL11" s="185"/>
      <c r="AM11" s="185"/>
      <c r="AN11" s="185"/>
      <c r="AO11" s="185"/>
      <c r="AP11" s="185"/>
      <c r="AQ11" s="185"/>
      <c r="AR11" s="185"/>
      <c r="AS11" s="186"/>
      <c r="AT11" s="190" t="s">
        <v>91</v>
      </c>
      <c r="AU11" s="191"/>
      <c r="AV11" s="191"/>
      <c r="AW11" s="191"/>
      <c r="AX11" s="191"/>
      <c r="AY11" s="191"/>
      <c r="AZ11" s="191"/>
      <c r="BA11" s="192"/>
      <c r="BB11" s="16"/>
    </row>
    <row r="12" spans="1:54" s="7" customFormat="1" ht="34.5" customHeight="1" thickBot="1" x14ac:dyDescent="0.3">
      <c r="A12" s="187"/>
      <c r="B12" s="188"/>
      <c r="C12" s="188"/>
      <c r="D12" s="189"/>
      <c r="E12" s="187"/>
      <c r="F12" s="188"/>
      <c r="G12" s="188"/>
      <c r="H12" s="189"/>
      <c r="I12" s="170" t="s">
        <v>92</v>
      </c>
      <c r="J12" s="171"/>
      <c r="K12" s="158" t="s">
        <v>93</v>
      </c>
      <c r="L12" s="160"/>
      <c r="M12" s="163" t="s">
        <v>94</v>
      </c>
      <c r="N12" s="164"/>
      <c r="O12" s="165"/>
      <c r="P12" s="168" t="s">
        <v>95</v>
      </c>
      <c r="Q12" s="169"/>
      <c r="R12" s="170" t="s">
        <v>96</v>
      </c>
      <c r="S12" s="171"/>
      <c r="T12" s="171"/>
      <c r="U12" s="171"/>
      <c r="V12" s="172" t="s">
        <v>97</v>
      </c>
      <c r="W12" s="173"/>
      <c r="X12" s="174"/>
      <c r="Y12" s="158" t="s">
        <v>98</v>
      </c>
      <c r="Z12" s="159"/>
      <c r="AA12" s="160"/>
      <c r="AB12" s="161" t="s">
        <v>99</v>
      </c>
      <c r="AC12" s="161"/>
      <c r="AD12" s="161"/>
      <c r="AE12" s="161"/>
      <c r="AF12" s="161"/>
      <c r="AG12" s="162"/>
      <c r="AH12" s="163" t="s">
        <v>100</v>
      </c>
      <c r="AI12" s="164"/>
      <c r="AJ12" s="164"/>
      <c r="AK12" s="164"/>
      <c r="AL12" s="164"/>
      <c r="AM12" s="165"/>
      <c r="AN12" s="163" t="s">
        <v>101</v>
      </c>
      <c r="AO12" s="164"/>
      <c r="AP12" s="165"/>
      <c r="AQ12" s="164" t="s">
        <v>14</v>
      </c>
      <c r="AR12" s="164"/>
      <c r="AS12" s="165"/>
      <c r="AT12" s="194" t="s">
        <v>102</v>
      </c>
      <c r="AU12" s="194"/>
      <c r="AV12" s="194"/>
      <c r="AW12" s="194"/>
      <c r="AX12" s="193" t="s">
        <v>103</v>
      </c>
      <c r="AY12" s="194"/>
      <c r="AZ12" s="194"/>
      <c r="BA12" s="195"/>
      <c r="BB12" s="17"/>
    </row>
    <row r="13" spans="1:54" s="2" customFormat="1" ht="95.25" customHeight="1" thickBot="1" x14ac:dyDescent="0.3">
      <c r="A13" s="29" t="s">
        <v>0</v>
      </c>
      <c r="B13" s="26" t="s">
        <v>1</v>
      </c>
      <c r="C13" s="27" t="s">
        <v>2</v>
      </c>
      <c r="D13" s="51" t="s">
        <v>3</v>
      </c>
      <c r="E13" s="26" t="s">
        <v>4</v>
      </c>
      <c r="F13" s="27" t="s">
        <v>5</v>
      </c>
      <c r="G13" s="27" t="s">
        <v>6</v>
      </c>
      <c r="H13" s="28" t="s">
        <v>7</v>
      </c>
      <c r="I13" s="26" t="s">
        <v>8</v>
      </c>
      <c r="J13" s="51" t="s">
        <v>9</v>
      </c>
      <c r="K13" s="26" t="s">
        <v>10</v>
      </c>
      <c r="L13" s="28" t="s">
        <v>11</v>
      </c>
      <c r="M13" s="26" t="s">
        <v>12</v>
      </c>
      <c r="N13" s="27" t="s">
        <v>13</v>
      </c>
      <c r="O13" s="28" t="s">
        <v>14</v>
      </c>
      <c r="P13" s="26" t="s">
        <v>15</v>
      </c>
      <c r="Q13" s="28" t="s">
        <v>16</v>
      </c>
      <c r="R13" s="66" t="s">
        <v>17</v>
      </c>
      <c r="S13" s="67" t="s">
        <v>18</v>
      </c>
      <c r="T13" s="67" t="s">
        <v>19</v>
      </c>
      <c r="U13" s="81" t="s">
        <v>20</v>
      </c>
      <c r="V13" s="66" t="s">
        <v>21</v>
      </c>
      <c r="W13" s="67" t="s">
        <v>22</v>
      </c>
      <c r="X13" s="68" t="s">
        <v>23</v>
      </c>
      <c r="Y13" s="56" t="s">
        <v>24</v>
      </c>
      <c r="Z13" s="53" t="s">
        <v>25</v>
      </c>
      <c r="AA13" s="57" t="s">
        <v>26</v>
      </c>
      <c r="AB13" s="52" t="s">
        <v>27</v>
      </c>
      <c r="AC13" s="53" t="s">
        <v>28</v>
      </c>
      <c r="AD13" s="53" t="s">
        <v>29</v>
      </c>
      <c r="AE13" s="53" t="s">
        <v>30</v>
      </c>
      <c r="AF13" s="53" t="s">
        <v>31</v>
      </c>
      <c r="AG13" s="55" t="s">
        <v>32</v>
      </c>
      <c r="AH13" s="56" t="s">
        <v>33</v>
      </c>
      <c r="AI13" s="53" t="s">
        <v>34</v>
      </c>
      <c r="AJ13" s="53" t="s">
        <v>35</v>
      </c>
      <c r="AK13" s="53" t="s">
        <v>36</v>
      </c>
      <c r="AL13" s="53" t="s">
        <v>37</v>
      </c>
      <c r="AM13" s="57" t="s">
        <v>38</v>
      </c>
      <c r="AN13" s="58" t="s">
        <v>39</v>
      </c>
      <c r="AO13" s="54" t="s">
        <v>40</v>
      </c>
      <c r="AP13" s="57" t="s">
        <v>41</v>
      </c>
      <c r="AQ13" s="80" t="s">
        <v>42</v>
      </c>
      <c r="AR13" s="54" t="s">
        <v>43</v>
      </c>
      <c r="AS13" s="57" t="s">
        <v>44</v>
      </c>
      <c r="AT13" s="80" t="s">
        <v>45</v>
      </c>
      <c r="AU13" s="54" t="s">
        <v>46</v>
      </c>
      <c r="AV13" s="54" t="s">
        <v>47</v>
      </c>
      <c r="AW13" s="85" t="s">
        <v>126</v>
      </c>
      <c r="AX13" s="58" t="s">
        <v>48</v>
      </c>
      <c r="AY13" s="54" t="s">
        <v>49</v>
      </c>
      <c r="AZ13" s="54" t="s">
        <v>50</v>
      </c>
      <c r="BA13" s="57" t="s">
        <v>51</v>
      </c>
      <c r="BB13" s="1"/>
    </row>
    <row r="14" spans="1:54" s="7" customFormat="1" x14ac:dyDescent="0.25">
      <c r="A14" s="3">
        <v>8</v>
      </c>
      <c r="B14" s="21" t="s">
        <v>54</v>
      </c>
      <c r="C14" s="22" t="s">
        <v>55</v>
      </c>
      <c r="D14" s="30">
        <f t="shared" ref="D14:D40" si="0">E14*0.25+F14*0.25+G14*0.25+H14*0.25</f>
        <v>0.69372743055555552</v>
      </c>
      <c r="E14" s="45">
        <f t="shared" ref="E14:E40" si="1">I14*0.5+J14*0.5</f>
        <v>1</v>
      </c>
      <c r="F14" s="45">
        <f t="shared" ref="F14:F40" si="2">K14*0.5+L14*0.5</f>
        <v>0.77374999999999994</v>
      </c>
      <c r="G14" s="46">
        <f t="shared" ref="G14:G40" si="3">M14*(1/3)+N14*(1/3)+O14*(1/3)</f>
        <v>0.65740555555555547</v>
      </c>
      <c r="H14" s="47">
        <f t="shared" ref="H14:H40" si="4">P14*0.5+Q14*0.5</f>
        <v>0.34375416666666669</v>
      </c>
      <c r="I14" s="45">
        <f t="shared" ref="I14:I40" si="5">R14*0.25+S14*0.25+T14*0.25+U14*0.25</f>
        <v>1</v>
      </c>
      <c r="J14" s="62">
        <f t="shared" ref="J14:J40" si="6">V14*(1/3)+W14*(1/3)+X14*(1/3)</f>
        <v>1</v>
      </c>
      <c r="K14" s="45">
        <f t="shared" ref="K14:K40" si="7">Y14*(1/3)+Z14*(1/3)+AA14*(1/3)</f>
        <v>0.66666666666666663</v>
      </c>
      <c r="L14" s="47">
        <f t="shared" ref="L14:L40" si="8">AB14*(1/6)+AC14*(1/6)+AD14*(1/6)+AE14*(1/6)+AF14*(1/6)+AG14*(1/6)</f>
        <v>0.88083333333333325</v>
      </c>
      <c r="M14" s="45">
        <f t="shared" ref="M14:M40" si="9">AH14*(1/6)+AI14*(1/6)+AJ14*(1/6)+AK14*(1/6)+AL14*(1/6)+AM14*(1/6)</f>
        <v>0.72221666666666662</v>
      </c>
      <c r="N14" s="46">
        <f t="shared" ref="N14:N40" si="10">AN14*(1/3)+AO14*(1/3)+AP14*(1/3)</f>
        <v>0.66666666666666663</v>
      </c>
      <c r="O14" s="47">
        <f t="shared" ref="O14:O40" si="11">AQ14*(1/3)+AR14*(1/3)+AS14*(1/3)</f>
        <v>0.58333333333333337</v>
      </c>
      <c r="P14" s="45">
        <f t="shared" ref="P14:P40" si="12">AT14*(1/4)+AU14*(1/4)+AV14*(1/4)+AW14*(1/4)</f>
        <v>0.54167500000000002</v>
      </c>
      <c r="Q14" s="47">
        <f t="shared" ref="Q14:Q40" si="13">AX14*(1/4)+AY14*(1/4)+AZ14*(1/4)+BA14*(1/4)</f>
        <v>0.14583333333333337</v>
      </c>
      <c r="R14" s="69">
        <v>1</v>
      </c>
      <c r="S14" s="70">
        <v>1</v>
      </c>
      <c r="T14" s="70">
        <v>1</v>
      </c>
      <c r="U14" s="82">
        <v>1</v>
      </c>
      <c r="V14" s="69">
        <v>1</v>
      </c>
      <c r="W14" s="70">
        <v>1</v>
      </c>
      <c r="X14" s="71">
        <v>1</v>
      </c>
      <c r="Y14" s="69">
        <v>1</v>
      </c>
      <c r="Z14" s="70">
        <v>0</v>
      </c>
      <c r="AA14" s="71">
        <v>1</v>
      </c>
      <c r="AB14" s="77">
        <v>1</v>
      </c>
      <c r="AC14" s="70">
        <v>1</v>
      </c>
      <c r="AD14" s="70">
        <v>0.875</v>
      </c>
      <c r="AE14" s="70">
        <v>1</v>
      </c>
      <c r="AF14" s="70">
        <v>0.66</v>
      </c>
      <c r="AG14" s="71">
        <v>0.75</v>
      </c>
      <c r="AH14" s="69">
        <v>0</v>
      </c>
      <c r="AI14" s="70">
        <v>1</v>
      </c>
      <c r="AJ14" s="70">
        <v>0.33329999999999999</v>
      </c>
      <c r="AK14" s="70">
        <v>1</v>
      </c>
      <c r="AL14" s="70">
        <v>1</v>
      </c>
      <c r="AM14" s="71">
        <v>1</v>
      </c>
      <c r="AN14" s="69">
        <v>1</v>
      </c>
      <c r="AO14" s="70">
        <v>1</v>
      </c>
      <c r="AP14" s="71">
        <v>0</v>
      </c>
      <c r="AQ14" s="77">
        <v>1</v>
      </c>
      <c r="AR14" s="70">
        <v>0.5</v>
      </c>
      <c r="AS14" s="71">
        <v>0.25</v>
      </c>
      <c r="AT14" s="77">
        <v>0.5</v>
      </c>
      <c r="AU14" s="70">
        <v>0.99999999999999989</v>
      </c>
      <c r="AV14" s="70">
        <v>0.66669999999999996</v>
      </c>
      <c r="AW14" s="82">
        <v>0</v>
      </c>
      <c r="AX14" s="69">
        <v>0.33333333333333343</v>
      </c>
      <c r="AY14" s="70">
        <v>0.25</v>
      </c>
      <c r="AZ14" s="70">
        <v>0</v>
      </c>
      <c r="BA14" s="71">
        <v>0</v>
      </c>
    </row>
    <row r="15" spans="1:54" s="7" customFormat="1" x14ac:dyDescent="0.25">
      <c r="A15" s="3">
        <v>22</v>
      </c>
      <c r="B15" s="4" t="s">
        <v>52</v>
      </c>
      <c r="C15" s="5" t="s">
        <v>53</v>
      </c>
      <c r="D15" s="30">
        <f t="shared" si="0"/>
        <v>0.63795347222222221</v>
      </c>
      <c r="E15" s="59">
        <f t="shared" si="1"/>
        <v>0.95833333333333326</v>
      </c>
      <c r="F15" s="59">
        <f t="shared" si="2"/>
        <v>0.8191666666666666</v>
      </c>
      <c r="G15" s="60">
        <f t="shared" si="3"/>
        <v>0.38888888888888884</v>
      </c>
      <c r="H15" s="61">
        <f t="shared" si="4"/>
        <v>0.38542500000000002</v>
      </c>
      <c r="I15" s="59">
        <f t="shared" si="5"/>
        <v>1</v>
      </c>
      <c r="J15" s="64">
        <f t="shared" si="6"/>
        <v>0.91666666666666652</v>
      </c>
      <c r="K15" s="59">
        <f t="shared" si="7"/>
        <v>1</v>
      </c>
      <c r="L15" s="61">
        <f t="shared" si="8"/>
        <v>0.63833333333333331</v>
      </c>
      <c r="M15" s="59">
        <f t="shared" si="9"/>
        <v>0.33333333333333331</v>
      </c>
      <c r="N15" s="60">
        <f t="shared" si="10"/>
        <v>0.33333333333333331</v>
      </c>
      <c r="O15" s="61">
        <f t="shared" si="11"/>
        <v>0.5</v>
      </c>
      <c r="P15" s="59">
        <f t="shared" si="12"/>
        <v>0.54167500000000002</v>
      </c>
      <c r="Q15" s="61">
        <f t="shared" si="13"/>
        <v>0.22917499999999999</v>
      </c>
      <c r="R15" s="72">
        <v>1</v>
      </c>
      <c r="S15" s="6">
        <v>1</v>
      </c>
      <c r="T15" s="6">
        <v>1</v>
      </c>
      <c r="U15" s="83">
        <v>1</v>
      </c>
      <c r="V15" s="72">
        <v>1</v>
      </c>
      <c r="W15" s="6">
        <v>0.75</v>
      </c>
      <c r="X15" s="73">
        <v>1</v>
      </c>
      <c r="Y15" s="72">
        <v>1</v>
      </c>
      <c r="Z15" s="6">
        <v>1</v>
      </c>
      <c r="AA15" s="73">
        <v>1</v>
      </c>
      <c r="AB15" s="78">
        <v>0.5</v>
      </c>
      <c r="AC15" s="6">
        <v>1</v>
      </c>
      <c r="AD15" s="6">
        <v>1</v>
      </c>
      <c r="AE15" s="6">
        <v>0.5</v>
      </c>
      <c r="AF15" s="6">
        <v>0.33</v>
      </c>
      <c r="AG15" s="73">
        <v>0.5</v>
      </c>
      <c r="AH15" s="72">
        <v>0</v>
      </c>
      <c r="AI15" s="6">
        <v>0</v>
      </c>
      <c r="AJ15" s="6">
        <v>0</v>
      </c>
      <c r="AK15" s="6">
        <v>0</v>
      </c>
      <c r="AL15" s="6">
        <v>1</v>
      </c>
      <c r="AM15" s="73">
        <v>1</v>
      </c>
      <c r="AN15" s="72">
        <v>1</v>
      </c>
      <c r="AO15" s="6">
        <v>0</v>
      </c>
      <c r="AP15" s="73">
        <v>0</v>
      </c>
      <c r="AQ15" s="78">
        <v>1</v>
      </c>
      <c r="AR15" s="6">
        <v>0.5</v>
      </c>
      <c r="AS15" s="73">
        <v>0</v>
      </c>
      <c r="AT15" s="78">
        <v>0.5</v>
      </c>
      <c r="AU15" s="6">
        <v>1.0000000000000002</v>
      </c>
      <c r="AV15" s="6">
        <v>0.66669999999999996</v>
      </c>
      <c r="AW15" s="83">
        <v>0</v>
      </c>
      <c r="AX15" s="72">
        <v>0.66669999999999996</v>
      </c>
      <c r="AY15" s="6">
        <v>0.25</v>
      </c>
      <c r="AZ15" s="6">
        <v>0</v>
      </c>
      <c r="BA15" s="73">
        <v>0</v>
      </c>
      <c r="BB15" s="8"/>
    </row>
    <row r="16" spans="1:54" s="7" customFormat="1" x14ac:dyDescent="0.25">
      <c r="A16" s="3">
        <v>5</v>
      </c>
      <c r="B16" s="4" t="s">
        <v>56</v>
      </c>
      <c r="C16" s="5" t="s">
        <v>55</v>
      </c>
      <c r="D16" s="30">
        <f t="shared" si="0"/>
        <v>0.56083541666666659</v>
      </c>
      <c r="E16" s="23">
        <f t="shared" si="1"/>
        <v>0.90333333333333332</v>
      </c>
      <c r="F16" s="23">
        <f t="shared" si="2"/>
        <v>0.62124999999999997</v>
      </c>
      <c r="G16" s="24">
        <f t="shared" si="3"/>
        <v>0.33333333333333331</v>
      </c>
      <c r="H16" s="25">
        <f t="shared" si="4"/>
        <v>0.38542500000000002</v>
      </c>
      <c r="I16" s="23">
        <f t="shared" si="5"/>
        <v>1</v>
      </c>
      <c r="J16" s="63">
        <f t="shared" si="6"/>
        <v>0.80666666666666664</v>
      </c>
      <c r="K16" s="23">
        <f t="shared" si="7"/>
        <v>0.66666666666666663</v>
      </c>
      <c r="L16" s="25">
        <f t="shared" si="8"/>
        <v>0.57583333333333331</v>
      </c>
      <c r="M16" s="23">
        <f t="shared" si="9"/>
        <v>0.16666666666666669</v>
      </c>
      <c r="N16" s="24">
        <f t="shared" si="10"/>
        <v>0.33333333333333331</v>
      </c>
      <c r="O16" s="25">
        <f t="shared" si="11"/>
        <v>0.5</v>
      </c>
      <c r="P16" s="23">
        <f t="shared" si="12"/>
        <v>0.54167500000000002</v>
      </c>
      <c r="Q16" s="25">
        <f t="shared" si="13"/>
        <v>0.22917499999999999</v>
      </c>
      <c r="R16" s="72">
        <v>1</v>
      </c>
      <c r="S16" s="6">
        <v>1</v>
      </c>
      <c r="T16" s="6">
        <v>1</v>
      </c>
      <c r="U16" s="83">
        <v>1</v>
      </c>
      <c r="V16" s="72">
        <v>0.67</v>
      </c>
      <c r="W16" s="6">
        <v>0.75</v>
      </c>
      <c r="X16" s="73">
        <v>1</v>
      </c>
      <c r="Y16" s="72">
        <v>1</v>
      </c>
      <c r="Z16" s="6">
        <v>0</v>
      </c>
      <c r="AA16" s="73">
        <v>1</v>
      </c>
      <c r="AB16" s="78">
        <v>0.75</v>
      </c>
      <c r="AC16" s="6">
        <v>1</v>
      </c>
      <c r="AD16" s="6">
        <v>0.875</v>
      </c>
      <c r="AE16" s="6">
        <v>0.25</v>
      </c>
      <c r="AF16" s="6">
        <v>0.33</v>
      </c>
      <c r="AG16" s="73">
        <v>0.25</v>
      </c>
      <c r="AH16" s="72">
        <v>0</v>
      </c>
      <c r="AI16" s="6">
        <v>0</v>
      </c>
      <c r="AJ16" s="6">
        <v>0</v>
      </c>
      <c r="AK16" s="6">
        <v>0</v>
      </c>
      <c r="AL16" s="6">
        <v>0</v>
      </c>
      <c r="AM16" s="73">
        <v>1.0000000000000002</v>
      </c>
      <c r="AN16" s="72">
        <v>1</v>
      </c>
      <c r="AO16" s="6">
        <v>0</v>
      </c>
      <c r="AP16" s="73">
        <v>0</v>
      </c>
      <c r="AQ16" s="78">
        <v>1</v>
      </c>
      <c r="AR16" s="6">
        <v>0.5</v>
      </c>
      <c r="AS16" s="73">
        <v>0</v>
      </c>
      <c r="AT16" s="78">
        <v>0.5</v>
      </c>
      <c r="AU16" s="6">
        <v>1</v>
      </c>
      <c r="AV16" s="6">
        <v>0.66669999999999996</v>
      </c>
      <c r="AW16" s="83">
        <v>0</v>
      </c>
      <c r="AX16" s="72">
        <v>0.66669999999999996</v>
      </c>
      <c r="AY16" s="6">
        <v>0.25</v>
      </c>
      <c r="AZ16" s="6">
        <v>0</v>
      </c>
      <c r="BA16" s="73">
        <v>0</v>
      </c>
    </row>
    <row r="17" spans="1:54" s="7" customFormat="1" x14ac:dyDescent="0.25">
      <c r="A17" s="3">
        <v>3</v>
      </c>
      <c r="B17" s="4" t="s">
        <v>58</v>
      </c>
      <c r="C17" s="5" t="s">
        <v>55</v>
      </c>
      <c r="D17" s="30">
        <f t="shared" si="0"/>
        <v>0.67549930555555548</v>
      </c>
      <c r="E17" s="23">
        <f t="shared" si="1"/>
        <v>0.875</v>
      </c>
      <c r="F17" s="23">
        <f t="shared" si="2"/>
        <v>0.61749999999999994</v>
      </c>
      <c r="G17" s="24">
        <f t="shared" si="3"/>
        <v>0.82407222222222209</v>
      </c>
      <c r="H17" s="25">
        <f t="shared" si="4"/>
        <v>0.38542500000000002</v>
      </c>
      <c r="I17" s="23">
        <f t="shared" si="5"/>
        <v>0.75</v>
      </c>
      <c r="J17" s="63">
        <f t="shared" si="6"/>
        <v>1</v>
      </c>
      <c r="K17" s="23">
        <f t="shared" si="7"/>
        <v>0.66666666666666663</v>
      </c>
      <c r="L17" s="25">
        <f t="shared" si="8"/>
        <v>0.56833333333333336</v>
      </c>
      <c r="M17" s="23">
        <f t="shared" si="9"/>
        <v>0.88888333333333325</v>
      </c>
      <c r="N17" s="24">
        <f t="shared" si="10"/>
        <v>1</v>
      </c>
      <c r="O17" s="25">
        <f t="shared" si="11"/>
        <v>0.58333333333333337</v>
      </c>
      <c r="P17" s="23">
        <f t="shared" si="12"/>
        <v>0.54167500000000002</v>
      </c>
      <c r="Q17" s="25">
        <f t="shared" si="13"/>
        <v>0.22917499999999999</v>
      </c>
      <c r="R17" s="72">
        <v>1</v>
      </c>
      <c r="S17" s="6">
        <v>1</v>
      </c>
      <c r="T17" s="6">
        <v>1</v>
      </c>
      <c r="U17" s="83">
        <v>0</v>
      </c>
      <c r="V17" s="72">
        <v>1</v>
      </c>
      <c r="W17" s="6">
        <v>1</v>
      </c>
      <c r="X17" s="73">
        <v>1</v>
      </c>
      <c r="Y17" s="72">
        <v>1</v>
      </c>
      <c r="Z17" s="6">
        <v>0</v>
      </c>
      <c r="AA17" s="73">
        <v>1</v>
      </c>
      <c r="AB17" s="78">
        <v>0.25</v>
      </c>
      <c r="AC17" s="6">
        <v>1</v>
      </c>
      <c r="AD17" s="6">
        <v>1</v>
      </c>
      <c r="AE17" s="6">
        <v>0.25</v>
      </c>
      <c r="AF17" s="6">
        <v>0.66</v>
      </c>
      <c r="AG17" s="73">
        <v>0.25</v>
      </c>
      <c r="AH17" s="72">
        <v>1</v>
      </c>
      <c r="AI17" s="6">
        <v>1</v>
      </c>
      <c r="AJ17" s="6">
        <v>0.33329999999999999</v>
      </c>
      <c r="AK17" s="6">
        <v>1</v>
      </c>
      <c r="AL17" s="6">
        <v>1</v>
      </c>
      <c r="AM17" s="73">
        <v>1</v>
      </c>
      <c r="AN17" s="72">
        <v>1.0000000000000002</v>
      </c>
      <c r="AO17" s="6">
        <v>1</v>
      </c>
      <c r="AP17" s="73">
        <v>1</v>
      </c>
      <c r="AQ17" s="78">
        <v>1</v>
      </c>
      <c r="AR17" s="6">
        <v>0.5</v>
      </c>
      <c r="AS17" s="73">
        <v>0.25</v>
      </c>
      <c r="AT17" s="78">
        <v>0.5</v>
      </c>
      <c r="AU17" s="6">
        <v>0.99999999999999989</v>
      </c>
      <c r="AV17" s="6">
        <v>0.66669999999999996</v>
      </c>
      <c r="AW17" s="83">
        <v>0</v>
      </c>
      <c r="AX17" s="72">
        <v>0.66669999999999996</v>
      </c>
      <c r="AY17" s="6">
        <v>0.25</v>
      </c>
      <c r="AZ17" s="6">
        <v>0</v>
      </c>
      <c r="BA17" s="73">
        <v>0</v>
      </c>
    </row>
    <row r="18" spans="1:54" s="7" customFormat="1" x14ac:dyDescent="0.25">
      <c r="A18" s="3">
        <v>13</v>
      </c>
      <c r="B18" s="4" t="s">
        <v>64</v>
      </c>
      <c r="C18" s="5" t="s">
        <v>55</v>
      </c>
      <c r="D18" s="30">
        <f t="shared" si="0"/>
        <v>0.65292881944444447</v>
      </c>
      <c r="E18" s="23">
        <f t="shared" si="1"/>
        <v>0.86458333333333326</v>
      </c>
      <c r="F18" s="23">
        <f t="shared" si="2"/>
        <v>0.77374999999999994</v>
      </c>
      <c r="G18" s="24">
        <f t="shared" si="3"/>
        <v>0.62962777777777768</v>
      </c>
      <c r="H18" s="25">
        <f t="shared" si="4"/>
        <v>0.34375416666666669</v>
      </c>
      <c r="I18" s="23">
        <f t="shared" si="5"/>
        <v>0.8125</v>
      </c>
      <c r="J18" s="63">
        <f t="shared" si="6"/>
        <v>0.91666666666666652</v>
      </c>
      <c r="K18" s="23">
        <f t="shared" si="7"/>
        <v>1</v>
      </c>
      <c r="L18" s="25">
        <f t="shared" si="8"/>
        <v>0.54749999999999999</v>
      </c>
      <c r="M18" s="23">
        <f t="shared" si="9"/>
        <v>0.22221666666666667</v>
      </c>
      <c r="N18" s="24">
        <f t="shared" si="10"/>
        <v>1</v>
      </c>
      <c r="O18" s="25">
        <f t="shared" si="11"/>
        <v>0.66666666666666663</v>
      </c>
      <c r="P18" s="23">
        <f t="shared" si="12"/>
        <v>0.54167500000000002</v>
      </c>
      <c r="Q18" s="25">
        <f t="shared" si="13"/>
        <v>0.14583333333333337</v>
      </c>
      <c r="R18" s="72">
        <v>1</v>
      </c>
      <c r="S18" s="6">
        <v>1</v>
      </c>
      <c r="T18" s="6">
        <v>0.75</v>
      </c>
      <c r="U18" s="83">
        <v>0.5</v>
      </c>
      <c r="V18" s="72">
        <v>1</v>
      </c>
      <c r="W18" s="6">
        <v>0.75</v>
      </c>
      <c r="X18" s="73">
        <v>1</v>
      </c>
      <c r="Y18" s="72">
        <v>1</v>
      </c>
      <c r="Z18" s="6">
        <v>1</v>
      </c>
      <c r="AA18" s="73">
        <v>1</v>
      </c>
      <c r="AB18" s="78">
        <v>0.5</v>
      </c>
      <c r="AC18" s="6">
        <v>1</v>
      </c>
      <c r="AD18" s="6">
        <v>0.625</v>
      </c>
      <c r="AE18" s="6">
        <v>0.25</v>
      </c>
      <c r="AF18" s="6">
        <v>0.66</v>
      </c>
      <c r="AG18" s="73">
        <v>0.25</v>
      </c>
      <c r="AH18" s="72">
        <v>0.28570000000000001</v>
      </c>
      <c r="AI18" s="6">
        <v>0</v>
      </c>
      <c r="AJ18" s="6">
        <v>4.7600000000000003E-2</v>
      </c>
      <c r="AK18" s="6">
        <v>0</v>
      </c>
      <c r="AL18" s="6">
        <v>0</v>
      </c>
      <c r="AM18" s="73">
        <v>1</v>
      </c>
      <c r="AN18" s="72">
        <v>1.0000000000000002</v>
      </c>
      <c r="AO18" s="6">
        <v>1</v>
      </c>
      <c r="AP18" s="73">
        <v>1.0000000000000002</v>
      </c>
      <c r="AQ18" s="78">
        <v>1</v>
      </c>
      <c r="AR18" s="6">
        <v>0.5</v>
      </c>
      <c r="AS18" s="73">
        <v>0.5</v>
      </c>
      <c r="AT18" s="78">
        <v>0.5</v>
      </c>
      <c r="AU18" s="6">
        <v>0.99999999999999989</v>
      </c>
      <c r="AV18" s="6">
        <v>0.66669999999999996</v>
      </c>
      <c r="AW18" s="83">
        <v>0</v>
      </c>
      <c r="AX18" s="72">
        <v>0.33333333333333343</v>
      </c>
      <c r="AY18" s="6">
        <v>0.25</v>
      </c>
      <c r="AZ18" s="6">
        <v>0</v>
      </c>
      <c r="BA18" s="73">
        <v>0</v>
      </c>
    </row>
    <row r="19" spans="1:54" s="7" customFormat="1" x14ac:dyDescent="0.25">
      <c r="A19" s="3">
        <v>7</v>
      </c>
      <c r="B19" s="4" t="s">
        <v>59</v>
      </c>
      <c r="C19" s="5" t="s">
        <v>55</v>
      </c>
      <c r="D19" s="30">
        <f t="shared" si="0"/>
        <v>0.68438715277777773</v>
      </c>
      <c r="E19" s="23">
        <f t="shared" si="1"/>
        <v>0.82000000000000006</v>
      </c>
      <c r="F19" s="23">
        <f t="shared" si="2"/>
        <v>0.86083333333333334</v>
      </c>
      <c r="G19" s="24">
        <f t="shared" si="3"/>
        <v>0.62962777777777768</v>
      </c>
      <c r="H19" s="25">
        <f t="shared" si="4"/>
        <v>0.42708750000000001</v>
      </c>
      <c r="I19" s="23">
        <f t="shared" si="5"/>
        <v>1</v>
      </c>
      <c r="J19" s="63">
        <f t="shared" si="6"/>
        <v>0.64</v>
      </c>
      <c r="K19" s="23">
        <f t="shared" si="7"/>
        <v>1</v>
      </c>
      <c r="L19" s="25">
        <f t="shared" si="8"/>
        <v>0.72166666666666668</v>
      </c>
      <c r="M19" s="23">
        <f t="shared" si="9"/>
        <v>0.55554999999999999</v>
      </c>
      <c r="N19" s="24">
        <f t="shared" si="10"/>
        <v>0.33333333333333331</v>
      </c>
      <c r="O19" s="25">
        <f t="shared" si="11"/>
        <v>1</v>
      </c>
      <c r="P19" s="23">
        <f t="shared" si="12"/>
        <v>0.5625</v>
      </c>
      <c r="Q19" s="25">
        <f t="shared" si="13"/>
        <v>0.29167500000000002</v>
      </c>
      <c r="R19" s="72">
        <v>1</v>
      </c>
      <c r="S19" s="6">
        <v>1</v>
      </c>
      <c r="T19" s="6">
        <v>1</v>
      </c>
      <c r="U19" s="83">
        <v>1</v>
      </c>
      <c r="V19" s="72">
        <v>0.67</v>
      </c>
      <c r="W19" s="6">
        <v>0.75</v>
      </c>
      <c r="X19" s="73">
        <v>0.5</v>
      </c>
      <c r="Y19" s="72">
        <v>1.0000000000000002</v>
      </c>
      <c r="Z19" s="6">
        <v>1</v>
      </c>
      <c r="AA19" s="73">
        <v>1</v>
      </c>
      <c r="AB19" s="78">
        <v>0.75</v>
      </c>
      <c r="AC19" s="6">
        <v>1</v>
      </c>
      <c r="AD19" s="6">
        <v>0.75</v>
      </c>
      <c r="AE19" s="6">
        <v>0.75</v>
      </c>
      <c r="AF19" s="6">
        <v>0.33</v>
      </c>
      <c r="AG19" s="73">
        <v>0.75</v>
      </c>
      <c r="AH19" s="72">
        <v>1</v>
      </c>
      <c r="AI19" s="6">
        <v>0</v>
      </c>
      <c r="AJ19" s="6">
        <v>0.33329999999999999</v>
      </c>
      <c r="AK19" s="6">
        <v>0</v>
      </c>
      <c r="AL19" s="6">
        <v>1</v>
      </c>
      <c r="AM19" s="73">
        <v>1</v>
      </c>
      <c r="AN19" s="72">
        <v>1</v>
      </c>
      <c r="AO19" s="6">
        <v>0</v>
      </c>
      <c r="AP19" s="73">
        <v>0</v>
      </c>
      <c r="AQ19" s="78">
        <v>1.0000000000000002</v>
      </c>
      <c r="AR19" s="6">
        <v>1</v>
      </c>
      <c r="AS19" s="73">
        <v>1</v>
      </c>
      <c r="AT19" s="78">
        <v>0.25</v>
      </c>
      <c r="AU19" s="6">
        <v>1</v>
      </c>
      <c r="AV19" s="6">
        <v>1.0000000000000002</v>
      </c>
      <c r="AW19" s="83">
        <v>0</v>
      </c>
      <c r="AX19" s="72">
        <v>0.66669999999999996</v>
      </c>
      <c r="AY19" s="6">
        <v>0.5</v>
      </c>
      <c r="AZ19" s="6">
        <v>0</v>
      </c>
      <c r="BA19" s="73">
        <v>0</v>
      </c>
    </row>
    <row r="20" spans="1:54" s="7" customFormat="1" x14ac:dyDescent="0.25">
      <c r="A20" s="3">
        <v>14</v>
      </c>
      <c r="B20" s="4" t="s">
        <v>71</v>
      </c>
      <c r="C20" s="5" t="s">
        <v>53</v>
      </c>
      <c r="D20" s="30">
        <f t="shared" si="0"/>
        <v>0.6226607638888888</v>
      </c>
      <c r="E20" s="23">
        <f t="shared" si="1"/>
        <v>0.80208333333333326</v>
      </c>
      <c r="F20" s="23">
        <f t="shared" si="2"/>
        <v>0.8191666666666666</v>
      </c>
      <c r="G20" s="24">
        <f t="shared" si="3"/>
        <v>0.44230555555555551</v>
      </c>
      <c r="H20" s="25">
        <f t="shared" si="4"/>
        <v>0.42708750000000001</v>
      </c>
      <c r="I20" s="23">
        <f t="shared" si="5"/>
        <v>0.6875</v>
      </c>
      <c r="J20" s="63">
        <f t="shared" si="6"/>
        <v>0.91666666666666652</v>
      </c>
      <c r="K20" s="23">
        <f t="shared" si="7"/>
        <v>1</v>
      </c>
      <c r="L20" s="25">
        <f t="shared" si="8"/>
        <v>0.63833333333333331</v>
      </c>
      <c r="M20" s="23">
        <f t="shared" si="9"/>
        <v>0.41025</v>
      </c>
      <c r="N20" s="24">
        <f t="shared" si="10"/>
        <v>0.33333333333333337</v>
      </c>
      <c r="O20" s="25">
        <f t="shared" si="11"/>
        <v>0.58333333333333337</v>
      </c>
      <c r="P20" s="23">
        <f t="shared" si="12"/>
        <v>0.625</v>
      </c>
      <c r="Q20" s="25">
        <f t="shared" si="13"/>
        <v>0.22917499999999999</v>
      </c>
      <c r="R20" s="72">
        <v>1</v>
      </c>
      <c r="S20" s="6">
        <v>1</v>
      </c>
      <c r="T20" s="6">
        <v>0.75</v>
      </c>
      <c r="U20" s="83">
        <v>0</v>
      </c>
      <c r="V20" s="72">
        <v>1</v>
      </c>
      <c r="W20" s="6">
        <v>0.75</v>
      </c>
      <c r="X20" s="73">
        <v>1</v>
      </c>
      <c r="Y20" s="72">
        <v>1</v>
      </c>
      <c r="Z20" s="6">
        <v>1</v>
      </c>
      <c r="AA20" s="73">
        <v>1</v>
      </c>
      <c r="AB20" s="78">
        <v>0.5</v>
      </c>
      <c r="AC20" s="6">
        <v>1</v>
      </c>
      <c r="AD20" s="6">
        <v>1</v>
      </c>
      <c r="AE20" s="6">
        <v>0.75</v>
      </c>
      <c r="AF20" s="6">
        <v>0.33</v>
      </c>
      <c r="AG20" s="73">
        <v>0.25</v>
      </c>
      <c r="AH20" s="72">
        <v>0.3846</v>
      </c>
      <c r="AI20" s="6">
        <v>7.6899999999999996E-2</v>
      </c>
      <c r="AJ20" s="6">
        <v>0</v>
      </c>
      <c r="AK20" s="6">
        <v>0</v>
      </c>
      <c r="AL20" s="6">
        <v>1</v>
      </c>
      <c r="AM20" s="73">
        <v>1</v>
      </c>
      <c r="AN20" s="72">
        <v>1.0000000000000002</v>
      </c>
      <c r="AO20" s="6">
        <v>0</v>
      </c>
      <c r="AP20" s="73">
        <v>0</v>
      </c>
      <c r="AQ20" s="78">
        <v>1</v>
      </c>
      <c r="AR20" s="6">
        <v>0.5</v>
      </c>
      <c r="AS20" s="73">
        <v>0.25</v>
      </c>
      <c r="AT20" s="78">
        <v>0.5</v>
      </c>
      <c r="AU20" s="6">
        <v>0.99999999999999989</v>
      </c>
      <c r="AV20" s="6">
        <v>1</v>
      </c>
      <c r="AW20" s="83">
        <v>0</v>
      </c>
      <c r="AX20" s="72">
        <v>0.66669999999999996</v>
      </c>
      <c r="AY20" s="6">
        <v>0.25</v>
      </c>
      <c r="AZ20" s="6">
        <v>0</v>
      </c>
      <c r="BA20" s="73">
        <v>0</v>
      </c>
    </row>
    <row r="21" spans="1:54" s="7" customFormat="1" x14ac:dyDescent="0.25">
      <c r="A21" s="3">
        <v>12</v>
      </c>
      <c r="B21" s="4" t="s">
        <v>57</v>
      </c>
      <c r="C21" s="5" t="s">
        <v>55</v>
      </c>
      <c r="D21" s="30">
        <f t="shared" si="0"/>
        <v>0.75225243055555546</v>
      </c>
      <c r="E21" s="23">
        <f t="shared" si="1"/>
        <v>0.79166666666666663</v>
      </c>
      <c r="F21" s="23">
        <f t="shared" si="2"/>
        <v>0.90916666666666668</v>
      </c>
      <c r="G21" s="24">
        <f t="shared" si="3"/>
        <v>0.76983888888888885</v>
      </c>
      <c r="H21" s="25">
        <f t="shared" si="4"/>
        <v>0.53833749999999991</v>
      </c>
      <c r="I21" s="23">
        <f t="shared" si="5"/>
        <v>1</v>
      </c>
      <c r="J21" s="63">
        <f t="shared" si="6"/>
        <v>0.58333333333333326</v>
      </c>
      <c r="K21" s="23">
        <f t="shared" si="7"/>
        <v>1</v>
      </c>
      <c r="L21" s="25">
        <f t="shared" si="8"/>
        <v>0.81833333333333325</v>
      </c>
      <c r="M21" s="23">
        <f t="shared" si="9"/>
        <v>0.4761833333333334</v>
      </c>
      <c r="N21" s="24">
        <f t="shared" si="10"/>
        <v>1</v>
      </c>
      <c r="O21" s="25">
        <f t="shared" si="11"/>
        <v>0.83333333333333326</v>
      </c>
      <c r="P21" s="23">
        <f t="shared" si="12"/>
        <v>0.72250000000000003</v>
      </c>
      <c r="Q21" s="25">
        <f t="shared" si="13"/>
        <v>0.35417499999999991</v>
      </c>
      <c r="R21" s="72">
        <v>1</v>
      </c>
      <c r="S21" s="6">
        <v>1</v>
      </c>
      <c r="T21" s="6">
        <v>1</v>
      </c>
      <c r="U21" s="83">
        <v>1</v>
      </c>
      <c r="V21" s="72">
        <v>0</v>
      </c>
      <c r="W21" s="6">
        <v>0.75</v>
      </c>
      <c r="X21" s="73">
        <v>1</v>
      </c>
      <c r="Y21" s="72">
        <v>1</v>
      </c>
      <c r="Z21" s="6">
        <v>1</v>
      </c>
      <c r="AA21" s="73">
        <v>1</v>
      </c>
      <c r="AB21" s="78">
        <v>0.75</v>
      </c>
      <c r="AC21" s="6">
        <v>1</v>
      </c>
      <c r="AD21" s="6">
        <v>1</v>
      </c>
      <c r="AE21" s="6">
        <v>0.75</v>
      </c>
      <c r="AF21" s="6">
        <v>0.66</v>
      </c>
      <c r="AG21" s="73">
        <v>0.75</v>
      </c>
      <c r="AH21" s="72">
        <v>0.57140000000000002</v>
      </c>
      <c r="AI21" s="6">
        <v>0.1429</v>
      </c>
      <c r="AJ21" s="6">
        <v>0.14280000000000001</v>
      </c>
      <c r="AK21" s="6">
        <v>0</v>
      </c>
      <c r="AL21" s="6">
        <v>1</v>
      </c>
      <c r="AM21" s="73">
        <v>1.0000000000000004</v>
      </c>
      <c r="AN21" s="72">
        <v>1</v>
      </c>
      <c r="AO21" s="6">
        <v>1</v>
      </c>
      <c r="AP21" s="73">
        <v>1.0000000000000004</v>
      </c>
      <c r="AQ21" s="78">
        <v>1</v>
      </c>
      <c r="AR21" s="6">
        <v>1</v>
      </c>
      <c r="AS21" s="73">
        <v>0.5</v>
      </c>
      <c r="AT21" s="78">
        <v>0.75</v>
      </c>
      <c r="AU21" s="6">
        <v>1</v>
      </c>
      <c r="AV21" s="6">
        <v>1</v>
      </c>
      <c r="AW21" s="83">
        <v>0.14000000000000001</v>
      </c>
      <c r="AX21" s="72">
        <v>0.66669999999999996</v>
      </c>
      <c r="AY21" s="6">
        <v>0.74999999999999967</v>
      </c>
      <c r="AZ21" s="6">
        <v>0</v>
      </c>
      <c r="BA21" s="73">
        <v>0</v>
      </c>
    </row>
    <row r="22" spans="1:54" s="7" customFormat="1" x14ac:dyDescent="0.25">
      <c r="A22" s="3">
        <v>26</v>
      </c>
      <c r="B22" s="4" t="s">
        <v>66</v>
      </c>
      <c r="C22" s="5" t="s">
        <v>55</v>
      </c>
      <c r="D22" s="30">
        <f t="shared" si="0"/>
        <v>0.5859385416666667</v>
      </c>
      <c r="E22" s="23">
        <f t="shared" si="1"/>
        <v>0.77083333333333326</v>
      </c>
      <c r="F22" s="23">
        <f t="shared" si="2"/>
        <v>0.67708333333333326</v>
      </c>
      <c r="G22" s="24">
        <f t="shared" si="3"/>
        <v>0.58333333333333326</v>
      </c>
      <c r="H22" s="25">
        <f t="shared" si="4"/>
        <v>0.31250416666666669</v>
      </c>
      <c r="I22" s="23">
        <f t="shared" si="5"/>
        <v>0.875</v>
      </c>
      <c r="J22" s="63">
        <f t="shared" si="6"/>
        <v>0.66666666666666663</v>
      </c>
      <c r="K22" s="23">
        <f t="shared" si="7"/>
        <v>0.66666666666666663</v>
      </c>
      <c r="L22" s="25">
        <f t="shared" si="8"/>
        <v>0.68749999999999989</v>
      </c>
      <c r="M22" s="23">
        <f t="shared" si="9"/>
        <v>0.16666666666666666</v>
      </c>
      <c r="N22" s="24">
        <f t="shared" si="10"/>
        <v>1</v>
      </c>
      <c r="O22" s="25">
        <f t="shared" si="11"/>
        <v>0.58333333333333337</v>
      </c>
      <c r="P22" s="23">
        <f t="shared" si="12"/>
        <v>0.47917500000000002</v>
      </c>
      <c r="Q22" s="25">
        <f t="shared" si="13"/>
        <v>0.14583333333333337</v>
      </c>
      <c r="R22" s="72">
        <v>1</v>
      </c>
      <c r="S22" s="6">
        <v>1</v>
      </c>
      <c r="T22" s="6">
        <v>0.75</v>
      </c>
      <c r="U22" s="83">
        <v>0.75</v>
      </c>
      <c r="V22" s="72">
        <v>1</v>
      </c>
      <c r="W22" s="6">
        <v>0.5</v>
      </c>
      <c r="X22" s="73">
        <v>0.5</v>
      </c>
      <c r="Y22" s="72">
        <v>1</v>
      </c>
      <c r="Z22" s="6">
        <v>0</v>
      </c>
      <c r="AA22" s="73">
        <v>1</v>
      </c>
      <c r="AB22" s="78">
        <v>0.5</v>
      </c>
      <c r="AC22" s="6">
        <v>1</v>
      </c>
      <c r="AD22" s="6">
        <v>0.875</v>
      </c>
      <c r="AE22" s="6">
        <v>0.5</v>
      </c>
      <c r="AF22" s="6">
        <v>1</v>
      </c>
      <c r="AG22" s="73">
        <v>0.25</v>
      </c>
      <c r="AH22" s="72">
        <v>0</v>
      </c>
      <c r="AI22" s="6">
        <v>0</v>
      </c>
      <c r="AJ22" s="6">
        <v>0</v>
      </c>
      <c r="AK22" s="6">
        <v>0</v>
      </c>
      <c r="AL22" s="6">
        <v>0</v>
      </c>
      <c r="AM22" s="73">
        <v>1</v>
      </c>
      <c r="AN22" s="72">
        <v>1</v>
      </c>
      <c r="AO22" s="6">
        <v>1</v>
      </c>
      <c r="AP22" s="73">
        <v>1</v>
      </c>
      <c r="AQ22" s="78">
        <v>1</v>
      </c>
      <c r="AR22" s="6">
        <v>0.5</v>
      </c>
      <c r="AS22" s="73">
        <v>0.25</v>
      </c>
      <c r="AT22" s="78">
        <v>0.25</v>
      </c>
      <c r="AU22" s="6">
        <v>1</v>
      </c>
      <c r="AV22" s="6">
        <v>0.66669999999999996</v>
      </c>
      <c r="AW22" s="83">
        <v>0</v>
      </c>
      <c r="AX22" s="72">
        <v>0.33333333333333343</v>
      </c>
      <c r="AY22" s="6">
        <v>0.25</v>
      </c>
      <c r="AZ22" s="6">
        <v>0</v>
      </c>
      <c r="BA22" s="73">
        <v>0</v>
      </c>
    </row>
    <row r="23" spans="1:54" s="7" customFormat="1" x14ac:dyDescent="0.25">
      <c r="A23" s="3">
        <v>20</v>
      </c>
      <c r="B23" s="4" t="s">
        <v>69</v>
      </c>
      <c r="C23" s="5" t="s">
        <v>53</v>
      </c>
      <c r="D23" s="30">
        <f t="shared" si="0"/>
        <v>0.67868159722222232</v>
      </c>
      <c r="E23" s="23">
        <f t="shared" si="1"/>
        <v>0.72916666666666663</v>
      </c>
      <c r="F23" s="23">
        <f t="shared" si="2"/>
        <v>0.88833333333333342</v>
      </c>
      <c r="G23" s="24">
        <f t="shared" si="3"/>
        <v>0.72222222222222221</v>
      </c>
      <c r="H23" s="25">
        <f t="shared" si="4"/>
        <v>0.37500416666666669</v>
      </c>
      <c r="I23" s="23">
        <f t="shared" si="5"/>
        <v>0.875</v>
      </c>
      <c r="J23" s="63">
        <f t="shared" si="6"/>
        <v>0.58333333333333326</v>
      </c>
      <c r="K23" s="23">
        <f t="shared" si="7"/>
        <v>1</v>
      </c>
      <c r="L23" s="25">
        <f t="shared" si="8"/>
        <v>0.77666666666666673</v>
      </c>
      <c r="M23" s="23">
        <f t="shared" si="9"/>
        <v>0.33333333333333337</v>
      </c>
      <c r="N23" s="24">
        <f t="shared" si="10"/>
        <v>1</v>
      </c>
      <c r="O23" s="25">
        <f t="shared" si="11"/>
        <v>0.83333333333333337</v>
      </c>
      <c r="P23" s="23">
        <f t="shared" si="12"/>
        <v>0.54167500000000002</v>
      </c>
      <c r="Q23" s="25">
        <f t="shared" si="13"/>
        <v>0.20833333333333337</v>
      </c>
      <c r="R23" s="72">
        <v>1</v>
      </c>
      <c r="S23" s="6">
        <v>1</v>
      </c>
      <c r="T23" s="6">
        <v>1</v>
      </c>
      <c r="U23" s="83">
        <v>0.5</v>
      </c>
      <c r="V23" s="72">
        <v>1</v>
      </c>
      <c r="W23" s="6">
        <v>0.25</v>
      </c>
      <c r="X23" s="73">
        <v>0.5</v>
      </c>
      <c r="Y23" s="72">
        <v>1.0000000000000002</v>
      </c>
      <c r="Z23" s="6">
        <v>1</v>
      </c>
      <c r="AA23" s="73">
        <v>1</v>
      </c>
      <c r="AB23" s="78">
        <v>1</v>
      </c>
      <c r="AC23" s="6">
        <v>1</v>
      </c>
      <c r="AD23" s="6">
        <v>1</v>
      </c>
      <c r="AE23" s="6">
        <v>0.5</v>
      </c>
      <c r="AF23" s="6">
        <v>0.66</v>
      </c>
      <c r="AG23" s="73">
        <v>0.5</v>
      </c>
      <c r="AH23" s="72">
        <v>0</v>
      </c>
      <c r="AI23" s="6">
        <v>0</v>
      </c>
      <c r="AJ23" s="6">
        <v>0</v>
      </c>
      <c r="AK23" s="6">
        <v>0</v>
      </c>
      <c r="AL23" s="6">
        <v>1</v>
      </c>
      <c r="AM23" s="73">
        <v>1.0000000000000002</v>
      </c>
      <c r="AN23" s="72">
        <v>1</v>
      </c>
      <c r="AO23" s="6">
        <v>1</v>
      </c>
      <c r="AP23" s="73">
        <v>1</v>
      </c>
      <c r="AQ23" s="78">
        <v>1.0000000000000002</v>
      </c>
      <c r="AR23" s="6">
        <v>1</v>
      </c>
      <c r="AS23" s="73">
        <v>0.5</v>
      </c>
      <c r="AT23" s="78">
        <v>0.5</v>
      </c>
      <c r="AU23" s="6">
        <v>1.0000000000000002</v>
      </c>
      <c r="AV23" s="6">
        <v>0.66669999999999996</v>
      </c>
      <c r="AW23" s="83">
        <v>0</v>
      </c>
      <c r="AX23" s="72">
        <v>0.33333333333333343</v>
      </c>
      <c r="AY23" s="6">
        <v>0.50000000000000011</v>
      </c>
      <c r="AZ23" s="6">
        <v>0</v>
      </c>
      <c r="BA23" s="73">
        <v>0</v>
      </c>
    </row>
    <row r="24" spans="1:54" s="7" customFormat="1" x14ac:dyDescent="0.25">
      <c r="A24" s="3">
        <v>6</v>
      </c>
      <c r="B24" s="4" t="s">
        <v>61</v>
      </c>
      <c r="C24" s="5" t="s">
        <v>55</v>
      </c>
      <c r="D24" s="30">
        <f t="shared" si="0"/>
        <v>0.55596805555555551</v>
      </c>
      <c r="E24" s="23">
        <f t="shared" si="1"/>
        <v>0.71875</v>
      </c>
      <c r="F24" s="23">
        <f t="shared" si="2"/>
        <v>0.7879166666666666</v>
      </c>
      <c r="G24" s="24">
        <f t="shared" si="3"/>
        <v>0.4567888888888888</v>
      </c>
      <c r="H24" s="25">
        <f t="shared" si="4"/>
        <v>0.26041666666666669</v>
      </c>
      <c r="I24" s="23">
        <f t="shared" si="5"/>
        <v>0.6875</v>
      </c>
      <c r="J24" s="63">
        <f t="shared" si="6"/>
        <v>0.75</v>
      </c>
      <c r="K24" s="23">
        <f t="shared" si="7"/>
        <v>1</v>
      </c>
      <c r="L24" s="25">
        <f t="shared" si="8"/>
        <v>0.57583333333333331</v>
      </c>
      <c r="M24" s="23">
        <f t="shared" si="9"/>
        <v>0.53703333333333325</v>
      </c>
      <c r="N24" s="24">
        <f t="shared" si="10"/>
        <v>0.33333333333333331</v>
      </c>
      <c r="O24" s="25">
        <f t="shared" si="11"/>
        <v>0.5</v>
      </c>
      <c r="P24" s="23">
        <f t="shared" si="12"/>
        <v>0.45833333333333337</v>
      </c>
      <c r="Q24" s="25">
        <f t="shared" si="13"/>
        <v>6.25E-2</v>
      </c>
      <c r="R24" s="72">
        <v>1</v>
      </c>
      <c r="S24" s="6">
        <v>1</v>
      </c>
      <c r="T24" s="6">
        <v>0.5</v>
      </c>
      <c r="U24" s="83">
        <v>0.25</v>
      </c>
      <c r="V24" s="72">
        <v>1</v>
      </c>
      <c r="W24" s="6">
        <v>0.25</v>
      </c>
      <c r="X24" s="73">
        <v>1</v>
      </c>
      <c r="Y24" s="72">
        <v>1</v>
      </c>
      <c r="Z24" s="6">
        <v>1</v>
      </c>
      <c r="AA24" s="73">
        <v>1</v>
      </c>
      <c r="AB24" s="78">
        <v>0.75</v>
      </c>
      <c r="AC24" s="6">
        <v>1</v>
      </c>
      <c r="AD24" s="6">
        <v>0.375</v>
      </c>
      <c r="AE24" s="6">
        <v>0.5</v>
      </c>
      <c r="AF24" s="6">
        <v>0.33</v>
      </c>
      <c r="AG24" s="73">
        <v>0.5</v>
      </c>
      <c r="AH24" s="72">
        <v>1</v>
      </c>
      <c r="AI24" s="6">
        <v>0</v>
      </c>
      <c r="AJ24" s="6">
        <v>0.22220000000000001</v>
      </c>
      <c r="AK24" s="6">
        <v>0</v>
      </c>
      <c r="AL24" s="6">
        <v>1</v>
      </c>
      <c r="AM24" s="73">
        <v>1.0000000000000002</v>
      </c>
      <c r="AN24" s="72">
        <v>1</v>
      </c>
      <c r="AO24" s="6">
        <v>0</v>
      </c>
      <c r="AP24" s="73">
        <v>0</v>
      </c>
      <c r="AQ24" s="78">
        <v>1</v>
      </c>
      <c r="AR24" s="6">
        <v>0.5</v>
      </c>
      <c r="AS24" s="73">
        <v>0</v>
      </c>
      <c r="AT24" s="78">
        <v>0.5</v>
      </c>
      <c r="AU24" s="6">
        <v>0.99999999999999989</v>
      </c>
      <c r="AV24" s="6">
        <v>0.33333333333333343</v>
      </c>
      <c r="AW24" s="83">
        <v>0</v>
      </c>
      <c r="AX24" s="72">
        <v>0</v>
      </c>
      <c r="AY24" s="6">
        <v>0.25</v>
      </c>
      <c r="AZ24" s="6">
        <v>0</v>
      </c>
      <c r="BA24" s="73">
        <v>0</v>
      </c>
    </row>
    <row r="25" spans="1:54" s="7" customFormat="1" x14ac:dyDescent="0.25">
      <c r="A25" s="3">
        <v>23</v>
      </c>
      <c r="B25" s="4" t="s">
        <v>70</v>
      </c>
      <c r="C25" s="5" t="s">
        <v>53</v>
      </c>
      <c r="D25" s="30">
        <f t="shared" si="0"/>
        <v>0.72620416666666665</v>
      </c>
      <c r="E25" s="23">
        <f t="shared" si="1"/>
        <v>0.70541666666666669</v>
      </c>
      <c r="F25" s="23">
        <f t="shared" si="2"/>
        <v>0.89500000000000002</v>
      </c>
      <c r="G25" s="24">
        <f t="shared" si="3"/>
        <v>0.64814999999999989</v>
      </c>
      <c r="H25" s="25">
        <f t="shared" si="4"/>
        <v>0.65625</v>
      </c>
      <c r="I25" s="23">
        <f t="shared" si="5"/>
        <v>0.6875</v>
      </c>
      <c r="J25" s="63">
        <f t="shared" si="6"/>
        <v>0.72333333333333338</v>
      </c>
      <c r="K25" s="23">
        <f t="shared" si="7"/>
        <v>1</v>
      </c>
      <c r="L25" s="25">
        <f t="shared" si="8"/>
        <v>0.79</v>
      </c>
      <c r="M25" s="23">
        <f t="shared" si="9"/>
        <v>0.6944499999999999</v>
      </c>
      <c r="N25" s="24">
        <f t="shared" si="10"/>
        <v>0.66666666666666663</v>
      </c>
      <c r="O25" s="25">
        <f t="shared" si="11"/>
        <v>0.58333333333333337</v>
      </c>
      <c r="P25" s="23">
        <f t="shared" si="12"/>
        <v>0.8125</v>
      </c>
      <c r="Q25" s="25">
        <f t="shared" si="13"/>
        <v>0.5</v>
      </c>
      <c r="R25" s="72">
        <v>1</v>
      </c>
      <c r="S25" s="6">
        <v>1</v>
      </c>
      <c r="T25" s="6">
        <v>0.5</v>
      </c>
      <c r="U25" s="83">
        <v>0.25</v>
      </c>
      <c r="V25" s="72">
        <v>0.67</v>
      </c>
      <c r="W25" s="6">
        <v>0.5</v>
      </c>
      <c r="X25" s="73">
        <v>1</v>
      </c>
      <c r="Y25" s="72">
        <v>1</v>
      </c>
      <c r="Z25" s="6">
        <v>1</v>
      </c>
      <c r="AA25" s="73">
        <v>1</v>
      </c>
      <c r="AB25" s="78">
        <v>0.75</v>
      </c>
      <c r="AC25" s="6">
        <v>1</v>
      </c>
      <c r="AD25" s="6">
        <v>1</v>
      </c>
      <c r="AE25" s="6">
        <v>0.5</v>
      </c>
      <c r="AF25" s="6">
        <v>0.9900000000000001</v>
      </c>
      <c r="AG25" s="73">
        <v>0.5</v>
      </c>
      <c r="AH25" s="72">
        <v>1</v>
      </c>
      <c r="AI25" s="6">
        <v>0</v>
      </c>
      <c r="AJ25" s="6">
        <v>0.16669999999999999</v>
      </c>
      <c r="AK25" s="6">
        <v>1</v>
      </c>
      <c r="AL25" s="6">
        <v>1</v>
      </c>
      <c r="AM25" s="73">
        <v>0.99999999999999989</v>
      </c>
      <c r="AN25" s="72">
        <v>1</v>
      </c>
      <c r="AO25" s="6">
        <v>1</v>
      </c>
      <c r="AP25" s="73">
        <v>0</v>
      </c>
      <c r="AQ25" s="78">
        <v>1.0000000000000002</v>
      </c>
      <c r="AR25" s="6">
        <v>0.5</v>
      </c>
      <c r="AS25" s="73">
        <v>0.25</v>
      </c>
      <c r="AT25" s="78">
        <v>1</v>
      </c>
      <c r="AU25" s="6">
        <v>0.99999999999999978</v>
      </c>
      <c r="AV25" s="6">
        <v>1</v>
      </c>
      <c r="AW25" s="83">
        <v>0.25</v>
      </c>
      <c r="AX25" s="72">
        <v>1.0000000000000002</v>
      </c>
      <c r="AY25" s="6">
        <v>0.99999999999999989</v>
      </c>
      <c r="AZ25" s="6">
        <v>0</v>
      </c>
      <c r="BA25" s="73">
        <v>0</v>
      </c>
      <c r="BB25" s="8"/>
    </row>
    <row r="26" spans="1:54" s="7" customFormat="1" x14ac:dyDescent="0.25">
      <c r="A26" s="3">
        <v>11</v>
      </c>
      <c r="B26" s="4" t="s">
        <v>75</v>
      </c>
      <c r="C26" s="5" t="s">
        <v>55</v>
      </c>
      <c r="D26" s="30">
        <f t="shared" si="0"/>
        <v>0.59432881944444438</v>
      </c>
      <c r="E26" s="23">
        <f t="shared" si="1"/>
        <v>0.67708333333333326</v>
      </c>
      <c r="F26" s="23">
        <f t="shared" si="2"/>
        <v>0.45486111111111105</v>
      </c>
      <c r="G26" s="24">
        <f t="shared" si="3"/>
        <v>0.87036666666666651</v>
      </c>
      <c r="H26" s="25">
        <f t="shared" si="4"/>
        <v>0.37500416666666664</v>
      </c>
      <c r="I26" s="23">
        <f t="shared" si="5"/>
        <v>0.9375</v>
      </c>
      <c r="J26" s="63">
        <f t="shared" si="6"/>
        <v>0.41666666666666663</v>
      </c>
      <c r="K26" s="23">
        <f t="shared" si="7"/>
        <v>0.33333333333333331</v>
      </c>
      <c r="L26" s="25">
        <f t="shared" si="8"/>
        <v>0.57638888888888884</v>
      </c>
      <c r="M26" s="23">
        <f t="shared" si="9"/>
        <v>0.94443333333333324</v>
      </c>
      <c r="N26" s="24">
        <f t="shared" si="10"/>
        <v>0.66666666666666663</v>
      </c>
      <c r="O26" s="25">
        <f t="shared" si="11"/>
        <v>1</v>
      </c>
      <c r="P26" s="23">
        <f t="shared" si="12"/>
        <v>0.39583333333333337</v>
      </c>
      <c r="Q26" s="25">
        <f t="shared" si="13"/>
        <v>0.35417499999999991</v>
      </c>
      <c r="R26" s="72">
        <v>1</v>
      </c>
      <c r="S26" s="6">
        <v>1</v>
      </c>
      <c r="T26" s="6">
        <v>1</v>
      </c>
      <c r="U26" s="83">
        <v>0.75</v>
      </c>
      <c r="V26" s="72">
        <v>0</v>
      </c>
      <c r="W26" s="6">
        <v>0.25</v>
      </c>
      <c r="X26" s="73">
        <v>1</v>
      </c>
      <c r="Y26" s="72">
        <v>1</v>
      </c>
      <c r="Z26" s="6">
        <v>0</v>
      </c>
      <c r="AA26" s="73">
        <v>0</v>
      </c>
      <c r="AB26" s="78">
        <v>0.5</v>
      </c>
      <c r="AC26" s="6">
        <v>1</v>
      </c>
      <c r="AD26" s="6">
        <v>0.875</v>
      </c>
      <c r="AE26" s="6">
        <v>0.5</v>
      </c>
      <c r="AF26" s="6">
        <f>(1/3)</f>
        <v>0.33333333333333331</v>
      </c>
      <c r="AG26" s="73">
        <v>0.25</v>
      </c>
      <c r="AH26" s="72">
        <v>1</v>
      </c>
      <c r="AI26" s="6">
        <v>1</v>
      </c>
      <c r="AJ26" s="6">
        <v>0.66659999999999997</v>
      </c>
      <c r="AK26" s="6">
        <v>1</v>
      </c>
      <c r="AL26" s="6">
        <v>1</v>
      </c>
      <c r="AM26" s="73">
        <v>1</v>
      </c>
      <c r="AN26" s="72">
        <v>1</v>
      </c>
      <c r="AO26" s="6">
        <v>1</v>
      </c>
      <c r="AP26" s="73">
        <v>0</v>
      </c>
      <c r="AQ26" s="78">
        <v>1</v>
      </c>
      <c r="AR26" s="6">
        <v>1</v>
      </c>
      <c r="AS26" s="73">
        <v>1</v>
      </c>
      <c r="AT26" s="78">
        <v>0.75</v>
      </c>
      <c r="AU26" s="6">
        <v>0.5</v>
      </c>
      <c r="AV26" s="6">
        <v>0.33333333333333343</v>
      </c>
      <c r="AW26" s="83">
        <v>0</v>
      </c>
      <c r="AX26" s="72">
        <v>0.66669999999999996</v>
      </c>
      <c r="AY26" s="6">
        <v>0.74999999999999967</v>
      </c>
      <c r="AZ26" s="6">
        <v>0</v>
      </c>
      <c r="BA26" s="73">
        <v>0</v>
      </c>
    </row>
    <row r="27" spans="1:54" s="7" customFormat="1" x14ac:dyDescent="0.25">
      <c r="A27" s="3">
        <v>18</v>
      </c>
      <c r="B27" s="4" t="s">
        <v>68</v>
      </c>
      <c r="C27" s="5" t="s">
        <v>55</v>
      </c>
      <c r="D27" s="30">
        <f t="shared" si="0"/>
        <v>0.36732638888888886</v>
      </c>
      <c r="E27" s="23">
        <f t="shared" si="1"/>
        <v>0.65333333333333332</v>
      </c>
      <c r="F27" s="23">
        <f t="shared" si="2"/>
        <v>0.36458333333333331</v>
      </c>
      <c r="G27" s="24">
        <f t="shared" si="3"/>
        <v>0.38888888888888884</v>
      </c>
      <c r="H27" s="25">
        <f t="shared" si="4"/>
        <v>6.25E-2</v>
      </c>
      <c r="I27" s="23">
        <f t="shared" si="5"/>
        <v>0.75</v>
      </c>
      <c r="J27" s="63">
        <f t="shared" si="6"/>
        <v>0.55666666666666664</v>
      </c>
      <c r="K27" s="23">
        <f t="shared" si="7"/>
        <v>0.33333333333333331</v>
      </c>
      <c r="L27" s="25">
        <f t="shared" si="8"/>
        <v>0.39583333333333331</v>
      </c>
      <c r="M27" s="23">
        <f t="shared" si="9"/>
        <v>0.33333333333333331</v>
      </c>
      <c r="N27" s="24">
        <f t="shared" si="10"/>
        <v>0.33333333333333331</v>
      </c>
      <c r="O27" s="25">
        <f t="shared" si="11"/>
        <v>0.5</v>
      </c>
      <c r="P27" s="23">
        <f t="shared" si="12"/>
        <v>0.125</v>
      </c>
      <c r="Q27" s="25">
        <f t="shared" si="13"/>
        <v>0</v>
      </c>
      <c r="R27" s="72">
        <v>1</v>
      </c>
      <c r="S27" s="6">
        <v>1</v>
      </c>
      <c r="T27" s="6">
        <v>0.5</v>
      </c>
      <c r="U27" s="83">
        <v>0.5</v>
      </c>
      <c r="V27" s="72">
        <v>0.67</v>
      </c>
      <c r="W27" s="6">
        <v>0.5</v>
      </c>
      <c r="X27" s="73">
        <v>0.5</v>
      </c>
      <c r="Y27" s="72">
        <v>1</v>
      </c>
      <c r="Z27" s="6">
        <v>0</v>
      </c>
      <c r="AA27" s="73">
        <v>0</v>
      </c>
      <c r="AB27" s="78">
        <v>0.25</v>
      </c>
      <c r="AC27" s="6">
        <v>1</v>
      </c>
      <c r="AD27" s="6">
        <v>0.375</v>
      </c>
      <c r="AE27" s="6">
        <v>0.5</v>
      </c>
      <c r="AF27" s="6">
        <v>0</v>
      </c>
      <c r="AG27" s="73">
        <v>0.25</v>
      </c>
      <c r="AH27" s="72">
        <v>1</v>
      </c>
      <c r="AI27" s="6">
        <v>0</v>
      </c>
      <c r="AJ27" s="6">
        <v>0</v>
      </c>
      <c r="AK27" s="6">
        <v>0</v>
      </c>
      <c r="AL27" s="6">
        <v>0</v>
      </c>
      <c r="AM27" s="73">
        <v>1</v>
      </c>
      <c r="AN27" s="72">
        <v>1</v>
      </c>
      <c r="AO27" s="6">
        <v>0</v>
      </c>
      <c r="AP27" s="73">
        <v>0</v>
      </c>
      <c r="AQ27" s="78">
        <v>1</v>
      </c>
      <c r="AR27" s="6">
        <v>0.5</v>
      </c>
      <c r="AS27" s="73">
        <v>0</v>
      </c>
      <c r="AT27" s="78">
        <v>0.5</v>
      </c>
      <c r="AU27" s="6">
        <v>0</v>
      </c>
      <c r="AV27" s="6">
        <v>0</v>
      </c>
      <c r="AW27" s="83">
        <v>0</v>
      </c>
      <c r="AX27" s="72">
        <v>0</v>
      </c>
      <c r="AY27" s="6">
        <v>0</v>
      </c>
      <c r="AZ27" s="6">
        <v>0</v>
      </c>
      <c r="BA27" s="73">
        <v>0</v>
      </c>
    </row>
    <row r="28" spans="1:54" s="7" customFormat="1" x14ac:dyDescent="0.25">
      <c r="A28" s="3">
        <v>2</v>
      </c>
      <c r="B28" s="4" t="s">
        <v>127</v>
      </c>
      <c r="C28" s="5" t="s">
        <v>53</v>
      </c>
      <c r="D28" s="30">
        <f t="shared" si="0"/>
        <v>0.62399305555555551</v>
      </c>
      <c r="E28" s="23">
        <f t="shared" si="1"/>
        <v>0.64583333333333326</v>
      </c>
      <c r="F28" s="23">
        <f t="shared" si="2"/>
        <v>0.87791666666666668</v>
      </c>
      <c r="G28" s="24">
        <f t="shared" si="3"/>
        <v>0.55555555555555558</v>
      </c>
      <c r="H28" s="25">
        <f t="shared" si="4"/>
        <v>0.41666666666666669</v>
      </c>
      <c r="I28" s="23">
        <f t="shared" si="5"/>
        <v>0.875</v>
      </c>
      <c r="J28" s="63">
        <f t="shared" si="6"/>
        <v>0.41666666666666663</v>
      </c>
      <c r="K28" s="23">
        <f t="shared" si="7"/>
        <v>1</v>
      </c>
      <c r="L28" s="25">
        <f t="shared" si="8"/>
        <v>0.75583333333333325</v>
      </c>
      <c r="M28" s="23">
        <f t="shared" si="9"/>
        <v>0.33333333333333331</v>
      </c>
      <c r="N28" s="24">
        <f t="shared" si="10"/>
        <v>0.33333333333333331</v>
      </c>
      <c r="O28" s="25">
        <f t="shared" si="11"/>
        <v>1</v>
      </c>
      <c r="P28" s="23">
        <f t="shared" si="12"/>
        <v>0.625</v>
      </c>
      <c r="Q28" s="25">
        <f t="shared" si="13"/>
        <v>0.20833333333333337</v>
      </c>
      <c r="R28" s="72">
        <v>1</v>
      </c>
      <c r="S28" s="6">
        <v>1</v>
      </c>
      <c r="T28" s="6">
        <v>1</v>
      </c>
      <c r="U28" s="83">
        <v>0.5</v>
      </c>
      <c r="V28" s="72">
        <v>0</v>
      </c>
      <c r="W28" s="6">
        <v>0.25</v>
      </c>
      <c r="X28" s="73">
        <v>1</v>
      </c>
      <c r="Y28" s="72">
        <v>1</v>
      </c>
      <c r="Z28" s="6">
        <v>1</v>
      </c>
      <c r="AA28" s="73">
        <v>1</v>
      </c>
      <c r="AB28" s="78">
        <v>0.75</v>
      </c>
      <c r="AC28" s="6">
        <v>1</v>
      </c>
      <c r="AD28" s="6">
        <v>0.625</v>
      </c>
      <c r="AE28" s="6">
        <v>0.75</v>
      </c>
      <c r="AF28" s="6">
        <v>0.66</v>
      </c>
      <c r="AG28" s="73">
        <v>0.75</v>
      </c>
      <c r="AH28" s="72">
        <v>0</v>
      </c>
      <c r="AI28" s="6">
        <v>0</v>
      </c>
      <c r="AJ28" s="6">
        <v>0</v>
      </c>
      <c r="AK28" s="6">
        <v>0</v>
      </c>
      <c r="AL28" s="6">
        <v>1</v>
      </c>
      <c r="AM28" s="73">
        <v>1</v>
      </c>
      <c r="AN28" s="72">
        <v>1</v>
      </c>
      <c r="AO28" s="6">
        <v>0</v>
      </c>
      <c r="AP28" s="73">
        <v>0</v>
      </c>
      <c r="AQ28" s="78">
        <v>1.0000000000000002</v>
      </c>
      <c r="AR28" s="6">
        <v>1</v>
      </c>
      <c r="AS28" s="73">
        <v>1</v>
      </c>
      <c r="AT28" s="78">
        <v>0.5</v>
      </c>
      <c r="AU28" s="6">
        <v>1</v>
      </c>
      <c r="AV28" s="6">
        <v>1.0000000000000002</v>
      </c>
      <c r="AW28" s="83">
        <v>0</v>
      </c>
      <c r="AX28" s="72">
        <v>0.33333333333333343</v>
      </c>
      <c r="AY28" s="6">
        <v>0.50000000000000011</v>
      </c>
      <c r="AZ28" s="6">
        <v>0</v>
      </c>
      <c r="BA28" s="73">
        <v>0</v>
      </c>
    </row>
    <row r="29" spans="1:54" s="7" customFormat="1" x14ac:dyDescent="0.25">
      <c r="A29" s="3">
        <v>10</v>
      </c>
      <c r="B29" s="4" t="s">
        <v>62</v>
      </c>
      <c r="C29" s="5" t="s">
        <v>55</v>
      </c>
      <c r="D29" s="30">
        <f t="shared" si="0"/>
        <v>0.59895833333333326</v>
      </c>
      <c r="E29" s="23">
        <f t="shared" si="1"/>
        <v>0.63541666666666663</v>
      </c>
      <c r="F29" s="23">
        <f t="shared" si="2"/>
        <v>0.8125</v>
      </c>
      <c r="G29" s="24">
        <f t="shared" si="3"/>
        <v>0.5</v>
      </c>
      <c r="H29" s="25">
        <f t="shared" si="4"/>
        <v>0.44791666666666669</v>
      </c>
      <c r="I29" s="23">
        <f t="shared" si="5"/>
        <v>0.9375</v>
      </c>
      <c r="J29" s="63">
        <f t="shared" si="6"/>
        <v>0.33333333333333331</v>
      </c>
      <c r="K29" s="23">
        <f t="shared" si="7"/>
        <v>1</v>
      </c>
      <c r="L29" s="25">
        <f t="shared" si="8"/>
        <v>0.625</v>
      </c>
      <c r="M29" s="23">
        <f t="shared" si="9"/>
        <v>0.33333333333333337</v>
      </c>
      <c r="N29" s="24">
        <f t="shared" si="10"/>
        <v>0.66666666666666663</v>
      </c>
      <c r="O29" s="25">
        <f t="shared" si="11"/>
        <v>0.5</v>
      </c>
      <c r="P29" s="23">
        <f t="shared" si="12"/>
        <v>0.75</v>
      </c>
      <c r="Q29" s="25">
        <f t="shared" si="13"/>
        <v>0.14583333333333337</v>
      </c>
      <c r="R29" s="72">
        <v>1</v>
      </c>
      <c r="S29" s="6">
        <v>1</v>
      </c>
      <c r="T29" s="6">
        <v>1</v>
      </c>
      <c r="U29" s="83">
        <v>0.75</v>
      </c>
      <c r="V29" s="72">
        <v>0</v>
      </c>
      <c r="W29" s="6">
        <v>0.5</v>
      </c>
      <c r="X29" s="73">
        <v>0.5</v>
      </c>
      <c r="Y29" s="72">
        <v>1</v>
      </c>
      <c r="Z29" s="6">
        <v>1</v>
      </c>
      <c r="AA29" s="73">
        <v>1</v>
      </c>
      <c r="AB29" s="78">
        <v>0.5</v>
      </c>
      <c r="AC29" s="6">
        <v>1</v>
      </c>
      <c r="AD29" s="6">
        <v>0.75</v>
      </c>
      <c r="AE29" s="6">
        <v>0.25</v>
      </c>
      <c r="AF29" s="6">
        <v>1</v>
      </c>
      <c r="AG29" s="73">
        <v>0.25</v>
      </c>
      <c r="AH29" s="72">
        <v>0</v>
      </c>
      <c r="AI29" s="6">
        <v>0</v>
      </c>
      <c r="AJ29" s="6">
        <v>0</v>
      </c>
      <c r="AK29" s="6">
        <v>0</v>
      </c>
      <c r="AL29" s="6">
        <v>1</v>
      </c>
      <c r="AM29" s="73">
        <v>1.0000000000000002</v>
      </c>
      <c r="AN29" s="72">
        <v>1</v>
      </c>
      <c r="AO29" s="6">
        <v>1</v>
      </c>
      <c r="AP29" s="73">
        <v>0</v>
      </c>
      <c r="AQ29" s="78">
        <v>1</v>
      </c>
      <c r="AR29" s="6">
        <v>0.5</v>
      </c>
      <c r="AS29" s="73">
        <v>0</v>
      </c>
      <c r="AT29" s="78">
        <v>1</v>
      </c>
      <c r="AU29" s="6">
        <v>1</v>
      </c>
      <c r="AV29" s="6">
        <v>1.0000000000000002</v>
      </c>
      <c r="AW29" s="83">
        <v>0</v>
      </c>
      <c r="AX29" s="72">
        <v>0.33333333333333343</v>
      </c>
      <c r="AY29" s="6">
        <v>0.25</v>
      </c>
      <c r="AZ29" s="6">
        <v>0</v>
      </c>
      <c r="BA29" s="73">
        <v>0</v>
      </c>
    </row>
    <row r="30" spans="1:54" s="7" customFormat="1" x14ac:dyDescent="0.25">
      <c r="A30" s="3">
        <v>15</v>
      </c>
      <c r="B30" s="4" t="s">
        <v>60</v>
      </c>
      <c r="C30" s="5" t="s">
        <v>53</v>
      </c>
      <c r="D30" s="30">
        <f t="shared" si="0"/>
        <v>0.36003472222222221</v>
      </c>
      <c r="E30" s="23">
        <f t="shared" si="1"/>
        <v>0.61749999999999994</v>
      </c>
      <c r="F30" s="23">
        <f t="shared" si="2"/>
        <v>0.30874999999999997</v>
      </c>
      <c r="G30" s="24">
        <f t="shared" si="3"/>
        <v>0.30555555555555558</v>
      </c>
      <c r="H30" s="25">
        <f t="shared" si="4"/>
        <v>0.20833333333333337</v>
      </c>
      <c r="I30" s="23">
        <f t="shared" si="5"/>
        <v>0.875</v>
      </c>
      <c r="J30" s="63">
        <f t="shared" si="6"/>
        <v>0.36</v>
      </c>
      <c r="K30" s="23">
        <f t="shared" si="7"/>
        <v>0</v>
      </c>
      <c r="L30" s="25">
        <f t="shared" si="8"/>
        <v>0.61749999999999994</v>
      </c>
      <c r="M30" s="23">
        <f t="shared" si="9"/>
        <v>0</v>
      </c>
      <c r="N30" s="24">
        <f t="shared" si="10"/>
        <v>0.33333333333333331</v>
      </c>
      <c r="O30" s="25">
        <f t="shared" si="11"/>
        <v>0.58333333333333337</v>
      </c>
      <c r="P30" s="23">
        <f t="shared" si="12"/>
        <v>0.27083333333333337</v>
      </c>
      <c r="Q30" s="25">
        <f t="shared" si="13"/>
        <v>0.14583333333333337</v>
      </c>
      <c r="R30" s="72">
        <v>1</v>
      </c>
      <c r="S30" s="6">
        <v>1</v>
      </c>
      <c r="T30" s="6">
        <v>0.75</v>
      </c>
      <c r="U30" s="83">
        <v>0.75</v>
      </c>
      <c r="V30" s="72">
        <v>0.33</v>
      </c>
      <c r="W30" s="6">
        <v>0.25</v>
      </c>
      <c r="X30" s="73">
        <v>0.5</v>
      </c>
      <c r="Y30" s="72">
        <v>0</v>
      </c>
      <c r="Z30" s="6">
        <v>0</v>
      </c>
      <c r="AA30" s="73">
        <v>0</v>
      </c>
      <c r="AB30" s="78">
        <v>0.75</v>
      </c>
      <c r="AC30" s="6">
        <v>1</v>
      </c>
      <c r="AD30" s="6">
        <v>0.125</v>
      </c>
      <c r="AE30" s="6">
        <v>0.75</v>
      </c>
      <c r="AF30" s="6">
        <v>0.33</v>
      </c>
      <c r="AG30" s="73">
        <v>0.75</v>
      </c>
      <c r="AH30" s="72">
        <v>0</v>
      </c>
      <c r="AI30" s="6">
        <v>0</v>
      </c>
      <c r="AJ30" s="6">
        <v>0</v>
      </c>
      <c r="AK30" s="6">
        <v>0</v>
      </c>
      <c r="AL30" s="6">
        <v>0</v>
      </c>
      <c r="AM30" s="73">
        <v>0</v>
      </c>
      <c r="AN30" s="72">
        <v>1</v>
      </c>
      <c r="AO30" s="6">
        <v>0</v>
      </c>
      <c r="AP30" s="73">
        <v>0</v>
      </c>
      <c r="AQ30" s="78">
        <v>1</v>
      </c>
      <c r="AR30" s="6">
        <v>0.5</v>
      </c>
      <c r="AS30" s="73">
        <v>0.25</v>
      </c>
      <c r="AT30" s="78">
        <v>0.25</v>
      </c>
      <c r="AU30" s="6">
        <v>0.5</v>
      </c>
      <c r="AV30" s="6">
        <v>0.33333333333333343</v>
      </c>
      <c r="AW30" s="83">
        <v>0</v>
      </c>
      <c r="AX30" s="72">
        <v>0.33333333333333343</v>
      </c>
      <c r="AY30" s="6">
        <v>0.25</v>
      </c>
      <c r="AZ30" s="6">
        <v>0</v>
      </c>
      <c r="BA30" s="73">
        <v>0</v>
      </c>
      <c r="BB30" s="8"/>
    </row>
    <row r="31" spans="1:54" s="7" customFormat="1" x14ac:dyDescent="0.25">
      <c r="A31" s="3">
        <v>19</v>
      </c>
      <c r="B31" s="4" t="s">
        <v>63</v>
      </c>
      <c r="C31" s="5" t="s">
        <v>53</v>
      </c>
      <c r="D31" s="30">
        <f t="shared" si="0"/>
        <v>0.53885625000000004</v>
      </c>
      <c r="E31" s="23">
        <f t="shared" si="1"/>
        <v>0.59666666666666668</v>
      </c>
      <c r="F31" s="23">
        <f t="shared" si="2"/>
        <v>0.64208333333333334</v>
      </c>
      <c r="G31" s="24">
        <f t="shared" si="3"/>
        <v>0.5</v>
      </c>
      <c r="H31" s="25">
        <f t="shared" si="4"/>
        <v>0.41667500000000002</v>
      </c>
      <c r="I31" s="23">
        <f t="shared" si="5"/>
        <v>0.75</v>
      </c>
      <c r="J31" s="63">
        <f t="shared" si="6"/>
        <v>0.44333333333333336</v>
      </c>
      <c r="K31" s="23">
        <f t="shared" si="7"/>
        <v>0.66666666666666674</v>
      </c>
      <c r="L31" s="25">
        <f t="shared" si="8"/>
        <v>0.61749999999999994</v>
      </c>
      <c r="M31" s="23">
        <f t="shared" si="9"/>
        <v>0.33333333333333331</v>
      </c>
      <c r="N31" s="24">
        <f t="shared" si="10"/>
        <v>1</v>
      </c>
      <c r="O31" s="25">
        <f t="shared" si="11"/>
        <v>0.16666666666666666</v>
      </c>
      <c r="P31" s="23">
        <f t="shared" si="12"/>
        <v>0.60417500000000002</v>
      </c>
      <c r="Q31" s="25">
        <f t="shared" si="13"/>
        <v>0.22917499999999999</v>
      </c>
      <c r="R31" s="72">
        <v>1</v>
      </c>
      <c r="S31" s="6">
        <v>1</v>
      </c>
      <c r="T31" s="6">
        <v>0.5</v>
      </c>
      <c r="U31" s="83">
        <v>0.5</v>
      </c>
      <c r="V31" s="72">
        <v>0.33</v>
      </c>
      <c r="W31" s="6">
        <v>0.5</v>
      </c>
      <c r="X31" s="73">
        <v>0.5</v>
      </c>
      <c r="Y31" s="72">
        <v>1.0000000000000002</v>
      </c>
      <c r="Z31" s="6">
        <v>0</v>
      </c>
      <c r="AA31" s="73">
        <v>1</v>
      </c>
      <c r="AB31" s="78">
        <v>0.5</v>
      </c>
      <c r="AC31" s="6">
        <v>1</v>
      </c>
      <c r="AD31" s="6">
        <v>0.625</v>
      </c>
      <c r="AE31" s="6">
        <v>0.5</v>
      </c>
      <c r="AF31" s="6">
        <v>0.33</v>
      </c>
      <c r="AG31" s="73">
        <v>0.75</v>
      </c>
      <c r="AH31" s="72">
        <v>0</v>
      </c>
      <c r="AI31" s="6">
        <v>0</v>
      </c>
      <c r="AJ31" s="6">
        <v>0</v>
      </c>
      <c r="AK31" s="6">
        <v>0</v>
      </c>
      <c r="AL31" s="6">
        <v>1</v>
      </c>
      <c r="AM31" s="73">
        <v>1</v>
      </c>
      <c r="AN31" s="72">
        <v>1</v>
      </c>
      <c r="AO31" s="6">
        <v>1</v>
      </c>
      <c r="AP31" s="73">
        <v>1</v>
      </c>
      <c r="AQ31" s="78">
        <v>0</v>
      </c>
      <c r="AR31" s="6">
        <v>0.5</v>
      </c>
      <c r="AS31" s="73">
        <v>0</v>
      </c>
      <c r="AT31" s="78">
        <v>0.75</v>
      </c>
      <c r="AU31" s="6">
        <v>1</v>
      </c>
      <c r="AV31" s="6">
        <v>0.66669999999999996</v>
      </c>
      <c r="AW31" s="83">
        <v>0</v>
      </c>
      <c r="AX31" s="72">
        <v>0.66669999999999996</v>
      </c>
      <c r="AY31" s="6">
        <v>0.25</v>
      </c>
      <c r="AZ31" s="6">
        <v>0</v>
      </c>
      <c r="BA31" s="73">
        <v>0</v>
      </c>
    </row>
    <row r="32" spans="1:54" s="7" customFormat="1" x14ac:dyDescent="0.25">
      <c r="A32" s="3">
        <v>17</v>
      </c>
      <c r="B32" s="4" t="s">
        <v>78</v>
      </c>
      <c r="C32" s="5" t="s">
        <v>74</v>
      </c>
      <c r="D32" s="30">
        <f t="shared" si="0"/>
        <v>0.66839270833333331</v>
      </c>
      <c r="E32" s="23">
        <f t="shared" si="1"/>
        <v>0.58333333333333326</v>
      </c>
      <c r="F32" s="23">
        <f t="shared" si="2"/>
        <v>0.87125000000000008</v>
      </c>
      <c r="G32" s="24">
        <f t="shared" si="3"/>
        <v>0.69814999999999994</v>
      </c>
      <c r="H32" s="25">
        <f t="shared" si="4"/>
        <v>0.52083749999999995</v>
      </c>
      <c r="I32" s="23">
        <f t="shared" si="5"/>
        <v>0.75</v>
      </c>
      <c r="J32" s="63">
        <f t="shared" si="6"/>
        <v>0.41666666666666663</v>
      </c>
      <c r="K32" s="23">
        <f t="shared" si="7"/>
        <v>1</v>
      </c>
      <c r="L32" s="25">
        <f t="shared" si="8"/>
        <v>0.74250000000000005</v>
      </c>
      <c r="M32" s="23">
        <f t="shared" si="9"/>
        <v>0.51111666666666666</v>
      </c>
      <c r="N32" s="24">
        <f t="shared" si="10"/>
        <v>1</v>
      </c>
      <c r="O32" s="25">
        <f t="shared" si="11"/>
        <v>0.58333333333333337</v>
      </c>
      <c r="P32" s="23">
        <f t="shared" si="12"/>
        <v>0.6875</v>
      </c>
      <c r="Q32" s="25">
        <f t="shared" si="13"/>
        <v>0.35417499999999991</v>
      </c>
      <c r="R32" s="72">
        <v>1</v>
      </c>
      <c r="S32" s="6">
        <v>1</v>
      </c>
      <c r="T32" s="6">
        <v>0.75</v>
      </c>
      <c r="U32" s="83">
        <v>0.25</v>
      </c>
      <c r="V32" s="72">
        <v>0</v>
      </c>
      <c r="W32" s="6">
        <v>0.25</v>
      </c>
      <c r="X32" s="73">
        <v>1</v>
      </c>
      <c r="Y32" s="72">
        <v>1</v>
      </c>
      <c r="Z32" s="6">
        <v>1</v>
      </c>
      <c r="AA32" s="73">
        <v>1</v>
      </c>
      <c r="AB32" s="78">
        <v>1</v>
      </c>
      <c r="AC32" s="6">
        <v>1</v>
      </c>
      <c r="AD32" s="6">
        <v>0.625</v>
      </c>
      <c r="AE32" s="6">
        <v>0.75</v>
      </c>
      <c r="AF32" s="6">
        <v>0.33</v>
      </c>
      <c r="AG32" s="73">
        <v>0.75</v>
      </c>
      <c r="AH32" s="72">
        <v>0.4</v>
      </c>
      <c r="AI32" s="6">
        <v>0.2</v>
      </c>
      <c r="AJ32" s="6">
        <v>6.6699999999999995E-2</v>
      </c>
      <c r="AK32" s="6">
        <v>0.4</v>
      </c>
      <c r="AL32" s="6">
        <v>1</v>
      </c>
      <c r="AM32" s="73">
        <v>1</v>
      </c>
      <c r="AN32" s="72">
        <v>1</v>
      </c>
      <c r="AO32" s="6">
        <v>1</v>
      </c>
      <c r="AP32" s="73">
        <v>1</v>
      </c>
      <c r="AQ32" s="78">
        <v>1</v>
      </c>
      <c r="AR32" s="6">
        <v>0.5</v>
      </c>
      <c r="AS32" s="73">
        <v>0.25</v>
      </c>
      <c r="AT32" s="78">
        <v>0.75</v>
      </c>
      <c r="AU32" s="6">
        <v>1.0000000000000002</v>
      </c>
      <c r="AV32" s="6">
        <v>1</v>
      </c>
      <c r="AW32" s="83">
        <v>0</v>
      </c>
      <c r="AX32" s="72">
        <v>0.66669999999999996</v>
      </c>
      <c r="AY32" s="6">
        <v>0.74999999999999967</v>
      </c>
      <c r="AZ32" s="6">
        <v>0</v>
      </c>
      <c r="BA32" s="73">
        <v>0</v>
      </c>
    </row>
    <row r="33" spans="1:54" s="7" customFormat="1" x14ac:dyDescent="0.25">
      <c r="A33" s="3">
        <v>27</v>
      </c>
      <c r="B33" s="4" t="s">
        <v>76</v>
      </c>
      <c r="C33" s="5" t="s">
        <v>55</v>
      </c>
      <c r="D33" s="30">
        <f t="shared" si="0"/>
        <v>0.61191076388888888</v>
      </c>
      <c r="E33" s="23">
        <f t="shared" si="1"/>
        <v>0.53125</v>
      </c>
      <c r="F33" s="23">
        <f t="shared" si="2"/>
        <v>0.8191666666666666</v>
      </c>
      <c r="G33" s="24">
        <f t="shared" si="3"/>
        <v>0.63888888888888884</v>
      </c>
      <c r="H33" s="25">
        <f t="shared" si="4"/>
        <v>0.45833750000000006</v>
      </c>
      <c r="I33" s="23">
        <f t="shared" si="5"/>
        <v>0.5625</v>
      </c>
      <c r="J33" s="63">
        <f t="shared" si="6"/>
        <v>0.5</v>
      </c>
      <c r="K33" s="23">
        <f t="shared" si="7"/>
        <v>1</v>
      </c>
      <c r="L33" s="25">
        <f t="shared" si="8"/>
        <v>0.63833333333333331</v>
      </c>
      <c r="M33" s="23">
        <f t="shared" si="9"/>
        <v>0.33333333333333337</v>
      </c>
      <c r="N33" s="24">
        <f t="shared" si="10"/>
        <v>1</v>
      </c>
      <c r="O33" s="25">
        <f t="shared" si="11"/>
        <v>0.58333333333333337</v>
      </c>
      <c r="P33" s="23">
        <f t="shared" si="12"/>
        <v>0.62500000000000011</v>
      </c>
      <c r="Q33" s="25">
        <f t="shared" si="13"/>
        <v>0.29167500000000002</v>
      </c>
      <c r="R33" s="72">
        <v>1</v>
      </c>
      <c r="S33" s="6">
        <v>1</v>
      </c>
      <c r="T33" s="6">
        <v>0.25</v>
      </c>
      <c r="U33" s="83">
        <v>0</v>
      </c>
      <c r="V33" s="72">
        <v>0</v>
      </c>
      <c r="W33" s="6">
        <v>0.5</v>
      </c>
      <c r="X33" s="73">
        <v>1</v>
      </c>
      <c r="Y33" s="72">
        <v>1.0000000000000002</v>
      </c>
      <c r="Z33" s="6">
        <v>1.0000000000000002</v>
      </c>
      <c r="AA33" s="73">
        <v>1</v>
      </c>
      <c r="AB33" s="78">
        <v>0.5</v>
      </c>
      <c r="AC33" s="6">
        <v>1</v>
      </c>
      <c r="AD33" s="6">
        <v>1</v>
      </c>
      <c r="AE33" s="6">
        <v>0.5</v>
      </c>
      <c r="AF33" s="6">
        <v>0.33</v>
      </c>
      <c r="AG33" s="73">
        <v>0.5</v>
      </c>
      <c r="AH33" s="72">
        <v>0</v>
      </c>
      <c r="AI33" s="6">
        <v>0</v>
      </c>
      <c r="AJ33" s="6">
        <v>0</v>
      </c>
      <c r="AK33" s="6">
        <v>0</v>
      </c>
      <c r="AL33" s="6">
        <v>1</v>
      </c>
      <c r="AM33" s="73">
        <v>1.0000000000000004</v>
      </c>
      <c r="AN33" s="72">
        <v>1.0000000000000002</v>
      </c>
      <c r="AO33" s="6">
        <v>1</v>
      </c>
      <c r="AP33" s="73">
        <v>1</v>
      </c>
      <c r="AQ33" s="78">
        <v>1.0000000000000002</v>
      </c>
      <c r="AR33" s="6">
        <v>0.5</v>
      </c>
      <c r="AS33" s="73">
        <v>0.25</v>
      </c>
      <c r="AT33" s="78">
        <v>0.5</v>
      </c>
      <c r="AU33" s="6">
        <v>1.0000000000000002</v>
      </c>
      <c r="AV33" s="6">
        <v>1.0000000000000002</v>
      </c>
      <c r="AW33" s="83">
        <v>0</v>
      </c>
      <c r="AX33" s="72">
        <v>0.66669999999999996</v>
      </c>
      <c r="AY33" s="6">
        <v>0.5</v>
      </c>
      <c r="AZ33" s="6">
        <v>0</v>
      </c>
      <c r="BA33" s="73">
        <v>0</v>
      </c>
    </row>
    <row r="34" spans="1:54" s="7" customFormat="1" x14ac:dyDescent="0.25">
      <c r="A34" s="3">
        <v>21</v>
      </c>
      <c r="B34" s="4" t="s">
        <v>80</v>
      </c>
      <c r="C34" s="5" t="s">
        <v>53</v>
      </c>
      <c r="D34" s="30">
        <f t="shared" si="0"/>
        <v>0.64436354166666676</v>
      </c>
      <c r="E34" s="23">
        <f t="shared" si="1"/>
        <v>0.5</v>
      </c>
      <c r="F34" s="23">
        <f t="shared" si="2"/>
        <v>0.90916666666666668</v>
      </c>
      <c r="G34" s="24">
        <f t="shared" si="3"/>
        <v>0.62870000000000004</v>
      </c>
      <c r="H34" s="25">
        <f t="shared" si="4"/>
        <v>0.5395875</v>
      </c>
      <c r="I34" s="23">
        <f t="shared" si="5"/>
        <v>0.75</v>
      </c>
      <c r="J34" s="63">
        <f t="shared" si="6"/>
        <v>0.25</v>
      </c>
      <c r="K34" s="23">
        <f t="shared" si="7"/>
        <v>1</v>
      </c>
      <c r="L34" s="25">
        <f t="shared" si="8"/>
        <v>0.81833333333333325</v>
      </c>
      <c r="M34" s="23">
        <f t="shared" si="9"/>
        <v>0.55276666666666663</v>
      </c>
      <c r="N34" s="24">
        <f t="shared" si="10"/>
        <v>0.33333333333333331</v>
      </c>
      <c r="O34" s="25">
        <f t="shared" si="11"/>
        <v>1</v>
      </c>
      <c r="P34" s="23">
        <f t="shared" si="12"/>
        <v>0.72500000000000009</v>
      </c>
      <c r="Q34" s="25">
        <f t="shared" si="13"/>
        <v>0.35417499999999991</v>
      </c>
      <c r="R34" s="72">
        <v>1</v>
      </c>
      <c r="S34" s="6">
        <v>1</v>
      </c>
      <c r="T34" s="6">
        <v>1</v>
      </c>
      <c r="U34" s="83">
        <v>0</v>
      </c>
      <c r="V34" s="72">
        <v>0</v>
      </c>
      <c r="W34" s="6">
        <v>0.25</v>
      </c>
      <c r="X34" s="73">
        <v>0.5</v>
      </c>
      <c r="Y34" s="72">
        <v>1.0000000000000004</v>
      </c>
      <c r="Z34" s="6">
        <v>1</v>
      </c>
      <c r="AA34" s="73">
        <v>1</v>
      </c>
      <c r="AB34" s="78">
        <v>0.75</v>
      </c>
      <c r="AC34" s="6">
        <v>1</v>
      </c>
      <c r="AD34" s="6">
        <v>1</v>
      </c>
      <c r="AE34" s="6">
        <v>0.75</v>
      </c>
      <c r="AF34" s="6">
        <v>0.66</v>
      </c>
      <c r="AG34" s="73">
        <v>0.75</v>
      </c>
      <c r="AH34" s="72">
        <v>0.6</v>
      </c>
      <c r="AI34" s="6">
        <v>0.35</v>
      </c>
      <c r="AJ34" s="6">
        <v>0.21660000000000001</v>
      </c>
      <c r="AK34" s="6">
        <v>0.15</v>
      </c>
      <c r="AL34" s="6">
        <v>1</v>
      </c>
      <c r="AM34" s="73">
        <v>1.0000000000000002</v>
      </c>
      <c r="AN34" s="72">
        <v>1</v>
      </c>
      <c r="AO34" s="6">
        <v>0</v>
      </c>
      <c r="AP34" s="73">
        <v>0</v>
      </c>
      <c r="AQ34" s="78">
        <v>1</v>
      </c>
      <c r="AR34" s="6">
        <v>1</v>
      </c>
      <c r="AS34" s="73">
        <v>1</v>
      </c>
      <c r="AT34" s="78">
        <v>0.75</v>
      </c>
      <c r="AU34" s="6">
        <v>1.0000000000000002</v>
      </c>
      <c r="AV34" s="6">
        <v>1.0000000000000002</v>
      </c>
      <c r="AW34" s="83">
        <v>0.15</v>
      </c>
      <c r="AX34" s="72">
        <v>0.66669999999999996</v>
      </c>
      <c r="AY34" s="6">
        <v>0.74999999999999967</v>
      </c>
      <c r="AZ34" s="6">
        <v>0</v>
      </c>
      <c r="BA34" s="73">
        <v>0</v>
      </c>
    </row>
    <row r="35" spans="1:54" s="7" customFormat="1" x14ac:dyDescent="0.25">
      <c r="A35" s="3">
        <v>9</v>
      </c>
      <c r="B35" s="4" t="s">
        <v>67</v>
      </c>
      <c r="C35" s="5" t="s">
        <v>55</v>
      </c>
      <c r="D35" s="30">
        <f t="shared" si="0"/>
        <v>0.65141215277777775</v>
      </c>
      <c r="E35" s="23">
        <f t="shared" si="1"/>
        <v>0.47166666666666668</v>
      </c>
      <c r="F35" s="23">
        <f t="shared" si="2"/>
        <v>0.86083333333333334</v>
      </c>
      <c r="G35" s="24">
        <f t="shared" si="3"/>
        <v>0.81481111111111115</v>
      </c>
      <c r="H35" s="25">
        <f t="shared" si="4"/>
        <v>0.45833750000000001</v>
      </c>
      <c r="I35" s="23">
        <f t="shared" si="5"/>
        <v>0.75</v>
      </c>
      <c r="J35" s="63">
        <f t="shared" si="6"/>
        <v>0.19333333333333333</v>
      </c>
      <c r="K35" s="23">
        <f t="shared" si="7"/>
        <v>1</v>
      </c>
      <c r="L35" s="25">
        <f t="shared" si="8"/>
        <v>0.72166666666666679</v>
      </c>
      <c r="M35" s="23">
        <f t="shared" si="9"/>
        <v>0.4444333333333334</v>
      </c>
      <c r="N35" s="24">
        <f t="shared" si="10"/>
        <v>1</v>
      </c>
      <c r="O35" s="25">
        <f t="shared" si="11"/>
        <v>1</v>
      </c>
      <c r="P35" s="23">
        <f t="shared" si="12"/>
        <v>0.625</v>
      </c>
      <c r="Q35" s="25">
        <f t="shared" si="13"/>
        <v>0.29167500000000002</v>
      </c>
      <c r="R35" s="72">
        <v>1</v>
      </c>
      <c r="S35" s="6">
        <v>1</v>
      </c>
      <c r="T35" s="6">
        <v>0.75</v>
      </c>
      <c r="U35" s="83">
        <v>0.25</v>
      </c>
      <c r="V35" s="72">
        <v>0.33</v>
      </c>
      <c r="W35" s="6">
        <v>0.25</v>
      </c>
      <c r="X35" s="73">
        <v>0</v>
      </c>
      <c r="Y35" s="72">
        <v>1</v>
      </c>
      <c r="Z35" s="6">
        <v>1</v>
      </c>
      <c r="AA35" s="73">
        <v>1</v>
      </c>
      <c r="AB35" s="78">
        <v>1</v>
      </c>
      <c r="AC35" s="6">
        <v>1</v>
      </c>
      <c r="AD35" s="6">
        <v>1</v>
      </c>
      <c r="AE35" s="6">
        <v>0.5</v>
      </c>
      <c r="AF35" s="6">
        <v>0.33</v>
      </c>
      <c r="AG35" s="73">
        <v>0.5</v>
      </c>
      <c r="AH35" s="72">
        <v>0.25</v>
      </c>
      <c r="AI35" s="6">
        <v>0</v>
      </c>
      <c r="AJ35" s="6">
        <v>0.1666</v>
      </c>
      <c r="AK35" s="6">
        <v>0.25</v>
      </c>
      <c r="AL35" s="6">
        <v>1</v>
      </c>
      <c r="AM35" s="73">
        <v>1.0000000000000004</v>
      </c>
      <c r="AN35" s="72">
        <v>1</v>
      </c>
      <c r="AO35" s="6">
        <v>1</v>
      </c>
      <c r="AP35" s="73">
        <v>1</v>
      </c>
      <c r="AQ35" s="78">
        <v>1</v>
      </c>
      <c r="AR35" s="6">
        <v>1</v>
      </c>
      <c r="AS35" s="73">
        <v>1</v>
      </c>
      <c r="AT35" s="78">
        <v>0.5</v>
      </c>
      <c r="AU35" s="6">
        <v>1.0000000000000002</v>
      </c>
      <c r="AV35" s="6">
        <v>1</v>
      </c>
      <c r="AW35" s="83">
        <v>0</v>
      </c>
      <c r="AX35" s="72">
        <v>0.66669999999999996</v>
      </c>
      <c r="AY35" s="6">
        <v>0.5</v>
      </c>
      <c r="AZ35" s="6">
        <v>0</v>
      </c>
      <c r="BA35" s="73">
        <v>0</v>
      </c>
    </row>
    <row r="36" spans="1:54" s="7" customFormat="1" x14ac:dyDescent="0.25">
      <c r="A36" s="3">
        <v>25</v>
      </c>
      <c r="B36" s="4" t="s">
        <v>65</v>
      </c>
      <c r="C36" s="5" t="s">
        <v>53</v>
      </c>
      <c r="D36" s="30">
        <f t="shared" si="0"/>
        <v>0.48257048611111114</v>
      </c>
      <c r="E36" s="23">
        <f t="shared" si="1"/>
        <v>0.46875</v>
      </c>
      <c r="F36" s="23">
        <f t="shared" si="2"/>
        <v>0.42333333333333334</v>
      </c>
      <c r="G36" s="24">
        <f t="shared" si="3"/>
        <v>0.61111111111111105</v>
      </c>
      <c r="H36" s="25">
        <f t="shared" si="4"/>
        <v>0.42708750000000001</v>
      </c>
      <c r="I36" s="23">
        <f t="shared" si="5"/>
        <v>0.6875</v>
      </c>
      <c r="J36" s="63">
        <f t="shared" si="6"/>
        <v>0.25</v>
      </c>
      <c r="K36" s="23">
        <f t="shared" si="7"/>
        <v>0.33333333333333331</v>
      </c>
      <c r="L36" s="25">
        <f t="shared" si="8"/>
        <v>0.51333333333333331</v>
      </c>
      <c r="M36" s="23">
        <f t="shared" si="9"/>
        <v>0.33333333333333337</v>
      </c>
      <c r="N36" s="24">
        <f t="shared" si="10"/>
        <v>1</v>
      </c>
      <c r="O36" s="25">
        <f t="shared" si="11"/>
        <v>0.5</v>
      </c>
      <c r="P36" s="23">
        <f t="shared" si="12"/>
        <v>0.625</v>
      </c>
      <c r="Q36" s="25">
        <f t="shared" si="13"/>
        <v>0.22917499999999999</v>
      </c>
      <c r="R36" s="72">
        <v>1</v>
      </c>
      <c r="S36" s="6">
        <v>1</v>
      </c>
      <c r="T36" s="6">
        <v>0.75</v>
      </c>
      <c r="U36" s="83">
        <v>0</v>
      </c>
      <c r="V36" s="72">
        <v>0</v>
      </c>
      <c r="W36" s="6">
        <v>0.25</v>
      </c>
      <c r="X36" s="73">
        <v>0.5</v>
      </c>
      <c r="Y36" s="72">
        <v>1</v>
      </c>
      <c r="Z36" s="6">
        <v>0</v>
      </c>
      <c r="AA36" s="73">
        <v>0</v>
      </c>
      <c r="AB36" s="78">
        <v>0.25</v>
      </c>
      <c r="AC36" s="6">
        <v>1</v>
      </c>
      <c r="AD36" s="6">
        <v>1</v>
      </c>
      <c r="AE36" s="6">
        <v>0.25</v>
      </c>
      <c r="AF36" s="6">
        <v>0.33</v>
      </c>
      <c r="AG36" s="73">
        <v>0.25</v>
      </c>
      <c r="AH36" s="72">
        <v>0</v>
      </c>
      <c r="AI36" s="6">
        <v>0</v>
      </c>
      <c r="AJ36" s="6">
        <v>0</v>
      </c>
      <c r="AK36" s="6">
        <v>0</v>
      </c>
      <c r="AL36" s="6">
        <v>1</v>
      </c>
      <c r="AM36" s="73">
        <v>1.0000000000000002</v>
      </c>
      <c r="AN36" s="72">
        <v>1</v>
      </c>
      <c r="AO36" s="6">
        <v>1</v>
      </c>
      <c r="AP36" s="73">
        <v>1</v>
      </c>
      <c r="AQ36" s="78">
        <v>1</v>
      </c>
      <c r="AR36" s="6">
        <v>0.5</v>
      </c>
      <c r="AS36" s="73">
        <v>0</v>
      </c>
      <c r="AT36" s="78">
        <v>0.5</v>
      </c>
      <c r="AU36" s="6">
        <v>1.0000000000000002</v>
      </c>
      <c r="AV36" s="6">
        <v>1</v>
      </c>
      <c r="AW36" s="83">
        <v>0</v>
      </c>
      <c r="AX36" s="72">
        <v>0.66669999999999996</v>
      </c>
      <c r="AY36" s="6">
        <v>0.25</v>
      </c>
      <c r="AZ36" s="6">
        <v>0</v>
      </c>
      <c r="BA36" s="73">
        <v>0</v>
      </c>
    </row>
    <row r="37" spans="1:54" s="7" customFormat="1" x14ac:dyDescent="0.25">
      <c r="A37" s="3">
        <v>16</v>
      </c>
      <c r="B37" s="4" t="s">
        <v>72</v>
      </c>
      <c r="C37" s="5" t="s">
        <v>55</v>
      </c>
      <c r="D37" s="30">
        <f t="shared" si="0"/>
        <v>0.57024409722222225</v>
      </c>
      <c r="E37" s="23">
        <f t="shared" si="1"/>
        <v>0.46875</v>
      </c>
      <c r="F37" s="23">
        <f t="shared" si="2"/>
        <v>0.79833333333333334</v>
      </c>
      <c r="G37" s="24">
        <f t="shared" si="3"/>
        <v>0.63888888888888884</v>
      </c>
      <c r="H37" s="25">
        <f t="shared" si="4"/>
        <v>0.37500416666666669</v>
      </c>
      <c r="I37" s="23">
        <f t="shared" si="5"/>
        <v>0.6875</v>
      </c>
      <c r="J37" s="63">
        <f t="shared" si="6"/>
        <v>0.25</v>
      </c>
      <c r="K37" s="23">
        <f t="shared" si="7"/>
        <v>1</v>
      </c>
      <c r="L37" s="25">
        <f t="shared" si="8"/>
        <v>0.59666666666666657</v>
      </c>
      <c r="M37" s="23">
        <f t="shared" si="9"/>
        <v>0.33333333333333331</v>
      </c>
      <c r="N37" s="24">
        <f t="shared" si="10"/>
        <v>1</v>
      </c>
      <c r="O37" s="25">
        <f t="shared" si="11"/>
        <v>0.58333333333333337</v>
      </c>
      <c r="P37" s="23">
        <f t="shared" si="12"/>
        <v>0.60417500000000002</v>
      </c>
      <c r="Q37" s="25">
        <f t="shared" si="13"/>
        <v>0.14583333333333337</v>
      </c>
      <c r="R37" s="72">
        <v>1</v>
      </c>
      <c r="S37" s="6">
        <v>1</v>
      </c>
      <c r="T37" s="6">
        <v>0.5</v>
      </c>
      <c r="U37" s="83">
        <v>0.25</v>
      </c>
      <c r="V37" s="72">
        <v>0</v>
      </c>
      <c r="W37" s="6">
        <v>0.25</v>
      </c>
      <c r="X37" s="73">
        <v>0.5</v>
      </c>
      <c r="Y37" s="72">
        <v>1</v>
      </c>
      <c r="Z37" s="6">
        <v>1.0000000000000002</v>
      </c>
      <c r="AA37" s="73">
        <v>1</v>
      </c>
      <c r="AB37" s="78">
        <v>0.5</v>
      </c>
      <c r="AC37" s="6">
        <v>1</v>
      </c>
      <c r="AD37" s="6">
        <v>1</v>
      </c>
      <c r="AE37" s="6">
        <v>0.5</v>
      </c>
      <c r="AF37" s="6">
        <v>0.33</v>
      </c>
      <c r="AG37" s="73">
        <v>0.25</v>
      </c>
      <c r="AH37" s="72">
        <v>0</v>
      </c>
      <c r="AI37" s="6">
        <v>0</v>
      </c>
      <c r="AJ37" s="6">
        <v>0</v>
      </c>
      <c r="AK37" s="6">
        <v>0</v>
      </c>
      <c r="AL37" s="6">
        <v>1</v>
      </c>
      <c r="AM37" s="73">
        <v>1</v>
      </c>
      <c r="AN37" s="72">
        <v>1.0000000000000002</v>
      </c>
      <c r="AO37" s="6">
        <v>1</v>
      </c>
      <c r="AP37" s="73">
        <v>1.0000000000000002</v>
      </c>
      <c r="AQ37" s="78">
        <v>1</v>
      </c>
      <c r="AR37" s="6">
        <v>0.5</v>
      </c>
      <c r="AS37" s="73">
        <v>0.25</v>
      </c>
      <c r="AT37" s="78">
        <v>0.75</v>
      </c>
      <c r="AU37" s="6">
        <v>0.99999999999999989</v>
      </c>
      <c r="AV37" s="6">
        <v>0.66669999999999996</v>
      </c>
      <c r="AW37" s="83">
        <v>0</v>
      </c>
      <c r="AX37" s="72">
        <v>0.33333333333333343</v>
      </c>
      <c r="AY37" s="6">
        <v>0.25</v>
      </c>
      <c r="AZ37" s="6">
        <v>0</v>
      </c>
      <c r="BA37" s="73">
        <v>0</v>
      </c>
    </row>
    <row r="38" spans="1:54" s="7" customFormat="1" x14ac:dyDescent="0.25">
      <c r="A38" s="3">
        <v>24</v>
      </c>
      <c r="B38" s="4" t="s">
        <v>77</v>
      </c>
      <c r="C38" s="5" t="s">
        <v>74</v>
      </c>
      <c r="D38" s="30">
        <f t="shared" si="0"/>
        <v>0.3984385416666667</v>
      </c>
      <c r="E38" s="23">
        <f t="shared" si="1"/>
        <v>0.40333333333333332</v>
      </c>
      <c r="F38" s="23">
        <f t="shared" si="2"/>
        <v>0.57583333333333342</v>
      </c>
      <c r="G38" s="24">
        <f t="shared" si="3"/>
        <v>0.33333333333333331</v>
      </c>
      <c r="H38" s="25">
        <f t="shared" si="4"/>
        <v>0.28125416666666669</v>
      </c>
      <c r="I38" s="23">
        <f t="shared" si="5"/>
        <v>0.5</v>
      </c>
      <c r="J38" s="63">
        <f t="shared" si="6"/>
        <v>0.30666666666666664</v>
      </c>
      <c r="K38" s="23">
        <f t="shared" si="7"/>
        <v>0.66666666666666674</v>
      </c>
      <c r="L38" s="25">
        <f t="shared" si="8"/>
        <v>0.48499999999999999</v>
      </c>
      <c r="M38" s="23">
        <f t="shared" si="9"/>
        <v>0.16666666666666666</v>
      </c>
      <c r="N38" s="24">
        <f t="shared" si="10"/>
        <v>0.33333333333333331</v>
      </c>
      <c r="O38" s="25">
        <f t="shared" si="11"/>
        <v>0.5</v>
      </c>
      <c r="P38" s="23">
        <f t="shared" si="12"/>
        <v>0.33333333333333337</v>
      </c>
      <c r="Q38" s="25">
        <f t="shared" si="13"/>
        <v>0.22917499999999999</v>
      </c>
      <c r="R38" s="72">
        <v>1</v>
      </c>
      <c r="S38" s="6">
        <v>1</v>
      </c>
      <c r="T38" s="6">
        <v>0</v>
      </c>
      <c r="U38" s="83">
        <v>0</v>
      </c>
      <c r="V38" s="72">
        <v>0.67</v>
      </c>
      <c r="W38" s="6">
        <v>0.25</v>
      </c>
      <c r="X38" s="73">
        <v>0</v>
      </c>
      <c r="Y38" s="72">
        <v>1.0000000000000002</v>
      </c>
      <c r="Z38" s="6">
        <v>1</v>
      </c>
      <c r="AA38" s="73">
        <v>0</v>
      </c>
      <c r="AB38" s="78">
        <v>0.75</v>
      </c>
      <c r="AC38" s="6">
        <v>0</v>
      </c>
      <c r="AD38" s="6">
        <v>0</v>
      </c>
      <c r="AE38" s="6">
        <v>0.75</v>
      </c>
      <c r="AF38" s="6">
        <v>0.66</v>
      </c>
      <c r="AG38" s="73">
        <v>0.75</v>
      </c>
      <c r="AH38" s="72">
        <v>0</v>
      </c>
      <c r="AI38" s="6">
        <v>0</v>
      </c>
      <c r="AJ38" s="6">
        <v>0</v>
      </c>
      <c r="AK38" s="6">
        <v>0</v>
      </c>
      <c r="AL38" s="6">
        <v>0</v>
      </c>
      <c r="AM38" s="73">
        <v>1</v>
      </c>
      <c r="AN38" s="72">
        <v>1</v>
      </c>
      <c r="AO38" s="6">
        <v>0</v>
      </c>
      <c r="AP38" s="73">
        <v>0</v>
      </c>
      <c r="AQ38" s="78">
        <v>1</v>
      </c>
      <c r="AR38" s="6">
        <v>0.5</v>
      </c>
      <c r="AS38" s="73">
        <v>0</v>
      </c>
      <c r="AT38" s="78">
        <v>0.5</v>
      </c>
      <c r="AU38" s="6">
        <v>0.5</v>
      </c>
      <c r="AV38" s="6">
        <v>0.33333333333333343</v>
      </c>
      <c r="AW38" s="83">
        <v>0</v>
      </c>
      <c r="AX38" s="72">
        <v>0.66669999999999996</v>
      </c>
      <c r="AY38" s="6">
        <v>0.25</v>
      </c>
      <c r="AZ38" s="6">
        <v>0</v>
      </c>
      <c r="BA38" s="73">
        <v>0</v>
      </c>
      <c r="BB38" s="8"/>
    </row>
    <row r="39" spans="1:54" s="7" customFormat="1" x14ac:dyDescent="0.25">
      <c r="A39" s="3">
        <v>1</v>
      </c>
      <c r="B39" s="4" t="s">
        <v>73</v>
      </c>
      <c r="C39" s="5" t="s">
        <v>74</v>
      </c>
      <c r="D39" s="30">
        <f t="shared" si="0"/>
        <v>0.43048715277777783</v>
      </c>
      <c r="E39" s="23">
        <f t="shared" si="1"/>
        <v>0.38541666666666669</v>
      </c>
      <c r="F39" s="23">
        <f t="shared" si="2"/>
        <v>0.57958333333333334</v>
      </c>
      <c r="G39" s="24">
        <f t="shared" si="3"/>
        <v>0.44444444444444442</v>
      </c>
      <c r="H39" s="25">
        <f t="shared" si="4"/>
        <v>0.31250416666666669</v>
      </c>
      <c r="I39" s="23">
        <f t="shared" si="5"/>
        <v>0.6875</v>
      </c>
      <c r="J39" s="63">
        <f t="shared" si="6"/>
        <v>8.3333333333333329E-2</v>
      </c>
      <c r="K39" s="23">
        <f t="shared" si="7"/>
        <v>0.66666666666666663</v>
      </c>
      <c r="L39" s="25">
        <f t="shared" si="8"/>
        <v>0.49249999999999999</v>
      </c>
      <c r="M39" s="23">
        <f t="shared" si="9"/>
        <v>0.16666666666666669</v>
      </c>
      <c r="N39" s="24">
        <f t="shared" si="10"/>
        <v>0.66666666666666663</v>
      </c>
      <c r="O39" s="25">
        <f t="shared" si="11"/>
        <v>0.5</v>
      </c>
      <c r="P39" s="23">
        <f t="shared" si="12"/>
        <v>0.39583333333333337</v>
      </c>
      <c r="Q39" s="25">
        <f t="shared" si="13"/>
        <v>0.22917499999999999</v>
      </c>
      <c r="R39" s="72">
        <v>1</v>
      </c>
      <c r="S39" s="6">
        <v>1</v>
      </c>
      <c r="T39" s="6">
        <v>0.5</v>
      </c>
      <c r="U39" s="83">
        <v>0.25</v>
      </c>
      <c r="V39" s="72">
        <v>0</v>
      </c>
      <c r="W39" s="6">
        <v>0.25</v>
      </c>
      <c r="X39" s="73">
        <v>0</v>
      </c>
      <c r="Y39" s="72">
        <v>1</v>
      </c>
      <c r="Z39" s="6">
        <v>0</v>
      </c>
      <c r="AA39" s="73">
        <v>1</v>
      </c>
      <c r="AB39" s="78">
        <v>0.25</v>
      </c>
      <c r="AC39" s="6">
        <v>1</v>
      </c>
      <c r="AD39" s="6">
        <v>0.875</v>
      </c>
      <c r="AE39" s="6">
        <v>0.25</v>
      </c>
      <c r="AF39" s="6">
        <v>0.33</v>
      </c>
      <c r="AG39" s="73">
        <v>0.25</v>
      </c>
      <c r="AH39" s="72">
        <v>0</v>
      </c>
      <c r="AI39" s="6">
        <v>0</v>
      </c>
      <c r="AJ39" s="6">
        <v>0</v>
      </c>
      <c r="AK39" s="6">
        <v>0</v>
      </c>
      <c r="AL39" s="6">
        <v>0</v>
      </c>
      <c r="AM39" s="73">
        <v>1.0000000000000002</v>
      </c>
      <c r="AN39" s="72">
        <v>1</v>
      </c>
      <c r="AO39" s="6">
        <v>1</v>
      </c>
      <c r="AP39" s="73">
        <v>0</v>
      </c>
      <c r="AQ39" s="78">
        <v>1</v>
      </c>
      <c r="AR39" s="6">
        <v>0.5</v>
      </c>
      <c r="AS39" s="73">
        <v>0</v>
      </c>
      <c r="AT39" s="78">
        <v>0.25</v>
      </c>
      <c r="AU39" s="6">
        <v>1</v>
      </c>
      <c r="AV39" s="6">
        <v>0.33333333333333343</v>
      </c>
      <c r="AW39" s="83">
        <v>0</v>
      </c>
      <c r="AX39" s="72">
        <v>0.66669999999999996</v>
      </c>
      <c r="AY39" s="6">
        <v>0.25</v>
      </c>
      <c r="AZ39" s="6">
        <v>0</v>
      </c>
      <c r="BA39" s="73">
        <v>0</v>
      </c>
    </row>
    <row r="40" spans="1:54" s="7" customFormat="1" ht="15.75" thickBot="1" x14ac:dyDescent="0.3">
      <c r="A40" s="18">
        <v>4</v>
      </c>
      <c r="B40" s="19" t="s">
        <v>79</v>
      </c>
      <c r="C40" s="20" t="s">
        <v>55</v>
      </c>
      <c r="D40" s="30">
        <f t="shared" si="0"/>
        <v>0.36545243055555554</v>
      </c>
      <c r="E40" s="48">
        <f t="shared" si="1"/>
        <v>0.29166666666666669</v>
      </c>
      <c r="F40" s="48">
        <f t="shared" si="2"/>
        <v>0.4375</v>
      </c>
      <c r="G40" s="49">
        <f t="shared" si="3"/>
        <v>0.38888888888888884</v>
      </c>
      <c r="H40" s="50">
        <f t="shared" si="4"/>
        <v>0.34375416666666669</v>
      </c>
      <c r="I40" s="48">
        <f t="shared" si="5"/>
        <v>0.5</v>
      </c>
      <c r="J40" s="65">
        <f t="shared" si="6"/>
        <v>8.3333333333333329E-2</v>
      </c>
      <c r="K40" s="48">
        <f t="shared" si="7"/>
        <v>0.33333333333333337</v>
      </c>
      <c r="L40" s="50">
        <f t="shared" si="8"/>
        <v>0.54166666666666663</v>
      </c>
      <c r="M40" s="48">
        <f t="shared" si="9"/>
        <v>0.33333333333333337</v>
      </c>
      <c r="N40" s="49">
        <f t="shared" si="10"/>
        <v>0.33333333333333331</v>
      </c>
      <c r="O40" s="50">
        <f t="shared" si="11"/>
        <v>0.5</v>
      </c>
      <c r="P40" s="48">
        <f t="shared" si="12"/>
        <v>0.54167500000000002</v>
      </c>
      <c r="Q40" s="50">
        <f t="shared" si="13"/>
        <v>0.14583333333333337</v>
      </c>
      <c r="R40" s="74">
        <v>1</v>
      </c>
      <c r="S40" s="75">
        <v>1</v>
      </c>
      <c r="T40" s="75">
        <v>0</v>
      </c>
      <c r="U40" s="84">
        <v>0</v>
      </c>
      <c r="V40" s="74">
        <v>0</v>
      </c>
      <c r="W40" s="75">
        <v>0.25</v>
      </c>
      <c r="X40" s="76">
        <v>0</v>
      </c>
      <c r="Y40" s="74">
        <v>1.0000000000000002</v>
      </c>
      <c r="Z40" s="75">
        <v>0</v>
      </c>
      <c r="AA40" s="76">
        <v>0</v>
      </c>
      <c r="AB40" s="79">
        <v>0.5</v>
      </c>
      <c r="AC40" s="75">
        <v>1</v>
      </c>
      <c r="AD40" s="75">
        <v>0.75</v>
      </c>
      <c r="AE40" s="75">
        <v>0.75</v>
      </c>
      <c r="AF40" s="75">
        <v>0</v>
      </c>
      <c r="AG40" s="76">
        <v>0.25</v>
      </c>
      <c r="AH40" s="74">
        <v>0</v>
      </c>
      <c r="AI40" s="75">
        <v>0</v>
      </c>
      <c r="AJ40" s="75">
        <v>0</v>
      </c>
      <c r="AK40" s="75">
        <v>0</v>
      </c>
      <c r="AL40" s="75">
        <v>1</v>
      </c>
      <c r="AM40" s="76">
        <v>1.0000000000000002</v>
      </c>
      <c r="AN40" s="74">
        <v>1</v>
      </c>
      <c r="AO40" s="75">
        <v>0</v>
      </c>
      <c r="AP40" s="76">
        <v>0</v>
      </c>
      <c r="AQ40" s="79">
        <v>1</v>
      </c>
      <c r="AR40" s="75">
        <v>0.5</v>
      </c>
      <c r="AS40" s="76">
        <v>0</v>
      </c>
      <c r="AT40" s="79">
        <v>0.5</v>
      </c>
      <c r="AU40" s="75">
        <v>1</v>
      </c>
      <c r="AV40" s="75">
        <v>0.66669999999999996</v>
      </c>
      <c r="AW40" s="84">
        <v>0</v>
      </c>
      <c r="AX40" s="74">
        <v>0.33333333333333343</v>
      </c>
      <c r="AY40" s="75">
        <v>0.25</v>
      </c>
      <c r="AZ40" s="75">
        <v>0</v>
      </c>
      <c r="BA40" s="76">
        <v>0</v>
      </c>
    </row>
    <row r="41" spans="1:54" ht="15.75" thickBot="1" x14ac:dyDescent="0.3">
      <c r="B41" s="42" t="s">
        <v>124</v>
      </c>
      <c r="C41" s="43"/>
      <c r="D41" s="44">
        <f>AVERAGE(D14:D40)</f>
        <v>0.5827335776748972</v>
      </c>
    </row>
    <row r="42" spans="1:54" x14ac:dyDescent="0.25">
      <c r="B42" s="196" t="s">
        <v>105</v>
      </c>
      <c r="C42" s="196"/>
      <c r="D42" s="196"/>
      <c r="E42" s="196"/>
      <c r="F42" s="196"/>
      <c r="G42" s="196"/>
      <c r="H42" s="196"/>
      <c r="I42" s="196"/>
      <c r="J42" s="31"/>
      <c r="K42" s="31"/>
      <c r="L42" s="31"/>
      <c r="M42" s="31"/>
      <c r="N42" s="31"/>
      <c r="O42" s="31"/>
      <c r="P42" s="31"/>
    </row>
    <row r="43" spans="1:54" ht="36" customHeight="1" x14ac:dyDescent="0.25">
      <c r="B43" s="157" t="s">
        <v>134</v>
      </c>
      <c r="C43" s="157"/>
      <c r="D43" s="157"/>
      <c r="E43" s="157"/>
      <c r="F43" s="157"/>
      <c r="G43" s="157"/>
      <c r="H43" s="157"/>
      <c r="I43" s="157"/>
      <c r="J43" s="157"/>
      <c r="K43" s="157"/>
      <c r="L43" s="157"/>
      <c r="M43" s="157"/>
      <c r="N43" s="157"/>
      <c r="O43" s="157"/>
      <c r="P43" s="157"/>
    </row>
    <row r="44" spans="1:54" x14ac:dyDescent="0.25">
      <c r="B44" s="157"/>
      <c r="C44" s="157"/>
      <c r="D44" s="157"/>
      <c r="E44" s="157"/>
      <c r="F44" s="157"/>
      <c r="G44" s="157"/>
      <c r="H44" s="157"/>
      <c r="I44" s="157"/>
      <c r="J44" s="157"/>
      <c r="K44" s="157"/>
      <c r="L44" s="157"/>
      <c r="M44" s="157"/>
      <c r="N44" s="157"/>
      <c r="O44" s="157"/>
      <c r="P44" s="157"/>
    </row>
    <row r="45" spans="1:54" ht="37.5" customHeight="1" x14ac:dyDescent="0.25">
      <c r="B45" s="157"/>
      <c r="C45" s="157"/>
      <c r="D45" s="157"/>
      <c r="E45" s="157"/>
      <c r="F45" s="157"/>
      <c r="G45" s="157"/>
      <c r="H45" s="157"/>
      <c r="I45" s="157"/>
      <c r="J45" s="157"/>
      <c r="K45" s="157"/>
      <c r="L45" s="157"/>
      <c r="M45" s="157"/>
      <c r="N45" s="157"/>
      <c r="O45" s="157"/>
      <c r="P45" s="157"/>
    </row>
    <row r="49" spans="4:4" x14ac:dyDescent="0.25">
      <c r="D49" s="9"/>
    </row>
    <row r="50" spans="4:4" x14ac:dyDescent="0.25">
      <c r="D50" s="9"/>
    </row>
    <row r="51" spans="4:4" x14ac:dyDescent="0.25">
      <c r="D51" s="9"/>
    </row>
    <row r="52" spans="4:4" x14ac:dyDescent="0.25">
      <c r="D52" s="9"/>
    </row>
    <row r="53" spans="4:4" x14ac:dyDescent="0.25">
      <c r="D53" s="9"/>
    </row>
    <row r="54" spans="4:4" x14ac:dyDescent="0.25">
      <c r="D54" s="9"/>
    </row>
    <row r="55" spans="4:4" x14ac:dyDescent="0.25">
      <c r="D55" s="9"/>
    </row>
    <row r="56" spans="4:4" x14ac:dyDescent="0.25">
      <c r="D56" s="9"/>
    </row>
    <row r="57" spans="4:4" x14ac:dyDescent="0.25">
      <c r="D57" s="9"/>
    </row>
    <row r="58" spans="4:4" x14ac:dyDescent="0.25">
      <c r="D58" s="9"/>
    </row>
    <row r="59" spans="4:4" x14ac:dyDescent="0.25">
      <c r="D59" s="9"/>
    </row>
    <row r="60" spans="4:4" x14ac:dyDescent="0.25">
      <c r="D60" s="9"/>
    </row>
    <row r="61" spans="4:4" x14ac:dyDescent="0.25">
      <c r="D61" s="9"/>
    </row>
    <row r="62" spans="4:4" x14ac:dyDescent="0.25">
      <c r="D62" s="9"/>
    </row>
    <row r="63" spans="4:4" x14ac:dyDescent="0.25">
      <c r="D63" s="9"/>
    </row>
    <row r="64" spans="4:4" x14ac:dyDescent="0.25">
      <c r="D64" s="9"/>
    </row>
    <row r="65" spans="4:4" x14ac:dyDescent="0.25">
      <c r="D65" s="9"/>
    </row>
    <row r="66" spans="4:4" x14ac:dyDescent="0.25">
      <c r="D66" s="9"/>
    </row>
    <row r="67" spans="4:4" x14ac:dyDescent="0.25">
      <c r="D67" s="9"/>
    </row>
    <row r="68" spans="4:4" x14ac:dyDescent="0.25">
      <c r="D68" s="9"/>
    </row>
    <row r="69" spans="4:4" x14ac:dyDescent="0.25">
      <c r="D69" s="9"/>
    </row>
    <row r="70" spans="4:4" x14ac:dyDescent="0.25">
      <c r="D70" s="9"/>
    </row>
    <row r="71" spans="4:4" x14ac:dyDescent="0.25">
      <c r="D71" s="9"/>
    </row>
    <row r="72" spans="4:4" x14ac:dyDescent="0.25">
      <c r="D72" s="9"/>
    </row>
    <row r="73" spans="4:4" x14ac:dyDescent="0.25">
      <c r="D73" s="9"/>
    </row>
    <row r="74" spans="4:4" x14ac:dyDescent="0.25">
      <c r="D74" s="9"/>
    </row>
    <row r="75" spans="4:4" x14ac:dyDescent="0.25">
      <c r="D75" s="9"/>
    </row>
    <row r="76" spans="4:4" x14ac:dyDescent="0.25">
      <c r="D76" s="9"/>
    </row>
    <row r="77" spans="4:4" x14ac:dyDescent="0.25">
      <c r="D77" s="9"/>
    </row>
    <row r="78" spans="4:4" x14ac:dyDescent="0.25">
      <c r="D78" s="9"/>
    </row>
    <row r="79" spans="4:4" x14ac:dyDescent="0.25">
      <c r="D79" s="9"/>
    </row>
    <row r="80" spans="4:4" x14ac:dyDescent="0.25">
      <c r="D80" s="9"/>
    </row>
    <row r="81" spans="4:4" x14ac:dyDescent="0.25">
      <c r="D81" s="9"/>
    </row>
    <row r="82" spans="4:4" x14ac:dyDescent="0.25">
      <c r="D82" s="9"/>
    </row>
    <row r="83" spans="4:4" x14ac:dyDescent="0.25">
      <c r="D83" s="9"/>
    </row>
    <row r="84" spans="4:4" x14ac:dyDescent="0.25">
      <c r="D84" s="9"/>
    </row>
    <row r="85" spans="4:4" x14ac:dyDescent="0.25">
      <c r="D85" s="9"/>
    </row>
    <row r="86" spans="4:4" x14ac:dyDescent="0.25">
      <c r="D86" s="9"/>
    </row>
    <row r="87" spans="4:4" x14ac:dyDescent="0.25">
      <c r="D87" s="9"/>
    </row>
    <row r="88" spans="4:4" x14ac:dyDescent="0.25">
      <c r="D88" s="9"/>
    </row>
    <row r="89" spans="4:4" x14ac:dyDescent="0.25">
      <c r="D89" s="9"/>
    </row>
    <row r="90" spans="4:4" x14ac:dyDescent="0.25">
      <c r="D90" s="9"/>
    </row>
    <row r="91" spans="4:4" x14ac:dyDescent="0.25">
      <c r="D91" s="9"/>
    </row>
    <row r="92" spans="4:4" x14ac:dyDescent="0.25">
      <c r="D92" s="9"/>
    </row>
  </sheetData>
  <sheetProtection algorithmName="SHA-512" hashValue="UXbCcAmpBVwgyWBE3TYpDwL2/Ff/T2kghlTgqx7oo/rDk93PH2Nx2f0wsmcCEC2GP0EPwJJLBG2qbsPwRtwGMw==" saltValue="dQcvCdiguJSUVlBL3vK+Hw==" spinCount="100000" sheet="1" objects="1" scenarios="1"/>
  <autoFilter ref="A13:BB40" xr:uid="{ED024D74-F58D-43CF-A407-304FD0F42D61}">
    <sortState xmlns:xlrd2="http://schemas.microsoft.com/office/spreadsheetml/2017/richdata2" ref="A14:BB40">
      <sortCondition descending="1" ref="D13:D40"/>
    </sortState>
  </autoFilter>
  <sortState xmlns:xlrd2="http://schemas.microsoft.com/office/spreadsheetml/2017/richdata2" ref="A14:X40">
    <sortCondition descending="1" ref="E14:E40"/>
  </sortState>
  <mergeCells count="31">
    <mergeCell ref="A6:N6"/>
    <mergeCell ref="A1:N1"/>
    <mergeCell ref="A2:N2"/>
    <mergeCell ref="A3:N3"/>
    <mergeCell ref="A4:N4"/>
    <mergeCell ref="A5:N5"/>
    <mergeCell ref="A7:BA8"/>
    <mergeCell ref="A9:BA9"/>
    <mergeCell ref="A10:N10"/>
    <mergeCell ref="A11:D12"/>
    <mergeCell ref="E11:H12"/>
    <mergeCell ref="I11:Q11"/>
    <mergeCell ref="R11:X11"/>
    <mergeCell ref="Y11:AG11"/>
    <mergeCell ref="AH11:AS11"/>
    <mergeCell ref="AT11:BA11"/>
    <mergeCell ref="AX12:BA12"/>
    <mergeCell ref="AN12:AP12"/>
    <mergeCell ref="AQ12:AS12"/>
    <mergeCell ref="AT12:AW12"/>
    <mergeCell ref="B42:I42"/>
    <mergeCell ref="B43:P45"/>
    <mergeCell ref="Y12:AA12"/>
    <mergeCell ref="AB12:AG12"/>
    <mergeCell ref="AH12:AM12"/>
    <mergeCell ref="I12:J12"/>
    <mergeCell ref="K12:L12"/>
    <mergeCell ref="M12:O12"/>
    <mergeCell ref="P12:Q12"/>
    <mergeCell ref="R12:U12"/>
    <mergeCell ref="V12:X12"/>
  </mergeCells>
  <pageMargins left="0.7" right="0.7" top="0.75" bottom="0.75" header="0.3" footer="0.3"/>
  <pageSetup orientation="portrait" horizontalDpi="4294967292"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A7D26-873E-40DF-816C-4DDAA9F41E2F}">
  <sheetPr codeName="Hoja4"/>
  <dimension ref="A1:BB92"/>
  <sheetViews>
    <sheetView showGridLines="0" topLeftCell="B1" zoomScale="110" zoomScaleNormal="110" workbookViewId="0">
      <selection activeCell="A9" sqref="A9:BA9"/>
    </sheetView>
  </sheetViews>
  <sheetFormatPr baseColWidth="10" defaultRowHeight="15" x14ac:dyDescent="0.25"/>
  <cols>
    <col min="1" max="1" width="0" hidden="1" customWidth="1"/>
    <col min="2" max="2" width="62.5703125" customWidth="1"/>
    <col min="3" max="3" width="30.42578125" customWidth="1"/>
    <col min="4" max="4" width="18.7109375" customWidth="1"/>
    <col min="5" max="5" width="18.5703125" hidden="1" customWidth="1"/>
    <col min="6" max="6" width="14.85546875" customWidth="1"/>
    <col min="7" max="7" width="13.28515625" hidden="1" customWidth="1"/>
    <col min="8" max="8" width="14" hidden="1" customWidth="1"/>
    <col min="9" max="9" width="15.140625" hidden="1" customWidth="1"/>
    <col min="10" max="10" width="16.7109375" hidden="1" customWidth="1"/>
    <col min="11" max="11" width="17" customWidth="1"/>
    <col min="12" max="12" width="17.28515625" customWidth="1"/>
    <col min="13" max="13" width="19" hidden="1" customWidth="1"/>
    <col min="14" max="14" width="13.5703125" hidden="1" customWidth="1"/>
    <col min="15" max="15" width="11.42578125" hidden="1" customWidth="1"/>
    <col min="16" max="17" width="16.5703125" hidden="1" customWidth="1"/>
    <col min="18" max="18" width="14.42578125" hidden="1" customWidth="1"/>
    <col min="19" max="19" width="16.42578125" hidden="1" customWidth="1"/>
    <col min="20" max="20" width="16.5703125" hidden="1" customWidth="1"/>
    <col min="21" max="21" width="16.140625" hidden="1" customWidth="1"/>
    <col min="22" max="22" width="20.5703125" hidden="1" customWidth="1"/>
    <col min="23" max="23" width="18.5703125" hidden="1" customWidth="1"/>
    <col min="24" max="24" width="18.42578125" hidden="1" customWidth="1"/>
    <col min="25" max="25" width="16.7109375" customWidth="1"/>
    <col min="26" max="26" width="30.5703125" customWidth="1"/>
    <col min="27" max="27" width="20.5703125" customWidth="1"/>
    <col min="28" max="28" width="22" customWidth="1"/>
    <col min="29" max="29" width="33.140625" customWidth="1"/>
    <col min="30" max="30" width="19.5703125" customWidth="1"/>
    <col min="31" max="32" width="33.140625" customWidth="1"/>
    <col min="33" max="33" width="33.42578125" customWidth="1"/>
    <col min="34" max="52" width="22.7109375" hidden="1" customWidth="1"/>
    <col min="53" max="53" width="28.5703125" hidden="1" customWidth="1"/>
  </cols>
  <sheetData>
    <row r="1" spans="1:54" s="7" customFormat="1" x14ac:dyDescent="0.25">
      <c r="A1" s="148"/>
      <c r="B1" s="149"/>
      <c r="C1" s="149"/>
      <c r="D1" s="149"/>
      <c r="E1" s="149"/>
      <c r="F1" s="149"/>
      <c r="G1" s="149"/>
      <c r="H1" s="149"/>
      <c r="I1" s="149"/>
      <c r="J1" s="149"/>
      <c r="K1" s="149"/>
      <c r="L1" s="149"/>
      <c r="M1" s="149"/>
      <c r="N1" s="149"/>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1"/>
    </row>
    <row r="2" spans="1:54" s="7" customFormat="1" x14ac:dyDescent="0.25">
      <c r="A2" s="151" t="s">
        <v>81</v>
      </c>
      <c r="B2" s="152"/>
      <c r="C2" s="152"/>
      <c r="D2" s="152"/>
      <c r="E2" s="152"/>
      <c r="F2" s="152"/>
      <c r="G2" s="152"/>
      <c r="H2" s="152"/>
      <c r="I2" s="152"/>
      <c r="J2" s="152"/>
      <c r="K2" s="152"/>
      <c r="L2" s="152"/>
      <c r="M2" s="152"/>
      <c r="N2" s="15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3"/>
    </row>
    <row r="3" spans="1:54" s="7" customFormat="1" x14ac:dyDescent="0.25">
      <c r="A3" s="151" t="s">
        <v>82</v>
      </c>
      <c r="B3" s="152"/>
      <c r="C3" s="152"/>
      <c r="D3" s="152"/>
      <c r="E3" s="152"/>
      <c r="F3" s="152"/>
      <c r="G3" s="152"/>
      <c r="H3" s="152"/>
      <c r="I3" s="152"/>
      <c r="J3" s="152"/>
      <c r="K3" s="152"/>
      <c r="L3" s="152"/>
      <c r="M3" s="152"/>
      <c r="N3" s="15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3"/>
    </row>
    <row r="4" spans="1:54" s="7" customFormat="1" x14ac:dyDescent="0.25">
      <c r="A4" s="151" t="s">
        <v>83</v>
      </c>
      <c r="B4" s="152"/>
      <c r="C4" s="152"/>
      <c r="D4" s="152"/>
      <c r="E4" s="152"/>
      <c r="F4" s="152"/>
      <c r="G4" s="152"/>
      <c r="H4" s="152"/>
      <c r="I4" s="152"/>
      <c r="J4" s="152"/>
      <c r="K4" s="152"/>
      <c r="L4" s="152"/>
      <c r="M4" s="152"/>
      <c r="N4" s="15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3"/>
    </row>
    <row r="5" spans="1:54" s="7" customFormat="1" x14ac:dyDescent="0.25">
      <c r="A5" s="151">
        <v>2025</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3"/>
    </row>
    <row r="6" spans="1:54" s="7" customFormat="1" x14ac:dyDescent="0.25">
      <c r="A6" s="154"/>
      <c r="B6" s="155"/>
      <c r="C6" s="155"/>
      <c r="D6" s="155"/>
      <c r="E6" s="155"/>
      <c r="F6" s="155"/>
      <c r="G6" s="155"/>
      <c r="H6" s="155"/>
      <c r="I6" s="155"/>
      <c r="J6" s="155"/>
      <c r="K6" s="155"/>
      <c r="L6" s="155"/>
      <c r="M6" s="155"/>
      <c r="N6" s="155"/>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3"/>
    </row>
    <row r="7" spans="1:54" s="7" customFormat="1" x14ac:dyDescent="0.25">
      <c r="A7" s="175" t="s">
        <v>84</v>
      </c>
      <c r="B7" s="176"/>
      <c r="C7" s="176"/>
      <c r="D7" s="176"/>
      <c r="E7" s="176"/>
      <c r="F7" s="176"/>
      <c r="G7" s="176"/>
      <c r="H7" s="176"/>
      <c r="I7" s="176"/>
      <c r="J7" s="176"/>
      <c r="K7" s="176"/>
      <c r="L7" s="176"/>
      <c r="M7" s="176"/>
      <c r="N7" s="176"/>
      <c r="O7" s="176"/>
      <c r="P7" s="176"/>
      <c r="Q7" s="176"/>
      <c r="R7" s="176"/>
      <c r="S7" s="176"/>
      <c r="T7" s="176"/>
      <c r="U7" s="176"/>
      <c r="V7" s="176"/>
      <c r="W7" s="176"/>
      <c r="X7" s="176"/>
      <c r="Y7" s="176"/>
      <c r="Z7" s="176"/>
      <c r="AA7" s="176"/>
      <c r="AB7" s="176"/>
      <c r="AC7" s="176"/>
      <c r="AD7" s="176"/>
      <c r="AE7" s="176"/>
      <c r="AF7" s="176"/>
      <c r="AG7" s="176"/>
      <c r="AH7" s="176"/>
      <c r="AI7" s="176"/>
      <c r="AJ7" s="176"/>
      <c r="AK7" s="176"/>
      <c r="AL7" s="176"/>
      <c r="AM7" s="176"/>
      <c r="AN7" s="176"/>
      <c r="AO7" s="176"/>
      <c r="AP7" s="176"/>
      <c r="AQ7" s="176"/>
      <c r="AR7" s="176"/>
      <c r="AS7" s="176"/>
      <c r="AT7" s="176"/>
      <c r="AU7" s="176"/>
      <c r="AV7" s="176"/>
      <c r="AW7" s="176"/>
      <c r="AX7" s="176"/>
      <c r="AY7" s="176"/>
      <c r="AZ7" s="176"/>
      <c r="BA7" s="177"/>
    </row>
    <row r="8" spans="1:54" s="7" customFormat="1" x14ac:dyDescent="0.25">
      <c r="A8" s="175"/>
      <c r="B8" s="176"/>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c r="AK8" s="176"/>
      <c r="AL8" s="176"/>
      <c r="AM8" s="176"/>
      <c r="AN8" s="176"/>
      <c r="AO8" s="176"/>
      <c r="AP8" s="176"/>
      <c r="AQ8" s="176"/>
      <c r="AR8" s="176"/>
      <c r="AS8" s="176"/>
      <c r="AT8" s="176"/>
      <c r="AU8" s="176"/>
      <c r="AV8" s="176"/>
      <c r="AW8" s="176"/>
      <c r="AX8" s="176"/>
      <c r="AY8" s="176"/>
      <c r="AZ8" s="176"/>
      <c r="BA8" s="177"/>
    </row>
    <row r="9" spans="1:54" s="7" customFormat="1" x14ac:dyDescent="0.25">
      <c r="A9" s="178" t="s">
        <v>146</v>
      </c>
      <c r="B9" s="179"/>
      <c r="C9" s="179"/>
      <c r="D9" s="179"/>
      <c r="E9" s="179"/>
      <c r="F9" s="179"/>
      <c r="G9" s="179"/>
      <c r="H9" s="179"/>
      <c r="I9" s="179"/>
      <c r="J9" s="179"/>
      <c r="K9" s="179"/>
      <c r="L9" s="179"/>
      <c r="M9" s="179"/>
      <c r="N9" s="179"/>
      <c r="O9" s="179"/>
      <c r="P9" s="179"/>
      <c r="Q9" s="179"/>
      <c r="R9" s="179"/>
      <c r="S9" s="179"/>
      <c r="T9" s="179"/>
      <c r="U9" s="179"/>
      <c r="V9" s="179"/>
      <c r="W9" s="179"/>
      <c r="X9" s="179"/>
      <c r="Y9" s="179"/>
      <c r="Z9" s="179"/>
      <c r="AA9" s="179"/>
      <c r="AB9" s="179"/>
      <c r="AC9" s="179"/>
      <c r="AD9" s="179"/>
      <c r="AE9" s="179"/>
      <c r="AF9" s="179"/>
      <c r="AG9" s="179"/>
      <c r="AH9" s="179"/>
      <c r="AI9" s="179"/>
      <c r="AJ9" s="179"/>
      <c r="AK9" s="179"/>
      <c r="AL9" s="179"/>
      <c r="AM9" s="179"/>
      <c r="AN9" s="179"/>
      <c r="AO9" s="179"/>
      <c r="AP9" s="179"/>
      <c r="AQ9" s="179"/>
      <c r="AR9" s="179"/>
      <c r="AS9" s="179"/>
      <c r="AT9" s="179"/>
      <c r="AU9" s="179"/>
      <c r="AV9" s="179"/>
      <c r="AW9" s="179"/>
      <c r="AX9" s="179"/>
      <c r="AY9" s="179"/>
      <c r="AZ9" s="179"/>
      <c r="BA9" s="180"/>
    </row>
    <row r="10" spans="1:54" s="7" customFormat="1" ht="15.75" thickBot="1" x14ac:dyDescent="0.3">
      <c r="A10" s="181">
        <v>2025</v>
      </c>
      <c r="B10" s="182"/>
      <c r="C10" s="183"/>
      <c r="D10" s="183"/>
      <c r="E10" s="183"/>
      <c r="F10" s="183"/>
      <c r="G10" s="183"/>
      <c r="H10" s="183"/>
      <c r="I10" s="183"/>
      <c r="J10" s="183"/>
      <c r="K10" s="183"/>
      <c r="L10" s="183"/>
      <c r="M10" s="183"/>
      <c r="N10" s="183"/>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5"/>
    </row>
    <row r="11" spans="1:54" s="7" customFormat="1" ht="69.75" customHeight="1" thickBot="1" x14ac:dyDescent="0.3">
      <c r="A11" s="184" t="s">
        <v>85</v>
      </c>
      <c r="B11" s="185"/>
      <c r="C11" s="185"/>
      <c r="D11" s="186"/>
      <c r="E11" s="184" t="s">
        <v>86</v>
      </c>
      <c r="F11" s="185"/>
      <c r="G11" s="185"/>
      <c r="H11" s="186"/>
      <c r="I11" s="190" t="s">
        <v>87</v>
      </c>
      <c r="J11" s="191"/>
      <c r="K11" s="191"/>
      <c r="L11" s="191"/>
      <c r="M11" s="191"/>
      <c r="N11" s="191"/>
      <c r="O11" s="191"/>
      <c r="P11" s="191"/>
      <c r="Q11" s="192"/>
      <c r="R11" s="190" t="s">
        <v>88</v>
      </c>
      <c r="S11" s="191"/>
      <c r="T11" s="191"/>
      <c r="U11" s="191"/>
      <c r="V11" s="191"/>
      <c r="W11" s="191"/>
      <c r="X11" s="192"/>
      <c r="Y11" s="190" t="s">
        <v>89</v>
      </c>
      <c r="Z11" s="191"/>
      <c r="AA11" s="191"/>
      <c r="AB11" s="191"/>
      <c r="AC11" s="191"/>
      <c r="AD11" s="191"/>
      <c r="AE11" s="191"/>
      <c r="AF11" s="191"/>
      <c r="AG11" s="192"/>
      <c r="AH11" s="185" t="s">
        <v>90</v>
      </c>
      <c r="AI11" s="185"/>
      <c r="AJ11" s="185"/>
      <c r="AK11" s="185"/>
      <c r="AL11" s="185"/>
      <c r="AM11" s="185"/>
      <c r="AN11" s="185"/>
      <c r="AO11" s="185"/>
      <c r="AP11" s="185"/>
      <c r="AQ11" s="185"/>
      <c r="AR11" s="185"/>
      <c r="AS11" s="186"/>
      <c r="AT11" s="190" t="s">
        <v>91</v>
      </c>
      <c r="AU11" s="191"/>
      <c r="AV11" s="191"/>
      <c r="AW11" s="191"/>
      <c r="AX11" s="191"/>
      <c r="AY11" s="191"/>
      <c r="AZ11" s="191"/>
      <c r="BA11" s="192"/>
      <c r="BB11" s="16"/>
    </row>
    <row r="12" spans="1:54" s="7" customFormat="1" ht="34.5" customHeight="1" thickBot="1" x14ac:dyDescent="0.3">
      <c r="A12" s="187"/>
      <c r="B12" s="188"/>
      <c r="C12" s="188"/>
      <c r="D12" s="189"/>
      <c r="E12" s="187"/>
      <c r="F12" s="188"/>
      <c r="G12" s="188"/>
      <c r="H12" s="189"/>
      <c r="I12" s="197" t="s">
        <v>92</v>
      </c>
      <c r="J12" s="198"/>
      <c r="K12" s="158" t="s">
        <v>93</v>
      </c>
      <c r="L12" s="160"/>
      <c r="M12" s="163" t="s">
        <v>94</v>
      </c>
      <c r="N12" s="164"/>
      <c r="O12" s="165"/>
      <c r="P12" s="168" t="s">
        <v>95</v>
      </c>
      <c r="Q12" s="169"/>
      <c r="R12" s="170" t="s">
        <v>96</v>
      </c>
      <c r="S12" s="171"/>
      <c r="T12" s="171"/>
      <c r="U12" s="171"/>
      <c r="V12" s="172" t="s">
        <v>97</v>
      </c>
      <c r="W12" s="173"/>
      <c r="X12" s="174"/>
      <c r="Y12" s="158" t="s">
        <v>98</v>
      </c>
      <c r="Z12" s="159"/>
      <c r="AA12" s="160"/>
      <c r="AB12" s="161" t="s">
        <v>99</v>
      </c>
      <c r="AC12" s="161"/>
      <c r="AD12" s="161"/>
      <c r="AE12" s="161"/>
      <c r="AF12" s="161"/>
      <c r="AG12" s="162"/>
      <c r="AH12" s="163" t="s">
        <v>100</v>
      </c>
      <c r="AI12" s="164"/>
      <c r="AJ12" s="164"/>
      <c r="AK12" s="164"/>
      <c r="AL12" s="164"/>
      <c r="AM12" s="165"/>
      <c r="AN12" s="163" t="s">
        <v>101</v>
      </c>
      <c r="AO12" s="164"/>
      <c r="AP12" s="165"/>
      <c r="AQ12" s="164" t="s">
        <v>14</v>
      </c>
      <c r="AR12" s="164"/>
      <c r="AS12" s="165"/>
      <c r="AT12" s="194" t="s">
        <v>102</v>
      </c>
      <c r="AU12" s="194"/>
      <c r="AV12" s="194"/>
      <c r="AW12" s="194"/>
      <c r="AX12" s="193" t="s">
        <v>103</v>
      </c>
      <c r="AY12" s="194"/>
      <c r="AZ12" s="194"/>
      <c r="BA12" s="195"/>
      <c r="BB12" s="17"/>
    </row>
    <row r="13" spans="1:54" s="2" customFormat="1" ht="95.25" customHeight="1" thickBot="1" x14ac:dyDescent="0.3">
      <c r="A13" s="29" t="s">
        <v>0</v>
      </c>
      <c r="B13" s="26" t="s">
        <v>1</v>
      </c>
      <c r="C13" s="27" t="s">
        <v>2</v>
      </c>
      <c r="D13" s="51" t="s">
        <v>3</v>
      </c>
      <c r="E13" s="26" t="s">
        <v>4</v>
      </c>
      <c r="F13" s="27" t="s">
        <v>5</v>
      </c>
      <c r="G13" s="27" t="s">
        <v>6</v>
      </c>
      <c r="H13" s="28" t="s">
        <v>7</v>
      </c>
      <c r="I13" s="26" t="s">
        <v>8</v>
      </c>
      <c r="J13" s="51" t="s">
        <v>9</v>
      </c>
      <c r="K13" s="26" t="s">
        <v>10</v>
      </c>
      <c r="L13" s="28" t="s">
        <v>11</v>
      </c>
      <c r="M13" s="26" t="s">
        <v>12</v>
      </c>
      <c r="N13" s="27" t="s">
        <v>13</v>
      </c>
      <c r="O13" s="28" t="s">
        <v>14</v>
      </c>
      <c r="P13" s="26" t="s">
        <v>15</v>
      </c>
      <c r="Q13" s="28" t="s">
        <v>16</v>
      </c>
      <c r="R13" s="66" t="s">
        <v>17</v>
      </c>
      <c r="S13" s="67" t="s">
        <v>18</v>
      </c>
      <c r="T13" s="67" t="s">
        <v>19</v>
      </c>
      <c r="U13" s="81" t="s">
        <v>20</v>
      </c>
      <c r="V13" s="66" t="s">
        <v>21</v>
      </c>
      <c r="W13" s="67" t="s">
        <v>22</v>
      </c>
      <c r="X13" s="68" t="s">
        <v>23</v>
      </c>
      <c r="Y13" s="56" t="s">
        <v>24</v>
      </c>
      <c r="Z13" s="53" t="s">
        <v>25</v>
      </c>
      <c r="AA13" s="57" t="s">
        <v>26</v>
      </c>
      <c r="AB13" s="52" t="s">
        <v>27</v>
      </c>
      <c r="AC13" s="53" t="s">
        <v>28</v>
      </c>
      <c r="AD13" s="53" t="s">
        <v>29</v>
      </c>
      <c r="AE13" s="53" t="s">
        <v>30</v>
      </c>
      <c r="AF13" s="53" t="s">
        <v>31</v>
      </c>
      <c r="AG13" s="55" t="s">
        <v>32</v>
      </c>
      <c r="AH13" s="56" t="s">
        <v>33</v>
      </c>
      <c r="AI13" s="53" t="s">
        <v>34</v>
      </c>
      <c r="AJ13" s="53" t="s">
        <v>35</v>
      </c>
      <c r="AK13" s="53" t="s">
        <v>36</v>
      </c>
      <c r="AL13" s="53" t="s">
        <v>37</v>
      </c>
      <c r="AM13" s="57" t="s">
        <v>38</v>
      </c>
      <c r="AN13" s="58" t="s">
        <v>39</v>
      </c>
      <c r="AO13" s="54" t="s">
        <v>40</v>
      </c>
      <c r="AP13" s="57" t="s">
        <v>41</v>
      </c>
      <c r="AQ13" s="80" t="s">
        <v>42</v>
      </c>
      <c r="AR13" s="54" t="s">
        <v>43</v>
      </c>
      <c r="AS13" s="57" t="s">
        <v>44</v>
      </c>
      <c r="AT13" s="80" t="s">
        <v>45</v>
      </c>
      <c r="AU13" s="54" t="s">
        <v>46</v>
      </c>
      <c r="AV13" s="54" t="s">
        <v>47</v>
      </c>
      <c r="AW13" s="85" t="s">
        <v>126</v>
      </c>
      <c r="AX13" s="58" t="s">
        <v>48</v>
      </c>
      <c r="AY13" s="54" t="s">
        <v>49</v>
      </c>
      <c r="AZ13" s="54" t="s">
        <v>50</v>
      </c>
      <c r="BA13" s="57" t="s">
        <v>51</v>
      </c>
      <c r="BB13" s="1"/>
    </row>
    <row r="14" spans="1:54" s="7" customFormat="1" x14ac:dyDescent="0.25">
      <c r="A14" s="3">
        <v>15</v>
      </c>
      <c r="B14" s="21" t="s">
        <v>52</v>
      </c>
      <c r="C14" s="22" t="s">
        <v>53</v>
      </c>
      <c r="D14" s="30">
        <f t="shared" ref="D14:D40" si="0">E14*0.25+F14*0.25+G14*0.25+H14*0.25</f>
        <v>0.71716493055555552</v>
      </c>
      <c r="E14" s="87">
        <f t="shared" ref="E14:E40" si="1">I14*0.5+J14*0.5</f>
        <v>0.95833333333333326</v>
      </c>
      <c r="F14" s="87">
        <f t="shared" ref="F14:F40" si="2">K14*0.5+L14*0.5</f>
        <v>0.90916666666666668</v>
      </c>
      <c r="G14" s="88">
        <f t="shared" ref="G14:G40" si="3">M14*(1/3)+N14*(1/3)+O14*(1/3)</f>
        <v>0.65740555555555547</v>
      </c>
      <c r="H14" s="89">
        <f t="shared" ref="H14:H40" si="4">P14*0.5+Q14*0.5</f>
        <v>0.34375416666666669</v>
      </c>
      <c r="I14" s="87">
        <f t="shared" ref="I14:I40" si="5">R14*0.25+S14*0.25+T14*0.25+U14*0.25</f>
        <v>1</v>
      </c>
      <c r="J14" s="90">
        <f t="shared" ref="J14:J40" si="6">V14*(1/3)+W14*(1/3)+X14*(1/3)</f>
        <v>0.91666666666666652</v>
      </c>
      <c r="K14" s="87">
        <f t="shared" ref="K14:K40" si="7">Y14*(1/3)+Z14*(1/3)+AA14*(1/3)</f>
        <v>1</v>
      </c>
      <c r="L14" s="89">
        <f t="shared" ref="L14:L40" si="8">AB14*(1/6)+AC14*(1/6)+AD14*(1/6)+AE14*(1/6)+AF14*(1/6)+AG14*(1/6)</f>
        <v>0.81833333333333325</v>
      </c>
      <c r="M14" s="87">
        <f t="shared" ref="M14:M40" si="9">AH14*(1/6)+AI14*(1/6)+AJ14*(1/6)+AK14*(1/6)+AL14*(1/6)+AM14*(1/6)</f>
        <v>0.72221666666666662</v>
      </c>
      <c r="N14" s="88">
        <f t="shared" ref="N14:N40" si="10">AN14*(1/3)+AO14*(1/3)+AP14*(1/3)</f>
        <v>0.66666666666666663</v>
      </c>
      <c r="O14" s="89">
        <f t="shared" ref="O14:O40" si="11">AQ14*(1/3)+AR14*(1/3)+AS14*(1/3)</f>
        <v>0.58333333333333337</v>
      </c>
      <c r="P14" s="87">
        <f t="shared" ref="P14:P40" si="12">AT14*(1/4)+AU14*(1/4)+AV14*(1/4)+AW14*(1/4)</f>
        <v>0.54167500000000002</v>
      </c>
      <c r="Q14" s="89">
        <f t="shared" ref="Q14:Q40" si="13">AX14*(1/4)+AY14*(1/4)+AZ14*(1/4)+BA14*(1/4)</f>
        <v>0.14583333333333337</v>
      </c>
      <c r="R14" s="69">
        <v>1</v>
      </c>
      <c r="S14" s="70">
        <v>1</v>
      </c>
      <c r="T14" s="70">
        <v>1</v>
      </c>
      <c r="U14" s="82">
        <v>1</v>
      </c>
      <c r="V14" s="69">
        <v>1</v>
      </c>
      <c r="W14" s="70">
        <v>0.75</v>
      </c>
      <c r="X14" s="71">
        <v>1</v>
      </c>
      <c r="Y14" s="69">
        <v>1</v>
      </c>
      <c r="Z14" s="70">
        <v>1</v>
      </c>
      <c r="AA14" s="71">
        <v>1</v>
      </c>
      <c r="AB14" s="77">
        <v>0.75</v>
      </c>
      <c r="AC14" s="70">
        <v>1</v>
      </c>
      <c r="AD14" s="70">
        <v>1</v>
      </c>
      <c r="AE14" s="70">
        <v>0.75</v>
      </c>
      <c r="AF14" s="70">
        <v>0.66</v>
      </c>
      <c r="AG14" s="71">
        <v>0.75</v>
      </c>
      <c r="AH14" s="69">
        <v>0</v>
      </c>
      <c r="AI14" s="70">
        <v>1</v>
      </c>
      <c r="AJ14" s="70">
        <v>0.33329999999999999</v>
      </c>
      <c r="AK14" s="70">
        <v>1</v>
      </c>
      <c r="AL14" s="70">
        <v>1</v>
      </c>
      <c r="AM14" s="71">
        <v>1</v>
      </c>
      <c r="AN14" s="69">
        <v>1</v>
      </c>
      <c r="AO14" s="70">
        <v>1</v>
      </c>
      <c r="AP14" s="71">
        <v>0</v>
      </c>
      <c r="AQ14" s="77">
        <v>1</v>
      </c>
      <c r="AR14" s="70">
        <v>0.5</v>
      </c>
      <c r="AS14" s="71">
        <v>0.25</v>
      </c>
      <c r="AT14" s="77">
        <v>0.5</v>
      </c>
      <c r="AU14" s="70">
        <v>0.99999999999999989</v>
      </c>
      <c r="AV14" s="70">
        <v>0.66669999999999996</v>
      </c>
      <c r="AW14" s="82">
        <v>0</v>
      </c>
      <c r="AX14" s="69">
        <v>0.33333333333333343</v>
      </c>
      <c r="AY14" s="70">
        <v>0.25</v>
      </c>
      <c r="AZ14" s="70">
        <v>0</v>
      </c>
      <c r="BA14" s="71">
        <v>0</v>
      </c>
    </row>
    <row r="15" spans="1:54" s="7" customFormat="1" x14ac:dyDescent="0.25">
      <c r="A15" s="3">
        <v>2</v>
      </c>
      <c r="B15" s="4" t="s">
        <v>54</v>
      </c>
      <c r="C15" s="5" t="s">
        <v>55</v>
      </c>
      <c r="D15" s="30">
        <f t="shared" si="0"/>
        <v>0.67087013888888891</v>
      </c>
      <c r="E15" s="23">
        <f t="shared" si="1"/>
        <v>1</v>
      </c>
      <c r="F15" s="23">
        <f t="shared" si="2"/>
        <v>0.90916666666666668</v>
      </c>
      <c r="G15" s="24">
        <f t="shared" si="3"/>
        <v>0.38888888888888884</v>
      </c>
      <c r="H15" s="25">
        <f t="shared" si="4"/>
        <v>0.38542500000000002</v>
      </c>
      <c r="I15" s="23">
        <f t="shared" si="5"/>
        <v>1</v>
      </c>
      <c r="J15" s="63">
        <f t="shared" si="6"/>
        <v>1</v>
      </c>
      <c r="K15" s="23">
        <f t="shared" si="7"/>
        <v>1</v>
      </c>
      <c r="L15" s="25">
        <f t="shared" si="8"/>
        <v>0.81833333333333325</v>
      </c>
      <c r="M15" s="23">
        <f t="shared" si="9"/>
        <v>0.33333333333333331</v>
      </c>
      <c r="N15" s="24">
        <f t="shared" si="10"/>
        <v>0.33333333333333331</v>
      </c>
      <c r="O15" s="25">
        <f t="shared" si="11"/>
        <v>0.5</v>
      </c>
      <c r="P15" s="23">
        <f t="shared" si="12"/>
        <v>0.54167500000000002</v>
      </c>
      <c r="Q15" s="25">
        <f t="shared" si="13"/>
        <v>0.22917499999999999</v>
      </c>
      <c r="R15" s="72">
        <v>1</v>
      </c>
      <c r="S15" s="6">
        <v>1</v>
      </c>
      <c r="T15" s="6">
        <v>1</v>
      </c>
      <c r="U15" s="83">
        <v>1</v>
      </c>
      <c r="V15" s="72">
        <v>1</v>
      </c>
      <c r="W15" s="6">
        <v>1</v>
      </c>
      <c r="X15" s="73">
        <v>1</v>
      </c>
      <c r="Y15" s="72">
        <v>1.0000000000000004</v>
      </c>
      <c r="Z15" s="6">
        <v>1</v>
      </c>
      <c r="AA15" s="73">
        <v>1</v>
      </c>
      <c r="AB15" s="78">
        <v>0.75</v>
      </c>
      <c r="AC15" s="6">
        <v>1</v>
      </c>
      <c r="AD15" s="6">
        <v>1</v>
      </c>
      <c r="AE15" s="6">
        <v>0.75</v>
      </c>
      <c r="AF15" s="6">
        <v>0.66</v>
      </c>
      <c r="AG15" s="73">
        <v>0.75</v>
      </c>
      <c r="AH15" s="72">
        <v>0</v>
      </c>
      <c r="AI15" s="6">
        <v>0</v>
      </c>
      <c r="AJ15" s="6">
        <v>0</v>
      </c>
      <c r="AK15" s="6">
        <v>0</v>
      </c>
      <c r="AL15" s="6">
        <v>1</v>
      </c>
      <c r="AM15" s="73">
        <v>1</v>
      </c>
      <c r="AN15" s="72">
        <v>1</v>
      </c>
      <c r="AO15" s="6">
        <v>0</v>
      </c>
      <c r="AP15" s="73">
        <v>0</v>
      </c>
      <c r="AQ15" s="78">
        <v>1</v>
      </c>
      <c r="AR15" s="6">
        <v>0.5</v>
      </c>
      <c r="AS15" s="73">
        <v>0</v>
      </c>
      <c r="AT15" s="78">
        <v>0.5</v>
      </c>
      <c r="AU15" s="6">
        <v>1.0000000000000002</v>
      </c>
      <c r="AV15" s="6">
        <v>0.66669999999999996</v>
      </c>
      <c r="AW15" s="83">
        <v>0</v>
      </c>
      <c r="AX15" s="72">
        <v>0.66669999999999996</v>
      </c>
      <c r="AY15" s="6">
        <v>0.25</v>
      </c>
      <c r="AZ15" s="6">
        <v>0</v>
      </c>
      <c r="BA15" s="73">
        <v>0</v>
      </c>
      <c r="BB15" s="8"/>
    </row>
    <row r="16" spans="1:54" s="7" customFormat="1" x14ac:dyDescent="0.25">
      <c r="A16" s="3">
        <v>21</v>
      </c>
      <c r="B16" s="4" t="s">
        <v>58</v>
      </c>
      <c r="C16" s="5" t="s">
        <v>55</v>
      </c>
      <c r="D16" s="30">
        <f t="shared" si="0"/>
        <v>0.62218958333333341</v>
      </c>
      <c r="E16" s="23">
        <f t="shared" si="1"/>
        <v>0.875</v>
      </c>
      <c r="F16" s="23">
        <f t="shared" si="2"/>
        <v>0.89500000000000002</v>
      </c>
      <c r="G16" s="24">
        <f t="shared" si="3"/>
        <v>0.33333333333333331</v>
      </c>
      <c r="H16" s="25">
        <f t="shared" si="4"/>
        <v>0.38542500000000002</v>
      </c>
      <c r="I16" s="23">
        <f t="shared" si="5"/>
        <v>0.75</v>
      </c>
      <c r="J16" s="63">
        <f t="shared" si="6"/>
        <v>1</v>
      </c>
      <c r="K16" s="23">
        <f t="shared" si="7"/>
        <v>1</v>
      </c>
      <c r="L16" s="25">
        <f t="shared" si="8"/>
        <v>0.79</v>
      </c>
      <c r="M16" s="23">
        <f t="shared" si="9"/>
        <v>0.16666666666666669</v>
      </c>
      <c r="N16" s="24">
        <f t="shared" si="10"/>
        <v>0.33333333333333331</v>
      </c>
      <c r="O16" s="25">
        <f t="shared" si="11"/>
        <v>0.5</v>
      </c>
      <c r="P16" s="23">
        <f t="shared" si="12"/>
        <v>0.54167500000000002</v>
      </c>
      <c r="Q16" s="25">
        <f t="shared" si="13"/>
        <v>0.22917499999999999</v>
      </c>
      <c r="R16" s="72">
        <v>1</v>
      </c>
      <c r="S16" s="6">
        <v>1</v>
      </c>
      <c r="T16" s="6">
        <v>1</v>
      </c>
      <c r="U16" s="83">
        <v>0</v>
      </c>
      <c r="V16" s="72">
        <v>1</v>
      </c>
      <c r="W16" s="6">
        <v>1</v>
      </c>
      <c r="X16" s="73">
        <v>1</v>
      </c>
      <c r="Y16" s="72">
        <v>1</v>
      </c>
      <c r="Z16" s="6">
        <v>1</v>
      </c>
      <c r="AA16" s="73">
        <v>1</v>
      </c>
      <c r="AB16" s="78">
        <v>0.75</v>
      </c>
      <c r="AC16" s="6">
        <v>1</v>
      </c>
      <c r="AD16" s="6">
        <v>1</v>
      </c>
      <c r="AE16" s="6">
        <v>0.5</v>
      </c>
      <c r="AF16" s="6">
        <v>0.9900000000000001</v>
      </c>
      <c r="AG16" s="73">
        <v>0.5</v>
      </c>
      <c r="AH16" s="72">
        <v>0</v>
      </c>
      <c r="AI16" s="6">
        <v>0</v>
      </c>
      <c r="AJ16" s="6">
        <v>0</v>
      </c>
      <c r="AK16" s="6">
        <v>0</v>
      </c>
      <c r="AL16" s="6">
        <v>0</v>
      </c>
      <c r="AM16" s="73">
        <v>1.0000000000000002</v>
      </c>
      <c r="AN16" s="72">
        <v>1</v>
      </c>
      <c r="AO16" s="6">
        <v>0</v>
      </c>
      <c r="AP16" s="73">
        <v>0</v>
      </c>
      <c r="AQ16" s="78">
        <v>1</v>
      </c>
      <c r="AR16" s="6">
        <v>0.5</v>
      </c>
      <c r="AS16" s="73">
        <v>0</v>
      </c>
      <c r="AT16" s="78">
        <v>0.5</v>
      </c>
      <c r="AU16" s="6">
        <v>1</v>
      </c>
      <c r="AV16" s="6">
        <v>0.66669999999999996</v>
      </c>
      <c r="AW16" s="83">
        <v>0</v>
      </c>
      <c r="AX16" s="72">
        <v>0.66669999999999996</v>
      </c>
      <c r="AY16" s="6">
        <v>0.25</v>
      </c>
      <c r="AZ16" s="6">
        <v>0</v>
      </c>
      <c r="BA16" s="73">
        <v>0</v>
      </c>
    </row>
    <row r="17" spans="1:54" s="7" customFormat="1" x14ac:dyDescent="0.25">
      <c r="A17" s="3">
        <v>23</v>
      </c>
      <c r="B17" s="4" t="s">
        <v>64</v>
      </c>
      <c r="C17" s="5" t="s">
        <v>55</v>
      </c>
      <c r="D17" s="30">
        <f t="shared" si="0"/>
        <v>0.74060347222222223</v>
      </c>
      <c r="E17" s="23">
        <f t="shared" si="1"/>
        <v>0.86458333333333326</v>
      </c>
      <c r="F17" s="23">
        <f t="shared" si="2"/>
        <v>0.88833333333333342</v>
      </c>
      <c r="G17" s="24">
        <f t="shared" si="3"/>
        <v>0.82407222222222209</v>
      </c>
      <c r="H17" s="25">
        <f t="shared" si="4"/>
        <v>0.38542500000000002</v>
      </c>
      <c r="I17" s="23">
        <f t="shared" si="5"/>
        <v>0.8125</v>
      </c>
      <c r="J17" s="63">
        <f t="shared" si="6"/>
        <v>0.91666666666666652</v>
      </c>
      <c r="K17" s="23">
        <f t="shared" si="7"/>
        <v>1</v>
      </c>
      <c r="L17" s="25">
        <f t="shared" si="8"/>
        <v>0.77666666666666673</v>
      </c>
      <c r="M17" s="23">
        <f t="shared" si="9"/>
        <v>0.88888333333333325</v>
      </c>
      <c r="N17" s="24">
        <f t="shared" si="10"/>
        <v>1</v>
      </c>
      <c r="O17" s="25">
        <f t="shared" si="11"/>
        <v>0.58333333333333337</v>
      </c>
      <c r="P17" s="23">
        <f t="shared" si="12"/>
        <v>0.54167500000000002</v>
      </c>
      <c r="Q17" s="25">
        <f t="shared" si="13"/>
        <v>0.22917499999999999</v>
      </c>
      <c r="R17" s="72">
        <v>1</v>
      </c>
      <c r="S17" s="6">
        <v>1</v>
      </c>
      <c r="T17" s="6">
        <v>0.75</v>
      </c>
      <c r="U17" s="83">
        <v>0.5</v>
      </c>
      <c r="V17" s="72">
        <v>1</v>
      </c>
      <c r="W17" s="6">
        <v>0.75</v>
      </c>
      <c r="X17" s="73">
        <v>1</v>
      </c>
      <c r="Y17" s="72">
        <v>1.0000000000000002</v>
      </c>
      <c r="Z17" s="6">
        <v>1</v>
      </c>
      <c r="AA17" s="73">
        <v>1</v>
      </c>
      <c r="AB17" s="78">
        <v>1</v>
      </c>
      <c r="AC17" s="6">
        <v>1</v>
      </c>
      <c r="AD17" s="6">
        <v>1</v>
      </c>
      <c r="AE17" s="6">
        <v>0.5</v>
      </c>
      <c r="AF17" s="6">
        <v>0.66</v>
      </c>
      <c r="AG17" s="73">
        <v>0.5</v>
      </c>
      <c r="AH17" s="72">
        <v>1</v>
      </c>
      <c r="AI17" s="6">
        <v>1</v>
      </c>
      <c r="AJ17" s="6">
        <v>0.33329999999999999</v>
      </c>
      <c r="AK17" s="6">
        <v>1</v>
      </c>
      <c r="AL17" s="6">
        <v>1</v>
      </c>
      <c r="AM17" s="73">
        <v>1</v>
      </c>
      <c r="AN17" s="72">
        <v>1.0000000000000002</v>
      </c>
      <c r="AO17" s="6">
        <v>1</v>
      </c>
      <c r="AP17" s="73">
        <v>1</v>
      </c>
      <c r="AQ17" s="78">
        <v>1</v>
      </c>
      <c r="AR17" s="6">
        <v>0.5</v>
      </c>
      <c r="AS17" s="73">
        <v>0.25</v>
      </c>
      <c r="AT17" s="78">
        <v>0.5</v>
      </c>
      <c r="AU17" s="6">
        <v>0.99999999999999989</v>
      </c>
      <c r="AV17" s="6">
        <v>0.66669999999999996</v>
      </c>
      <c r="AW17" s="83">
        <v>0</v>
      </c>
      <c r="AX17" s="72">
        <v>0.66669999999999996</v>
      </c>
      <c r="AY17" s="6">
        <v>0.25</v>
      </c>
      <c r="AZ17" s="6">
        <v>0</v>
      </c>
      <c r="BA17" s="73">
        <v>0</v>
      </c>
    </row>
    <row r="18" spans="1:54" s="7" customFormat="1" x14ac:dyDescent="0.25">
      <c r="A18" s="3">
        <v>14</v>
      </c>
      <c r="B18" s="4" t="s">
        <v>62</v>
      </c>
      <c r="C18" s="5" t="s">
        <v>55</v>
      </c>
      <c r="D18" s="30">
        <f t="shared" si="0"/>
        <v>0.62167881944444447</v>
      </c>
      <c r="E18" s="23">
        <f t="shared" si="1"/>
        <v>0.63541666666666663</v>
      </c>
      <c r="F18" s="23">
        <f t="shared" si="2"/>
        <v>0.87791666666666668</v>
      </c>
      <c r="G18" s="24">
        <f t="shared" si="3"/>
        <v>0.62962777777777768</v>
      </c>
      <c r="H18" s="25">
        <f t="shared" si="4"/>
        <v>0.34375416666666669</v>
      </c>
      <c r="I18" s="23">
        <f t="shared" si="5"/>
        <v>0.9375</v>
      </c>
      <c r="J18" s="63">
        <f t="shared" si="6"/>
        <v>0.33333333333333331</v>
      </c>
      <c r="K18" s="23">
        <f t="shared" si="7"/>
        <v>1</v>
      </c>
      <c r="L18" s="25">
        <f t="shared" si="8"/>
        <v>0.75583333333333325</v>
      </c>
      <c r="M18" s="23">
        <f t="shared" si="9"/>
        <v>0.22221666666666667</v>
      </c>
      <c r="N18" s="24">
        <f t="shared" si="10"/>
        <v>1</v>
      </c>
      <c r="O18" s="25">
        <f t="shared" si="11"/>
        <v>0.66666666666666663</v>
      </c>
      <c r="P18" s="23">
        <f t="shared" si="12"/>
        <v>0.54167500000000002</v>
      </c>
      <c r="Q18" s="25">
        <f t="shared" si="13"/>
        <v>0.14583333333333337</v>
      </c>
      <c r="R18" s="72">
        <v>1</v>
      </c>
      <c r="S18" s="6">
        <v>1</v>
      </c>
      <c r="T18" s="6">
        <v>1</v>
      </c>
      <c r="U18" s="83">
        <v>0.75</v>
      </c>
      <c r="V18" s="72">
        <v>0</v>
      </c>
      <c r="W18" s="6">
        <v>0.5</v>
      </c>
      <c r="X18" s="73">
        <v>0.5</v>
      </c>
      <c r="Y18" s="72">
        <v>1</v>
      </c>
      <c r="Z18" s="6">
        <v>1</v>
      </c>
      <c r="AA18" s="73">
        <v>1</v>
      </c>
      <c r="AB18" s="78">
        <v>0.75</v>
      </c>
      <c r="AC18" s="6">
        <v>1</v>
      </c>
      <c r="AD18" s="6">
        <v>0.625</v>
      </c>
      <c r="AE18" s="6">
        <v>0.75</v>
      </c>
      <c r="AF18" s="6">
        <v>0.66</v>
      </c>
      <c r="AG18" s="73">
        <v>0.75</v>
      </c>
      <c r="AH18" s="72">
        <v>0.28570000000000001</v>
      </c>
      <c r="AI18" s="6">
        <v>0</v>
      </c>
      <c r="AJ18" s="6">
        <v>4.7600000000000003E-2</v>
      </c>
      <c r="AK18" s="6">
        <v>0</v>
      </c>
      <c r="AL18" s="6">
        <v>0</v>
      </c>
      <c r="AM18" s="73">
        <v>1</v>
      </c>
      <c r="AN18" s="72">
        <v>1.0000000000000002</v>
      </c>
      <c r="AO18" s="6">
        <v>1</v>
      </c>
      <c r="AP18" s="73">
        <v>1.0000000000000002</v>
      </c>
      <c r="AQ18" s="78">
        <v>1</v>
      </c>
      <c r="AR18" s="6">
        <v>0.5</v>
      </c>
      <c r="AS18" s="73">
        <v>0.5</v>
      </c>
      <c r="AT18" s="78">
        <v>0.5</v>
      </c>
      <c r="AU18" s="6">
        <v>0.99999999999999989</v>
      </c>
      <c r="AV18" s="6">
        <v>0.66669999999999996</v>
      </c>
      <c r="AW18" s="83">
        <v>0</v>
      </c>
      <c r="AX18" s="72">
        <v>0.33333333333333343</v>
      </c>
      <c r="AY18" s="6">
        <v>0.25</v>
      </c>
      <c r="AZ18" s="6">
        <v>0</v>
      </c>
      <c r="BA18" s="73">
        <v>0</v>
      </c>
    </row>
    <row r="19" spans="1:54" s="7" customFormat="1" x14ac:dyDescent="0.25">
      <c r="A19" s="3">
        <v>20</v>
      </c>
      <c r="B19" s="4" t="s">
        <v>57</v>
      </c>
      <c r="C19" s="5" t="s">
        <v>55</v>
      </c>
      <c r="D19" s="30">
        <f t="shared" si="0"/>
        <v>0.67990798611111103</v>
      </c>
      <c r="E19" s="23">
        <f t="shared" si="1"/>
        <v>0.79166666666666663</v>
      </c>
      <c r="F19" s="23">
        <f t="shared" si="2"/>
        <v>0.87125000000000008</v>
      </c>
      <c r="G19" s="24">
        <f t="shared" si="3"/>
        <v>0.62962777777777768</v>
      </c>
      <c r="H19" s="25">
        <f t="shared" si="4"/>
        <v>0.42708750000000001</v>
      </c>
      <c r="I19" s="23">
        <f t="shared" si="5"/>
        <v>1</v>
      </c>
      <c r="J19" s="63">
        <f t="shared" si="6"/>
        <v>0.58333333333333326</v>
      </c>
      <c r="K19" s="23">
        <f t="shared" si="7"/>
        <v>1</v>
      </c>
      <c r="L19" s="25">
        <f t="shared" si="8"/>
        <v>0.74250000000000005</v>
      </c>
      <c r="M19" s="23">
        <f t="shared" si="9"/>
        <v>0.55554999999999999</v>
      </c>
      <c r="N19" s="24">
        <f t="shared" si="10"/>
        <v>0.33333333333333331</v>
      </c>
      <c r="O19" s="25">
        <f t="shared" si="11"/>
        <v>1</v>
      </c>
      <c r="P19" s="23">
        <f t="shared" si="12"/>
        <v>0.5625</v>
      </c>
      <c r="Q19" s="25">
        <f t="shared" si="13"/>
        <v>0.29167500000000002</v>
      </c>
      <c r="R19" s="72">
        <v>1</v>
      </c>
      <c r="S19" s="6">
        <v>1</v>
      </c>
      <c r="T19" s="6">
        <v>1</v>
      </c>
      <c r="U19" s="83">
        <v>1</v>
      </c>
      <c r="V19" s="72">
        <v>0</v>
      </c>
      <c r="W19" s="6">
        <v>0.75</v>
      </c>
      <c r="X19" s="73">
        <v>1</v>
      </c>
      <c r="Y19" s="72">
        <v>1</v>
      </c>
      <c r="Z19" s="6">
        <v>1</v>
      </c>
      <c r="AA19" s="73">
        <v>1</v>
      </c>
      <c r="AB19" s="78">
        <v>1</v>
      </c>
      <c r="AC19" s="6">
        <v>1</v>
      </c>
      <c r="AD19" s="6">
        <v>0.625</v>
      </c>
      <c r="AE19" s="6">
        <v>0.75</v>
      </c>
      <c r="AF19" s="6">
        <v>0.33</v>
      </c>
      <c r="AG19" s="73">
        <v>0.75</v>
      </c>
      <c r="AH19" s="72">
        <v>1</v>
      </c>
      <c r="AI19" s="6">
        <v>0</v>
      </c>
      <c r="AJ19" s="6">
        <v>0.33329999999999999</v>
      </c>
      <c r="AK19" s="6">
        <v>0</v>
      </c>
      <c r="AL19" s="6">
        <v>1</v>
      </c>
      <c r="AM19" s="73">
        <v>1</v>
      </c>
      <c r="AN19" s="72">
        <v>1</v>
      </c>
      <c r="AO19" s="6">
        <v>0</v>
      </c>
      <c r="AP19" s="73">
        <v>0</v>
      </c>
      <c r="AQ19" s="78">
        <v>1.0000000000000002</v>
      </c>
      <c r="AR19" s="6">
        <v>1</v>
      </c>
      <c r="AS19" s="73">
        <v>1</v>
      </c>
      <c r="AT19" s="78">
        <v>0.25</v>
      </c>
      <c r="AU19" s="6">
        <v>1</v>
      </c>
      <c r="AV19" s="6">
        <v>1.0000000000000002</v>
      </c>
      <c r="AW19" s="83">
        <v>0</v>
      </c>
      <c r="AX19" s="72">
        <v>0.66669999999999996</v>
      </c>
      <c r="AY19" s="6">
        <v>0.5</v>
      </c>
      <c r="AZ19" s="6">
        <v>0</v>
      </c>
      <c r="BA19" s="73">
        <v>0</v>
      </c>
    </row>
    <row r="20" spans="1:54" s="7" customFormat="1" x14ac:dyDescent="0.25">
      <c r="A20" s="3">
        <v>19</v>
      </c>
      <c r="B20" s="4" t="s">
        <v>69</v>
      </c>
      <c r="C20" s="5" t="s">
        <v>53</v>
      </c>
      <c r="D20" s="30">
        <f t="shared" si="0"/>
        <v>0.6148482638888888</v>
      </c>
      <c r="E20" s="23">
        <f t="shared" si="1"/>
        <v>0.72916666666666663</v>
      </c>
      <c r="F20" s="23">
        <f t="shared" si="2"/>
        <v>0.86083333333333334</v>
      </c>
      <c r="G20" s="24">
        <f t="shared" si="3"/>
        <v>0.44230555555555551</v>
      </c>
      <c r="H20" s="25">
        <f t="shared" si="4"/>
        <v>0.42708750000000001</v>
      </c>
      <c r="I20" s="23">
        <f t="shared" si="5"/>
        <v>0.875</v>
      </c>
      <c r="J20" s="63">
        <f t="shared" si="6"/>
        <v>0.58333333333333326</v>
      </c>
      <c r="K20" s="23">
        <f t="shared" si="7"/>
        <v>1</v>
      </c>
      <c r="L20" s="25">
        <f t="shared" si="8"/>
        <v>0.72166666666666668</v>
      </c>
      <c r="M20" s="23">
        <f t="shared" si="9"/>
        <v>0.41025</v>
      </c>
      <c r="N20" s="24">
        <f t="shared" si="10"/>
        <v>0.33333333333333337</v>
      </c>
      <c r="O20" s="25">
        <f t="shared" si="11"/>
        <v>0.58333333333333337</v>
      </c>
      <c r="P20" s="23">
        <f t="shared" si="12"/>
        <v>0.625</v>
      </c>
      <c r="Q20" s="25">
        <f t="shared" si="13"/>
        <v>0.22917499999999999</v>
      </c>
      <c r="R20" s="72">
        <v>1</v>
      </c>
      <c r="S20" s="6">
        <v>1</v>
      </c>
      <c r="T20" s="6">
        <v>1</v>
      </c>
      <c r="U20" s="83">
        <v>0.5</v>
      </c>
      <c r="V20" s="72">
        <v>1</v>
      </c>
      <c r="W20" s="6">
        <v>0.25</v>
      </c>
      <c r="X20" s="73">
        <v>0.5</v>
      </c>
      <c r="Y20" s="72">
        <v>1.0000000000000002</v>
      </c>
      <c r="Z20" s="6">
        <v>1</v>
      </c>
      <c r="AA20" s="73">
        <v>1</v>
      </c>
      <c r="AB20" s="78">
        <v>0.75</v>
      </c>
      <c r="AC20" s="6">
        <v>1</v>
      </c>
      <c r="AD20" s="6">
        <v>0.75</v>
      </c>
      <c r="AE20" s="6">
        <v>0.75</v>
      </c>
      <c r="AF20" s="6">
        <v>0.33</v>
      </c>
      <c r="AG20" s="73">
        <v>0.75</v>
      </c>
      <c r="AH20" s="72">
        <v>0.3846</v>
      </c>
      <c r="AI20" s="6">
        <v>7.6899999999999996E-2</v>
      </c>
      <c r="AJ20" s="6">
        <v>0</v>
      </c>
      <c r="AK20" s="6">
        <v>0</v>
      </c>
      <c r="AL20" s="6">
        <v>1</v>
      </c>
      <c r="AM20" s="73">
        <v>1</v>
      </c>
      <c r="AN20" s="72">
        <v>1.0000000000000002</v>
      </c>
      <c r="AO20" s="6">
        <v>0</v>
      </c>
      <c r="AP20" s="73">
        <v>0</v>
      </c>
      <c r="AQ20" s="78">
        <v>1</v>
      </c>
      <c r="AR20" s="6">
        <v>0.5</v>
      </c>
      <c r="AS20" s="73">
        <v>0.25</v>
      </c>
      <c r="AT20" s="78">
        <v>0.5</v>
      </c>
      <c r="AU20" s="6">
        <v>0.99999999999999989</v>
      </c>
      <c r="AV20" s="6">
        <v>1</v>
      </c>
      <c r="AW20" s="83">
        <v>0</v>
      </c>
      <c r="AX20" s="72">
        <v>0.66669999999999996</v>
      </c>
      <c r="AY20" s="6">
        <v>0.25</v>
      </c>
      <c r="AZ20" s="6">
        <v>0</v>
      </c>
      <c r="BA20" s="73">
        <v>0</v>
      </c>
    </row>
    <row r="21" spans="1:54" s="7" customFormat="1" x14ac:dyDescent="0.25">
      <c r="A21" s="3">
        <v>22</v>
      </c>
      <c r="B21" s="4" t="s">
        <v>66</v>
      </c>
      <c r="C21" s="5" t="s">
        <v>55</v>
      </c>
      <c r="D21" s="30">
        <f t="shared" si="0"/>
        <v>0.73496076388888887</v>
      </c>
      <c r="E21" s="23">
        <f t="shared" si="1"/>
        <v>0.77083333333333326</v>
      </c>
      <c r="F21" s="23">
        <f t="shared" si="2"/>
        <v>0.86083333333333334</v>
      </c>
      <c r="G21" s="24">
        <f t="shared" si="3"/>
        <v>0.76983888888888885</v>
      </c>
      <c r="H21" s="25">
        <f t="shared" si="4"/>
        <v>0.53833749999999991</v>
      </c>
      <c r="I21" s="23">
        <f t="shared" si="5"/>
        <v>0.875</v>
      </c>
      <c r="J21" s="63">
        <f t="shared" si="6"/>
        <v>0.66666666666666663</v>
      </c>
      <c r="K21" s="23">
        <f t="shared" si="7"/>
        <v>1</v>
      </c>
      <c r="L21" s="25">
        <f t="shared" si="8"/>
        <v>0.72166666666666679</v>
      </c>
      <c r="M21" s="23">
        <f t="shared" si="9"/>
        <v>0.4761833333333334</v>
      </c>
      <c r="N21" s="24">
        <f t="shared" si="10"/>
        <v>1</v>
      </c>
      <c r="O21" s="25">
        <f t="shared" si="11"/>
        <v>0.83333333333333326</v>
      </c>
      <c r="P21" s="23">
        <f t="shared" si="12"/>
        <v>0.72250000000000003</v>
      </c>
      <c r="Q21" s="25">
        <f t="shared" si="13"/>
        <v>0.35417499999999991</v>
      </c>
      <c r="R21" s="72">
        <v>1</v>
      </c>
      <c r="S21" s="6">
        <v>1</v>
      </c>
      <c r="T21" s="6">
        <v>0.75</v>
      </c>
      <c r="U21" s="83">
        <v>0.75</v>
      </c>
      <c r="V21" s="72">
        <v>1</v>
      </c>
      <c r="W21" s="6">
        <v>0.5</v>
      </c>
      <c r="X21" s="73">
        <v>0.5</v>
      </c>
      <c r="Y21" s="72">
        <v>1</v>
      </c>
      <c r="Z21" s="6">
        <v>1</v>
      </c>
      <c r="AA21" s="73">
        <v>1</v>
      </c>
      <c r="AB21" s="78">
        <v>1</v>
      </c>
      <c r="AC21" s="6">
        <v>1</v>
      </c>
      <c r="AD21" s="6">
        <v>1</v>
      </c>
      <c r="AE21" s="6">
        <v>0.5</v>
      </c>
      <c r="AF21" s="6">
        <v>0.33</v>
      </c>
      <c r="AG21" s="73">
        <v>0.5</v>
      </c>
      <c r="AH21" s="72">
        <v>0.57140000000000002</v>
      </c>
      <c r="AI21" s="6">
        <v>0.1429</v>
      </c>
      <c r="AJ21" s="6">
        <v>0.14280000000000001</v>
      </c>
      <c r="AK21" s="6">
        <v>0</v>
      </c>
      <c r="AL21" s="6">
        <v>1</v>
      </c>
      <c r="AM21" s="73">
        <v>1.0000000000000004</v>
      </c>
      <c r="AN21" s="72">
        <v>1</v>
      </c>
      <c r="AO21" s="6">
        <v>1</v>
      </c>
      <c r="AP21" s="73">
        <v>1.0000000000000004</v>
      </c>
      <c r="AQ21" s="78">
        <v>1</v>
      </c>
      <c r="AR21" s="6">
        <v>1</v>
      </c>
      <c r="AS21" s="73">
        <v>0.5</v>
      </c>
      <c r="AT21" s="78">
        <v>0.75</v>
      </c>
      <c r="AU21" s="6">
        <v>1</v>
      </c>
      <c r="AV21" s="6">
        <v>1</v>
      </c>
      <c r="AW21" s="83">
        <v>0.14000000000000001</v>
      </c>
      <c r="AX21" s="72">
        <v>0.66669999999999996</v>
      </c>
      <c r="AY21" s="6">
        <v>0.74999999999999967</v>
      </c>
      <c r="AZ21" s="6">
        <v>0</v>
      </c>
      <c r="BA21" s="73">
        <v>0</v>
      </c>
    </row>
    <row r="22" spans="1:54" s="7" customFormat="1" x14ac:dyDescent="0.25">
      <c r="A22" s="3">
        <v>25</v>
      </c>
      <c r="B22" s="4" t="s">
        <v>127</v>
      </c>
      <c r="C22" s="5" t="s">
        <v>53</v>
      </c>
      <c r="D22" s="30">
        <f t="shared" si="0"/>
        <v>0.59020937499999993</v>
      </c>
      <c r="E22" s="23">
        <f t="shared" si="1"/>
        <v>0.64583333333333326</v>
      </c>
      <c r="F22" s="23">
        <f t="shared" si="2"/>
        <v>0.8191666666666666</v>
      </c>
      <c r="G22" s="24">
        <f t="shared" si="3"/>
        <v>0.58333333333333326</v>
      </c>
      <c r="H22" s="25">
        <f t="shared" si="4"/>
        <v>0.31250416666666669</v>
      </c>
      <c r="I22" s="23">
        <f t="shared" si="5"/>
        <v>0.875</v>
      </c>
      <c r="J22" s="63">
        <f t="shared" si="6"/>
        <v>0.41666666666666663</v>
      </c>
      <c r="K22" s="23">
        <f t="shared" si="7"/>
        <v>1</v>
      </c>
      <c r="L22" s="25">
        <f t="shared" si="8"/>
        <v>0.63833333333333331</v>
      </c>
      <c r="M22" s="23">
        <f t="shared" si="9"/>
        <v>0.16666666666666666</v>
      </c>
      <c r="N22" s="24">
        <f t="shared" si="10"/>
        <v>1</v>
      </c>
      <c r="O22" s="25">
        <f t="shared" si="11"/>
        <v>0.58333333333333337</v>
      </c>
      <c r="P22" s="23">
        <f t="shared" si="12"/>
        <v>0.47917500000000002</v>
      </c>
      <c r="Q22" s="25">
        <f t="shared" si="13"/>
        <v>0.14583333333333337</v>
      </c>
      <c r="R22" s="72">
        <v>1</v>
      </c>
      <c r="S22" s="6">
        <v>1</v>
      </c>
      <c r="T22" s="6">
        <v>1</v>
      </c>
      <c r="U22" s="83">
        <v>0.5</v>
      </c>
      <c r="V22" s="72">
        <v>0</v>
      </c>
      <c r="W22" s="6">
        <v>0.25</v>
      </c>
      <c r="X22" s="73">
        <v>1</v>
      </c>
      <c r="Y22" s="72">
        <v>1</v>
      </c>
      <c r="Z22" s="6">
        <v>1</v>
      </c>
      <c r="AA22" s="73">
        <v>1</v>
      </c>
      <c r="AB22" s="78">
        <v>0.5</v>
      </c>
      <c r="AC22" s="6">
        <v>1</v>
      </c>
      <c r="AD22" s="6">
        <v>1</v>
      </c>
      <c r="AE22" s="6">
        <v>0.5</v>
      </c>
      <c r="AF22" s="6">
        <v>0.33</v>
      </c>
      <c r="AG22" s="73">
        <v>0.5</v>
      </c>
      <c r="AH22" s="72">
        <v>0</v>
      </c>
      <c r="AI22" s="6">
        <v>0</v>
      </c>
      <c r="AJ22" s="6">
        <v>0</v>
      </c>
      <c r="AK22" s="6">
        <v>0</v>
      </c>
      <c r="AL22" s="6">
        <v>0</v>
      </c>
      <c r="AM22" s="73">
        <v>1</v>
      </c>
      <c r="AN22" s="72">
        <v>1</v>
      </c>
      <c r="AO22" s="6">
        <v>1</v>
      </c>
      <c r="AP22" s="73">
        <v>1</v>
      </c>
      <c r="AQ22" s="78">
        <v>1</v>
      </c>
      <c r="AR22" s="6">
        <v>0.5</v>
      </c>
      <c r="AS22" s="73">
        <v>0.25</v>
      </c>
      <c r="AT22" s="78">
        <v>0.25</v>
      </c>
      <c r="AU22" s="6">
        <v>1</v>
      </c>
      <c r="AV22" s="6">
        <v>0.66669999999999996</v>
      </c>
      <c r="AW22" s="83">
        <v>0</v>
      </c>
      <c r="AX22" s="72">
        <v>0.33333333333333343</v>
      </c>
      <c r="AY22" s="6">
        <v>0.25</v>
      </c>
      <c r="AZ22" s="6">
        <v>0</v>
      </c>
      <c r="BA22" s="73">
        <v>0</v>
      </c>
    </row>
    <row r="23" spans="1:54" s="7" customFormat="1" x14ac:dyDescent="0.25">
      <c r="A23" s="3">
        <v>13</v>
      </c>
      <c r="B23" s="4" t="s">
        <v>63</v>
      </c>
      <c r="C23" s="5" t="s">
        <v>53</v>
      </c>
      <c r="D23" s="30">
        <f t="shared" si="0"/>
        <v>0.62826493055555555</v>
      </c>
      <c r="E23" s="23">
        <f t="shared" si="1"/>
        <v>0.59666666666666668</v>
      </c>
      <c r="F23" s="23">
        <f t="shared" si="2"/>
        <v>0.8191666666666666</v>
      </c>
      <c r="G23" s="24">
        <f t="shared" si="3"/>
        <v>0.72222222222222221</v>
      </c>
      <c r="H23" s="25">
        <f t="shared" si="4"/>
        <v>0.37500416666666669</v>
      </c>
      <c r="I23" s="23">
        <f t="shared" si="5"/>
        <v>0.75</v>
      </c>
      <c r="J23" s="63">
        <f t="shared" si="6"/>
        <v>0.44333333333333336</v>
      </c>
      <c r="K23" s="23">
        <f t="shared" si="7"/>
        <v>1</v>
      </c>
      <c r="L23" s="25">
        <f t="shared" si="8"/>
        <v>0.63833333333333331</v>
      </c>
      <c r="M23" s="23">
        <f t="shared" si="9"/>
        <v>0.33333333333333337</v>
      </c>
      <c r="N23" s="24">
        <f t="shared" si="10"/>
        <v>1</v>
      </c>
      <c r="O23" s="25">
        <f t="shared" si="11"/>
        <v>0.83333333333333337</v>
      </c>
      <c r="P23" s="23">
        <f t="shared" si="12"/>
        <v>0.54167500000000002</v>
      </c>
      <c r="Q23" s="25">
        <f t="shared" si="13"/>
        <v>0.20833333333333337</v>
      </c>
      <c r="R23" s="72">
        <v>1</v>
      </c>
      <c r="S23" s="6">
        <v>1</v>
      </c>
      <c r="T23" s="6">
        <v>0.5</v>
      </c>
      <c r="U23" s="83">
        <v>0.5</v>
      </c>
      <c r="V23" s="72">
        <v>0.33</v>
      </c>
      <c r="W23" s="6">
        <v>0.5</v>
      </c>
      <c r="X23" s="73">
        <v>0.5</v>
      </c>
      <c r="Y23" s="72">
        <v>1</v>
      </c>
      <c r="Z23" s="6">
        <v>1</v>
      </c>
      <c r="AA23" s="73">
        <v>1</v>
      </c>
      <c r="AB23" s="78">
        <v>0.5</v>
      </c>
      <c r="AC23" s="6">
        <v>1</v>
      </c>
      <c r="AD23" s="6">
        <v>1</v>
      </c>
      <c r="AE23" s="6">
        <v>0.75</v>
      </c>
      <c r="AF23" s="6">
        <v>0.33</v>
      </c>
      <c r="AG23" s="73">
        <v>0.25</v>
      </c>
      <c r="AH23" s="72">
        <v>0</v>
      </c>
      <c r="AI23" s="6">
        <v>0</v>
      </c>
      <c r="AJ23" s="6">
        <v>0</v>
      </c>
      <c r="AK23" s="6">
        <v>0</v>
      </c>
      <c r="AL23" s="6">
        <v>1</v>
      </c>
      <c r="AM23" s="73">
        <v>1.0000000000000002</v>
      </c>
      <c r="AN23" s="72">
        <v>1</v>
      </c>
      <c r="AO23" s="6">
        <v>1</v>
      </c>
      <c r="AP23" s="73">
        <v>1</v>
      </c>
      <c r="AQ23" s="78">
        <v>1.0000000000000002</v>
      </c>
      <c r="AR23" s="6">
        <v>1</v>
      </c>
      <c r="AS23" s="73">
        <v>0.5</v>
      </c>
      <c r="AT23" s="78">
        <v>0.5</v>
      </c>
      <c r="AU23" s="6">
        <v>1.0000000000000002</v>
      </c>
      <c r="AV23" s="6">
        <v>0.66669999999999996</v>
      </c>
      <c r="AW23" s="83">
        <v>0</v>
      </c>
      <c r="AX23" s="72">
        <v>0.33333333333333343</v>
      </c>
      <c r="AY23" s="6">
        <v>0.50000000000000011</v>
      </c>
      <c r="AZ23" s="6">
        <v>0</v>
      </c>
      <c r="BA23" s="73">
        <v>0</v>
      </c>
    </row>
    <row r="24" spans="1:54" s="7" customFormat="1" x14ac:dyDescent="0.25">
      <c r="A24" s="3">
        <v>27</v>
      </c>
      <c r="B24" s="4" t="s">
        <v>61</v>
      </c>
      <c r="C24" s="5" t="s">
        <v>55</v>
      </c>
      <c r="D24" s="30">
        <f t="shared" si="0"/>
        <v>0.56378055555555551</v>
      </c>
      <c r="E24" s="23">
        <f t="shared" si="1"/>
        <v>0.71875</v>
      </c>
      <c r="F24" s="23">
        <f t="shared" si="2"/>
        <v>0.8191666666666666</v>
      </c>
      <c r="G24" s="24">
        <f t="shared" si="3"/>
        <v>0.4567888888888888</v>
      </c>
      <c r="H24" s="25">
        <f t="shared" si="4"/>
        <v>0.26041666666666669</v>
      </c>
      <c r="I24" s="23">
        <f t="shared" si="5"/>
        <v>0.6875</v>
      </c>
      <c r="J24" s="63">
        <f t="shared" si="6"/>
        <v>0.75</v>
      </c>
      <c r="K24" s="23">
        <f t="shared" si="7"/>
        <v>1</v>
      </c>
      <c r="L24" s="25">
        <f t="shared" si="8"/>
        <v>0.63833333333333331</v>
      </c>
      <c r="M24" s="23">
        <f t="shared" si="9"/>
        <v>0.53703333333333325</v>
      </c>
      <c r="N24" s="24">
        <f t="shared" si="10"/>
        <v>0.33333333333333331</v>
      </c>
      <c r="O24" s="25">
        <f t="shared" si="11"/>
        <v>0.5</v>
      </c>
      <c r="P24" s="23">
        <f t="shared" si="12"/>
        <v>0.45833333333333337</v>
      </c>
      <c r="Q24" s="25">
        <f t="shared" si="13"/>
        <v>6.25E-2</v>
      </c>
      <c r="R24" s="72">
        <v>1</v>
      </c>
      <c r="S24" s="6">
        <v>1</v>
      </c>
      <c r="T24" s="6">
        <v>0.5</v>
      </c>
      <c r="U24" s="83">
        <v>0.25</v>
      </c>
      <c r="V24" s="72">
        <v>1</v>
      </c>
      <c r="W24" s="6">
        <v>0.25</v>
      </c>
      <c r="X24" s="73">
        <v>1</v>
      </c>
      <c r="Y24" s="72">
        <v>1.0000000000000002</v>
      </c>
      <c r="Z24" s="6">
        <v>1.0000000000000002</v>
      </c>
      <c r="AA24" s="73">
        <v>1</v>
      </c>
      <c r="AB24" s="78">
        <v>0.5</v>
      </c>
      <c r="AC24" s="6">
        <v>1</v>
      </c>
      <c r="AD24" s="6">
        <v>1</v>
      </c>
      <c r="AE24" s="6">
        <v>0.5</v>
      </c>
      <c r="AF24" s="6">
        <v>0.33</v>
      </c>
      <c r="AG24" s="73">
        <v>0.5</v>
      </c>
      <c r="AH24" s="72">
        <v>1</v>
      </c>
      <c r="AI24" s="6">
        <v>0</v>
      </c>
      <c r="AJ24" s="6">
        <v>0.22220000000000001</v>
      </c>
      <c r="AK24" s="6">
        <v>0</v>
      </c>
      <c r="AL24" s="6">
        <v>1</v>
      </c>
      <c r="AM24" s="73">
        <v>1.0000000000000002</v>
      </c>
      <c r="AN24" s="72">
        <v>1</v>
      </c>
      <c r="AO24" s="6">
        <v>0</v>
      </c>
      <c r="AP24" s="73">
        <v>0</v>
      </c>
      <c r="AQ24" s="78">
        <v>1</v>
      </c>
      <c r="AR24" s="6">
        <v>0.5</v>
      </c>
      <c r="AS24" s="73">
        <v>0</v>
      </c>
      <c r="AT24" s="78">
        <v>0.5</v>
      </c>
      <c r="AU24" s="6">
        <v>0.99999999999999989</v>
      </c>
      <c r="AV24" s="6">
        <v>0.33333333333333343</v>
      </c>
      <c r="AW24" s="83">
        <v>0</v>
      </c>
      <c r="AX24" s="72">
        <v>0</v>
      </c>
      <c r="AY24" s="6">
        <v>0.25</v>
      </c>
      <c r="AZ24" s="6">
        <v>0</v>
      </c>
      <c r="BA24" s="73">
        <v>0</v>
      </c>
    </row>
    <row r="25" spans="1:54" s="7" customFormat="1" x14ac:dyDescent="0.25">
      <c r="A25" s="3">
        <v>3</v>
      </c>
      <c r="B25" s="4" t="s">
        <v>72</v>
      </c>
      <c r="C25" s="5" t="s">
        <v>55</v>
      </c>
      <c r="D25" s="30">
        <f t="shared" si="0"/>
        <v>0.64641249999999995</v>
      </c>
      <c r="E25" s="23">
        <f t="shared" si="1"/>
        <v>0.46875</v>
      </c>
      <c r="F25" s="23">
        <f t="shared" si="2"/>
        <v>0.8125</v>
      </c>
      <c r="G25" s="24">
        <f t="shared" si="3"/>
        <v>0.64814999999999989</v>
      </c>
      <c r="H25" s="25">
        <f t="shared" si="4"/>
        <v>0.65625</v>
      </c>
      <c r="I25" s="23">
        <f t="shared" si="5"/>
        <v>0.6875</v>
      </c>
      <c r="J25" s="63">
        <f t="shared" si="6"/>
        <v>0.25</v>
      </c>
      <c r="K25" s="23">
        <f t="shared" si="7"/>
        <v>1</v>
      </c>
      <c r="L25" s="25">
        <f t="shared" si="8"/>
        <v>0.625</v>
      </c>
      <c r="M25" s="23">
        <f t="shared" si="9"/>
        <v>0.6944499999999999</v>
      </c>
      <c r="N25" s="24">
        <f t="shared" si="10"/>
        <v>0.66666666666666663</v>
      </c>
      <c r="O25" s="25">
        <f t="shared" si="11"/>
        <v>0.58333333333333337</v>
      </c>
      <c r="P25" s="23">
        <f t="shared" si="12"/>
        <v>0.8125</v>
      </c>
      <c r="Q25" s="25">
        <f t="shared" si="13"/>
        <v>0.5</v>
      </c>
      <c r="R25" s="72">
        <v>1</v>
      </c>
      <c r="S25" s="6">
        <v>1</v>
      </c>
      <c r="T25" s="6">
        <v>0.5</v>
      </c>
      <c r="U25" s="83">
        <v>0.25</v>
      </c>
      <c r="V25" s="72">
        <v>0</v>
      </c>
      <c r="W25" s="6">
        <v>0.25</v>
      </c>
      <c r="X25" s="73">
        <v>0.5</v>
      </c>
      <c r="Y25" s="72">
        <v>1</v>
      </c>
      <c r="Z25" s="6">
        <v>1</v>
      </c>
      <c r="AA25" s="73">
        <v>1</v>
      </c>
      <c r="AB25" s="78">
        <v>0.5</v>
      </c>
      <c r="AC25" s="6">
        <v>1</v>
      </c>
      <c r="AD25" s="6">
        <v>0.75</v>
      </c>
      <c r="AE25" s="6">
        <v>0.25</v>
      </c>
      <c r="AF25" s="6">
        <v>1</v>
      </c>
      <c r="AG25" s="73">
        <v>0.25</v>
      </c>
      <c r="AH25" s="72">
        <v>1</v>
      </c>
      <c r="AI25" s="6">
        <v>0</v>
      </c>
      <c r="AJ25" s="6">
        <v>0.16669999999999999</v>
      </c>
      <c r="AK25" s="6">
        <v>1</v>
      </c>
      <c r="AL25" s="6">
        <v>1</v>
      </c>
      <c r="AM25" s="73">
        <v>0.99999999999999989</v>
      </c>
      <c r="AN25" s="72">
        <v>1</v>
      </c>
      <c r="AO25" s="6">
        <v>1</v>
      </c>
      <c r="AP25" s="73">
        <v>0</v>
      </c>
      <c r="AQ25" s="78">
        <v>1.0000000000000002</v>
      </c>
      <c r="AR25" s="6">
        <v>0.5</v>
      </c>
      <c r="AS25" s="73">
        <v>0.25</v>
      </c>
      <c r="AT25" s="78">
        <v>1</v>
      </c>
      <c r="AU25" s="6">
        <v>0.99999999999999978</v>
      </c>
      <c r="AV25" s="6">
        <v>1</v>
      </c>
      <c r="AW25" s="83">
        <v>0.25</v>
      </c>
      <c r="AX25" s="72">
        <v>1.0000000000000002</v>
      </c>
      <c r="AY25" s="6">
        <v>0.99999999999999989</v>
      </c>
      <c r="AZ25" s="6">
        <v>0</v>
      </c>
      <c r="BA25" s="73">
        <v>0</v>
      </c>
      <c r="BB25" s="8"/>
    </row>
    <row r="26" spans="1:54" s="7" customFormat="1" x14ac:dyDescent="0.25">
      <c r="A26" s="3">
        <v>5</v>
      </c>
      <c r="B26" s="4" t="s">
        <v>67</v>
      </c>
      <c r="C26" s="5" t="s">
        <v>55</v>
      </c>
      <c r="D26" s="30">
        <f t="shared" si="0"/>
        <v>0.62884270833333333</v>
      </c>
      <c r="E26" s="23">
        <f t="shared" si="1"/>
        <v>0.47166666666666668</v>
      </c>
      <c r="F26" s="23">
        <f t="shared" si="2"/>
        <v>0.79833333333333334</v>
      </c>
      <c r="G26" s="24">
        <f t="shared" si="3"/>
        <v>0.87036666666666651</v>
      </c>
      <c r="H26" s="25">
        <f t="shared" si="4"/>
        <v>0.37500416666666664</v>
      </c>
      <c r="I26" s="23">
        <f t="shared" si="5"/>
        <v>0.75</v>
      </c>
      <c r="J26" s="63">
        <f t="shared" si="6"/>
        <v>0.19333333333333333</v>
      </c>
      <c r="K26" s="23">
        <f t="shared" si="7"/>
        <v>1</v>
      </c>
      <c r="L26" s="25">
        <f t="shared" si="8"/>
        <v>0.59666666666666657</v>
      </c>
      <c r="M26" s="23">
        <f t="shared" si="9"/>
        <v>0.94443333333333324</v>
      </c>
      <c r="N26" s="24">
        <f t="shared" si="10"/>
        <v>0.66666666666666663</v>
      </c>
      <c r="O26" s="25">
        <f t="shared" si="11"/>
        <v>1</v>
      </c>
      <c r="P26" s="23">
        <f t="shared" si="12"/>
        <v>0.39583333333333337</v>
      </c>
      <c r="Q26" s="25">
        <f t="shared" si="13"/>
        <v>0.35417499999999991</v>
      </c>
      <c r="R26" s="72">
        <v>1</v>
      </c>
      <c r="S26" s="6">
        <v>1</v>
      </c>
      <c r="T26" s="6">
        <v>0.75</v>
      </c>
      <c r="U26" s="83">
        <v>0.25</v>
      </c>
      <c r="V26" s="72">
        <v>0.33</v>
      </c>
      <c r="W26" s="6">
        <v>0.25</v>
      </c>
      <c r="X26" s="73">
        <v>0</v>
      </c>
      <c r="Y26" s="72">
        <v>1</v>
      </c>
      <c r="Z26" s="6">
        <v>1.0000000000000002</v>
      </c>
      <c r="AA26" s="73">
        <v>1</v>
      </c>
      <c r="AB26" s="78">
        <v>0.5</v>
      </c>
      <c r="AC26" s="6">
        <v>1</v>
      </c>
      <c r="AD26" s="6">
        <v>1</v>
      </c>
      <c r="AE26" s="6">
        <v>0.5</v>
      </c>
      <c r="AF26" s="6">
        <v>0.33</v>
      </c>
      <c r="AG26" s="73">
        <v>0.25</v>
      </c>
      <c r="AH26" s="72">
        <v>1</v>
      </c>
      <c r="AI26" s="6">
        <v>1</v>
      </c>
      <c r="AJ26" s="6">
        <v>0.66659999999999997</v>
      </c>
      <c r="AK26" s="6">
        <v>1</v>
      </c>
      <c r="AL26" s="6">
        <v>1</v>
      </c>
      <c r="AM26" s="73">
        <v>1</v>
      </c>
      <c r="AN26" s="72">
        <v>1</v>
      </c>
      <c r="AO26" s="6">
        <v>1</v>
      </c>
      <c r="AP26" s="73">
        <v>0</v>
      </c>
      <c r="AQ26" s="78">
        <v>1</v>
      </c>
      <c r="AR26" s="6">
        <v>1</v>
      </c>
      <c r="AS26" s="73">
        <v>1</v>
      </c>
      <c r="AT26" s="78">
        <v>0.75</v>
      </c>
      <c r="AU26" s="6">
        <v>0.5</v>
      </c>
      <c r="AV26" s="6">
        <v>0.33333333333333343</v>
      </c>
      <c r="AW26" s="83">
        <v>0</v>
      </c>
      <c r="AX26" s="72">
        <v>0.66669999999999996</v>
      </c>
      <c r="AY26" s="6">
        <v>0.74999999999999967</v>
      </c>
      <c r="AZ26" s="6">
        <v>0</v>
      </c>
      <c r="BA26" s="73">
        <v>0</v>
      </c>
    </row>
    <row r="27" spans="1:54" s="7" customFormat="1" x14ac:dyDescent="0.25">
      <c r="A27" s="3">
        <v>11</v>
      </c>
      <c r="B27" s="4" t="s">
        <v>76</v>
      </c>
      <c r="C27" s="5" t="s">
        <v>55</v>
      </c>
      <c r="D27" s="30">
        <f t="shared" si="0"/>
        <v>0.44263888888888886</v>
      </c>
      <c r="E27" s="23">
        <f t="shared" si="1"/>
        <v>0.53125</v>
      </c>
      <c r="F27" s="23">
        <f t="shared" si="2"/>
        <v>0.7879166666666666</v>
      </c>
      <c r="G27" s="24">
        <f t="shared" si="3"/>
        <v>0.38888888888888884</v>
      </c>
      <c r="H27" s="25">
        <f t="shared" si="4"/>
        <v>6.25E-2</v>
      </c>
      <c r="I27" s="23">
        <f t="shared" si="5"/>
        <v>0.5625</v>
      </c>
      <c r="J27" s="63">
        <f t="shared" si="6"/>
        <v>0.5</v>
      </c>
      <c r="K27" s="23">
        <f t="shared" si="7"/>
        <v>1</v>
      </c>
      <c r="L27" s="25">
        <f t="shared" si="8"/>
        <v>0.57583333333333331</v>
      </c>
      <c r="M27" s="23">
        <f t="shared" si="9"/>
        <v>0.33333333333333331</v>
      </c>
      <c r="N27" s="24">
        <f t="shared" si="10"/>
        <v>0.33333333333333331</v>
      </c>
      <c r="O27" s="25">
        <f t="shared" si="11"/>
        <v>0.5</v>
      </c>
      <c r="P27" s="23">
        <f t="shared" si="12"/>
        <v>0.125</v>
      </c>
      <c r="Q27" s="25">
        <f t="shared" si="13"/>
        <v>0</v>
      </c>
      <c r="R27" s="72">
        <v>1</v>
      </c>
      <c r="S27" s="6">
        <v>1</v>
      </c>
      <c r="T27" s="6">
        <v>0.25</v>
      </c>
      <c r="U27" s="83">
        <v>0</v>
      </c>
      <c r="V27" s="72">
        <v>0</v>
      </c>
      <c r="W27" s="6">
        <v>0.5</v>
      </c>
      <c r="X27" s="73">
        <v>1</v>
      </c>
      <c r="Y27" s="72">
        <v>1</v>
      </c>
      <c r="Z27" s="6">
        <v>1</v>
      </c>
      <c r="AA27" s="73">
        <v>1</v>
      </c>
      <c r="AB27" s="78">
        <v>0.75</v>
      </c>
      <c r="AC27" s="6">
        <v>1</v>
      </c>
      <c r="AD27" s="6">
        <v>0.375</v>
      </c>
      <c r="AE27" s="6">
        <v>0.5</v>
      </c>
      <c r="AF27" s="6">
        <v>0.33</v>
      </c>
      <c r="AG27" s="73">
        <v>0.5</v>
      </c>
      <c r="AH27" s="72">
        <v>1</v>
      </c>
      <c r="AI27" s="6">
        <v>0</v>
      </c>
      <c r="AJ27" s="6">
        <v>0</v>
      </c>
      <c r="AK27" s="6">
        <v>0</v>
      </c>
      <c r="AL27" s="6">
        <v>0</v>
      </c>
      <c r="AM27" s="73">
        <v>1</v>
      </c>
      <c r="AN27" s="72">
        <v>1</v>
      </c>
      <c r="AO27" s="6">
        <v>0</v>
      </c>
      <c r="AP27" s="73">
        <v>0</v>
      </c>
      <c r="AQ27" s="78">
        <v>1</v>
      </c>
      <c r="AR27" s="6">
        <v>0.5</v>
      </c>
      <c r="AS27" s="73">
        <v>0</v>
      </c>
      <c r="AT27" s="78">
        <v>0.5</v>
      </c>
      <c r="AU27" s="6">
        <v>0</v>
      </c>
      <c r="AV27" s="6">
        <v>0</v>
      </c>
      <c r="AW27" s="83">
        <v>0</v>
      </c>
      <c r="AX27" s="72">
        <v>0</v>
      </c>
      <c r="AY27" s="6">
        <v>0</v>
      </c>
      <c r="AZ27" s="6">
        <v>0</v>
      </c>
      <c r="BA27" s="73">
        <v>0</v>
      </c>
    </row>
    <row r="28" spans="1:54" s="7" customFormat="1" x14ac:dyDescent="0.25">
      <c r="A28" s="3">
        <v>10</v>
      </c>
      <c r="B28" s="4" t="s">
        <v>60</v>
      </c>
      <c r="C28" s="5" t="s">
        <v>53</v>
      </c>
      <c r="D28" s="30">
        <f t="shared" si="0"/>
        <v>0.59086805555555555</v>
      </c>
      <c r="E28" s="23">
        <f t="shared" si="1"/>
        <v>0.61749999999999994</v>
      </c>
      <c r="F28" s="23">
        <f t="shared" si="2"/>
        <v>0.77374999999999994</v>
      </c>
      <c r="G28" s="24">
        <f t="shared" si="3"/>
        <v>0.55555555555555558</v>
      </c>
      <c r="H28" s="25">
        <f t="shared" si="4"/>
        <v>0.41666666666666669</v>
      </c>
      <c r="I28" s="23">
        <f t="shared" si="5"/>
        <v>0.875</v>
      </c>
      <c r="J28" s="63">
        <f t="shared" si="6"/>
        <v>0.36</v>
      </c>
      <c r="K28" s="23">
        <f t="shared" si="7"/>
        <v>0.66666666666666663</v>
      </c>
      <c r="L28" s="25">
        <f t="shared" si="8"/>
        <v>0.88083333333333325</v>
      </c>
      <c r="M28" s="23">
        <f t="shared" si="9"/>
        <v>0.33333333333333331</v>
      </c>
      <c r="N28" s="24">
        <f t="shared" si="10"/>
        <v>0.33333333333333331</v>
      </c>
      <c r="O28" s="25">
        <f t="shared" si="11"/>
        <v>1</v>
      </c>
      <c r="P28" s="23">
        <f t="shared" si="12"/>
        <v>0.625</v>
      </c>
      <c r="Q28" s="25">
        <f t="shared" si="13"/>
        <v>0.20833333333333337</v>
      </c>
      <c r="R28" s="72">
        <v>1</v>
      </c>
      <c r="S28" s="6">
        <v>1</v>
      </c>
      <c r="T28" s="6">
        <v>0.75</v>
      </c>
      <c r="U28" s="83">
        <v>0.75</v>
      </c>
      <c r="V28" s="72">
        <v>0.33</v>
      </c>
      <c r="W28" s="6">
        <v>0.25</v>
      </c>
      <c r="X28" s="73">
        <v>0.5</v>
      </c>
      <c r="Y28" s="72">
        <v>1</v>
      </c>
      <c r="Z28" s="6">
        <v>0</v>
      </c>
      <c r="AA28" s="73">
        <v>1</v>
      </c>
      <c r="AB28" s="78">
        <v>1</v>
      </c>
      <c r="AC28" s="6">
        <v>1</v>
      </c>
      <c r="AD28" s="6">
        <v>0.875</v>
      </c>
      <c r="AE28" s="6">
        <v>1</v>
      </c>
      <c r="AF28" s="6">
        <v>0.66</v>
      </c>
      <c r="AG28" s="73">
        <v>0.75</v>
      </c>
      <c r="AH28" s="72">
        <v>0</v>
      </c>
      <c r="AI28" s="6">
        <v>0</v>
      </c>
      <c r="AJ28" s="6">
        <v>0</v>
      </c>
      <c r="AK28" s="6">
        <v>0</v>
      </c>
      <c r="AL28" s="6">
        <v>1</v>
      </c>
      <c r="AM28" s="73">
        <v>1</v>
      </c>
      <c r="AN28" s="72">
        <v>1</v>
      </c>
      <c r="AO28" s="6">
        <v>0</v>
      </c>
      <c r="AP28" s="73">
        <v>0</v>
      </c>
      <c r="AQ28" s="78">
        <v>1.0000000000000002</v>
      </c>
      <c r="AR28" s="6">
        <v>1</v>
      </c>
      <c r="AS28" s="73">
        <v>1</v>
      </c>
      <c r="AT28" s="78">
        <v>0.5</v>
      </c>
      <c r="AU28" s="6">
        <v>1</v>
      </c>
      <c r="AV28" s="6">
        <v>1.0000000000000002</v>
      </c>
      <c r="AW28" s="83">
        <v>0</v>
      </c>
      <c r="AX28" s="72">
        <v>0.33333333333333343</v>
      </c>
      <c r="AY28" s="6">
        <v>0.50000000000000011</v>
      </c>
      <c r="AZ28" s="6">
        <v>0</v>
      </c>
      <c r="BA28" s="73">
        <v>0</v>
      </c>
    </row>
    <row r="29" spans="1:54" s="7" customFormat="1" x14ac:dyDescent="0.25">
      <c r="A29" s="3">
        <v>16</v>
      </c>
      <c r="B29" s="4" t="s">
        <v>71</v>
      </c>
      <c r="C29" s="5" t="s">
        <v>53</v>
      </c>
      <c r="D29" s="30">
        <f t="shared" si="0"/>
        <v>0.63093749999999993</v>
      </c>
      <c r="E29" s="23">
        <f t="shared" si="1"/>
        <v>0.80208333333333326</v>
      </c>
      <c r="F29" s="23">
        <f t="shared" si="2"/>
        <v>0.77374999999999994</v>
      </c>
      <c r="G29" s="24">
        <f t="shared" si="3"/>
        <v>0.5</v>
      </c>
      <c r="H29" s="25">
        <f t="shared" si="4"/>
        <v>0.44791666666666669</v>
      </c>
      <c r="I29" s="23">
        <f t="shared" si="5"/>
        <v>0.6875</v>
      </c>
      <c r="J29" s="63">
        <f t="shared" si="6"/>
        <v>0.91666666666666652</v>
      </c>
      <c r="K29" s="23">
        <f t="shared" si="7"/>
        <v>1</v>
      </c>
      <c r="L29" s="25">
        <f t="shared" si="8"/>
        <v>0.54749999999999999</v>
      </c>
      <c r="M29" s="23">
        <f t="shared" si="9"/>
        <v>0.33333333333333337</v>
      </c>
      <c r="N29" s="24">
        <f t="shared" si="10"/>
        <v>0.66666666666666663</v>
      </c>
      <c r="O29" s="25">
        <f t="shared" si="11"/>
        <v>0.5</v>
      </c>
      <c r="P29" s="23">
        <f t="shared" si="12"/>
        <v>0.75</v>
      </c>
      <c r="Q29" s="25">
        <f t="shared" si="13"/>
        <v>0.14583333333333337</v>
      </c>
      <c r="R29" s="72">
        <v>1</v>
      </c>
      <c r="S29" s="6">
        <v>1</v>
      </c>
      <c r="T29" s="6">
        <v>0.75</v>
      </c>
      <c r="U29" s="83">
        <v>0</v>
      </c>
      <c r="V29" s="72">
        <v>1</v>
      </c>
      <c r="W29" s="6">
        <v>0.75</v>
      </c>
      <c r="X29" s="73">
        <v>1</v>
      </c>
      <c r="Y29" s="72">
        <v>1</v>
      </c>
      <c r="Z29" s="6">
        <v>1</v>
      </c>
      <c r="AA29" s="73">
        <v>1</v>
      </c>
      <c r="AB29" s="78">
        <v>0.5</v>
      </c>
      <c r="AC29" s="6">
        <v>1</v>
      </c>
      <c r="AD29" s="6">
        <v>0.625</v>
      </c>
      <c r="AE29" s="6">
        <v>0.25</v>
      </c>
      <c r="AF29" s="6">
        <v>0.66</v>
      </c>
      <c r="AG29" s="73">
        <v>0.25</v>
      </c>
      <c r="AH29" s="72">
        <v>0</v>
      </c>
      <c r="AI29" s="6">
        <v>0</v>
      </c>
      <c r="AJ29" s="6">
        <v>0</v>
      </c>
      <c r="AK29" s="6">
        <v>0</v>
      </c>
      <c r="AL29" s="6">
        <v>1</v>
      </c>
      <c r="AM29" s="73">
        <v>1.0000000000000002</v>
      </c>
      <c r="AN29" s="72">
        <v>1</v>
      </c>
      <c r="AO29" s="6">
        <v>1</v>
      </c>
      <c r="AP29" s="73">
        <v>0</v>
      </c>
      <c r="AQ29" s="78">
        <v>1</v>
      </c>
      <c r="AR29" s="6">
        <v>0.5</v>
      </c>
      <c r="AS29" s="73">
        <v>0</v>
      </c>
      <c r="AT29" s="78">
        <v>1</v>
      </c>
      <c r="AU29" s="6">
        <v>1</v>
      </c>
      <c r="AV29" s="6">
        <v>1.0000000000000002</v>
      </c>
      <c r="AW29" s="83">
        <v>0</v>
      </c>
      <c r="AX29" s="72">
        <v>0.33333333333333343</v>
      </c>
      <c r="AY29" s="6">
        <v>0.25</v>
      </c>
      <c r="AZ29" s="6">
        <v>0</v>
      </c>
      <c r="BA29" s="73">
        <v>0</v>
      </c>
    </row>
    <row r="30" spans="1:54" s="7" customFormat="1" x14ac:dyDescent="0.25">
      <c r="A30" s="3">
        <v>4</v>
      </c>
      <c r="B30" s="4" t="s">
        <v>65</v>
      </c>
      <c r="C30" s="5" t="s">
        <v>53</v>
      </c>
      <c r="D30" s="30">
        <f t="shared" si="0"/>
        <v>0.41493055555555558</v>
      </c>
      <c r="E30" s="23">
        <f t="shared" si="1"/>
        <v>0.46875</v>
      </c>
      <c r="F30" s="23">
        <f t="shared" si="2"/>
        <v>0.67708333333333326</v>
      </c>
      <c r="G30" s="24">
        <f t="shared" si="3"/>
        <v>0.30555555555555558</v>
      </c>
      <c r="H30" s="25">
        <f t="shared" si="4"/>
        <v>0.20833333333333337</v>
      </c>
      <c r="I30" s="23">
        <f t="shared" si="5"/>
        <v>0.6875</v>
      </c>
      <c r="J30" s="63">
        <f t="shared" si="6"/>
        <v>0.25</v>
      </c>
      <c r="K30" s="23">
        <f t="shared" si="7"/>
        <v>0.66666666666666663</v>
      </c>
      <c r="L30" s="25">
        <f t="shared" si="8"/>
        <v>0.68749999999999989</v>
      </c>
      <c r="M30" s="23">
        <f t="shared" si="9"/>
        <v>0</v>
      </c>
      <c r="N30" s="24">
        <f t="shared" si="10"/>
        <v>0.33333333333333331</v>
      </c>
      <c r="O30" s="25">
        <f t="shared" si="11"/>
        <v>0.58333333333333337</v>
      </c>
      <c r="P30" s="23">
        <f t="shared" si="12"/>
        <v>0.27083333333333337</v>
      </c>
      <c r="Q30" s="25">
        <f t="shared" si="13"/>
        <v>0.14583333333333337</v>
      </c>
      <c r="R30" s="72">
        <v>1</v>
      </c>
      <c r="S30" s="6">
        <v>1</v>
      </c>
      <c r="T30" s="6">
        <v>0.75</v>
      </c>
      <c r="U30" s="83">
        <v>0</v>
      </c>
      <c r="V30" s="72">
        <v>0</v>
      </c>
      <c r="W30" s="6">
        <v>0.25</v>
      </c>
      <c r="X30" s="73">
        <v>0.5</v>
      </c>
      <c r="Y30" s="72">
        <v>1</v>
      </c>
      <c r="Z30" s="6">
        <v>0</v>
      </c>
      <c r="AA30" s="73">
        <v>1</v>
      </c>
      <c r="AB30" s="78">
        <v>0.5</v>
      </c>
      <c r="AC30" s="6">
        <v>1</v>
      </c>
      <c r="AD30" s="6">
        <v>0.875</v>
      </c>
      <c r="AE30" s="6">
        <v>0.5</v>
      </c>
      <c r="AF30" s="6">
        <v>1</v>
      </c>
      <c r="AG30" s="73">
        <v>0.25</v>
      </c>
      <c r="AH30" s="72">
        <v>0</v>
      </c>
      <c r="AI30" s="6">
        <v>0</v>
      </c>
      <c r="AJ30" s="6">
        <v>0</v>
      </c>
      <c r="AK30" s="6">
        <v>0</v>
      </c>
      <c r="AL30" s="6">
        <v>0</v>
      </c>
      <c r="AM30" s="73">
        <v>0</v>
      </c>
      <c r="AN30" s="72">
        <v>1</v>
      </c>
      <c r="AO30" s="6">
        <v>0</v>
      </c>
      <c r="AP30" s="73">
        <v>0</v>
      </c>
      <c r="AQ30" s="78">
        <v>1</v>
      </c>
      <c r="AR30" s="6">
        <v>0.5</v>
      </c>
      <c r="AS30" s="73">
        <v>0.25</v>
      </c>
      <c r="AT30" s="78">
        <v>0.25</v>
      </c>
      <c r="AU30" s="6">
        <v>0.5</v>
      </c>
      <c r="AV30" s="6">
        <v>0.33333333333333343</v>
      </c>
      <c r="AW30" s="83">
        <v>0</v>
      </c>
      <c r="AX30" s="72">
        <v>0.33333333333333343</v>
      </c>
      <c r="AY30" s="6">
        <v>0.25</v>
      </c>
      <c r="AZ30" s="6">
        <v>0</v>
      </c>
      <c r="BA30" s="73">
        <v>0</v>
      </c>
      <c r="BB30" s="8"/>
    </row>
    <row r="31" spans="1:54" s="7" customFormat="1" x14ac:dyDescent="0.25">
      <c r="A31" s="3">
        <v>18</v>
      </c>
      <c r="B31" s="4" t="s">
        <v>68</v>
      </c>
      <c r="C31" s="5" t="s">
        <v>55</v>
      </c>
      <c r="D31" s="30">
        <f t="shared" si="0"/>
        <v>0.5530229166666667</v>
      </c>
      <c r="E31" s="23">
        <f t="shared" si="1"/>
        <v>0.65333333333333332</v>
      </c>
      <c r="F31" s="23">
        <f t="shared" si="2"/>
        <v>0.64208333333333334</v>
      </c>
      <c r="G31" s="24">
        <f t="shared" si="3"/>
        <v>0.5</v>
      </c>
      <c r="H31" s="25">
        <f t="shared" si="4"/>
        <v>0.41667500000000002</v>
      </c>
      <c r="I31" s="23">
        <f t="shared" si="5"/>
        <v>0.75</v>
      </c>
      <c r="J31" s="63">
        <f t="shared" si="6"/>
        <v>0.55666666666666664</v>
      </c>
      <c r="K31" s="23">
        <f t="shared" si="7"/>
        <v>0.66666666666666674</v>
      </c>
      <c r="L31" s="25">
        <f t="shared" si="8"/>
        <v>0.61749999999999994</v>
      </c>
      <c r="M31" s="23">
        <f t="shared" si="9"/>
        <v>0.33333333333333331</v>
      </c>
      <c r="N31" s="24">
        <f t="shared" si="10"/>
        <v>1</v>
      </c>
      <c r="O31" s="25">
        <f t="shared" si="11"/>
        <v>0.16666666666666666</v>
      </c>
      <c r="P31" s="23">
        <f t="shared" si="12"/>
        <v>0.60417500000000002</v>
      </c>
      <c r="Q31" s="25">
        <f t="shared" si="13"/>
        <v>0.22917499999999999</v>
      </c>
      <c r="R31" s="72">
        <v>1</v>
      </c>
      <c r="S31" s="6">
        <v>1</v>
      </c>
      <c r="T31" s="6">
        <v>0.5</v>
      </c>
      <c r="U31" s="83">
        <v>0.5</v>
      </c>
      <c r="V31" s="72">
        <v>0.67</v>
      </c>
      <c r="W31" s="6">
        <v>0.5</v>
      </c>
      <c r="X31" s="73">
        <v>0.5</v>
      </c>
      <c r="Y31" s="72">
        <v>1.0000000000000002</v>
      </c>
      <c r="Z31" s="6">
        <v>0</v>
      </c>
      <c r="AA31" s="73">
        <v>1</v>
      </c>
      <c r="AB31" s="78">
        <v>0.5</v>
      </c>
      <c r="AC31" s="6">
        <v>1</v>
      </c>
      <c r="AD31" s="6">
        <v>0.625</v>
      </c>
      <c r="AE31" s="6">
        <v>0.5</v>
      </c>
      <c r="AF31" s="6">
        <v>0.33</v>
      </c>
      <c r="AG31" s="73">
        <v>0.75</v>
      </c>
      <c r="AH31" s="72">
        <v>0</v>
      </c>
      <c r="AI31" s="6">
        <v>0</v>
      </c>
      <c r="AJ31" s="6">
        <v>0</v>
      </c>
      <c r="AK31" s="6">
        <v>0</v>
      </c>
      <c r="AL31" s="6">
        <v>1</v>
      </c>
      <c r="AM31" s="73">
        <v>1</v>
      </c>
      <c r="AN31" s="72">
        <v>1</v>
      </c>
      <c r="AO31" s="6">
        <v>1</v>
      </c>
      <c r="AP31" s="73">
        <v>1</v>
      </c>
      <c r="AQ31" s="78">
        <v>0</v>
      </c>
      <c r="AR31" s="6">
        <v>0.5</v>
      </c>
      <c r="AS31" s="73">
        <v>0</v>
      </c>
      <c r="AT31" s="78">
        <v>0.75</v>
      </c>
      <c r="AU31" s="6">
        <v>1</v>
      </c>
      <c r="AV31" s="6">
        <v>0.66669999999999996</v>
      </c>
      <c r="AW31" s="83">
        <v>0</v>
      </c>
      <c r="AX31" s="72">
        <v>0.66669999999999996</v>
      </c>
      <c r="AY31" s="6">
        <v>0.25</v>
      </c>
      <c r="AZ31" s="6">
        <v>0</v>
      </c>
      <c r="BA31" s="73">
        <v>0</v>
      </c>
    </row>
    <row r="32" spans="1:54" s="7" customFormat="1" x14ac:dyDescent="0.25">
      <c r="A32" s="3">
        <v>12</v>
      </c>
      <c r="B32" s="4" t="s">
        <v>80</v>
      </c>
      <c r="C32" s="5" t="s">
        <v>53</v>
      </c>
      <c r="D32" s="30">
        <f t="shared" si="0"/>
        <v>0.58505937499999994</v>
      </c>
      <c r="E32" s="23">
        <f t="shared" si="1"/>
        <v>0.5</v>
      </c>
      <c r="F32" s="23">
        <f t="shared" si="2"/>
        <v>0.62124999999999997</v>
      </c>
      <c r="G32" s="24">
        <f t="shared" si="3"/>
        <v>0.69814999999999994</v>
      </c>
      <c r="H32" s="25">
        <f t="shared" si="4"/>
        <v>0.52083749999999995</v>
      </c>
      <c r="I32" s="23">
        <f t="shared" si="5"/>
        <v>0.75</v>
      </c>
      <c r="J32" s="63">
        <f t="shared" si="6"/>
        <v>0.25</v>
      </c>
      <c r="K32" s="23">
        <f t="shared" si="7"/>
        <v>0.66666666666666663</v>
      </c>
      <c r="L32" s="25">
        <f t="shared" si="8"/>
        <v>0.57583333333333331</v>
      </c>
      <c r="M32" s="23">
        <f t="shared" si="9"/>
        <v>0.51111666666666666</v>
      </c>
      <c r="N32" s="24">
        <f t="shared" si="10"/>
        <v>1</v>
      </c>
      <c r="O32" s="25">
        <f t="shared" si="11"/>
        <v>0.58333333333333337</v>
      </c>
      <c r="P32" s="23">
        <f t="shared" si="12"/>
        <v>0.6875</v>
      </c>
      <c r="Q32" s="25">
        <f t="shared" si="13"/>
        <v>0.35417499999999991</v>
      </c>
      <c r="R32" s="72">
        <v>1</v>
      </c>
      <c r="S32" s="6">
        <v>1</v>
      </c>
      <c r="T32" s="6">
        <v>1</v>
      </c>
      <c r="U32" s="83">
        <v>0</v>
      </c>
      <c r="V32" s="72">
        <v>0</v>
      </c>
      <c r="W32" s="6">
        <v>0.25</v>
      </c>
      <c r="X32" s="73">
        <v>0.5</v>
      </c>
      <c r="Y32" s="72">
        <v>1</v>
      </c>
      <c r="Z32" s="6">
        <v>0</v>
      </c>
      <c r="AA32" s="73">
        <v>1</v>
      </c>
      <c r="AB32" s="78">
        <v>0.75</v>
      </c>
      <c r="AC32" s="6">
        <v>1</v>
      </c>
      <c r="AD32" s="6">
        <v>0.875</v>
      </c>
      <c r="AE32" s="6">
        <v>0.25</v>
      </c>
      <c r="AF32" s="6">
        <v>0.33</v>
      </c>
      <c r="AG32" s="73">
        <v>0.25</v>
      </c>
      <c r="AH32" s="72">
        <v>0.4</v>
      </c>
      <c r="AI32" s="6">
        <v>0.2</v>
      </c>
      <c r="AJ32" s="6">
        <v>6.6699999999999995E-2</v>
      </c>
      <c r="AK32" s="6">
        <v>0.4</v>
      </c>
      <c r="AL32" s="6">
        <v>1</v>
      </c>
      <c r="AM32" s="73">
        <v>1</v>
      </c>
      <c r="AN32" s="72">
        <v>1</v>
      </c>
      <c r="AO32" s="6">
        <v>1</v>
      </c>
      <c r="AP32" s="73">
        <v>1</v>
      </c>
      <c r="AQ32" s="78">
        <v>1</v>
      </c>
      <c r="AR32" s="6">
        <v>0.5</v>
      </c>
      <c r="AS32" s="73">
        <v>0.25</v>
      </c>
      <c r="AT32" s="78">
        <v>0.75</v>
      </c>
      <c r="AU32" s="6">
        <v>1.0000000000000002</v>
      </c>
      <c r="AV32" s="6">
        <v>1</v>
      </c>
      <c r="AW32" s="83">
        <v>0</v>
      </c>
      <c r="AX32" s="72">
        <v>0.66669999999999996</v>
      </c>
      <c r="AY32" s="6">
        <v>0.74999999999999967</v>
      </c>
      <c r="AZ32" s="6">
        <v>0</v>
      </c>
      <c r="BA32" s="73">
        <v>0</v>
      </c>
    </row>
    <row r="33" spans="1:54" s="7" customFormat="1" x14ac:dyDescent="0.25">
      <c r="A33" s="3">
        <v>6</v>
      </c>
      <c r="B33" s="4" t="s">
        <v>70</v>
      </c>
      <c r="C33" s="5" t="s">
        <v>53</v>
      </c>
      <c r="D33" s="30">
        <f t="shared" si="0"/>
        <v>0.6050357638888888</v>
      </c>
      <c r="E33" s="23">
        <f t="shared" si="1"/>
        <v>0.70541666666666669</v>
      </c>
      <c r="F33" s="23">
        <f t="shared" si="2"/>
        <v>0.61749999999999994</v>
      </c>
      <c r="G33" s="24">
        <f t="shared" si="3"/>
        <v>0.63888888888888884</v>
      </c>
      <c r="H33" s="25">
        <f t="shared" si="4"/>
        <v>0.45833750000000006</v>
      </c>
      <c r="I33" s="23">
        <f t="shared" si="5"/>
        <v>0.6875</v>
      </c>
      <c r="J33" s="63">
        <f t="shared" si="6"/>
        <v>0.72333333333333338</v>
      </c>
      <c r="K33" s="23">
        <f t="shared" si="7"/>
        <v>0.66666666666666663</v>
      </c>
      <c r="L33" s="25">
        <f t="shared" si="8"/>
        <v>0.56833333333333336</v>
      </c>
      <c r="M33" s="23">
        <f t="shared" si="9"/>
        <v>0.33333333333333337</v>
      </c>
      <c r="N33" s="24">
        <f t="shared" si="10"/>
        <v>1</v>
      </c>
      <c r="O33" s="25">
        <f t="shared" si="11"/>
        <v>0.58333333333333337</v>
      </c>
      <c r="P33" s="23">
        <f t="shared" si="12"/>
        <v>0.62500000000000011</v>
      </c>
      <c r="Q33" s="25">
        <f t="shared" si="13"/>
        <v>0.29167500000000002</v>
      </c>
      <c r="R33" s="72">
        <v>1</v>
      </c>
      <c r="S33" s="6">
        <v>1</v>
      </c>
      <c r="T33" s="6">
        <v>0.5</v>
      </c>
      <c r="U33" s="83">
        <v>0.25</v>
      </c>
      <c r="V33" s="72">
        <v>0.67</v>
      </c>
      <c r="W33" s="6">
        <v>0.5</v>
      </c>
      <c r="X33" s="73">
        <v>1</v>
      </c>
      <c r="Y33" s="72">
        <v>1</v>
      </c>
      <c r="Z33" s="6">
        <v>0</v>
      </c>
      <c r="AA33" s="73">
        <v>1</v>
      </c>
      <c r="AB33" s="78">
        <v>0.25</v>
      </c>
      <c r="AC33" s="6">
        <v>1</v>
      </c>
      <c r="AD33" s="6">
        <v>1</v>
      </c>
      <c r="AE33" s="6">
        <v>0.25</v>
      </c>
      <c r="AF33" s="6">
        <v>0.66</v>
      </c>
      <c r="AG33" s="73">
        <v>0.25</v>
      </c>
      <c r="AH33" s="72">
        <v>0</v>
      </c>
      <c r="AI33" s="6">
        <v>0</v>
      </c>
      <c r="AJ33" s="6">
        <v>0</v>
      </c>
      <c r="AK33" s="6">
        <v>0</v>
      </c>
      <c r="AL33" s="6">
        <v>1</v>
      </c>
      <c r="AM33" s="73">
        <v>1.0000000000000004</v>
      </c>
      <c r="AN33" s="72">
        <v>1.0000000000000002</v>
      </c>
      <c r="AO33" s="6">
        <v>1</v>
      </c>
      <c r="AP33" s="73">
        <v>1</v>
      </c>
      <c r="AQ33" s="78">
        <v>1.0000000000000002</v>
      </c>
      <c r="AR33" s="6">
        <v>0.5</v>
      </c>
      <c r="AS33" s="73">
        <v>0.25</v>
      </c>
      <c r="AT33" s="78">
        <v>0.5</v>
      </c>
      <c r="AU33" s="6">
        <v>1.0000000000000002</v>
      </c>
      <c r="AV33" s="6">
        <v>1.0000000000000002</v>
      </c>
      <c r="AW33" s="83">
        <v>0</v>
      </c>
      <c r="AX33" s="72">
        <v>0.66669999999999996</v>
      </c>
      <c r="AY33" s="6">
        <v>0.5</v>
      </c>
      <c r="AZ33" s="6">
        <v>0</v>
      </c>
      <c r="BA33" s="73">
        <v>0</v>
      </c>
    </row>
    <row r="34" spans="1:54" s="7" customFormat="1" x14ac:dyDescent="0.25">
      <c r="A34" s="3">
        <v>8</v>
      </c>
      <c r="B34" s="4" t="s">
        <v>77</v>
      </c>
      <c r="C34" s="5" t="s">
        <v>74</v>
      </c>
      <c r="D34" s="30">
        <f t="shared" si="0"/>
        <v>0.53780104166666665</v>
      </c>
      <c r="E34" s="23">
        <f t="shared" si="1"/>
        <v>0.40333333333333332</v>
      </c>
      <c r="F34" s="23">
        <f t="shared" si="2"/>
        <v>0.57958333333333334</v>
      </c>
      <c r="G34" s="24">
        <f t="shared" si="3"/>
        <v>0.62870000000000004</v>
      </c>
      <c r="H34" s="25">
        <f t="shared" si="4"/>
        <v>0.5395875</v>
      </c>
      <c r="I34" s="23">
        <f t="shared" si="5"/>
        <v>0.5</v>
      </c>
      <c r="J34" s="63">
        <f t="shared" si="6"/>
        <v>0.30666666666666664</v>
      </c>
      <c r="K34" s="23">
        <f t="shared" si="7"/>
        <v>0.66666666666666663</v>
      </c>
      <c r="L34" s="25">
        <f t="shared" si="8"/>
        <v>0.49249999999999999</v>
      </c>
      <c r="M34" s="23">
        <f t="shared" si="9"/>
        <v>0.55276666666666663</v>
      </c>
      <c r="N34" s="24">
        <f t="shared" si="10"/>
        <v>0.33333333333333331</v>
      </c>
      <c r="O34" s="25">
        <f t="shared" si="11"/>
        <v>1</v>
      </c>
      <c r="P34" s="23">
        <f t="shared" si="12"/>
        <v>0.72500000000000009</v>
      </c>
      <c r="Q34" s="25">
        <f t="shared" si="13"/>
        <v>0.35417499999999991</v>
      </c>
      <c r="R34" s="72">
        <v>1</v>
      </c>
      <c r="S34" s="6">
        <v>1</v>
      </c>
      <c r="T34" s="6">
        <v>0</v>
      </c>
      <c r="U34" s="83">
        <v>0</v>
      </c>
      <c r="V34" s="72">
        <v>0.67</v>
      </c>
      <c r="W34" s="6">
        <v>0.25</v>
      </c>
      <c r="X34" s="73">
        <v>0</v>
      </c>
      <c r="Y34" s="72">
        <v>1</v>
      </c>
      <c r="Z34" s="6">
        <v>0</v>
      </c>
      <c r="AA34" s="73">
        <v>1</v>
      </c>
      <c r="AB34" s="78">
        <v>0.25</v>
      </c>
      <c r="AC34" s="6">
        <v>1</v>
      </c>
      <c r="AD34" s="6">
        <v>0.875</v>
      </c>
      <c r="AE34" s="6">
        <v>0.25</v>
      </c>
      <c r="AF34" s="6">
        <v>0.33</v>
      </c>
      <c r="AG34" s="73">
        <v>0.25</v>
      </c>
      <c r="AH34" s="72">
        <v>0.6</v>
      </c>
      <c r="AI34" s="6">
        <v>0.35</v>
      </c>
      <c r="AJ34" s="6">
        <v>0.21660000000000001</v>
      </c>
      <c r="AK34" s="6">
        <v>0.15</v>
      </c>
      <c r="AL34" s="6">
        <v>1</v>
      </c>
      <c r="AM34" s="73">
        <v>1.0000000000000002</v>
      </c>
      <c r="AN34" s="72">
        <v>1</v>
      </c>
      <c r="AO34" s="6">
        <v>0</v>
      </c>
      <c r="AP34" s="73">
        <v>0</v>
      </c>
      <c r="AQ34" s="78">
        <v>1</v>
      </c>
      <c r="AR34" s="6">
        <v>1</v>
      </c>
      <c r="AS34" s="73">
        <v>1</v>
      </c>
      <c r="AT34" s="78">
        <v>0.75</v>
      </c>
      <c r="AU34" s="6">
        <v>1.0000000000000002</v>
      </c>
      <c r="AV34" s="6">
        <v>1.0000000000000002</v>
      </c>
      <c r="AW34" s="83">
        <v>0.15</v>
      </c>
      <c r="AX34" s="72">
        <v>0.66669999999999996</v>
      </c>
      <c r="AY34" s="6">
        <v>0.74999999999999967</v>
      </c>
      <c r="AZ34" s="6">
        <v>0</v>
      </c>
      <c r="BA34" s="73">
        <v>0</v>
      </c>
    </row>
    <row r="35" spans="1:54" s="7" customFormat="1" x14ac:dyDescent="0.25">
      <c r="A35" s="3">
        <v>26</v>
      </c>
      <c r="B35" s="4" t="s">
        <v>73</v>
      </c>
      <c r="C35" s="5" t="s">
        <v>74</v>
      </c>
      <c r="D35" s="30">
        <f t="shared" si="0"/>
        <v>0.55859965277777779</v>
      </c>
      <c r="E35" s="23">
        <f t="shared" si="1"/>
        <v>0.38541666666666669</v>
      </c>
      <c r="F35" s="23">
        <f t="shared" si="2"/>
        <v>0.57583333333333342</v>
      </c>
      <c r="G35" s="24">
        <f t="shared" si="3"/>
        <v>0.81481111111111115</v>
      </c>
      <c r="H35" s="25">
        <f t="shared" si="4"/>
        <v>0.45833750000000001</v>
      </c>
      <c r="I35" s="23">
        <f t="shared" si="5"/>
        <v>0.6875</v>
      </c>
      <c r="J35" s="63">
        <f t="shared" si="6"/>
        <v>8.3333333333333329E-2</v>
      </c>
      <c r="K35" s="23">
        <f t="shared" si="7"/>
        <v>0.66666666666666674</v>
      </c>
      <c r="L35" s="25">
        <f t="shared" si="8"/>
        <v>0.48499999999999999</v>
      </c>
      <c r="M35" s="23">
        <f t="shared" si="9"/>
        <v>0.4444333333333334</v>
      </c>
      <c r="N35" s="24">
        <f t="shared" si="10"/>
        <v>1</v>
      </c>
      <c r="O35" s="25">
        <f t="shared" si="11"/>
        <v>1</v>
      </c>
      <c r="P35" s="23">
        <f t="shared" si="12"/>
        <v>0.625</v>
      </c>
      <c r="Q35" s="25">
        <f t="shared" si="13"/>
        <v>0.29167500000000002</v>
      </c>
      <c r="R35" s="72">
        <v>1</v>
      </c>
      <c r="S35" s="6">
        <v>1</v>
      </c>
      <c r="T35" s="6">
        <v>0.5</v>
      </c>
      <c r="U35" s="83">
        <v>0.25</v>
      </c>
      <c r="V35" s="72">
        <v>0</v>
      </c>
      <c r="W35" s="6">
        <v>0.25</v>
      </c>
      <c r="X35" s="73">
        <v>0</v>
      </c>
      <c r="Y35" s="72">
        <v>1.0000000000000002</v>
      </c>
      <c r="Z35" s="6">
        <v>1</v>
      </c>
      <c r="AA35" s="73">
        <v>0</v>
      </c>
      <c r="AB35" s="78">
        <v>0.75</v>
      </c>
      <c r="AC35" s="6">
        <v>0</v>
      </c>
      <c r="AD35" s="6">
        <v>0</v>
      </c>
      <c r="AE35" s="6">
        <v>0.75</v>
      </c>
      <c r="AF35" s="6">
        <v>0.66</v>
      </c>
      <c r="AG35" s="73">
        <v>0.75</v>
      </c>
      <c r="AH35" s="72">
        <v>0.25</v>
      </c>
      <c r="AI35" s="6">
        <v>0</v>
      </c>
      <c r="AJ35" s="6">
        <v>0.1666</v>
      </c>
      <c r="AK35" s="6">
        <v>0.25</v>
      </c>
      <c r="AL35" s="6">
        <v>1</v>
      </c>
      <c r="AM35" s="73">
        <v>1.0000000000000004</v>
      </c>
      <c r="AN35" s="72">
        <v>1</v>
      </c>
      <c r="AO35" s="6">
        <v>1</v>
      </c>
      <c r="AP35" s="73">
        <v>1</v>
      </c>
      <c r="AQ35" s="78">
        <v>1</v>
      </c>
      <c r="AR35" s="6">
        <v>1</v>
      </c>
      <c r="AS35" s="73">
        <v>1</v>
      </c>
      <c r="AT35" s="78">
        <v>0.5</v>
      </c>
      <c r="AU35" s="6">
        <v>1.0000000000000002</v>
      </c>
      <c r="AV35" s="6">
        <v>1</v>
      </c>
      <c r="AW35" s="83">
        <v>0</v>
      </c>
      <c r="AX35" s="72">
        <v>0.66669999999999996</v>
      </c>
      <c r="AY35" s="6">
        <v>0.5</v>
      </c>
      <c r="AZ35" s="6">
        <v>0</v>
      </c>
      <c r="BA35" s="73">
        <v>0</v>
      </c>
    </row>
    <row r="36" spans="1:54" s="7" customFormat="1" x14ac:dyDescent="0.25">
      <c r="A36" s="3">
        <v>7</v>
      </c>
      <c r="B36" s="4" t="s">
        <v>56</v>
      </c>
      <c r="C36" s="5" t="s">
        <v>55</v>
      </c>
      <c r="D36" s="30">
        <f t="shared" si="0"/>
        <v>0.59909826388888887</v>
      </c>
      <c r="E36" s="23">
        <f t="shared" si="1"/>
        <v>0.90333333333333332</v>
      </c>
      <c r="F36" s="23">
        <f t="shared" si="2"/>
        <v>0.45486111111111105</v>
      </c>
      <c r="G36" s="24">
        <f t="shared" si="3"/>
        <v>0.61111111111111105</v>
      </c>
      <c r="H36" s="25">
        <f t="shared" si="4"/>
        <v>0.42708750000000001</v>
      </c>
      <c r="I36" s="23">
        <f t="shared" si="5"/>
        <v>1</v>
      </c>
      <c r="J36" s="63">
        <f t="shared" si="6"/>
        <v>0.80666666666666664</v>
      </c>
      <c r="K36" s="23">
        <f t="shared" si="7"/>
        <v>0.33333333333333331</v>
      </c>
      <c r="L36" s="25">
        <f t="shared" si="8"/>
        <v>0.57638888888888884</v>
      </c>
      <c r="M36" s="23">
        <f t="shared" si="9"/>
        <v>0.33333333333333337</v>
      </c>
      <c r="N36" s="24">
        <f t="shared" si="10"/>
        <v>1</v>
      </c>
      <c r="O36" s="25">
        <f t="shared" si="11"/>
        <v>0.5</v>
      </c>
      <c r="P36" s="23">
        <f t="shared" si="12"/>
        <v>0.625</v>
      </c>
      <c r="Q36" s="25">
        <f t="shared" si="13"/>
        <v>0.22917499999999999</v>
      </c>
      <c r="R36" s="72">
        <v>1</v>
      </c>
      <c r="S36" s="6">
        <v>1</v>
      </c>
      <c r="T36" s="6">
        <v>1</v>
      </c>
      <c r="U36" s="83">
        <v>1</v>
      </c>
      <c r="V36" s="72">
        <v>0.67</v>
      </c>
      <c r="W36" s="6">
        <v>0.75</v>
      </c>
      <c r="X36" s="73">
        <v>1</v>
      </c>
      <c r="Y36" s="72">
        <v>1</v>
      </c>
      <c r="Z36" s="6">
        <v>0</v>
      </c>
      <c r="AA36" s="73">
        <v>0</v>
      </c>
      <c r="AB36" s="78">
        <v>0.5</v>
      </c>
      <c r="AC36" s="6">
        <v>1</v>
      </c>
      <c r="AD36" s="6">
        <v>0.875</v>
      </c>
      <c r="AE36" s="6">
        <v>0.5</v>
      </c>
      <c r="AF36" s="6">
        <f>(1/3)</f>
        <v>0.33333333333333331</v>
      </c>
      <c r="AG36" s="73">
        <v>0.25</v>
      </c>
      <c r="AH36" s="72">
        <v>0</v>
      </c>
      <c r="AI36" s="6">
        <v>0</v>
      </c>
      <c r="AJ36" s="6">
        <v>0</v>
      </c>
      <c r="AK36" s="6">
        <v>0</v>
      </c>
      <c r="AL36" s="6">
        <v>1</v>
      </c>
      <c r="AM36" s="73">
        <v>1.0000000000000002</v>
      </c>
      <c r="AN36" s="72">
        <v>1</v>
      </c>
      <c r="AO36" s="6">
        <v>1</v>
      </c>
      <c r="AP36" s="73">
        <v>1</v>
      </c>
      <c r="AQ36" s="78">
        <v>1</v>
      </c>
      <c r="AR36" s="6">
        <v>0.5</v>
      </c>
      <c r="AS36" s="73">
        <v>0</v>
      </c>
      <c r="AT36" s="78">
        <v>0.5</v>
      </c>
      <c r="AU36" s="6">
        <v>1.0000000000000002</v>
      </c>
      <c r="AV36" s="6">
        <v>1</v>
      </c>
      <c r="AW36" s="83">
        <v>0</v>
      </c>
      <c r="AX36" s="72">
        <v>0.66669999999999996</v>
      </c>
      <c r="AY36" s="6">
        <v>0.25</v>
      </c>
      <c r="AZ36" s="6">
        <v>0</v>
      </c>
      <c r="BA36" s="73">
        <v>0</v>
      </c>
    </row>
    <row r="37" spans="1:54" s="7" customFormat="1" x14ac:dyDescent="0.25">
      <c r="A37" s="3">
        <v>9</v>
      </c>
      <c r="B37" s="4" t="s">
        <v>78</v>
      </c>
      <c r="C37" s="5" t="s">
        <v>74</v>
      </c>
      <c r="D37" s="30">
        <f t="shared" si="0"/>
        <v>0.50868159722222217</v>
      </c>
      <c r="E37" s="23">
        <f t="shared" si="1"/>
        <v>0.58333333333333326</v>
      </c>
      <c r="F37" s="23">
        <f t="shared" si="2"/>
        <v>0.4375</v>
      </c>
      <c r="G37" s="24">
        <f t="shared" si="3"/>
        <v>0.63888888888888884</v>
      </c>
      <c r="H37" s="25">
        <f t="shared" si="4"/>
        <v>0.37500416666666669</v>
      </c>
      <c r="I37" s="23">
        <f t="shared" si="5"/>
        <v>0.75</v>
      </c>
      <c r="J37" s="63">
        <f t="shared" si="6"/>
        <v>0.41666666666666663</v>
      </c>
      <c r="K37" s="23">
        <f t="shared" si="7"/>
        <v>0.33333333333333337</v>
      </c>
      <c r="L37" s="25">
        <f t="shared" si="8"/>
        <v>0.54166666666666663</v>
      </c>
      <c r="M37" s="23">
        <f t="shared" si="9"/>
        <v>0.33333333333333331</v>
      </c>
      <c r="N37" s="24">
        <f t="shared" si="10"/>
        <v>1</v>
      </c>
      <c r="O37" s="25">
        <f t="shared" si="11"/>
        <v>0.58333333333333337</v>
      </c>
      <c r="P37" s="23">
        <f t="shared" si="12"/>
        <v>0.60417500000000002</v>
      </c>
      <c r="Q37" s="25">
        <f t="shared" si="13"/>
        <v>0.14583333333333337</v>
      </c>
      <c r="R37" s="72">
        <v>1</v>
      </c>
      <c r="S37" s="6">
        <v>1</v>
      </c>
      <c r="T37" s="6">
        <v>0.75</v>
      </c>
      <c r="U37" s="83">
        <v>0.25</v>
      </c>
      <c r="V37" s="72">
        <v>0</v>
      </c>
      <c r="W37" s="6">
        <v>0.25</v>
      </c>
      <c r="X37" s="73">
        <v>1</v>
      </c>
      <c r="Y37" s="72">
        <v>1.0000000000000002</v>
      </c>
      <c r="Z37" s="6">
        <v>0</v>
      </c>
      <c r="AA37" s="73">
        <v>0</v>
      </c>
      <c r="AB37" s="78">
        <v>0.5</v>
      </c>
      <c r="AC37" s="6">
        <v>1</v>
      </c>
      <c r="AD37" s="6">
        <v>0.75</v>
      </c>
      <c r="AE37" s="6">
        <v>0.75</v>
      </c>
      <c r="AF37" s="6">
        <v>0</v>
      </c>
      <c r="AG37" s="73">
        <v>0.25</v>
      </c>
      <c r="AH37" s="72">
        <v>0</v>
      </c>
      <c r="AI37" s="6">
        <v>0</v>
      </c>
      <c r="AJ37" s="6">
        <v>0</v>
      </c>
      <c r="AK37" s="6">
        <v>0</v>
      </c>
      <c r="AL37" s="6">
        <v>1</v>
      </c>
      <c r="AM37" s="73">
        <v>1</v>
      </c>
      <c r="AN37" s="72">
        <v>1.0000000000000002</v>
      </c>
      <c r="AO37" s="6">
        <v>1</v>
      </c>
      <c r="AP37" s="73">
        <v>1.0000000000000002</v>
      </c>
      <c r="AQ37" s="78">
        <v>1</v>
      </c>
      <c r="AR37" s="6">
        <v>0.5</v>
      </c>
      <c r="AS37" s="73">
        <v>0.25</v>
      </c>
      <c r="AT37" s="78">
        <v>0.75</v>
      </c>
      <c r="AU37" s="6">
        <v>0.99999999999999989</v>
      </c>
      <c r="AV37" s="6">
        <v>0.66669999999999996</v>
      </c>
      <c r="AW37" s="83">
        <v>0</v>
      </c>
      <c r="AX37" s="72">
        <v>0.33333333333333343</v>
      </c>
      <c r="AY37" s="6">
        <v>0.25</v>
      </c>
      <c r="AZ37" s="6">
        <v>0</v>
      </c>
      <c r="BA37" s="73">
        <v>0</v>
      </c>
    </row>
    <row r="38" spans="1:54" s="7" customFormat="1" x14ac:dyDescent="0.25">
      <c r="A38" s="3">
        <v>1</v>
      </c>
      <c r="B38" s="4" t="s">
        <v>59</v>
      </c>
      <c r="C38" s="5" t="s">
        <v>55</v>
      </c>
      <c r="D38" s="30">
        <f t="shared" si="0"/>
        <v>0.46448020833333337</v>
      </c>
      <c r="E38" s="23">
        <f t="shared" si="1"/>
        <v>0.82000000000000006</v>
      </c>
      <c r="F38" s="23">
        <f t="shared" si="2"/>
        <v>0.42333333333333334</v>
      </c>
      <c r="G38" s="24">
        <f t="shared" si="3"/>
        <v>0.33333333333333331</v>
      </c>
      <c r="H38" s="25">
        <f t="shared" si="4"/>
        <v>0.28125416666666669</v>
      </c>
      <c r="I38" s="23">
        <f t="shared" si="5"/>
        <v>1</v>
      </c>
      <c r="J38" s="63">
        <f t="shared" si="6"/>
        <v>0.64</v>
      </c>
      <c r="K38" s="23">
        <f t="shared" si="7"/>
        <v>0.33333333333333331</v>
      </c>
      <c r="L38" s="25">
        <f t="shared" si="8"/>
        <v>0.51333333333333331</v>
      </c>
      <c r="M38" s="23">
        <f t="shared" si="9"/>
        <v>0.16666666666666666</v>
      </c>
      <c r="N38" s="24">
        <f t="shared" si="10"/>
        <v>0.33333333333333331</v>
      </c>
      <c r="O38" s="25">
        <f t="shared" si="11"/>
        <v>0.5</v>
      </c>
      <c r="P38" s="23">
        <f t="shared" si="12"/>
        <v>0.33333333333333337</v>
      </c>
      <c r="Q38" s="25">
        <f t="shared" si="13"/>
        <v>0.22917499999999999</v>
      </c>
      <c r="R38" s="72">
        <v>1</v>
      </c>
      <c r="S38" s="6">
        <v>1</v>
      </c>
      <c r="T38" s="6">
        <v>1</v>
      </c>
      <c r="U38" s="83">
        <v>1</v>
      </c>
      <c r="V38" s="72">
        <v>0.67</v>
      </c>
      <c r="W38" s="6">
        <v>0.75</v>
      </c>
      <c r="X38" s="73">
        <v>0.5</v>
      </c>
      <c r="Y38" s="72">
        <v>1</v>
      </c>
      <c r="Z38" s="6">
        <v>0</v>
      </c>
      <c r="AA38" s="73">
        <v>0</v>
      </c>
      <c r="AB38" s="78">
        <v>0.25</v>
      </c>
      <c r="AC38" s="6">
        <v>1</v>
      </c>
      <c r="AD38" s="6">
        <v>1</v>
      </c>
      <c r="AE38" s="6">
        <v>0.25</v>
      </c>
      <c r="AF38" s="6">
        <v>0.33</v>
      </c>
      <c r="AG38" s="73">
        <v>0.25</v>
      </c>
      <c r="AH38" s="72">
        <v>0</v>
      </c>
      <c r="AI38" s="6">
        <v>0</v>
      </c>
      <c r="AJ38" s="6">
        <v>0</v>
      </c>
      <c r="AK38" s="6">
        <v>0</v>
      </c>
      <c r="AL38" s="6">
        <v>0</v>
      </c>
      <c r="AM38" s="73">
        <v>1</v>
      </c>
      <c r="AN38" s="72">
        <v>1</v>
      </c>
      <c r="AO38" s="6">
        <v>0</v>
      </c>
      <c r="AP38" s="73">
        <v>0</v>
      </c>
      <c r="AQ38" s="78">
        <v>1</v>
      </c>
      <c r="AR38" s="6">
        <v>0.5</v>
      </c>
      <c r="AS38" s="73">
        <v>0</v>
      </c>
      <c r="AT38" s="78">
        <v>0.5</v>
      </c>
      <c r="AU38" s="6">
        <v>0.5</v>
      </c>
      <c r="AV38" s="6">
        <v>0.33333333333333343</v>
      </c>
      <c r="AW38" s="83">
        <v>0</v>
      </c>
      <c r="AX38" s="72">
        <v>0.66669999999999996</v>
      </c>
      <c r="AY38" s="6">
        <v>0.25</v>
      </c>
      <c r="AZ38" s="6">
        <v>0</v>
      </c>
      <c r="BA38" s="73">
        <v>0</v>
      </c>
      <c r="BB38" s="8"/>
    </row>
    <row r="39" spans="1:54" s="7" customFormat="1" x14ac:dyDescent="0.25">
      <c r="A39" s="3">
        <v>24</v>
      </c>
      <c r="B39" s="4" t="s">
        <v>75</v>
      </c>
      <c r="C39" s="5" t="s">
        <v>55</v>
      </c>
      <c r="D39" s="30">
        <f t="shared" si="0"/>
        <v>0.44965381944444438</v>
      </c>
      <c r="E39" s="23">
        <f t="shared" si="1"/>
        <v>0.67708333333333326</v>
      </c>
      <c r="F39" s="23">
        <f t="shared" si="2"/>
        <v>0.36458333333333331</v>
      </c>
      <c r="G39" s="24">
        <f t="shared" si="3"/>
        <v>0.44444444444444442</v>
      </c>
      <c r="H39" s="25">
        <f t="shared" si="4"/>
        <v>0.31250416666666669</v>
      </c>
      <c r="I39" s="23">
        <f t="shared" si="5"/>
        <v>0.9375</v>
      </c>
      <c r="J39" s="63">
        <f t="shared" si="6"/>
        <v>0.41666666666666663</v>
      </c>
      <c r="K39" s="23">
        <f t="shared" si="7"/>
        <v>0.33333333333333331</v>
      </c>
      <c r="L39" s="25">
        <f t="shared" si="8"/>
        <v>0.39583333333333331</v>
      </c>
      <c r="M39" s="23">
        <f t="shared" si="9"/>
        <v>0.16666666666666669</v>
      </c>
      <c r="N39" s="24">
        <f t="shared" si="10"/>
        <v>0.66666666666666663</v>
      </c>
      <c r="O39" s="25">
        <f t="shared" si="11"/>
        <v>0.5</v>
      </c>
      <c r="P39" s="23">
        <f t="shared" si="12"/>
        <v>0.39583333333333337</v>
      </c>
      <c r="Q39" s="25">
        <f t="shared" si="13"/>
        <v>0.22917499999999999</v>
      </c>
      <c r="R39" s="72">
        <v>1</v>
      </c>
      <c r="S39" s="6">
        <v>1</v>
      </c>
      <c r="T39" s="6">
        <v>1</v>
      </c>
      <c r="U39" s="83">
        <v>0.75</v>
      </c>
      <c r="V39" s="72">
        <v>0</v>
      </c>
      <c r="W39" s="6">
        <v>0.25</v>
      </c>
      <c r="X39" s="73">
        <v>1</v>
      </c>
      <c r="Y39" s="72">
        <v>1</v>
      </c>
      <c r="Z39" s="6">
        <v>0</v>
      </c>
      <c r="AA39" s="73">
        <v>0</v>
      </c>
      <c r="AB39" s="78">
        <v>0.25</v>
      </c>
      <c r="AC39" s="6">
        <v>1</v>
      </c>
      <c r="AD39" s="6">
        <v>0.375</v>
      </c>
      <c r="AE39" s="6">
        <v>0.5</v>
      </c>
      <c r="AF39" s="6">
        <v>0</v>
      </c>
      <c r="AG39" s="73">
        <v>0.25</v>
      </c>
      <c r="AH39" s="72">
        <v>0</v>
      </c>
      <c r="AI39" s="6">
        <v>0</v>
      </c>
      <c r="AJ39" s="6">
        <v>0</v>
      </c>
      <c r="AK39" s="6">
        <v>0</v>
      </c>
      <c r="AL39" s="6">
        <v>0</v>
      </c>
      <c r="AM39" s="73">
        <v>1.0000000000000002</v>
      </c>
      <c r="AN39" s="72">
        <v>1</v>
      </c>
      <c r="AO39" s="6">
        <v>1</v>
      </c>
      <c r="AP39" s="73">
        <v>0</v>
      </c>
      <c r="AQ39" s="78">
        <v>1</v>
      </c>
      <c r="AR39" s="6">
        <v>0.5</v>
      </c>
      <c r="AS39" s="73">
        <v>0</v>
      </c>
      <c r="AT39" s="78">
        <v>0.25</v>
      </c>
      <c r="AU39" s="6">
        <v>1</v>
      </c>
      <c r="AV39" s="6">
        <v>0.33333333333333343</v>
      </c>
      <c r="AW39" s="83">
        <v>0</v>
      </c>
      <c r="AX39" s="72">
        <v>0.66669999999999996</v>
      </c>
      <c r="AY39" s="6">
        <v>0.25</v>
      </c>
      <c r="AZ39" s="6">
        <v>0</v>
      </c>
      <c r="BA39" s="73">
        <v>0</v>
      </c>
    </row>
    <row r="40" spans="1:54" s="7" customFormat="1" ht="15.75" thickBot="1" x14ac:dyDescent="0.3">
      <c r="A40" s="18">
        <v>17</v>
      </c>
      <c r="B40" s="19" t="s">
        <v>79</v>
      </c>
      <c r="C40" s="20" t="s">
        <v>55</v>
      </c>
      <c r="D40" s="30">
        <f t="shared" si="0"/>
        <v>0.33326493055555551</v>
      </c>
      <c r="E40" s="48">
        <f t="shared" si="1"/>
        <v>0.29166666666666669</v>
      </c>
      <c r="F40" s="48">
        <f t="shared" si="2"/>
        <v>0.30874999999999997</v>
      </c>
      <c r="G40" s="49">
        <f t="shared" si="3"/>
        <v>0.38888888888888884</v>
      </c>
      <c r="H40" s="50">
        <f t="shared" si="4"/>
        <v>0.34375416666666669</v>
      </c>
      <c r="I40" s="48">
        <f t="shared" si="5"/>
        <v>0.5</v>
      </c>
      <c r="J40" s="65">
        <f t="shared" si="6"/>
        <v>8.3333333333333329E-2</v>
      </c>
      <c r="K40" s="48">
        <f t="shared" si="7"/>
        <v>0</v>
      </c>
      <c r="L40" s="50">
        <f t="shared" si="8"/>
        <v>0.61749999999999994</v>
      </c>
      <c r="M40" s="48">
        <f t="shared" si="9"/>
        <v>0.33333333333333337</v>
      </c>
      <c r="N40" s="49">
        <f t="shared" si="10"/>
        <v>0.33333333333333331</v>
      </c>
      <c r="O40" s="50">
        <f t="shared" si="11"/>
        <v>0.5</v>
      </c>
      <c r="P40" s="48">
        <f t="shared" si="12"/>
        <v>0.54167500000000002</v>
      </c>
      <c r="Q40" s="50">
        <f t="shared" si="13"/>
        <v>0.14583333333333337</v>
      </c>
      <c r="R40" s="74">
        <v>1</v>
      </c>
      <c r="S40" s="75">
        <v>1</v>
      </c>
      <c r="T40" s="75">
        <v>0</v>
      </c>
      <c r="U40" s="84">
        <v>0</v>
      </c>
      <c r="V40" s="74">
        <v>0</v>
      </c>
      <c r="W40" s="75">
        <v>0.25</v>
      </c>
      <c r="X40" s="76">
        <v>0</v>
      </c>
      <c r="Y40" s="74">
        <v>0</v>
      </c>
      <c r="Z40" s="75">
        <v>0</v>
      </c>
      <c r="AA40" s="76">
        <v>0</v>
      </c>
      <c r="AB40" s="79">
        <v>0.75</v>
      </c>
      <c r="AC40" s="75">
        <v>1</v>
      </c>
      <c r="AD40" s="75">
        <v>0.125</v>
      </c>
      <c r="AE40" s="75">
        <v>0.75</v>
      </c>
      <c r="AF40" s="75">
        <v>0.33</v>
      </c>
      <c r="AG40" s="76">
        <v>0.75</v>
      </c>
      <c r="AH40" s="74">
        <v>0</v>
      </c>
      <c r="AI40" s="75">
        <v>0</v>
      </c>
      <c r="AJ40" s="75">
        <v>0</v>
      </c>
      <c r="AK40" s="75">
        <v>0</v>
      </c>
      <c r="AL40" s="75">
        <v>1</v>
      </c>
      <c r="AM40" s="76">
        <v>1.0000000000000002</v>
      </c>
      <c r="AN40" s="74">
        <v>1</v>
      </c>
      <c r="AO40" s="75">
        <v>0</v>
      </c>
      <c r="AP40" s="76">
        <v>0</v>
      </c>
      <c r="AQ40" s="79">
        <v>1</v>
      </c>
      <c r="AR40" s="75">
        <v>0.5</v>
      </c>
      <c r="AS40" s="76">
        <v>0</v>
      </c>
      <c r="AT40" s="79">
        <v>0.5</v>
      </c>
      <c r="AU40" s="75">
        <v>1</v>
      </c>
      <c r="AV40" s="75">
        <v>0.66669999999999996</v>
      </c>
      <c r="AW40" s="84">
        <v>0</v>
      </c>
      <c r="AX40" s="74">
        <v>0.33333333333333343</v>
      </c>
      <c r="AY40" s="75">
        <v>0.25</v>
      </c>
      <c r="AZ40" s="75">
        <v>0</v>
      </c>
      <c r="BA40" s="76">
        <v>0</v>
      </c>
    </row>
    <row r="41" spans="1:54" ht="15.75" thickBot="1" x14ac:dyDescent="0.3">
      <c r="B41" s="42" t="s">
        <v>124</v>
      </c>
      <c r="C41" s="43"/>
      <c r="D41" s="44">
        <f>AVERAGE(D14:D40)</f>
        <v>0.58273357767489709</v>
      </c>
    </row>
    <row r="42" spans="1:54" x14ac:dyDescent="0.25">
      <c r="B42" s="196" t="s">
        <v>105</v>
      </c>
      <c r="C42" s="196"/>
      <c r="D42" s="196"/>
      <c r="E42" s="196"/>
      <c r="F42" s="196"/>
      <c r="G42" s="196"/>
      <c r="H42" s="196"/>
      <c r="I42" s="196"/>
      <c r="J42" s="31"/>
      <c r="K42" s="31"/>
      <c r="L42" s="31"/>
      <c r="M42" s="31"/>
      <c r="N42" s="31"/>
      <c r="O42" s="31"/>
      <c r="P42" s="31"/>
    </row>
    <row r="43" spans="1:54" ht="36" customHeight="1" x14ac:dyDescent="0.25">
      <c r="B43" s="157" t="s">
        <v>134</v>
      </c>
      <c r="C43" s="157"/>
      <c r="D43" s="157"/>
      <c r="E43" s="157"/>
      <c r="F43" s="157"/>
      <c r="G43" s="157"/>
      <c r="H43" s="157"/>
      <c r="I43" s="157"/>
      <c r="J43" s="157"/>
      <c r="K43" s="157"/>
      <c r="L43" s="157"/>
      <c r="M43" s="157"/>
      <c r="N43" s="157"/>
      <c r="O43" s="157"/>
      <c r="P43" s="157"/>
    </row>
    <row r="44" spans="1:54" x14ac:dyDescent="0.25">
      <c r="B44" s="157"/>
      <c r="C44" s="157"/>
      <c r="D44" s="157"/>
      <c r="E44" s="157"/>
      <c r="F44" s="157"/>
      <c r="G44" s="157"/>
      <c r="H44" s="157"/>
      <c r="I44" s="157"/>
      <c r="J44" s="157"/>
      <c r="K44" s="157"/>
      <c r="L44" s="157"/>
      <c r="M44" s="157"/>
      <c r="N44" s="157"/>
      <c r="O44" s="157"/>
      <c r="P44" s="157"/>
    </row>
    <row r="45" spans="1:54" ht="37.5" customHeight="1" x14ac:dyDescent="0.25">
      <c r="B45" s="157"/>
      <c r="C45" s="157"/>
      <c r="D45" s="157"/>
      <c r="E45" s="157"/>
      <c r="F45" s="157"/>
      <c r="G45" s="157"/>
      <c r="H45" s="157"/>
      <c r="I45" s="157"/>
      <c r="J45" s="157"/>
      <c r="K45" s="157"/>
      <c r="L45" s="157"/>
      <c r="M45" s="157"/>
      <c r="N45" s="157"/>
      <c r="O45" s="157"/>
      <c r="P45" s="157"/>
    </row>
    <row r="49" spans="4:4" x14ac:dyDescent="0.25">
      <c r="D49" s="9"/>
    </row>
    <row r="50" spans="4:4" x14ac:dyDescent="0.25">
      <c r="D50" s="9"/>
    </row>
    <row r="51" spans="4:4" x14ac:dyDescent="0.25">
      <c r="D51" s="9"/>
    </row>
    <row r="52" spans="4:4" x14ac:dyDescent="0.25">
      <c r="D52" s="9"/>
    </row>
    <row r="53" spans="4:4" x14ac:dyDescent="0.25">
      <c r="D53" s="9"/>
    </row>
    <row r="54" spans="4:4" x14ac:dyDescent="0.25">
      <c r="D54" s="9"/>
    </row>
    <row r="55" spans="4:4" x14ac:dyDescent="0.25">
      <c r="D55" s="9"/>
    </row>
    <row r="56" spans="4:4" x14ac:dyDescent="0.25">
      <c r="D56" s="9"/>
    </row>
    <row r="57" spans="4:4" x14ac:dyDescent="0.25">
      <c r="D57" s="9"/>
    </row>
    <row r="58" spans="4:4" x14ac:dyDescent="0.25">
      <c r="D58" s="9"/>
    </row>
    <row r="59" spans="4:4" x14ac:dyDescent="0.25">
      <c r="D59" s="9"/>
    </row>
    <row r="60" spans="4:4" x14ac:dyDescent="0.25">
      <c r="D60" s="9"/>
    </row>
    <row r="61" spans="4:4" x14ac:dyDescent="0.25">
      <c r="D61" s="9"/>
    </row>
    <row r="62" spans="4:4" x14ac:dyDescent="0.25">
      <c r="D62" s="9"/>
    </row>
    <row r="63" spans="4:4" x14ac:dyDescent="0.25">
      <c r="D63" s="9"/>
    </row>
    <row r="64" spans="4:4" x14ac:dyDescent="0.25">
      <c r="D64" s="9"/>
    </row>
    <row r="65" spans="4:4" x14ac:dyDescent="0.25">
      <c r="D65" s="9"/>
    </row>
    <row r="66" spans="4:4" x14ac:dyDescent="0.25">
      <c r="D66" s="9"/>
    </row>
    <row r="67" spans="4:4" x14ac:dyDescent="0.25">
      <c r="D67" s="9"/>
    </row>
    <row r="68" spans="4:4" x14ac:dyDescent="0.25">
      <c r="D68" s="9"/>
    </row>
    <row r="69" spans="4:4" x14ac:dyDescent="0.25">
      <c r="D69" s="9"/>
    </row>
    <row r="70" spans="4:4" x14ac:dyDescent="0.25">
      <c r="D70" s="9"/>
    </row>
    <row r="71" spans="4:4" x14ac:dyDescent="0.25">
      <c r="D71" s="9"/>
    </row>
    <row r="72" spans="4:4" x14ac:dyDescent="0.25">
      <c r="D72" s="9"/>
    </row>
    <row r="73" spans="4:4" x14ac:dyDescent="0.25">
      <c r="D73" s="9"/>
    </row>
    <row r="74" spans="4:4" x14ac:dyDescent="0.25">
      <c r="D74" s="9"/>
    </row>
    <row r="75" spans="4:4" x14ac:dyDescent="0.25">
      <c r="D75" s="9"/>
    </row>
    <row r="76" spans="4:4" x14ac:dyDescent="0.25">
      <c r="D76" s="9"/>
    </row>
    <row r="77" spans="4:4" x14ac:dyDescent="0.25">
      <c r="D77" s="9"/>
    </row>
    <row r="78" spans="4:4" x14ac:dyDescent="0.25">
      <c r="D78" s="9"/>
    </row>
    <row r="79" spans="4:4" x14ac:dyDescent="0.25">
      <c r="D79" s="9"/>
    </row>
    <row r="80" spans="4:4" x14ac:dyDescent="0.25">
      <c r="D80" s="9"/>
    </row>
    <row r="81" spans="4:4" x14ac:dyDescent="0.25">
      <c r="D81" s="9"/>
    </row>
    <row r="82" spans="4:4" x14ac:dyDescent="0.25">
      <c r="D82" s="9"/>
    </row>
    <row r="83" spans="4:4" x14ac:dyDescent="0.25">
      <c r="D83" s="9"/>
    </row>
    <row r="84" spans="4:4" x14ac:dyDescent="0.25">
      <c r="D84" s="9"/>
    </row>
    <row r="85" spans="4:4" x14ac:dyDescent="0.25">
      <c r="D85" s="9"/>
    </row>
    <row r="86" spans="4:4" x14ac:dyDescent="0.25">
      <c r="D86" s="9"/>
    </row>
    <row r="87" spans="4:4" x14ac:dyDescent="0.25">
      <c r="D87" s="9"/>
    </row>
    <row r="88" spans="4:4" x14ac:dyDescent="0.25">
      <c r="D88" s="9"/>
    </row>
    <row r="89" spans="4:4" x14ac:dyDescent="0.25">
      <c r="D89" s="9"/>
    </row>
    <row r="90" spans="4:4" x14ac:dyDescent="0.25">
      <c r="D90" s="9"/>
    </row>
    <row r="91" spans="4:4" x14ac:dyDescent="0.25">
      <c r="D91" s="9"/>
    </row>
    <row r="92" spans="4:4" x14ac:dyDescent="0.25">
      <c r="D92" s="9"/>
    </row>
  </sheetData>
  <sheetProtection algorithmName="SHA-512" hashValue="fdw9m/cDOyJN/ghyVXaI5Flqid1a6RIoka3/M3Hr5jQfQDQ+yzHhJFrDpPOzA5ZpWoKf1bAP+rGl43hIXl2ubw==" saltValue="r0byDkLDvlBd3YKN8B0+aw==" spinCount="100000" sheet="1" objects="1" scenarios="1"/>
  <autoFilter ref="A13:BB40" xr:uid="{ED024D74-F58D-43CF-A407-304FD0F42D61}">
    <sortState xmlns:xlrd2="http://schemas.microsoft.com/office/spreadsheetml/2017/richdata2" ref="A14:BB40">
      <sortCondition descending="1" ref="D13:D40"/>
    </sortState>
  </autoFilter>
  <sortState xmlns:xlrd2="http://schemas.microsoft.com/office/spreadsheetml/2017/richdata2" ref="B14:AG40">
    <sortCondition descending="1" ref="F14:F40"/>
  </sortState>
  <mergeCells count="31">
    <mergeCell ref="A6:N6"/>
    <mergeCell ref="A1:N1"/>
    <mergeCell ref="A2:N2"/>
    <mergeCell ref="A3:N3"/>
    <mergeCell ref="A4:N4"/>
    <mergeCell ref="A5:N5"/>
    <mergeCell ref="A7:BA8"/>
    <mergeCell ref="A9:BA9"/>
    <mergeCell ref="A10:N10"/>
    <mergeCell ref="A11:D12"/>
    <mergeCell ref="E11:H12"/>
    <mergeCell ref="I11:Q11"/>
    <mergeCell ref="R11:X11"/>
    <mergeCell ref="Y11:AG11"/>
    <mergeCell ref="AH11:AS11"/>
    <mergeCell ref="AT11:BA11"/>
    <mergeCell ref="AX12:BA12"/>
    <mergeCell ref="AN12:AP12"/>
    <mergeCell ref="AQ12:AS12"/>
    <mergeCell ref="AT12:AW12"/>
    <mergeCell ref="B42:I42"/>
    <mergeCell ref="B43:P45"/>
    <mergeCell ref="Y12:AA12"/>
    <mergeCell ref="AB12:AG12"/>
    <mergeCell ref="AH12:AM12"/>
    <mergeCell ref="I12:J12"/>
    <mergeCell ref="K12:L12"/>
    <mergeCell ref="M12:O12"/>
    <mergeCell ref="P12:Q12"/>
    <mergeCell ref="R12:U12"/>
    <mergeCell ref="V12:X12"/>
  </mergeCells>
  <pageMargins left="0.7" right="0.7" top="0.75" bottom="0.75" header="0.3" footer="0.3"/>
  <pageSetup orientation="portrait" horizontalDpi="4294967292"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8EF37-A736-42EC-AF1E-9B03DFD08B04}">
  <sheetPr codeName="Hoja5"/>
  <dimension ref="A1:BB92"/>
  <sheetViews>
    <sheetView showGridLines="0" topLeftCell="B1" zoomScale="115" zoomScaleNormal="115" workbookViewId="0">
      <selection activeCell="A9" sqref="A9:BA9"/>
    </sheetView>
  </sheetViews>
  <sheetFormatPr baseColWidth="10" defaultRowHeight="15" x14ac:dyDescent="0.25"/>
  <cols>
    <col min="1" max="1" width="0" hidden="1" customWidth="1"/>
    <col min="2" max="2" width="62.5703125" customWidth="1"/>
    <col min="3" max="3" width="30.42578125" customWidth="1"/>
    <col min="4" max="4" width="18.7109375" customWidth="1"/>
    <col min="5" max="5" width="18.5703125" hidden="1" customWidth="1"/>
    <col min="6" max="6" width="14.85546875" hidden="1" customWidth="1"/>
    <col min="7" max="7" width="13.28515625" customWidth="1"/>
    <col min="8" max="8" width="14" hidden="1" customWidth="1"/>
    <col min="9" max="9" width="15.140625" hidden="1" customWidth="1"/>
    <col min="10" max="10" width="16.7109375" hidden="1" customWidth="1"/>
    <col min="11" max="11" width="17" hidden="1" customWidth="1"/>
    <col min="12" max="12" width="17.28515625" hidden="1" customWidth="1"/>
    <col min="13" max="13" width="19" customWidth="1"/>
    <col min="14" max="14" width="13.5703125" customWidth="1"/>
    <col min="15" max="15" width="11.42578125" customWidth="1"/>
    <col min="16" max="17" width="16.5703125" hidden="1" customWidth="1"/>
    <col min="18" max="18" width="14.42578125" hidden="1" customWidth="1"/>
    <col min="19" max="19" width="16.42578125" hidden="1" customWidth="1"/>
    <col min="20" max="20" width="16.5703125" hidden="1" customWidth="1"/>
    <col min="21" max="21" width="16.140625" hidden="1" customWidth="1"/>
    <col min="22" max="22" width="20.5703125" hidden="1" customWidth="1"/>
    <col min="23" max="23" width="18.5703125" hidden="1" customWidth="1"/>
    <col min="24" max="24" width="18.42578125" hidden="1" customWidth="1"/>
    <col min="25" max="25" width="16.7109375" hidden="1" customWidth="1"/>
    <col min="26" max="26" width="30.5703125" hidden="1" customWidth="1"/>
    <col min="27" max="27" width="20.5703125" hidden="1" customWidth="1"/>
    <col min="28" max="28" width="22" hidden="1" customWidth="1"/>
    <col min="29" max="29" width="33.140625" hidden="1" customWidth="1"/>
    <col min="30" max="30" width="19.5703125" hidden="1" customWidth="1"/>
    <col min="31" max="32" width="33.140625" hidden="1" customWidth="1"/>
    <col min="33" max="33" width="33.42578125" hidden="1" customWidth="1"/>
    <col min="34" max="45" width="22.7109375" customWidth="1"/>
    <col min="46" max="52" width="22.7109375" hidden="1" customWidth="1"/>
    <col min="53" max="53" width="28.5703125" hidden="1" customWidth="1"/>
  </cols>
  <sheetData>
    <row r="1" spans="1:54" s="7" customFormat="1" x14ac:dyDescent="0.25">
      <c r="A1" s="148"/>
      <c r="B1" s="149"/>
      <c r="C1" s="149"/>
      <c r="D1" s="149"/>
      <c r="E1" s="149"/>
      <c r="F1" s="149"/>
      <c r="G1" s="149"/>
      <c r="H1" s="149"/>
      <c r="I1" s="149"/>
      <c r="J1" s="149"/>
      <c r="K1" s="149"/>
      <c r="L1" s="149"/>
      <c r="M1" s="149"/>
      <c r="N1" s="149"/>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1"/>
    </row>
    <row r="2" spans="1:54" s="7" customFormat="1" x14ac:dyDescent="0.25">
      <c r="A2" s="151" t="s">
        <v>81</v>
      </c>
      <c r="B2" s="152"/>
      <c r="C2" s="152"/>
      <c r="D2" s="152"/>
      <c r="E2" s="152"/>
      <c r="F2" s="152"/>
      <c r="G2" s="152"/>
      <c r="H2" s="152"/>
      <c r="I2" s="152"/>
      <c r="J2" s="152"/>
      <c r="K2" s="152"/>
      <c r="L2" s="152"/>
      <c r="M2" s="152"/>
      <c r="N2" s="15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3"/>
    </row>
    <row r="3" spans="1:54" s="7" customFormat="1" x14ac:dyDescent="0.25">
      <c r="A3" s="151" t="s">
        <v>82</v>
      </c>
      <c r="B3" s="152"/>
      <c r="C3" s="152"/>
      <c r="D3" s="152"/>
      <c r="E3" s="152"/>
      <c r="F3" s="152"/>
      <c r="G3" s="152"/>
      <c r="H3" s="152"/>
      <c r="I3" s="152"/>
      <c r="J3" s="152"/>
      <c r="K3" s="152"/>
      <c r="L3" s="152"/>
      <c r="M3" s="152"/>
      <c r="N3" s="15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3"/>
    </row>
    <row r="4" spans="1:54" s="7" customFormat="1" x14ac:dyDescent="0.25">
      <c r="A4" s="151" t="s">
        <v>83</v>
      </c>
      <c r="B4" s="152"/>
      <c r="C4" s="152"/>
      <c r="D4" s="152"/>
      <c r="E4" s="152"/>
      <c r="F4" s="152"/>
      <c r="G4" s="152"/>
      <c r="H4" s="152"/>
      <c r="I4" s="152"/>
      <c r="J4" s="152"/>
      <c r="K4" s="152"/>
      <c r="L4" s="152"/>
      <c r="M4" s="152"/>
      <c r="N4" s="15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3"/>
    </row>
    <row r="5" spans="1:54" s="7" customFormat="1" x14ac:dyDescent="0.25">
      <c r="A5" s="151">
        <v>2025</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3"/>
    </row>
    <row r="6" spans="1:54" s="7" customFormat="1" x14ac:dyDescent="0.25">
      <c r="A6" s="154"/>
      <c r="B6" s="155"/>
      <c r="C6" s="155"/>
      <c r="D6" s="155"/>
      <c r="E6" s="155"/>
      <c r="F6" s="155"/>
      <c r="G6" s="155"/>
      <c r="H6" s="155"/>
      <c r="I6" s="155"/>
      <c r="J6" s="155"/>
      <c r="K6" s="155"/>
      <c r="L6" s="155"/>
      <c r="M6" s="155"/>
      <c r="N6" s="155"/>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3"/>
    </row>
    <row r="7" spans="1:54" s="7" customFormat="1" x14ac:dyDescent="0.25">
      <c r="A7" s="175" t="s">
        <v>84</v>
      </c>
      <c r="B7" s="176"/>
      <c r="C7" s="176"/>
      <c r="D7" s="176"/>
      <c r="E7" s="176"/>
      <c r="F7" s="176"/>
      <c r="G7" s="176"/>
      <c r="H7" s="176"/>
      <c r="I7" s="176"/>
      <c r="J7" s="176"/>
      <c r="K7" s="176"/>
      <c r="L7" s="176"/>
      <c r="M7" s="176"/>
      <c r="N7" s="176"/>
      <c r="O7" s="176"/>
      <c r="P7" s="176"/>
      <c r="Q7" s="176"/>
      <c r="R7" s="176"/>
      <c r="S7" s="176"/>
      <c r="T7" s="176"/>
      <c r="U7" s="176"/>
      <c r="V7" s="176"/>
      <c r="W7" s="176"/>
      <c r="X7" s="176"/>
      <c r="Y7" s="176"/>
      <c r="Z7" s="176"/>
      <c r="AA7" s="176"/>
      <c r="AB7" s="176"/>
      <c r="AC7" s="176"/>
      <c r="AD7" s="176"/>
      <c r="AE7" s="176"/>
      <c r="AF7" s="176"/>
      <c r="AG7" s="176"/>
      <c r="AH7" s="176"/>
      <c r="AI7" s="176"/>
      <c r="AJ7" s="176"/>
      <c r="AK7" s="176"/>
      <c r="AL7" s="176"/>
      <c r="AM7" s="176"/>
      <c r="AN7" s="176"/>
      <c r="AO7" s="176"/>
      <c r="AP7" s="176"/>
      <c r="AQ7" s="176"/>
      <c r="AR7" s="176"/>
      <c r="AS7" s="176"/>
      <c r="AT7" s="176"/>
      <c r="AU7" s="176"/>
      <c r="AV7" s="176"/>
      <c r="AW7" s="176"/>
      <c r="AX7" s="176"/>
      <c r="AY7" s="176"/>
      <c r="AZ7" s="176"/>
      <c r="BA7" s="177"/>
    </row>
    <row r="8" spans="1:54" s="7" customFormat="1" x14ac:dyDescent="0.25">
      <c r="A8" s="175"/>
      <c r="B8" s="176"/>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c r="AK8" s="176"/>
      <c r="AL8" s="176"/>
      <c r="AM8" s="176"/>
      <c r="AN8" s="176"/>
      <c r="AO8" s="176"/>
      <c r="AP8" s="176"/>
      <c r="AQ8" s="176"/>
      <c r="AR8" s="176"/>
      <c r="AS8" s="176"/>
      <c r="AT8" s="176"/>
      <c r="AU8" s="176"/>
      <c r="AV8" s="176"/>
      <c r="AW8" s="176"/>
      <c r="AX8" s="176"/>
      <c r="AY8" s="176"/>
      <c r="AZ8" s="176"/>
      <c r="BA8" s="177"/>
    </row>
    <row r="9" spans="1:54" s="7" customFormat="1" x14ac:dyDescent="0.25">
      <c r="A9" s="178" t="s">
        <v>145</v>
      </c>
      <c r="B9" s="179"/>
      <c r="C9" s="179"/>
      <c r="D9" s="179"/>
      <c r="E9" s="179"/>
      <c r="F9" s="179"/>
      <c r="G9" s="179"/>
      <c r="H9" s="179"/>
      <c r="I9" s="179"/>
      <c r="J9" s="179"/>
      <c r="K9" s="179"/>
      <c r="L9" s="179"/>
      <c r="M9" s="179"/>
      <c r="N9" s="179"/>
      <c r="O9" s="179"/>
      <c r="P9" s="179"/>
      <c r="Q9" s="179"/>
      <c r="R9" s="179"/>
      <c r="S9" s="179"/>
      <c r="T9" s="179"/>
      <c r="U9" s="179"/>
      <c r="V9" s="179"/>
      <c r="W9" s="179"/>
      <c r="X9" s="179"/>
      <c r="Y9" s="179"/>
      <c r="Z9" s="179"/>
      <c r="AA9" s="179"/>
      <c r="AB9" s="179"/>
      <c r="AC9" s="179"/>
      <c r="AD9" s="179"/>
      <c r="AE9" s="179"/>
      <c r="AF9" s="179"/>
      <c r="AG9" s="179"/>
      <c r="AH9" s="179"/>
      <c r="AI9" s="179"/>
      <c r="AJ9" s="179"/>
      <c r="AK9" s="179"/>
      <c r="AL9" s="179"/>
      <c r="AM9" s="179"/>
      <c r="AN9" s="179"/>
      <c r="AO9" s="179"/>
      <c r="AP9" s="179"/>
      <c r="AQ9" s="179"/>
      <c r="AR9" s="179"/>
      <c r="AS9" s="179"/>
      <c r="AT9" s="179"/>
      <c r="AU9" s="179"/>
      <c r="AV9" s="179"/>
      <c r="AW9" s="179"/>
      <c r="AX9" s="179"/>
      <c r="AY9" s="179"/>
      <c r="AZ9" s="179"/>
      <c r="BA9" s="180"/>
    </row>
    <row r="10" spans="1:54" s="7" customFormat="1" ht="15.75" thickBot="1" x14ac:dyDescent="0.3">
      <c r="A10" s="181">
        <v>2025</v>
      </c>
      <c r="B10" s="182"/>
      <c r="C10" s="183"/>
      <c r="D10" s="183"/>
      <c r="E10" s="183"/>
      <c r="F10" s="183"/>
      <c r="G10" s="183"/>
      <c r="H10" s="183"/>
      <c r="I10" s="183"/>
      <c r="J10" s="183"/>
      <c r="K10" s="183"/>
      <c r="L10" s="183"/>
      <c r="M10" s="183"/>
      <c r="N10" s="183"/>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5"/>
    </row>
    <row r="11" spans="1:54" s="7" customFormat="1" ht="69.75" customHeight="1" thickBot="1" x14ac:dyDescent="0.3">
      <c r="A11" s="184" t="s">
        <v>85</v>
      </c>
      <c r="B11" s="185"/>
      <c r="C11" s="185"/>
      <c r="D11" s="186"/>
      <c r="E11" s="184" t="s">
        <v>86</v>
      </c>
      <c r="F11" s="185"/>
      <c r="G11" s="185"/>
      <c r="H11" s="186"/>
      <c r="I11" s="190" t="s">
        <v>87</v>
      </c>
      <c r="J11" s="191"/>
      <c r="K11" s="191"/>
      <c r="L11" s="191"/>
      <c r="M11" s="191"/>
      <c r="N11" s="191"/>
      <c r="O11" s="191"/>
      <c r="P11" s="191"/>
      <c r="Q11" s="192"/>
      <c r="R11" s="190" t="s">
        <v>88</v>
      </c>
      <c r="S11" s="191"/>
      <c r="T11" s="191"/>
      <c r="U11" s="191"/>
      <c r="V11" s="191"/>
      <c r="W11" s="191"/>
      <c r="X11" s="192"/>
      <c r="Y11" s="190" t="s">
        <v>89</v>
      </c>
      <c r="Z11" s="191"/>
      <c r="AA11" s="191"/>
      <c r="AB11" s="191"/>
      <c r="AC11" s="191"/>
      <c r="AD11" s="191"/>
      <c r="AE11" s="191"/>
      <c r="AF11" s="191"/>
      <c r="AG11" s="192"/>
      <c r="AH11" s="185" t="s">
        <v>90</v>
      </c>
      <c r="AI11" s="185"/>
      <c r="AJ11" s="185"/>
      <c r="AK11" s="185"/>
      <c r="AL11" s="185"/>
      <c r="AM11" s="185"/>
      <c r="AN11" s="185"/>
      <c r="AO11" s="185"/>
      <c r="AP11" s="185"/>
      <c r="AQ11" s="185"/>
      <c r="AR11" s="185"/>
      <c r="AS11" s="186"/>
      <c r="AT11" s="190" t="s">
        <v>91</v>
      </c>
      <c r="AU11" s="191"/>
      <c r="AV11" s="191"/>
      <c r="AW11" s="191"/>
      <c r="AX11" s="191"/>
      <c r="AY11" s="191"/>
      <c r="AZ11" s="191"/>
      <c r="BA11" s="192"/>
      <c r="BB11" s="16"/>
    </row>
    <row r="12" spans="1:54" s="7" customFormat="1" ht="34.5" customHeight="1" thickBot="1" x14ac:dyDescent="0.3">
      <c r="A12" s="187"/>
      <c r="B12" s="188"/>
      <c r="C12" s="188"/>
      <c r="D12" s="189"/>
      <c r="E12" s="187"/>
      <c r="F12" s="188"/>
      <c r="G12" s="188"/>
      <c r="H12" s="189"/>
      <c r="I12" s="197" t="s">
        <v>92</v>
      </c>
      <c r="J12" s="198"/>
      <c r="K12" s="158" t="s">
        <v>93</v>
      </c>
      <c r="L12" s="160"/>
      <c r="M12" s="163" t="s">
        <v>94</v>
      </c>
      <c r="N12" s="164"/>
      <c r="O12" s="165"/>
      <c r="P12" s="168" t="s">
        <v>95</v>
      </c>
      <c r="Q12" s="169"/>
      <c r="R12" s="170" t="s">
        <v>96</v>
      </c>
      <c r="S12" s="171"/>
      <c r="T12" s="171"/>
      <c r="U12" s="171"/>
      <c r="V12" s="172" t="s">
        <v>97</v>
      </c>
      <c r="W12" s="173"/>
      <c r="X12" s="174"/>
      <c r="Y12" s="158" t="s">
        <v>98</v>
      </c>
      <c r="Z12" s="159"/>
      <c r="AA12" s="160"/>
      <c r="AB12" s="161" t="s">
        <v>99</v>
      </c>
      <c r="AC12" s="161"/>
      <c r="AD12" s="161"/>
      <c r="AE12" s="161"/>
      <c r="AF12" s="161"/>
      <c r="AG12" s="162"/>
      <c r="AH12" s="163" t="s">
        <v>100</v>
      </c>
      <c r="AI12" s="164"/>
      <c r="AJ12" s="164"/>
      <c r="AK12" s="164"/>
      <c r="AL12" s="164"/>
      <c r="AM12" s="165"/>
      <c r="AN12" s="163" t="s">
        <v>101</v>
      </c>
      <c r="AO12" s="164"/>
      <c r="AP12" s="165"/>
      <c r="AQ12" s="164" t="s">
        <v>14</v>
      </c>
      <c r="AR12" s="164"/>
      <c r="AS12" s="165"/>
      <c r="AT12" s="194" t="s">
        <v>102</v>
      </c>
      <c r="AU12" s="194"/>
      <c r="AV12" s="194"/>
      <c r="AW12" s="194"/>
      <c r="AX12" s="193" t="s">
        <v>103</v>
      </c>
      <c r="AY12" s="194"/>
      <c r="AZ12" s="194"/>
      <c r="BA12" s="195"/>
      <c r="BB12" s="17"/>
    </row>
    <row r="13" spans="1:54" s="2" customFormat="1" ht="95.25" customHeight="1" thickBot="1" x14ac:dyDescent="0.3">
      <c r="A13" s="29" t="s">
        <v>0</v>
      </c>
      <c r="B13" s="26" t="s">
        <v>1</v>
      </c>
      <c r="C13" s="27" t="s">
        <v>2</v>
      </c>
      <c r="D13" s="51" t="s">
        <v>3</v>
      </c>
      <c r="E13" s="26" t="s">
        <v>4</v>
      </c>
      <c r="F13" s="27" t="s">
        <v>5</v>
      </c>
      <c r="G13" s="27" t="s">
        <v>6</v>
      </c>
      <c r="H13" s="28" t="s">
        <v>7</v>
      </c>
      <c r="I13" s="26" t="s">
        <v>8</v>
      </c>
      <c r="J13" s="51" t="s">
        <v>9</v>
      </c>
      <c r="K13" s="26" t="s">
        <v>10</v>
      </c>
      <c r="L13" s="28" t="s">
        <v>11</v>
      </c>
      <c r="M13" s="26" t="s">
        <v>12</v>
      </c>
      <c r="N13" s="27" t="s">
        <v>13</v>
      </c>
      <c r="O13" s="28" t="s">
        <v>14</v>
      </c>
      <c r="P13" s="26" t="s">
        <v>15</v>
      </c>
      <c r="Q13" s="28" t="s">
        <v>16</v>
      </c>
      <c r="R13" s="66" t="s">
        <v>17</v>
      </c>
      <c r="S13" s="67" t="s">
        <v>18</v>
      </c>
      <c r="T13" s="67" t="s">
        <v>19</v>
      </c>
      <c r="U13" s="81" t="s">
        <v>20</v>
      </c>
      <c r="V13" s="66" t="s">
        <v>21</v>
      </c>
      <c r="W13" s="67" t="s">
        <v>22</v>
      </c>
      <c r="X13" s="68" t="s">
        <v>23</v>
      </c>
      <c r="Y13" s="56" t="s">
        <v>24</v>
      </c>
      <c r="Z13" s="53" t="s">
        <v>25</v>
      </c>
      <c r="AA13" s="57" t="s">
        <v>26</v>
      </c>
      <c r="AB13" s="52" t="s">
        <v>27</v>
      </c>
      <c r="AC13" s="53" t="s">
        <v>28</v>
      </c>
      <c r="AD13" s="53" t="s">
        <v>29</v>
      </c>
      <c r="AE13" s="53" t="s">
        <v>30</v>
      </c>
      <c r="AF13" s="53" t="s">
        <v>31</v>
      </c>
      <c r="AG13" s="55" t="s">
        <v>32</v>
      </c>
      <c r="AH13" s="56" t="s">
        <v>33</v>
      </c>
      <c r="AI13" s="53" t="s">
        <v>34</v>
      </c>
      <c r="AJ13" s="53" t="s">
        <v>35</v>
      </c>
      <c r="AK13" s="53" t="s">
        <v>36</v>
      </c>
      <c r="AL13" s="53" t="s">
        <v>37</v>
      </c>
      <c r="AM13" s="57" t="s">
        <v>38</v>
      </c>
      <c r="AN13" s="58" t="s">
        <v>39</v>
      </c>
      <c r="AO13" s="54" t="s">
        <v>40</v>
      </c>
      <c r="AP13" s="57" t="s">
        <v>41</v>
      </c>
      <c r="AQ13" s="80" t="s">
        <v>42</v>
      </c>
      <c r="AR13" s="54" t="s">
        <v>43</v>
      </c>
      <c r="AS13" s="57" t="s">
        <v>44</v>
      </c>
      <c r="AT13" s="80" t="s">
        <v>45</v>
      </c>
      <c r="AU13" s="54" t="s">
        <v>46</v>
      </c>
      <c r="AV13" s="54" t="s">
        <v>47</v>
      </c>
      <c r="AW13" s="85" t="s">
        <v>126</v>
      </c>
      <c r="AX13" s="58" t="s">
        <v>48</v>
      </c>
      <c r="AY13" s="54" t="s">
        <v>49</v>
      </c>
      <c r="AZ13" s="54" t="s">
        <v>50</v>
      </c>
      <c r="BA13" s="57" t="s">
        <v>51</v>
      </c>
      <c r="BB13" s="1"/>
    </row>
    <row r="14" spans="1:54" s="7" customFormat="1" x14ac:dyDescent="0.25">
      <c r="A14" s="3">
        <v>15</v>
      </c>
      <c r="B14" s="21" t="s">
        <v>56</v>
      </c>
      <c r="C14" s="22" t="s">
        <v>55</v>
      </c>
      <c r="D14" s="30">
        <f t="shared" ref="D14:D40" si="0">E14*0.25+F14*0.25+G14*0.25+H14*0.25</f>
        <v>0.64307881944444445</v>
      </c>
      <c r="E14" s="45">
        <f t="shared" ref="E14:E40" si="1">I14*0.5+J14*0.5</f>
        <v>0.90333333333333332</v>
      </c>
      <c r="F14" s="45">
        <f t="shared" ref="F14:F40" si="2">K14*0.5+L14*0.5</f>
        <v>0.45486111111111105</v>
      </c>
      <c r="G14" s="46">
        <f t="shared" ref="G14:G40" si="3">M14*(1/3)+N14*(1/3)+O14*(1/3)</f>
        <v>0.87036666666666651</v>
      </c>
      <c r="H14" s="47">
        <f t="shared" ref="H14:H40" si="4">P14*0.5+Q14*0.5</f>
        <v>0.34375416666666669</v>
      </c>
      <c r="I14" s="45">
        <f t="shared" ref="I14:I40" si="5">R14*0.25+S14*0.25+T14*0.25+U14*0.25</f>
        <v>1</v>
      </c>
      <c r="J14" s="62">
        <f t="shared" ref="J14:J40" si="6">V14*(1/3)+W14*(1/3)+X14*(1/3)</f>
        <v>0.80666666666666664</v>
      </c>
      <c r="K14" s="45">
        <f t="shared" ref="K14:K40" si="7">Y14*(1/3)+Z14*(1/3)+AA14*(1/3)</f>
        <v>0.33333333333333331</v>
      </c>
      <c r="L14" s="47">
        <f t="shared" ref="L14:L40" si="8">AB14*(1/6)+AC14*(1/6)+AD14*(1/6)+AE14*(1/6)+AF14*(1/6)+AG14*(1/6)</f>
        <v>0.57638888888888884</v>
      </c>
      <c r="M14" s="45">
        <f t="shared" ref="M14:M40" si="9">AH14*(1/6)+AI14*(1/6)+AJ14*(1/6)+AK14*(1/6)+AL14*(1/6)+AM14*(1/6)</f>
        <v>0.94443333333333324</v>
      </c>
      <c r="N14" s="46">
        <f t="shared" ref="N14:N40" si="10">AN14*(1/3)+AO14*(1/3)+AP14*(1/3)</f>
        <v>0.66666666666666663</v>
      </c>
      <c r="O14" s="47">
        <f t="shared" ref="O14:O40" si="11">AQ14*(1/3)+AR14*(1/3)+AS14*(1/3)</f>
        <v>1</v>
      </c>
      <c r="P14" s="45">
        <f t="shared" ref="P14:P40" si="12">AT14*(1/4)+AU14*(1/4)+AV14*(1/4)+AW14*(1/4)</f>
        <v>0.54167500000000002</v>
      </c>
      <c r="Q14" s="47">
        <f t="shared" ref="Q14:Q40" si="13">AX14*(1/4)+AY14*(1/4)+AZ14*(1/4)+BA14*(1/4)</f>
        <v>0.14583333333333337</v>
      </c>
      <c r="R14" s="69">
        <v>1</v>
      </c>
      <c r="S14" s="70">
        <v>1</v>
      </c>
      <c r="T14" s="70">
        <v>1</v>
      </c>
      <c r="U14" s="82">
        <v>1</v>
      </c>
      <c r="V14" s="69">
        <v>0.67</v>
      </c>
      <c r="W14" s="70">
        <v>0.75</v>
      </c>
      <c r="X14" s="71">
        <v>1</v>
      </c>
      <c r="Y14" s="69">
        <v>1</v>
      </c>
      <c r="Z14" s="70">
        <v>0</v>
      </c>
      <c r="AA14" s="71">
        <v>0</v>
      </c>
      <c r="AB14" s="77">
        <v>0.5</v>
      </c>
      <c r="AC14" s="70">
        <v>1</v>
      </c>
      <c r="AD14" s="70">
        <v>0.875</v>
      </c>
      <c r="AE14" s="70">
        <v>0.5</v>
      </c>
      <c r="AF14" s="70">
        <f>(1/3)</f>
        <v>0.33333333333333331</v>
      </c>
      <c r="AG14" s="71">
        <v>0.25</v>
      </c>
      <c r="AH14" s="69">
        <v>1</v>
      </c>
      <c r="AI14" s="70">
        <v>1</v>
      </c>
      <c r="AJ14" s="70">
        <v>0.66659999999999997</v>
      </c>
      <c r="AK14" s="70">
        <v>1</v>
      </c>
      <c r="AL14" s="70">
        <v>1</v>
      </c>
      <c r="AM14" s="71">
        <v>1</v>
      </c>
      <c r="AN14" s="69">
        <v>1</v>
      </c>
      <c r="AO14" s="70">
        <v>1</v>
      </c>
      <c r="AP14" s="71">
        <v>0</v>
      </c>
      <c r="AQ14" s="77">
        <v>1</v>
      </c>
      <c r="AR14" s="70">
        <v>1</v>
      </c>
      <c r="AS14" s="71">
        <v>1</v>
      </c>
      <c r="AT14" s="77">
        <v>0.5</v>
      </c>
      <c r="AU14" s="70">
        <v>0.99999999999999989</v>
      </c>
      <c r="AV14" s="70">
        <v>0.66669999999999996</v>
      </c>
      <c r="AW14" s="82">
        <v>0</v>
      </c>
      <c r="AX14" s="69">
        <v>0.33333333333333343</v>
      </c>
      <c r="AY14" s="70">
        <v>0.25</v>
      </c>
      <c r="AZ14" s="70">
        <v>0</v>
      </c>
      <c r="BA14" s="71">
        <v>0</v>
      </c>
    </row>
    <row r="15" spans="1:54" s="7" customFormat="1" x14ac:dyDescent="0.25">
      <c r="A15" s="3">
        <v>2</v>
      </c>
      <c r="B15" s="4" t="s">
        <v>70</v>
      </c>
      <c r="C15" s="5" t="s">
        <v>53</v>
      </c>
      <c r="D15" s="30">
        <f t="shared" si="0"/>
        <v>0.63310347222222219</v>
      </c>
      <c r="E15" s="23">
        <f t="shared" si="1"/>
        <v>0.70541666666666669</v>
      </c>
      <c r="F15" s="23">
        <f t="shared" si="2"/>
        <v>0.61749999999999994</v>
      </c>
      <c r="G15" s="24">
        <f t="shared" si="3"/>
        <v>0.82407222222222209</v>
      </c>
      <c r="H15" s="25">
        <f t="shared" si="4"/>
        <v>0.38542500000000002</v>
      </c>
      <c r="I15" s="23">
        <f t="shared" si="5"/>
        <v>0.6875</v>
      </c>
      <c r="J15" s="63">
        <f t="shared" si="6"/>
        <v>0.72333333333333338</v>
      </c>
      <c r="K15" s="23">
        <f t="shared" si="7"/>
        <v>0.66666666666666663</v>
      </c>
      <c r="L15" s="25">
        <f t="shared" si="8"/>
        <v>0.56833333333333336</v>
      </c>
      <c r="M15" s="23">
        <f t="shared" si="9"/>
        <v>0.88888333333333325</v>
      </c>
      <c r="N15" s="24">
        <f t="shared" si="10"/>
        <v>1</v>
      </c>
      <c r="O15" s="25">
        <f t="shared" si="11"/>
        <v>0.58333333333333337</v>
      </c>
      <c r="P15" s="23">
        <f t="shared" si="12"/>
        <v>0.54167500000000002</v>
      </c>
      <c r="Q15" s="25">
        <f t="shared" si="13"/>
        <v>0.22917499999999999</v>
      </c>
      <c r="R15" s="72">
        <v>1</v>
      </c>
      <c r="S15" s="6">
        <v>1</v>
      </c>
      <c r="T15" s="6">
        <v>0.5</v>
      </c>
      <c r="U15" s="83">
        <v>0.25</v>
      </c>
      <c r="V15" s="72">
        <v>0.67</v>
      </c>
      <c r="W15" s="6">
        <v>0.5</v>
      </c>
      <c r="X15" s="73">
        <v>1</v>
      </c>
      <c r="Y15" s="72">
        <v>1</v>
      </c>
      <c r="Z15" s="6">
        <v>0</v>
      </c>
      <c r="AA15" s="73">
        <v>1</v>
      </c>
      <c r="AB15" s="78">
        <v>0.25</v>
      </c>
      <c r="AC15" s="6">
        <v>1</v>
      </c>
      <c r="AD15" s="6">
        <v>1</v>
      </c>
      <c r="AE15" s="6">
        <v>0.25</v>
      </c>
      <c r="AF15" s="6">
        <v>0.66</v>
      </c>
      <c r="AG15" s="73">
        <v>0.25</v>
      </c>
      <c r="AH15" s="72">
        <v>1</v>
      </c>
      <c r="AI15" s="6">
        <v>1</v>
      </c>
      <c r="AJ15" s="6">
        <v>0.33329999999999999</v>
      </c>
      <c r="AK15" s="6">
        <v>1</v>
      </c>
      <c r="AL15" s="6">
        <v>1</v>
      </c>
      <c r="AM15" s="73">
        <v>1</v>
      </c>
      <c r="AN15" s="72">
        <v>1.0000000000000002</v>
      </c>
      <c r="AO15" s="6">
        <v>1</v>
      </c>
      <c r="AP15" s="73">
        <v>1</v>
      </c>
      <c r="AQ15" s="78">
        <v>1</v>
      </c>
      <c r="AR15" s="6">
        <v>0.5</v>
      </c>
      <c r="AS15" s="73">
        <v>0.25</v>
      </c>
      <c r="AT15" s="78">
        <v>0.5</v>
      </c>
      <c r="AU15" s="6">
        <v>1.0000000000000002</v>
      </c>
      <c r="AV15" s="6">
        <v>0.66669999999999996</v>
      </c>
      <c r="AW15" s="83">
        <v>0</v>
      </c>
      <c r="AX15" s="72">
        <v>0.66669999999999996</v>
      </c>
      <c r="AY15" s="6">
        <v>0.25</v>
      </c>
      <c r="AZ15" s="6">
        <v>0</v>
      </c>
      <c r="BA15" s="73">
        <v>0</v>
      </c>
      <c r="BB15" s="8"/>
    </row>
    <row r="16" spans="1:54" s="7" customFormat="1" x14ac:dyDescent="0.25">
      <c r="A16" s="3">
        <v>21</v>
      </c>
      <c r="B16" s="4" t="s">
        <v>66</v>
      </c>
      <c r="C16" s="5" t="s">
        <v>55</v>
      </c>
      <c r="D16" s="30">
        <f t="shared" si="0"/>
        <v>0.70797569444444453</v>
      </c>
      <c r="E16" s="23">
        <f t="shared" si="1"/>
        <v>0.77083333333333326</v>
      </c>
      <c r="F16" s="23">
        <f t="shared" si="2"/>
        <v>0.86083333333333334</v>
      </c>
      <c r="G16" s="24">
        <f t="shared" si="3"/>
        <v>0.81481111111111115</v>
      </c>
      <c r="H16" s="25">
        <f t="shared" si="4"/>
        <v>0.38542500000000002</v>
      </c>
      <c r="I16" s="23">
        <f t="shared" si="5"/>
        <v>0.875</v>
      </c>
      <c r="J16" s="63">
        <f t="shared" si="6"/>
        <v>0.66666666666666663</v>
      </c>
      <c r="K16" s="23">
        <f t="shared" si="7"/>
        <v>1</v>
      </c>
      <c r="L16" s="25">
        <f t="shared" si="8"/>
        <v>0.72166666666666679</v>
      </c>
      <c r="M16" s="23">
        <f t="shared" si="9"/>
        <v>0.4444333333333334</v>
      </c>
      <c r="N16" s="24">
        <f t="shared" si="10"/>
        <v>1</v>
      </c>
      <c r="O16" s="25">
        <f t="shared" si="11"/>
        <v>1</v>
      </c>
      <c r="P16" s="23">
        <f t="shared" si="12"/>
        <v>0.54167500000000002</v>
      </c>
      <c r="Q16" s="25">
        <f t="shared" si="13"/>
        <v>0.22917499999999999</v>
      </c>
      <c r="R16" s="72">
        <v>1</v>
      </c>
      <c r="S16" s="6">
        <v>1</v>
      </c>
      <c r="T16" s="6">
        <v>0.75</v>
      </c>
      <c r="U16" s="83">
        <v>0.75</v>
      </c>
      <c r="V16" s="72">
        <v>1</v>
      </c>
      <c r="W16" s="6">
        <v>0.5</v>
      </c>
      <c r="X16" s="73">
        <v>0.5</v>
      </c>
      <c r="Y16" s="72">
        <v>1</v>
      </c>
      <c r="Z16" s="6">
        <v>1</v>
      </c>
      <c r="AA16" s="73">
        <v>1</v>
      </c>
      <c r="AB16" s="78">
        <v>1</v>
      </c>
      <c r="AC16" s="6">
        <v>1</v>
      </c>
      <c r="AD16" s="6">
        <v>1</v>
      </c>
      <c r="AE16" s="6">
        <v>0.5</v>
      </c>
      <c r="AF16" s="6">
        <v>0.33</v>
      </c>
      <c r="AG16" s="73">
        <v>0.5</v>
      </c>
      <c r="AH16" s="72">
        <v>0.25</v>
      </c>
      <c r="AI16" s="6">
        <v>0</v>
      </c>
      <c r="AJ16" s="6">
        <v>0.1666</v>
      </c>
      <c r="AK16" s="6">
        <v>0.25</v>
      </c>
      <c r="AL16" s="6">
        <v>1</v>
      </c>
      <c r="AM16" s="73">
        <v>1.0000000000000004</v>
      </c>
      <c r="AN16" s="72">
        <v>1</v>
      </c>
      <c r="AO16" s="6">
        <v>1</v>
      </c>
      <c r="AP16" s="73">
        <v>1</v>
      </c>
      <c r="AQ16" s="78">
        <v>1</v>
      </c>
      <c r="AR16" s="6">
        <v>1</v>
      </c>
      <c r="AS16" s="73">
        <v>1</v>
      </c>
      <c r="AT16" s="78">
        <v>0.5</v>
      </c>
      <c r="AU16" s="6">
        <v>1</v>
      </c>
      <c r="AV16" s="6">
        <v>0.66669999999999996</v>
      </c>
      <c r="AW16" s="83">
        <v>0</v>
      </c>
      <c r="AX16" s="72">
        <v>0.66669999999999996</v>
      </c>
      <c r="AY16" s="6">
        <v>0.25</v>
      </c>
      <c r="AZ16" s="6">
        <v>0</v>
      </c>
      <c r="BA16" s="73">
        <v>0</v>
      </c>
    </row>
    <row r="17" spans="1:54" s="7" customFormat="1" x14ac:dyDescent="0.25">
      <c r="A17" s="3">
        <v>23</v>
      </c>
      <c r="B17" s="4" t="s">
        <v>52</v>
      </c>
      <c r="C17" s="5" t="s">
        <v>53</v>
      </c>
      <c r="D17" s="30">
        <f t="shared" si="0"/>
        <v>0.75569097222222226</v>
      </c>
      <c r="E17" s="59">
        <f t="shared" si="1"/>
        <v>0.95833333333333326</v>
      </c>
      <c r="F17" s="59">
        <f t="shared" si="2"/>
        <v>0.90916666666666668</v>
      </c>
      <c r="G17" s="60">
        <f t="shared" si="3"/>
        <v>0.76983888888888885</v>
      </c>
      <c r="H17" s="61">
        <f t="shared" si="4"/>
        <v>0.38542500000000002</v>
      </c>
      <c r="I17" s="59">
        <f t="shared" si="5"/>
        <v>1</v>
      </c>
      <c r="J17" s="64">
        <f t="shared" si="6"/>
        <v>0.91666666666666652</v>
      </c>
      <c r="K17" s="59">
        <f t="shared" si="7"/>
        <v>1</v>
      </c>
      <c r="L17" s="61">
        <f t="shared" si="8"/>
        <v>0.81833333333333325</v>
      </c>
      <c r="M17" s="59">
        <f t="shared" si="9"/>
        <v>0.4761833333333334</v>
      </c>
      <c r="N17" s="60">
        <f t="shared" si="10"/>
        <v>1</v>
      </c>
      <c r="O17" s="61">
        <f t="shared" si="11"/>
        <v>0.83333333333333326</v>
      </c>
      <c r="P17" s="59">
        <f t="shared" si="12"/>
        <v>0.54167500000000002</v>
      </c>
      <c r="Q17" s="61">
        <f t="shared" si="13"/>
        <v>0.22917499999999999</v>
      </c>
      <c r="R17" s="72">
        <v>1</v>
      </c>
      <c r="S17" s="6">
        <v>1</v>
      </c>
      <c r="T17" s="6">
        <v>1</v>
      </c>
      <c r="U17" s="83">
        <v>1</v>
      </c>
      <c r="V17" s="72">
        <v>1</v>
      </c>
      <c r="W17" s="6">
        <v>0.75</v>
      </c>
      <c r="X17" s="73">
        <v>1</v>
      </c>
      <c r="Y17" s="72">
        <v>1</v>
      </c>
      <c r="Z17" s="6">
        <v>1</v>
      </c>
      <c r="AA17" s="73">
        <v>1</v>
      </c>
      <c r="AB17" s="78">
        <v>0.75</v>
      </c>
      <c r="AC17" s="6">
        <v>1</v>
      </c>
      <c r="AD17" s="6">
        <v>1</v>
      </c>
      <c r="AE17" s="6">
        <v>0.75</v>
      </c>
      <c r="AF17" s="6">
        <v>0.66</v>
      </c>
      <c r="AG17" s="73">
        <v>0.75</v>
      </c>
      <c r="AH17" s="72">
        <v>0.57140000000000002</v>
      </c>
      <c r="AI17" s="6">
        <v>0.1429</v>
      </c>
      <c r="AJ17" s="6">
        <v>0.14280000000000001</v>
      </c>
      <c r="AK17" s="6">
        <v>0</v>
      </c>
      <c r="AL17" s="6">
        <v>1</v>
      </c>
      <c r="AM17" s="73">
        <v>1.0000000000000004</v>
      </c>
      <c r="AN17" s="72">
        <v>1</v>
      </c>
      <c r="AO17" s="6">
        <v>1</v>
      </c>
      <c r="AP17" s="73">
        <v>1.0000000000000004</v>
      </c>
      <c r="AQ17" s="78">
        <v>1</v>
      </c>
      <c r="AR17" s="6">
        <v>1</v>
      </c>
      <c r="AS17" s="73">
        <v>0.5</v>
      </c>
      <c r="AT17" s="78">
        <v>0.5</v>
      </c>
      <c r="AU17" s="6">
        <v>0.99999999999999989</v>
      </c>
      <c r="AV17" s="6">
        <v>0.66669999999999996</v>
      </c>
      <c r="AW17" s="83">
        <v>0</v>
      </c>
      <c r="AX17" s="72">
        <v>0.66669999999999996</v>
      </c>
      <c r="AY17" s="6">
        <v>0.25</v>
      </c>
      <c r="AZ17" s="6">
        <v>0</v>
      </c>
      <c r="BA17" s="73">
        <v>0</v>
      </c>
    </row>
    <row r="18" spans="1:54" s="7" customFormat="1" x14ac:dyDescent="0.25">
      <c r="A18" s="3">
        <v>14</v>
      </c>
      <c r="B18" s="4" t="s">
        <v>64</v>
      </c>
      <c r="C18" s="5" t="s">
        <v>55</v>
      </c>
      <c r="D18" s="30">
        <f t="shared" si="0"/>
        <v>0.70472326388888895</v>
      </c>
      <c r="E18" s="23">
        <f t="shared" si="1"/>
        <v>0.86458333333333326</v>
      </c>
      <c r="F18" s="23">
        <f t="shared" si="2"/>
        <v>0.88833333333333342</v>
      </c>
      <c r="G18" s="24">
        <f t="shared" si="3"/>
        <v>0.72222222222222221</v>
      </c>
      <c r="H18" s="25">
        <f t="shared" si="4"/>
        <v>0.34375416666666669</v>
      </c>
      <c r="I18" s="23">
        <f t="shared" si="5"/>
        <v>0.8125</v>
      </c>
      <c r="J18" s="63">
        <f t="shared" si="6"/>
        <v>0.91666666666666652</v>
      </c>
      <c r="K18" s="23">
        <f t="shared" si="7"/>
        <v>1</v>
      </c>
      <c r="L18" s="25">
        <f t="shared" si="8"/>
        <v>0.77666666666666673</v>
      </c>
      <c r="M18" s="23">
        <f t="shared" si="9"/>
        <v>0.33333333333333337</v>
      </c>
      <c r="N18" s="24">
        <f t="shared" si="10"/>
        <v>1</v>
      </c>
      <c r="O18" s="25">
        <f t="shared" si="11"/>
        <v>0.83333333333333337</v>
      </c>
      <c r="P18" s="23">
        <f t="shared" si="12"/>
        <v>0.54167500000000002</v>
      </c>
      <c r="Q18" s="25">
        <f t="shared" si="13"/>
        <v>0.14583333333333337</v>
      </c>
      <c r="R18" s="72">
        <v>1</v>
      </c>
      <c r="S18" s="6">
        <v>1</v>
      </c>
      <c r="T18" s="6">
        <v>0.75</v>
      </c>
      <c r="U18" s="83">
        <v>0.5</v>
      </c>
      <c r="V18" s="72">
        <v>1</v>
      </c>
      <c r="W18" s="6">
        <v>0.75</v>
      </c>
      <c r="X18" s="73">
        <v>1</v>
      </c>
      <c r="Y18" s="72">
        <v>1.0000000000000002</v>
      </c>
      <c r="Z18" s="6">
        <v>1</v>
      </c>
      <c r="AA18" s="73">
        <v>1</v>
      </c>
      <c r="AB18" s="78">
        <v>1</v>
      </c>
      <c r="AC18" s="6">
        <v>1</v>
      </c>
      <c r="AD18" s="6">
        <v>1</v>
      </c>
      <c r="AE18" s="6">
        <v>0.5</v>
      </c>
      <c r="AF18" s="6">
        <v>0.66</v>
      </c>
      <c r="AG18" s="73">
        <v>0.5</v>
      </c>
      <c r="AH18" s="72">
        <v>0</v>
      </c>
      <c r="AI18" s="6">
        <v>0</v>
      </c>
      <c r="AJ18" s="6">
        <v>0</v>
      </c>
      <c r="AK18" s="6">
        <v>0</v>
      </c>
      <c r="AL18" s="6">
        <v>1</v>
      </c>
      <c r="AM18" s="73">
        <v>1.0000000000000002</v>
      </c>
      <c r="AN18" s="72">
        <v>1</v>
      </c>
      <c r="AO18" s="6">
        <v>1</v>
      </c>
      <c r="AP18" s="73">
        <v>1</v>
      </c>
      <c r="AQ18" s="78">
        <v>1.0000000000000002</v>
      </c>
      <c r="AR18" s="6">
        <v>1</v>
      </c>
      <c r="AS18" s="73">
        <v>0.5</v>
      </c>
      <c r="AT18" s="78">
        <v>0.5</v>
      </c>
      <c r="AU18" s="6">
        <v>0.99999999999999989</v>
      </c>
      <c r="AV18" s="6">
        <v>0.66669999999999996</v>
      </c>
      <c r="AW18" s="83">
        <v>0</v>
      </c>
      <c r="AX18" s="72">
        <v>0.33333333333333343</v>
      </c>
      <c r="AY18" s="6">
        <v>0.25</v>
      </c>
      <c r="AZ18" s="6">
        <v>0</v>
      </c>
      <c r="BA18" s="73">
        <v>0</v>
      </c>
    </row>
    <row r="19" spans="1:54" s="7" customFormat="1" x14ac:dyDescent="0.25">
      <c r="A19" s="3">
        <v>20</v>
      </c>
      <c r="B19" s="4" t="s">
        <v>57</v>
      </c>
      <c r="C19" s="5" t="s">
        <v>55</v>
      </c>
      <c r="D19" s="30">
        <f t="shared" si="0"/>
        <v>0.69703854166666668</v>
      </c>
      <c r="E19" s="23">
        <f t="shared" si="1"/>
        <v>0.79166666666666663</v>
      </c>
      <c r="F19" s="23">
        <f t="shared" si="2"/>
        <v>0.87125000000000008</v>
      </c>
      <c r="G19" s="24">
        <f t="shared" si="3"/>
        <v>0.69814999999999994</v>
      </c>
      <c r="H19" s="25">
        <f t="shared" si="4"/>
        <v>0.42708750000000001</v>
      </c>
      <c r="I19" s="23">
        <f t="shared" si="5"/>
        <v>1</v>
      </c>
      <c r="J19" s="63">
        <f t="shared" si="6"/>
        <v>0.58333333333333326</v>
      </c>
      <c r="K19" s="23">
        <f t="shared" si="7"/>
        <v>1</v>
      </c>
      <c r="L19" s="25">
        <f t="shared" si="8"/>
        <v>0.74250000000000005</v>
      </c>
      <c r="M19" s="23">
        <f t="shared" si="9"/>
        <v>0.51111666666666666</v>
      </c>
      <c r="N19" s="24">
        <f t="shared" si="10"/>
        <v>1</v>
      </c>
      <c r="O19" s="25">
        <f t="shared" si="11"/>
        <v>0.58333333333333337</v>
      </c>
      <c r="P19" s="23">
        <f t="shared" si="12"/>
        <v>0.5625</v>
      </c>
      <c r="Q19" s="25">
        <f t="shared" si="13"/>
        <v>0.29167500000000002</v>
      </c>
      <c r="R19" s="72">
        <v>1</v>
      </c>
      <c r="S19" s="6">
        <v>1</v>
      </c>
      <c r="T19" s="6">
        <v>1</v>
      </c>
      <c r="U19" s="83">
        <v>1</v>
      </c>
      <c r="V19" s="72">
        <v>0</v>
      </c>
      <c r="W19" s="6">
        <v>0.75</v>
      </c>
      <c r="X19" s="73">
        <v>1</v>
      </c>
      <c r="Y19" s="72">
        <v>1</v>
      </c>
      <c r="Z19" s="6">
        <v>1</v>
      </c>
      <c r="AA19" s="73">
        <v>1</v>
      </c>
      <c r="AB19" s="78">
        <v>1</v>
      </c>
      <c r="AC19" s="6">
        <v>1</v>
      </c>
      <c r="AD19" s="6">
        <v>0.625</v>
      </c>
      <c r="AE19" s="6">
        <v>0.75</v>
      </c>
      <c r="AF19" s="6">
        <v>0.33</v>
      </c>
      <c r="AG19" s="73">
        <v>0.75</v>
      </c>
      <c r="AH19" s="72">
        <v>0.4</v>
      </c>
      <c r="AI19" s="6">
        <v>0.2</v>
      </c>
      <c r="AJ19" s="6">
        <v>6.6699999999999995E-2</v>
      </c>
      <c r="AK19" s="6">
        <v>0.4</v>
      </c>
      <c r="AL19" s="6">
        <v>1</v>
      </c>
      <c r="AM19" s="73">
        <v>1</v>
      </c>
      <c r="AN19" s="72">
        <v>1</v>
      </c>
      <c r="AO19" s="6">
        <v>1</v>
      </c>
      <c r="AP19" s="73">
        <v>1</v>
      </c>
      <c r="AQ19" s="78">
        <v>1</v>
      </c>
      <c r="AR19" s="6">
        <v>0.5</v>
      </c>
      <c r="AS19" s="73">
        <v>0.25</v>
      </c>
      <c r="AT19" s="78">
        <v>0.25</v>
      </c>
      <c r="AU19" s="6">
        <v>1</v>
      </c>
      <c r="AV19" s="6">
        <v>1.0000000000000002</v>
      </c>
      <c r="AW19" s="83">
        <v>0</v>
      </c>
      <c r="AX19" s="72">
        <v>0.66669999999999996</v>
      </c>
      <c r="AY19" s="6">
        <v>0.5</v>
      </c>
      <c r="AZ19" s="6">
        <v>0</v>
      </c>
      <c r="BA19" s="73">
        <v>0</v>
      </c>
    </row>
    <row r="20" spans="1:54" s="7" customFormat="1" x14ac:dyDescent="0.25">
      <c r="A20" s="3">
        <v>19</v>
      </c>
      <c r="B20" s="4" t="s">
        <v>60</v>
      </c>
      <c r="C20" s="5" t="s">
        <v>53</v>
      </c>
      <c r="D20" s="30">
        <f t="shared" si="0"/>
        <v>0.61893576388888882</v>
      </c>
      <c r="E20" s="23">
        <f t="shared" si="1"/>
        <v>0.61749999999999994</v>
      </c>
      <c r="F20" s="23">
        <f t="shared" si="2"/>
        <v>0.77374999999999994</v>
      </c>
      <c r="G20" s="24">
        <f t="shared" si="3"/>
        <v>0.65740555555555547</v>
      </c>
      <c r="H20" s="25">
        <f t="shared" si="4"/>
        <v>0.42708750000000001</v>
      </c>
      <c r="I20" s="23">
        <f t="shared" si="5"/>
        <v>0.875</v>
      </c>
      <c r="J20" s="63">
        <f t="shared" si="6"/>
        <v>0.36</v>
      </c>
      <c r="K20" s="23">
        <f t="shared" si="7"/>
        <v>0.66666666666666663</v>
      </c>
      <c r="L20" s="25">
        <f t="shared" si="8"/>
        <v>0.88083333333333325</v>
      </c>
      <c r="M20" s="23">
        <f t="shared" si="9"/>
        <v>0.72221666666666662</v>
      </c>
      <c r="N20" s="24">
        <f t="shared" si="10"/>
        <v>0.66666666666666663</v>
      </c>
      <c r="O20" s="25">
        <f t="shared" si="11"/>
        <v>0.58333333333333337</v>
      </c>
      <c r="P20" s="23">
        <f t="shared" si="12"/>
        <v>0.625</v>
      </c>
      <c r="Q20" s="25">
        <f t="shared" si="13"/>
        <v>0.22917499999999999</v>
      </c>
      <c r="R20" s="72">
        <v>1</v>
      </c>
      <c r="S20" s="6">
        <v>1</v>
      </c>
      <c r="T20" s="6">
        <v>0.75</v>
      </c>
      <c r="U20" s="83">
        <v>0.75</v>
      </c>
      <c r="V20" s="72">
        <v>0.33</v>
      </c>
      <c r="W20" s="6">
        <v>0.25</v>
      </c>
      <c r="X20" s="73">
        <v>0.5</v>
      </c>
      <c r="Y20" s="72">
        <v>1</v>
      </c>
      <c r="Z20" s="6">
        <v>0</v>
      </c>
      <c r="AA20" s="73">
        <v>1</v>
      </c>
      <c r="AB20" s="78">
        <v>1</v>
      </c>
      <c r="AC20" s="6">
        <v>1</v>
      </c>
      <c r="AD20" s="6">
        <v>0.875</v>
      </c>
      <c r="AE20" s="6">
        <v>1</v>
      </c>
      <c r="AF20" s="6">
        <v>0.66</v>
      </c>
      <c r="AG20" s="73">
        <v>0.75</v>
      </c>
      <c r="AH20" s="72">
        <v>0</v>
      </c>
      <c r="AI20" s="6">
        <v>1</v>
      </c>
      <c r="AJ20" s="6">
        <v>0.33329999999999999</v>
      </c>
      <c r="AK20" s="6">
        <v>1</v>
      </c>
      <c r="AL20" s="6">
        <v>1</v>
      </c>
      <c r="AM20" s="73">
        <v>1</v>
      </c>
      <c r="AN20" s="72">
        <v>1</v>
      </c>
      <c r="AO20" s="6">
        <v>1</v>
      </c>
      <c r="AP20" s="73">
        <v>0</v>
      </c>
      <c r="AQ20" s="78">
        <v>1</v>
      </c>
      <c r="AR20" s="6">
        <v>0.5</v>
      </c>
      <c r="AS20" s="73">
        <v>0.25</v>
      </c>
      <c r="AT20" s="78">
        <v>0.5</v>
      </c>
      <c r="AU20" s="6">
        <v>0.99999999999999989</v>
      </c>
      <c r="AV20" s="6">
        <v>1</v>
      </c>
      <c r="AW20" s="83">
        <v>0</v>
      </c>
      <c r="AX20" s="72">
        <v>0.66669999999999996</v>
      </c>
      <c r="AY20" s="6">
        <v>0.25</v>
      </c>
      <c r="AZ20" s="6">
        <v>0</v>
      </c>
      <c r="BA20" s="73">
        <v>0</v>
      </c>
    </row>
    <row r="21" spans="1:54" s="7" customFormat="1" x14ac:dyDescent="0.25">
      <c r="A21" s="3">
        <v>22</v>
      </c>
      <c r="B21" s="4" t="s">
        <v>58</v>
      </c>
      <c r="C21" s="5" t="s">
        <v>55</v>
      </c>
      <c r="D21" s="30">
        <f t="shared" si="0"/>
        <v>0.73912187499999993</v>
      </c>
      <c r="E21" s="23">
        <f t="shared" si="1"/>
        <v>0.875</v>
      </c>
      <c r="F21" s="23">
        <f t="shared" si="2"/>
        <v>0.89500000000000002</v>
      </c>
      <c r="G21" s="24">
        <f t="shared" si="3"/>
        <v>0.64814999999999989</v>
      </c>
      <c r="H21" s="25">
        <f t="shared" si="4"/>
        <v>0.53833749999999991</v>
      </c>
      <c r="I21" s="23">
        <f t="shared" si="5"/>
        <v>0.75</v>
      </c>
      <c r="J21" s="63">
        <f t="shared" si="6"/>
        <v>1</v>
      </c>
      <c r="K21" s="23">
        <f t="shared" si="7"/>
        <v>1</v>
      </c>
      <c r="L21" s="25">
        <f t="shared" si="8"/>
        <v>0.79</v>
      </c>
      <c r="M21" s="23">
        <f t="shared" si="9"/>
        <v>0.6944499999999999</v>
      </c>
      <c r="N21" s="24">
        <f t="shared" si="10"/>
        <v>0.66666666666666663</v>
      </c>
      <c r="O21" s="25">
        <f t="shared" si="11"/>
        <v>0.58333333333333337</v>
      </c>
      <c r="P21" s="23">
        <f t="shared" si="12"/>
        <v>0.72250000000000003</v>
      </c>
      <c r="Q21" s="25">
        <f t="shared" si="13"/>
        <v>0.35417499999999991</v>
      </c>
      <c r="R21" s="72">
        <v>1</v>
      </c>
      <c r="S21" s="6">
        <v>1</v>
      </c>
      <c r="T21" s="6">
        <v>1</v>
      </c>
      <c r="U21" s="83">
        <v>0</v>
      </c>
      <c r="V21" s="72">
        <v>1</v>
      </c>
      <c r="W21" s="6">
        <v>1</v>
      </c>
      <c r="X21" s="73">
        <v>1</v>
      </c>
      <c r="Y21" s="72">
        <v>1</v>
      </c>
      <c r="Z21" s="6">
        <v>1</v>
      </c>
      <c r="AA21" s="73">
        <v>1</v>
      </c>
      <c r="AB21" s="78">
        <v>0.75</v>
      </c>
      <c r="AC21" s="6">
        <v>1</v>
      </c>
      <c r="AD21" s="6">
        <v>1</v>
      </c>
      <c r="AE21" s="6">
        <v>0.5</v>
      </c>
      <c r="AF21" s="6">
        <v>0.9900000000000001</v>
      </c>
      <c r="AG21" s="73">
        <v>0.5</v>
      </c>
      <c r="AH21" s="72">
        <v>1</v>
      </c>
      <c r="AI21" s="6">
        <v>0</v>
      </c>
      <c r="AJ21" s="6">
        <v>0.16669999999999999</v>
      </c>
      <c r="AK21" s="6">
        <v>1</v>
      </c>
      <c r="AL21" s="6">
        <v>1</v>
      </c>
      <c r="AM21" s="73">
        <v>0.99999999999999989</v>
      </c>
      <c r="AN21" s="72">
        <v>1</v>
      </c>
      <c r="AO21" s="6">
        <v>1</v>
      </c>
      <c r="AP21" s="73">
        <v>0</v>
      </c>
      <c r="AQ21" s="78">
        <v>1.0000000000000002</v>
      </c>
      <c r="AR21" s="6">
        <v>0.5</v>
      </c>
      <c r="AS21" s="73">
        <v>0.25</v>
      </c>
      <c r="AT21" s="78">
        <v>0.75</v>
      </c>
      <c r="AU21" s="6">
        <v>1</v>
      </c>
      <c r="AV21" s="6">
        <v>1</v>
      </c>
      <c r="AW21" s="83">
        <v>0.14000000000000001</v>
      </c>
      <c r="AX21" s="72">
        <v>0.66669999999999996</v>
      </c>
      <c r="AY21" s="6">
        <v>0.74999999999999967</v>
      </c>
      <c r="AZ21" s="6">
        <v>0</v>
      </c>
      <c r="BA21" s="73">
        <v>0</v>
      </c>
    </row>
    <row r="22" spans="1:54" s="7" customFormat="1" x14ac:dyDescent="0.25">
      <c r="A22" s="3">
        <v>25</v>
      </c>
      <c r="B22" s="4" t="s">
        <v>61</v>
      </c>
      <c r="C22" s="5" t="s">
        <v>55</v>
      </c>
      <c r="D22" s="30">
        <f t="shared" si="0"/>
        <v>0.62232743055555551</v>
      </c>
      <c r="E22" s="23">
        <f t="shared" si="1"/>
        <v>0.71875</v>
      </c>
      <c r="F22" s="23">
        <f t="shared" si="2"/>
        <v>0.8191666666666666</v>
      </c>
      <c r="G22" s="24">
        <f t="shared" si="3"/>
        <v>0.63888888888888884</v>
      </c>
      <c r="H22" s="25">
        <f t="shared" si="4"/>
        <v>0.31250416666666669</v>
      </c>
      <c r="I22" s="23">
        <f t="shared" si="5"/>
        <v>0.6875</v>
      </c>
      <c r="J22" s="63">
        <f t="shared" si="6"/>
        <v>0.75</v>
      </c>
      <c r="K22" s="23">
        <f t="shared" si="7"/>
        <v>1</v>
      </c>
      <c r="L22" s="25">
        <f t="shared" si="8"/>
        <v>0.63833333333333331</v>
      </c>
      <c r="M22" s="23">
        <f t="shared" si="9"/>
        <v>0.33333333333333337</v>
      </c>
      <c r="N22" s="24">
        <f t="shared" si="10"/>
        <v>1</v>
      </c>
      <c r="O22" s="25">
        <f t="shared" si="11"/>
        <v>0.58333333333333337</v>
      </c>
      <c r="P22" s="23">
        <f t="shared" si="12"/>
        <v>0.47917500000000002</v>
      </c>
      <c r="Q22" s="25">
        <f t="shared" si="13"/>
        <v>0.14583333333333337</v>
      </c>
      <c r="R22" s="72">
        <v>1</v>
      </c>
      <c r="S22" s="6">
        <v>1</v>
      </c>
      <c r="T22" s="6">
        <v>0.5</v>
      </c>
      <c r="U22" s="83">
        <v>0.25</v>
      </c>
      <c r="V22" s="72">
        <v>1</v>
      </c>
      <c r="W22" s="6">
        <v>0.25</v>
      </c>
      <c r="X22" s="73">
        <v>1</v>
      </c>
      <c r="Y22" s="72">
        <v>1.0000000000000002</v>
      </c>
      <c r="Z22" s="6">
        <v>1.0000000000000002</v>
      </c>
      <c r="AA22" s="73">
        <v>1</v>
      </c>
      <c r="AB22" s="78">
        <v>0.5</v>
      </c>
      <c r="AC22" s="6">
        <v>1</v>
      </c>
      <c r="AD22" s="6">
        <v>1</v>
      </c>
      <c r="AE22" s="6">
        <v>0.5</v>
      </c>
      <c r="AF22" s="6">
        <v>0.33</v>
      </c>
      <c r="AG22" s="73">
        <v>0.5</v>
      </c>
      <c r="AH22" s="72">
        <v>0</v>
      </c>
      <c r="AI22" s="6">
        <v>0</v>
      </c>
      <c r="AJ22" s="6">
        <v>0</v>
      </c>
      <c r="AK22" s="6">
        <v>0</v>
      </c>
      <c r="AL22" s="6">
        <v>1</v>
      </c>
      <c r="AM22" s="73">
        <v>1.0000000000000004</v>
      </c>
      <c r="AN22" s="72">
        <v>1.0000000000000002</v>
      </c>
      <c r="AO22" s="6">
        <v>1</v>
      </c>
      <c r="AP22" s="73">
        <v>1</v>
      </c>
      <c r="AQ22" s="78">
        <v>1.0000000000000002</v>
      </c>
      <c r="AR22" s="6">
        <v>0.5</v>
      </c>
      <c r="AS22" s="73">
        <v>0.25</v>
      </c>
      <c r="AT22" s="78">
        <v>0.25</v>
      </c>
      <c r="AU22" s="6">
        <v>1</v>
      </c>
      <c r="AV22" s="6">
        <v>0.66669999999999996</v>
      </c>
      <c r="AW22" s="83">
        <v>0</v>
      </c>
      <c r="AX22" s="72">
        <v>0.33333333333333343</v>
      </c>
      <c r="AY22" s="6">
        <v>0.25</v>
      </c>
      <c r="AZ22" s="6">
        <v>0</v>
      </c>
      <c r="BA22" s="73">
        <v>0</v>
      </c>
    </row>
    <row r="23" spans="1:54" s="7" customFormat="1" x14ac:dyDescent="0.25">
      <c r="A23" s="3">
        <v>13</v>
      </c>
      <c r="B23" s="4" t="s">
        <v>67</v>
      </c>
      <c r="C23" s="5" t="s">
        <v>55</v>
      </c>
      <c r="D23" s="30">
        <f t="shared" si="0"/>
        <v>0.57097326388888892</v>
      </c>
      <c r="E23" s="23">
        <f t="shared" si="1"/>
        <v>0.47166666666666668</v>
      </c>
      <c r="F23" s="23">
        <f t="shared" si="2"/>
        <v>0.79833333333333334</v>
      </c>
      <c r="G23" s="24">
        <f t="shared" si="3"/>
        <v>0.63888888888888884</v>
      </c>
      <c r="H23" s="25">
        <f t="shared" si="4"/>
        <v>0.37500416666666669</v>
      </c>
      <c r="I23" s="23">
        <f t="shared" si="5"/>
        <v>0.75</v>
      </c>
      <c r="J23" s="63">
        <f t="shared" si="6"/>
        <v>0.19333333333333333</v>
      </c>
      <c r="K23" s="23">
        <f t="shared" si="7"/>
        <v>1</v>
      </c>
      <c r="L23" s="25">
        <f t="shared" si="8"/>
        <v>0.59666666666666657</v>
      </c>
      <c r="M23" s="23">
        <f t="shared" si="9"/>
        <v>0.33333333333333331</v>
      </c>
      <c r="N23" s="24">
        <f t="shared" si="10"/>
        <v>1</v>
      </c>
      <c r="O23" s="25">
        <f t="shared" si="11"/>
        <v>0.58333333333333337</v>
      </c>
      <c r="P23" s="23">
        <f t="shared" si="12"/>
        <v>0.54167500000000002</v>
      </c>
      <c r="Q23" s="25">
        <f t="shared" si="13"/>
        <v>0.20833333333333337</v>
      </c>
      <c r="R23" s="72">
        <v>1</v>
      </c>
      <c r="S23" s="6">
        <v>1</v>
      </c>
      <c r="T23" s="6">
        <v>0.75</v>
      </c>
      <c r="U23" s="83">
        <v>0.25</v>
      </c>
      <c r="V23" s="72">
        <v>0.33</v>
      </c>
      <c r="W23" s="6">
        <v>0.25</v>
      </c>
      <c r="X23" s="73">
        <v>0</v>
      </c>
      <c r="Y23" s="72">
        <v>1</v>
      </c>
      <c r="Z23" s="6">
        <v>1.0000000000000002</v>
      </c>
      <c r="AA23" s="73">
        <v>1</v>
      </c>
      <c r="AB23" s="78">
        <v>0.5</v>
      </c>
      <c r="AC23" s="6">
        <v>1</v>
      </c>
      <c r="AD23" s="6">
        <v>1</v>
      </c>
      <c r="AE23" s="6">
        <v>0.5</v>
      </c>
      <c r="AF23" s="6">
        <v>0.33</v>
      </c>
      <c r="AG23" s="73">
        <v>0.25</v>
      </c>
      <c r="AH23" s="72">
        <v>0</v>
      </c>
      <c r="AI23" s="6">
        <v>0</v>
      </c>
      <c r="AJ23" s="6">
        <v>0</v>
      </c>
      <c r="AK23" s="6">
        <v>0</v>
      </c>
      <c r="AL23" s="6">
        <v>1</v>
      </c>
      <c r="AM23" s="73">
        <v>1</v>
      </c>
      <c r="AN23" s="72">
        <v>1.0000000000000002</v>
      </c>
      <c r="AO23" s="6">
        <v>1</v>
      </c>
      <c r="AP23" s="73">
        <v>1.0000000000000002</v>
      </c>
      <c r="AQ23" s="78">
        <v>1</v>
      </c>
      <c r="AR23" s="6">
        <v>0.5</v>
      </c>
      <c r="AS23" s="73">
        <v>0.25</v>
      </c>
      <c r="AT23" s="78">
        <v>0.5</v>
      </c>
      <c r="AU23" s="6">
        <v>1.0000000000000002</v>
      </c>
      <c r="AV23" s="6">
        <v>0.66669999999999996</v>
      </c>
      <c r="AW23" s="83">
        <v>0</v>
      </c>
      <c r="AX23" s="72">
        <v>0.33333333333333343</v>
      </c>
      <c r="AY23" s="6">
        <v>0.50000000000000011</v>
      </c>
      <c r="AZ23" s="6">
        <v>0</v>
      </c>
      <c r="BA23" s="73">
        <v>0</v>
      </c>
    </row>
    <row r="24" spans="1:54" s="7" customFormat="1" x14ac:dyDescent="0.25">
      <c r="A24" s="3">
        <v>27</v>
      </c>
      <c r="B24" s="4" t="s">
        <v>71</v>
      </c>
      <c r="C24" s="5" t="s">
        <v>53</v>
      </c>
      <c r="D24" s="30">
        <f t="shared" si="0"/>
        <v>0.6164694444444444</v>
      </c>
      <c r="E24" s="23">
        <f t="shared" si="1"/>
        <v>0.80208333333333326</v>
      </c>
      <c r="F24" s="23">
        <f t="shared" si="2"/>
        <v>0.77374999999999994</v>
      </c>
      <c r="G24" s="24">
        <f t="shared" si="3"/>
        <v>0.62962777777777768</v>
      </c>
      <c r="H24" s="25">
        <f t="shared" si="4"/>
        <v>0.26041666666666669</v>
      </c>
      <c r="I24" s="23">
        <f t="shared" si="5"/>
        <v>0.6875</v>
      </c>
      <c r="J24" s="63">
        <f t="shared" si="6"/>
        <v>0.91666666666666652</v>
      </c>
      <c r="K24" s="23">
        <f t="shared" si="7"/>
        <v>1</v>
      </c>
      <c r="L24" s="25">
        <f t="shared" si="8"/>
        <v>0.54749999999999999</v>
      </c>
      <c r="M24" s="23">
        <f t="shared" si="9"/>
        <v>0.22221666666666667</v>
      </c>
      <c r="N24" s="24">
        <f t="shared" si="10"/>
        <v>1</v>
      </c>
      <c r="O24" s="25">
        <f t="shared" si="11"/>
        <v>0.66666666666666663</v>
      </c>
      <c r="P24" s="23">
        <f t="shared" si="12"/>
        <v>0.45833333333333337</v>
      </c>
      <c r="Q24" s="25">
        <f t="shared" si="13"/>
        <v>6.25E-2</v>
      </c>
      <c r="R24" s="72">
        <v>1</v>
      </c>
      <c r="S24" s="6">
        <v>1</v>
      </c>
      <c r="T24" s="6">
        <v>0.75</v>
      </c>
      <c r="U24" s="83">
        <v>0</v>
      </c>
      <c r="V24" s="72">
        <v>1</v>
      </c>
      <c r="W24" s="6">
        <v>0.75</v>
      </c>
      <c r="X24" s="73">
        <v>1</v>
      </c>
      <c r="Y24" s="72">
        <v>1</v>
      </c>
      <c r="Z24" s="6">
        <v>1</v>
      </c>
      <c r="AA24" s="73">
        <v>1</v>
      </c>
      <c r="AB24" s="78">
        <v>0.5</v>
      </c>
      <c r="AC24" s="6">
        <v>1</v>
      </c>
      <c r="AD24" s="6">
        <v>0.625</v>
      </c>
      <c r="AE24" s="6">
        <v>0.25</v>
      </c>
      <c r="AF24" s="6">
        <v>0.66</v>
      </c>
      <c r="AG24" s="73">
        <v>0.25</v>
      </c>
      <c r="AH24" s="72">
        <v>0.28570000000000001</v>
      </c>
      <c r="AI24" s="6">
        <v>0</v>
      </c>
      <c r="AJ24" s="6">
        <v>4.7600000000000003E-2</v>
      </c>
      <c r="AK24" s="6">
        <v>0</v>
      </c>
      <c r="AL24" s="6">
        <v>0</v>
      </c>
      <c r="AM24" s="73">
        <v>1</v>
      </c>
      <c r="AN24" s="72">
        <v>1.0000000000000002</v>
      </c>
      <c r="AO24" s="6">
        <v>1</v>
      </c>
      <c r="AP24" s="73">
        <v>1.0000000000000002</v>
      </c>
      <c r="AQ24" s="78">
        <v>1</v>
      </c>
      <c r="AR24" s="6">
        <v>0.5</v>
      </c>
      <c r="AS24" s="73">
        <v>0.5</v>
      </c>
      <c r="AT24" s="78">
        <v>0.5</v>
      </c>
      <c r="AU24" s="6">
        <v>0.99999999999999989</v>
      </c>
      <c r="AV24" s="6">
        <v>0.33333333333333343</v>
      </c>
      <c r="AW24" s="83">
        <v>0</v>
      </c>
      <c r="AX24" s="72">
        <v>0</v>
      </c>
      <c r="AY24" s="6">
        <v>0.25</v>
      </c>
      <c r="AZ24" s="6">
        <v>0</v>
      </c>
      <c r="BA24" s="73">
        <v>0</v>
      </c>
    </row>
    <row r="25" spans="1:54" s="7" customFormat="1" x14ac:dyDescent="0.25">
      <c r="A25" s="3">
        <v>3</v>
      </c>
      <c r="B25" s="4" t="s">
        <v>69</v>
      </c>
      <c r="C25" s="5" t="s">
        <v>53</v>
      </c>
      <c r="D25" s="30">
        <f t="shared" si="0"/>
        <v>0.71896944444444433</v>
      </c>
      <c r="E25" s="23">
        <f t="shared" si="1"/>
        <v>0.72916666666666663</v>
      </c>
      <c r="F25" s="23">
        <f t="shared" si="2"/>
        <v>0.86083333333333334</v>
      </c>
      <c r="G25" s="24">
        <f t="shared" si="3"/>
        <v>0.62962777777777768</v>
      </c>
      <c r="H25" s="25">
        <f t="shared" si="4"/>
        <v>0.65625</v>
      </c>
      <c r="I25" s="23">
        <f t="shared" si="5"/>
        <v>0.875</v>
      </c>
      <c r="J25" s="63">
        <f t="shared" si="6"/>
        <v>0.58333333333333326</v>
      </c>
      <c r="K25" s="23">
        <f t="shared" si="7"/>
        <v>1</v>
      </c>
      <c r="L25" s="25">
        <f t="shared" si="8"/>
        <v>0.72166666666666668</v>
      </c>
      <c r="M25" s="23">
        <f t="shared" si="9"/>
        <v>0.55554999999999999</v>
      </c>
      <c r="N25" s="24">
        <f t="shared" si="10"/>
        <v>0.33333333333333331</v>
      </c>
      <c r="O25" s="25">
        <f t="shared" si="11"/>
        <v>1</v>
      </c>
      <c r="P25" s="23">
        <f t="shared" si="12"/>
        <v>0.8125</v>
      </c>
      <c r="Q25" s="25">
        <f t="shared" si="13"/>
        <v>0.5</v>
      </c>
      <c r="R25" s="72">
        <v>1</v>
      </c>
      <c r="S25" s="6">
        <v>1</v>
      </c>
      <c r="T25" s="6">
        <v>1</v>
      </c>
      <c r="U25" s="83">
        <v>0.5</v>
      </c>
      <c r="V25" s="72">
        <v>1</v>
      </c>
      <c r="W25" s="6">
        <v>0.25</v>
      </c>
      <c r="X25" s="73">
        <v>0.5</v>
      </c>
      <c r="Y25" s="72">
        <v>1.0000000000000002</v>
      </c>
      <c r="Z25" s="6">
        <v>1</v>
      </c>
      <c r="AA25" s="73">
        <v>1</v>
      </c>
      <c r="AB25" s="78">
        <v>0.75</v>
      </c>
      <c r="AC25" s="6">
        <v>1</v>
      </c>
      <c r="AD25" s="6">
        <v>0.75</v>
      </c>
      <c r="AE25" s="6">
        <v>0.75</v>
      </c>
      <c r="AF25" s="6">
        <v>0.33</v>
      </c>
      <c r="AG25" s="73">
        <v>0.75</v>
      </c>
      <c r="AH25" s="72">
        <v>1</v>
      </c>
      <c r="AI25" s="6">
        <v>0</v>
      </c>
      <c r="AJ25" s="6">
        <v>0.33329999999999999</v>
      </c>
      <c r="AK25" s="6">
        <v>0</v>
      </c>
      <c r="AL25" s="6">
        <v>1</v>
      </c>
      <c r="AM25" s="73">
        <v>1</v>
      </c>
      <c r="AN25" s="72">
        <v>1</v>
      </c>
      <c r="AO25" s="6">
        <v>0</v>
      </c>
      <c r="AP25" s="73">
        <v>0</v>
      </c>
      <c r="AQ25" s="78">
        <v>1.0000000000000002</v>
      </c>
      <c r="AR25" s="6">
        <v>1</v>
      </c>
      <c r="AS25" s="73">
        <v>1</v>
      </c>
      <c r="AT25" s="78">
        <v>1</v>
      </c>
      <c r="AU25" s="6">
        <v>0.99999999999999978</v>
      </c>
      <c r="AV25" s="6">
        <v>1</v>
      </c>
      <c r="AW25" s="83">
        <v>0.25</v>
      </c>
      <c r="AX25" s="72">
        <v>1.0000000000000002</v>
      </c>
      <c r="AY25" s="6">
        <v>0.99999999999999989</v>
      </c>
      <c r="AZ25" s="6">
        <v>0</v>
      </c>
      <c r="BA25" s="73">
        <v>0</v>
      </c>
      <c r="BB25" s="8"/>
    </row>
    <row r="26" spans="1:54" s="7" customFormat="1" x14ac:dyDescent="0.25">
      <c r="A26" s="3">
        <v>5</v>
      </c>
      <c r="B26" s="4" t="s">
        <v>54</v>
      </c>
      <c r="C26" s="5" t="s">
        <v>55</v>
      </c>
      <c r="D26" s="30">
        <f t="shared" si="0"/>
        <v>0.72821770833333344</v>
      </c>
      <c r="E26" s="23">
        <f t="shared" si="1"/>
        <v>1</v>
      </c>
      <c r="F26" s="23">
        <f t="shared" si="2"/>
        <v>0.90916666666666668</v>
      </c>
      <c r="G26" s="24">
        <f t="shared" si="3"/>
        <v>0.62870000000000004</v>
      </c>
      <c r="H26" s="25">
        <f t="shared" si="4"/>
        <v>0.37500416666666664</v>
      </c>
      <c r="I26" s="23">
        <f t="shared" si="5"/>
        <v>1</v>
      </c>
      <c r="J26" s="63">
        <f t="shared" si="6"/>
        <v>1</v>
      </c>
      <c r="K26" s="23">
        <f t="shared" si="7"/>
        <v>1</v>
      </c>
      <c r="L26" s="25">
        <f t="shared" si="8"/>
        <v>0.81833333333333325</v>
      </c>
      <c r="M26" s="23">
        <f t="shared" si="9"/>
        <v>0.55276666666666663</v>
      </c>
      <c r="N26" s="24">
        <f t="shared" si="10"/>
        <v>0.33333333333333331</v>
      </c>
      <c r="O26" s="25">
        <f t="shared" si="11"/>
        <v>1</v>
      </c>
      <c r="P26" s="23">
        <f t="shared" si="12"/>
        <v>0.39583333333333337</v>
      </c>
      <c r="Q26" s="25">
        <f t="shared" si="13"/>
        <v>0.35417499999999991</v>
      </c>
      <c r="R26" s="72">
        <v>1</v>
      </c>
      <c r="S26" s="6">
        <v>1</v>
      </c>
      <c r="T26" s="6">
        <v>1</v>
      </c>
      <c r="U26" s="83">
        <v>1</v>
      </c>
      <c r="V26" s="72">
        <v>1</v>
      </c>
      <c r="W26" s="6">
        <v>1</v>
      </c>
      <c r="X26" s="73">
        <v>1</v>
      </c>
      <c r="Y26" s="72">
        <v>1.0000000000000004</v>
      </c>
      <c r="Z26" s="6">
        <v>1</v>
      </c>
      <c r="AA26" s="73">
        <v>1</v>
      </c>
      <c r="AB26" s="78">
        <v>0.75</v>
      </c>
      <c r="AC26" s="6">
        <v>1</v>
      </c>
      <c r="AD26" s="6">
        <v>1</v>
      </c>
      <c r="AE26" s="6">
        <v>0.75</v>
      </c>
      <c r="AF26" s="6">
        <v>0.66</v>
      </c>
      <c r="AG26" s="73">
        <v>0.75</v>
      </c>
      <c r="AH26" s="72">
        <v>0.6</v>
      </c>
      <c r="AI26" s="6">
        <v>0.35</v>
      </c>
      <c r="AJ26" s="6">
        <v>0.21660000000000001</v>
      </c>
      <c r="AK26" s="6">
        <v>0.15</v>
      </c>
      <c r="AL26" s="6">
        <v>1</v>
      </c>
      <c r="AM26" s="73">
        <v>1.0000000000000002</v>
      </c>
      <c r="AN26" s="72">
        <v>1</v>
      </c>
      <c r="AO26" s="6">
        <v>0</v>
      </c>
      <c r="AP26" s="73">
        <v>0</v>
      </c>
      <c r="AQ26" s="78">
        <v>1</v>
      </c>
      <c r="AR26" s="6">
        <v>1</v>
      </c>
      <c r="AS26" s="73">
        <v>1</v>
      </c>
      <c r="AT26" s="78">
        <v>0.75</v>
      </c>
      <c r="AU26" s="6">
        <v>0.5</v>
      </c>
      <c r="AV26" s="6">
        <v>0.33333333333333343</v>
      </c>
      <c r="AW26" s="83">
        <v>0</v>
      </c>
      <c r="AX26" s="72">
        <v>0.66669999999999996</v>
      </c>
      <c r="AY26" s="6">
        <v>0.74999999999999967</v>
      </c>
      <c r="AZ26" s="6">
        <v>0</v>
      </c>
      <c r="BA26" s="73">
        <v>0</v>
      </c>
    </row>
    <row r="27" spans="1:54" s="7" customFormat="1" x14ac:dyDescent="0.25">
      <c r="A27" s="3">
        <v>11</v>
      </c>
      <c r="B27" s="4" t="s">
        <v>59</v>
      </c>
      <c r="C27" s="5" t="s">
        <v>55</v>
      </c>
      <c r="D27" s="30">
        <f t="shared" si="0"/>
        <v>0.47923611111111108</v>
      </c>
      <c r="E27" s="23">
        <f t="shared" si="1"/>
        <v>0.82000000000000006</v>
      </c>
      <c r="F27" s="23">
        <f t="shared" si="2"/>
        <v>0.42333333333333334</v>
      </c>
      <c r="G27" s="24">
        <f t="shared" si="3"/>
        <v>0.61111111111111105</v>
      </c>
      <c r="H27" s="25">
        <f t="shared" si="4"/>
        <v>6.25E-2</v>
      </c>
      <c r="I27" s="23">
        <f t="shared" si="5"/>
        <v>1</v>
      </c>
      <c r="J27" s="63">
        <f t="shared" si="6"/>
        <v>0.64</v>
      </c>
      <c r="K27" s="23">
        <f t="shared" si="7"/>
        <v>0.33333333333333331</v>
      </c>
      <c r="L27" s="25">
        <f t="shared" si="8"/>
        <v>0.51333333333333331</v>
      </c>
      <c r="M27" s="23">
        <f t="shared" si="9"/>
        <v>0.33333333333333337</v>
      </c>
      <c r="N27" s="24">
        <f t="shared" si="10"/>
        <v>1</v>
      </c>
      <c r="O27" s="25">
        <f t="shared" si="11"/>
        <v>0.5</v>
      </c>
      <c r="P27" s="23">
        <f t="shared" si="12"/>
        <v>0.125</v>
      </c>
      <c r="Q27" s="25">
        <f t="shared" si="13"/>
        <v>0</v>
      </c>
      <c r="R27" s="72">
        <v>1</v>
      </c>
      <c r="S27" s="6">
        <v>1</v>
      </c>
      <c r="T27" s="6">
        <v>1</v>
      </c>
      <c r="U27" s="83">
        <v>1</v>
      </c>
      <c r="V27" s="72">
        <v>0.67</v>
      </c>
      <c r="W27" s="6">
        <v>0.75</v>
      </c>
      <c r="X27" s="73">
        <v>0.5</v>
      </c>
      <c r="Y27" s="72">
        <v>1</v>
      </c>
      <c r="Z27" s="6">
        <v>0</v>
      </c>
      <c r="AA27" s="73">
        <v>0</v>
      </c>
      <c r="AB27" s="78">
        <v>0.25</v>
      </c>
      <c r="AC27" s="6">
        <v>1</v>
      </c>
      <c r="AD27" s="6">
        <v>1</v>
      </c>
      <c r="AE27" s="6">
        <v>0.25</v>
      </c>
      <c r="AF27" s="6">
        <v>0.33</v>
      </c>
      <c r="AG27" s="73">
        <v>0.25</v>
      </c>
      <c r="AH27" s="72">
        <v>0</v>
      </c>
      <c r="AI27" s="6">
        <v>0</v>
      </c>
      <c r="AJ27" s="6">
        <v>0</v>
      </c>
      <c r="AK27" s="6">
        <v>0</v>
      </c>
      <c r="AL27" s="6">
        <v>1</v>
      </c>
      <c r="AM27" s="73">
        <v>1.0000000000000002</v>
      </c>
      <c r="AN27" s="72">
        <v>1</v>
      </c>
      <c r="AO27" s="6">
        <v>1</v>
      </c>
      <c r="AP27" s="73">
        <v>1</v>
      </c>
      <c r="AQ27" s="78">
        <v>1</v>
      </c>
      <c r="AR27" s="6">
        <v>0.5</v>
      </c>
      <c r="AS27" s="73">
        <v>0</v>
      </c>
      <c r="AT27" s="78">
        <v>0.5</v>
      </c>
      <c r="AU27" s="6">
        <v>0</v>
      </c>
      <c r="AV27" s="6">
        <v>0</v>
      </c>
      <c r="AW27" s="83">
        <v>0</v>
      </c>
      <c r="AX27" s="72">
        <v>0</v>
      </c>
      <c r="AY27" s="6">
        <v>0</v>
      </c>
      <c r="AZ27" s="6">
        <v>0</v>
      </c>
      <c r="BA27" s="73">
        <v>0</v>
      </c>
    </row>
    <row r="28" spans="1:54" s="7" customFormat="1" x14ac:dyDescent="0.25">
      <c r="A28" s="3">
        <v>10</v>
      </c>
      <c r="B28" s="4" t="s">
        <v>65</v>
      </c>
      <c r="C28" s="5" t="s">
        <v>53</v>
      </c>
      <c r="D28" s="30">
        <f t="shared" si="0"/>
        <v>0.53645833333333326</v>
      </c>
      <c r="E28" s="23">
        <f t="shared" si="1"/>
        <v>0.46875</v>
      </c>
      <c r="F28" s="23">
        <f t="shared" si="2"/>
        <v>0.67708333333333326</v>
      </c>
      <c r="G28" s="24">
        <f t="shared" si="3"/>
        <v>0.58333333333333326</v>
      </c>
      <c r="H28" s="25">
        <f t="shared" si="4"/>
        <v>0.41666666666666669</v>
      </c>
      <c r="I28" s="23">
        <f t="shared" si="5"/>
        <v>0.6875</v>
      </c>
      <c r="J28" s="63">
        <f t="shared" si="6"/>
        <v>0.25</v>
      </c>
      <c r="K28" s="23">
        <f t="shared" si="7"/>
        <v>0.66666666666666663</v>
      </c>
      <c r="L28" s="25">
        <f t="shared" si="8"/>
        <v>0.68749999999999989</v>
      </c>
      <c r="M28" s="23">
        <f t="shared" si="9"/>
        <v>0.16666666666666666</v>
      </c>
      <c r="N28" s="24">
        <f t="shared" si="10"/>
        <v>1</v>
      </c>
      <c r="O28" s="25">
        <f t="shared" si="11"/>
        <v>0.58333333333333337</v>
      </c>
      <c r="P28" s="23">
        <f t="shared" si="12"/>
        <v>0.625</v>
      </c>
      <c r="Q28" s="25">
        <f t="shared" si="13"/>
        <v>0.20833333333333337</v>
      </c>
      <c r="R28" s="72">
        <v>1</v>
      </c>
      <c r="S28" s="6">
        <v>1</v>
      </c>
      <c r="T28" s="6">
        <v>0.75</v>
      </c>
      <c r="U28" s="83">
        <v>0</v>
      </c>
      <c r="V28" s="72">
        <v>0</v>
      </c>
      <c r="W28" s="6">
        <v>0.25</v>
      </c>
      <c r="X28" s="73">
        <v>0.5</v>
      </c>
      <c r="Y28" s="72">
        <v>1</v>
      </c>
      <c r="Z28" s="6">
        <v>0</v>
      </c>
      <c r="AA28" s="73">
        <v>1</v>
      </c>
      <c r="AB28" s="78">
        <v>0.5</v>
      </c>
      <c r="AC28" s="6">
        <v>1</v>
      </c>
      <c r="AD28" s="6">
        <v>0.875</v>
      </c>
      <c r="AE28" s="6">
        <v>0.5</v>
      </c>
      <c r="AF28" s="6">
        <v>1</v>
      </c>
      <c r="AG28" s="73">
        <v>0.25</v>
      </c>
      <c r="AH28" s="72">
        <v>0</v>
      </c>
      <c r="AI28" s="6">
        <v>0</v>
      </c>
      <c r="AJ28" s="6">
        <v>0</v>
      </c>
      <c r="AK28" s="6">
        <v>0</v>
      </c>
      <c r="AL28" s="6">
        <v>0</v>
      </c>
      <c r="AM28" s="73">
        <v>1</v>
      </c>
      <c r="AN28" s="72">
        <v>1</v>
      </c>
      <c r="AO28" s="6">
        <v>1</v>
      </c>
      <c r="AP28" s="73">
        <v>1</v>
      </c>
      <c r="AQ28" s="78">
        <v>1</v>
      </c>
      <c r="AR28" s="6">
        <v>0.5</v>
      </c>
      <c r="AS28" s="73">
        <v>0.25</v>
      </c>
      <c r="AT28" s="78">
        <v>0.5</v>
      </c>
      <c r="AU28" s="6">
        <v>1</v>
      </c>
      <c r="AV28" s="6">
        <v>1.0000000000000002</v>
      </c>
      <c r="AW28" s="83">
        <v>0</v>
      </c>
      <c r="AX28" s="72">
        <v>0.33333333333333343</v>
      </c>
      <c r="AY28" s="6">
        <v>0.50000000000000011</v>
      </c>
      <c r="AZ28" s="6">
        <v>0</v>
      </c>
      <c r="BA28" s="73">
        <v>0</v>
      </c>
    </row>
    <row r="29" spans="1:54" s="7" customFormat="1" x14ac:dyDescent="0.25">
      <c r="A29" s="3">
        <v>16</v>
      </c>
      <c r="B29" s="4" t="s">
        <v>62</v>
      </c>
      <c r="C29" s="5" t="s">
        <v>55</v>
      </c>
      <c r="D29" s="30">
        <f t="shared" si="0"/>
        <v>0.62920138888888888</v>
      </c>
      <c r="E29" s="23">
        <f t="shared" si="1"/>
        <v>0.63541666666666663</v>
      </c>
      <c r="F29" s="23">
        <f t="shared" si="2"/>
        <v>0.87791666666666668</v>
      </c>
      <c r="G29" s="24">
        <f t="shared" si="3"/>
        <v>0.55555555555555558</v>
      </c>
      <c r="H29" s="25">
        <f t="shared" si="4"/>
        <v>0.44791666666666669</v>
      </c>
      <c r="I29" s="23">
        <f t="shared" si="5"/>
        <v>0.9375</v>
      </c>
      <c r="J29" s="63">
        <f t="shared" si="6"/>
        <v>0.33333333333333331</v>
      </c>
      <c r="K29" s="23">
        <f t="shared" si="7"/>
        <v>1</v>
      </c>
      <c r="L29" s="25">
        <f t="shared" si="8"/>
        <v>0.75583333333333325</v>
      </c>
      <c r="M29" s="23">
        <f t="shared" si="9"/>
        <v>0.33333333333333331</v>
      </c>
      <c r="N29" s="24">
        <f t="shared" si="10"/>
        <v>0.33333333333333331</v>
      </c>
      <c r="O29" s="25">
        <f t="shared" si="11"/>
        <v>1</v>
      </c>
      <c r="P29" s="23">
        <f t="shared" si="12"/>
        <v>0.75</v>
      </c>
      <c r="Q29" s="25">
        <f t="shared" si="13"/>
        <v>0.14583333333333337</v>
      </c>
      <c r="R29" s="72">
        <v>1</v>
      </c>
      <c r="S29" s="6">
        <v>1</v>
      </c>
      <c r="T29" s="6">
        <v>1</v>
      </c>
      <c r="U29" s="83">
        <v>0.75</v>
      </c>
      <c r="V29" s="72">
        <v>0</v>
      </c>
      <c r="W29" s="6">
        <v>0.5</v>
      </c>
      <c r="X29" s="73">
        <v>0.5</v>
      </c>
      <c r="Y29" s="72">
        <v>1</v>
      </c>
      <c r="Z29" s="6">
        <v>1</v>
      </c>
      <c r="AA29" s="73">
        <v>1</v>
      </c>
      <c r="AB29" s="78">
        <v>0.75</v>
      </c>
      <c r="AC29" s="6">
        <v>1</v>
      </c>
      <c r="AD29" s="6">
        <v>0.625</v>
      </c>
      <c r="AE29" s="6">
        <v>0.75</v>
      </c>
      <c r="AF29" s="6">
        <v>0.66</v>
      </c>
      <c r="AG29" s="73">
        <v>0.75</v>
      </c>
      <c r="AH29" s="72">
        <v>0</v>
      </c>
      <c r="AI29" s="6">
        <v>0</v>
      </c>
      <c r="AJ29" s="6">
        <v>0</v>
      </c>
      <c r="AK29" s="6">
        <v>0</v>
      </c>
      <c r="AL29" s="6">
        <v>1</v>
      </c>
      <c r="AM29" s="73">
        <v>1</v>
      </c>
      <c r="AN29" s="72">
        <v>1</v>
      </c>
      <c r="AO29" s="6">
        <v>0</v>
      </c>
      <c r="AP29" s="73">
        <v>0</v>
      </c>
      <c r="AQ29" s="78">
        <v>1.0000000000000002</v>
      </c>
      <c r="AR29" s="6">
        <v>1</v>
      </c>
      <c r="AS29" s="73">
        <v>1</v>
      </c>
      <c r="AT29" s="78">
        <v>1</v>
      </c>
      <c r="AU29" s="6">
        <v>1</v>
      </c>
      <c r="AV29" s="6">
        <v>1.0000000000000002</v>
      </c>
      <c r="AW29" s="83">
        <v>0</v>
      </c>
      <c r="AX29" s="72">
        <v>0.33333333333333343</v>
      </c>
      <c r="AY29" s="6">
        <v>0.25</v>
      </c>
      <c r="AZ29" s="6">
        <v>0</v>
      </c>
      <c r="BA29" s="73">
        <v>0</v>
      </c>
    </row>
    <row r="30" spans="1:54" s="7" customFormat="1" x14ac:dyDescent="0.25">
      <c r="A30" s="3">
        <v>4</v>
      </c>
      <c r="B30" s="4" t="s">
        <v>72</v>
      </c>
      <c r="C30" s="5" t="s">
        <v>55</v>
      </c>
      <c r="D30" s="30">
        <f t="shared" si="0"/>
        <v>0.49739583333333337</v>
      </c>
      <c r="E30" s="23">
        <f t="shared" si="1"/>
        <v>0.46875</v>
      </c>
      <c r="F30" s="23">
        <f t="shared" si="2"/>
        <v>0.8125</v>
      </c>
      <c r="G30" s="24">
        <f t="shared" si="3"/>
        <v>0.5</v>
      </c>
      <c r="H30" s="25">
        <f t="shared" si="4"/>
        <v>0.20833333333333337</v>
      </c>
      <c r="I30" s="23">
        <f t="shared" si="5"/>
        <v>0.6875</v>
      </c>
      <c r="J30" s="63">
        <f t="shared" si="6"/>
        <v>0.25</v>
      </c>
      <c r="K30" s="23">
        <f t="shared" si="7"/>
        <v>1</v>
      </c>
      <c r="L30" s="25">
        <f t="shared" si="8"/>
        <v>0.625</v>
      </c>
      <c r="M30" s="23">
        <f t="shared" si="9"/>
        <v>0.33333333333333337</v>
      </c>
      <c r="N30" s="24">
        <f t="shared" si="10"/>
        <v>0.66666666666666663</v>
      </c>
      <c r="O30" s="25">
        <f t="shared" si="11"/>
        <v>0.5</v>
      </c>
      <c r="P30" s="23">
        <f t="shared" si="12"/>
        <v>0.27083333333333337</v>
      </c>
      <c r="Q30" s="25">
        <f t="shared" si="13"/>
        <v>0.14583333333333337</v>
      </c>
      <c r="R30" s="72">
        <v>1</v>
      </c>
      <c r="S30" s="6">
        <v>1</v>
      </c>
      <c r="T30" s="6">
        <v>0.5</v>
      </c>
      <c r="U30" s="83">
        <v>0.25</v>
      </c>
      <c r="V30" s="72">
        <v>0</v>
      </c>
      <c r="W30" s="6">
        <v>0.25</v>
      </c>
      <c r="X30" s="73">
        <v>0.5</v>
      </c>
      <c r="Y30" s="72">
        <v>1</v>
      </c>
      <c r="Z30" s="6">
        <v>1</v>
      </c>
      <c r="AA30" s="73">
        <v>1</v>
      </c>
      <c r="AB30" s="78">
        <v>0.5</v>
      </c>
      <c r="AC30" s="6">
        <v>1</v>
      </c>
      <c r="AD30" s="6">
        <v>0.75</v>
      </c>
      <c r="AE30" s="6">
        <v>0.25</v>
      </c>
      <c r="AF30" s="6">
        <v>1</v>
      </c>
      <c r="AG30" s="73">
        <v>0.25</v>
      </c>
      <c r="AH30" s="72">
        <v>0</v>
      </c>
      <c r="AI30" s="6">
        <v>0</v>
      </c>
      <c r="AJ30" s="6">
        <v>0</v>
      </c>
      <c r="AK30" s="6">
        <v>0</v>
      </c>
      <c r="AL30" s="6">
        <v>1</v>
      </c>
      <c r="AM30" s="73">
        <v>1.0000000000000002</v>
      </c>
      <c r="AN30" s="72">
        <v>1</v>
      </c>
      <c r="AO30" s="6">
        <v>1</v>
      </c>
      <c r="AP30" s="73">
        <v>0</v>
      </c>
      <c r="AQ30" s="78">
        <v>1</v>
      </c>
      <c r="AR30" s="6">
        <v>0.5</v>
      </c>
      <c r="AS30" s="73">
        <v>0</v>
      </c>
      <c r="AT30" s="78">
        <v>0.25</v>
      </c>
      <c r="AU30" s="6">
        <v>0.5</v>
      </c>
      <c r="AV30" s="6">
        <v>0.33333333333333343</v>
      </c>
      <c r="AW30" s="83">
        <v>0</v>
      </c>
      <c r="AX30" s="72">
        <v>0.33333333333333343</v>
      </c>
      <c r="AY30" s="6">
        <v>0.25</v>
      </c>
      <c r="AZ30" s="6">
        <v>0</v>
      </c>
      <c r="BA30" s="73">
        <v>0</v>
      </c>
      <c r="BB30" s="8"/>
    </row>
    <row r="31" spans="1:54" s="7" customFormat="1" x14ac:dyDescent="0.25">
      <c r="A31" s="3">
        <v>18</v>
      </c>
      <c r="B31" s="4" t="s">
        <v>68</v>
      </c>
      <c r="C31" s="5" t="s">
        <v>55</v>
      </c>
      <c r="D31" s="30">
        <f t="shared" si="0"/>
        <v>0.5530229166666667</v>
      </c>
      <c r="E31" s="23">
        <f t="shared" si="1"/>
        <v>0.65333333333333332</v>
      </c>
      <c r="F31" s="23">
        <f t="shared" si="2"/>
        <v>0.64208333333333334</v>
      </c>
      <c r="G31" s="24">
        <f t="shared" si="3"/>
        <v>0.5</v>
      </c>
      <c r="H31" s="25">
        <f t="shared" si="4"/>
        <v>0.41667500000000002</v>
      </c>
      <c r="I31" s="23">
        <f t="shared" si="5"/>
        <v>0.75</v>
      </c>
      <c r="J31" s="63">
        <f t="shared" si="6"/>
        <v>0.55666666666666664</v>
      </c>
      <c r="K31" s="23">
        <f t="shared" si="7"/>
        <v>0.66666666666666674</v>
      </c>
      <c r="L31" s="25">
        <f t="shared" si="8"/>
        <v>0.61749999999999994</v>
      </c>
      <c r="M31" s="23">
        <f t="shared" si="9"/>
        <v>0.33333333333333331</v>
      </c>
      <c r="N31" s="24">
        <f t="shared" si="10"/>
        <v>1</v>
      </c>
      <c r="O31" s="25">
        <f t="shared" si="11"/>
        <v>0.16666666666666666</v>
      </c>
      <c r="P31" s="23">
        <f t="shared" si="12"/>
        <v>0.60417500000000002</v>
      </c>
      <c r="Q31" s="25">
        <f t="shared" si="13"/>
        <v>0.22917499999999999</v>
      </c>
      <c r="R31" s="72">
        <v>1</v>
      </c>
      <c r="S31" s="6">
        <v>1</v>
      </c>
      <c r="T31" s="6">
        <v>0.5</v>
      </c>
      <c r="U31" s="83">
        <v>0.5</v>
      </c>
      <c r="V31" s="72">
        <v>0.67</v>
      </c>
      <c r="W31" s="6">
        <v>0.5</v>
      </c>
      <c r="X31" s="73">
        <v>0.5</v>
      </c>
      <c r="Y31" s="72">
        <v>1.0000000000000002</v>
      </c>
      <c r="Z31" s="6">
        <v>0</v>
      </c>
      <c r="AA31" s="73">
        <v>1</v>
      </c>
      <c r="AB31" s="78">
        <v>0.5</v>
      </c>
      <c r="AC31" s="6">
        <v>1</v>
      </c>
      <c r="AD31" s="6">
        <v>0.625</v>
      </c>
      <c r="AE31" s="6">
        <v>0.5</v>
      </c>
      <c r="AF31" s="6">
        <v>0.33</v>
      </c>
      <c r="AG31" s="73">
        <v>0.75</v>
      </c>
      <c r="AH31" s="72">
        <v>0</v>
      </c>
      <c r="AI31" s="6">
        <v>0</v>
      </c>
      <c r="AJ31" s="6">
        <v>0</v>
      </c>
      <c r="AK31" s="6">
        <v>0</v>
      </c>
      <c r="AL31" s="6">
        <v>1</v>
      </c>
      <c r="AM31" s="73">
        <v>1</v>
      </c>
      <c r="AN31" s="72">
        <v>1</v>
      </c>
      <c r="AO31" s="6">
        <v>1</v>
      </c>
      <c r="AP31" s="73">
        <v>1</v>
      </c>
      <c r="AQ31" s="78">
        <v>0</v>
      </c>
      <c r="AR31" s="6">
        <v>0.5</v>
      </c>
      <c r="AS31" s="73">
        <v>0</v>
      </c>
      <c r="AT31" s="78">
        <v>0.75</v>
      </c>
      <c r="AU31" s="6">
        <v>1</v>
      </c>
      <c r="AV31" s="6">
        <v>0.66669999999999996</v>
      </c>
      <c r="AW31" s="83">
        <v>0</v>
      </c>
      <c r="AX31" s="72">
        <v>0.66669999999999996</v>
      </c>
      <c r="AY31" s="6">
        <v>0.25</v>
      </c>
      <c r="AZ31" s="6">
        <v>0</v>
      </c>
      <c r="BA31" s="73">
        <v>0</v>
      </c>
    </row>
    <row r="32" spans="1:54" s="7" customFormat="1" x14ac:dyDescent="0.25">
      <c r="A32" s="3">
        <v>12</v>
      </c>
      <c r="B32" s="4" t="s">
        <v>76</v>
      </c>
      <c r="C32" s="5" t="s">
        <v>55</v>
      </c>
      <c r="D32" s="30">
        <f t="shared" si="0"/>
        <v>0.57419826388888884</v>
      </c>
      <c r="E32" s="23">
        <f t="shared" si="1"/>
        <v>0.53125</v>
      </c>
      <c r="F32" s="23">
        <f t="shared" si="2"/>
        <v>0.7879166666666666</v>
      </c>
      <c r="G32" s="24">
        <f t="shared" si="3"/>
        <v>0.4567888888888888</v>
      </c>
      <c r="H32" s="25">
        <f t="shared" si="4"/>
        <v>0.52083749999999995</v>
      </c>
      <c r="I32" s="23">
        <f t="shared" si="5"/>
        <v>0.5625</v>
      </c>
      <c r="J32" s="63">
        <f t="shared" si="6"/>
        <v>0.5</v>
      </c>
      <c r="K32" s="23">
        <f t="shared" si="7"/>
        <v>1</v>
      </c>
      <c r="L32" s="25">
        <f t="shared" si="8"/>
        <v>0.57583333333333331</v>
      </c>
      <c r="M32" s="23">
        <f t="shared" si="9"/>
        <v>0.53703333333333325</v>
      </c>
      <c r="N32" s="24">
        <f t="shared" si="10"/>
        <v>0.33333333333333331</v>
      </c>
      <c r="O32" s="25">
        <f t="shared" si="11"/>
        <v>0.5</v>
      </c>
      <c r="P32" s="23">
        <f t="shared" si="12"/>
        <v>0.6875</v>
      </c>
      <c r="Q32" s="25">
        <f t="shared" si="13"/>
        <v>0.35417499999999991</v>
      </c>
      <c r="R32" s="72">
        <v>1</v>
      </c>
      <c r="S32" s="6">
        <v>1</v>
      </c>
      <c r="T32" s="6">
        <v>0.25</v>
      </c>
      <c r="U32" s="83">
        <v>0</v>
      </c>
      <c r="V32" s="72">
        <v>0</v>
      </c>
      <c r="W32" s="6">
        <v>0.5</v>
      </c>
      <c r="X32" s="73">
        <v>1</v>
      </c>
      <c r="Y32" s="72">
        <v>1</v>
      </c>
      <c r="Z32" s="6">
        <v>1</v>
      </c>
      <c r="AA32" s="73">
        <v>1</v>
      </c>
      <c r="AB32" s="78">
        <v>0.75</v>
      </c>
      <c r="AC32" s="6">
        <v>1</v>
      </c>
      <c r="AD32" s="6">
        <v>0.375</v>
      </c>
      <c r="AE32" s="6">
        <v>0.5</v>
      </c>
      <c r="AF32" s="6">
        <v>0.33</v>
      </c>
      <c r="AG32" s="73">
        <v>0.5</v>
      </c>
      <c r="AH32" s="72">
        <v>1</v>
      </c>
      <c r="AI32" s="6">
        <v>0</v>
      </c>
      <c r="AJ32" s="6">
        <v>0.22220000000000001</v>
      </c>
      <c r="AK32" s="6">
        <v>0</v>
      </c>
      <c r="AL32" s="6">
        <v>1</v>
      </c>
      <c r="AM32" s="73">
        <v>1.0000000000000002</v>
      </c>
      <c r="AN32" s="72">
        <v>1</v>
      </c>
      <c r="AO32" s="6">
        <v>0</v>
      </c>
      <c r="AP32" s="73">
        <v>0</v>
      </c>
      <c r="AQ32" s="78">
        <v>1</v>
      </c>
      <c r="AR32" s="6">
        <v>0.5</v>
      </c>
      <c r="AS32" s="73">
        <v>0</v>
      </c>
      <c r="AT32" s="78">
        <v>0.75</v>
      </c>
      <c r="AU32" s="6">
        <v>1.0000000000000002</v>
      </c>
      <c r="AV32" s="6">
        <v>1</v>
      </c>
      <c r="AW32" s="83">
        <v>0</v>
      </c>
      <c r="AX32" s="72">
        <v>0.66669999999999996</v>
      </c>
      <c r="AY32" s="6">
        <v>0.74999999999999967</v>
      </c>
      <c r="AZ32" s="6">
        <v>0</v>
      </c>
      <c r="BA32" s="73">
        <v>0</v>
      </c>
    </row>
    <row r="33" spans="1:54" s="7" customFormat="1" x14ac:dyDescent="0.25">
      <c r="A33" s="3">
        <v>6</v>
      </c>
      <c r="B33" s="4" t="s">
        <v>77</v>
      </c>
      <c r="C33" s="5" t="s">
        <v>74</v>
      </c>
      <c r="D33" s="30">
        <f t="shared" si="0"/>
        <v>0.47142465277777779</v>
      </c>
      <c r="E33" s="23">
        <f t="shared" si="1"/>
        <v>0.40333333333333332</v>
      </c>
      <c r="F33" s="23">
        <f t="shared" si="2"/>
        <v>0.57958333333333334</v>
      </c>
      <c r="G33" s="24">
        <f t="shared" si="3"/>
        <v>0.44444444444444442</v>
      </c>
      <c r="H33" s="25">
        <f t="shared" si="4"/>
        <v>0.45833750000000006</v>
      </c>
      <c r="I33" s="23">
        <f t="shared" si="5"/>
        <v>0.5</v>
      </c>
      <c r="J33" s="63">
        <f t="shared" si="6"/>
        <v>0.30666666666666664</v>
      </c>
      <c r="K33" s="23">
        <f t="shared" si="7"/>
        <v>0.66666666666666663</v>
      </c>
      <c r="L33" s="25">
        <f t="shared" si="8"/>
        <v>0.49249999999999999</v>
      </c>
      <c r="M33" s="23">
        <f t="shared" si="9"/>
        <v>0.16666666666666669</v>
      </c>
      <c r="N33" s="24">
        <f t="shared" si="10"/>
        <v>0.66666666666666663</v>
      </c>
      <c r="O33" s="25">
        <f t="shared" si="11"/>
        <v>0.5</v>
      </c>
      <c r="P33" s="23">
        <f t="shared" si="12"/>
        <v>0.62500000000000011</v>
      </c>
      <c r="Q33" s="25">
        <f t="shared" si="13"/>
        <v>0.29167500000000002</v>
      </c>
      <c r="R33" s="72">
        <v>1</v>
      </c>
      <c r="S33" s="6">
        <v>1</v>
      </c>
      <c r="T33" s="6">
        <v>0</v>
      </c>
      <c r="U33" s="83">
        <v>0</v>
      </c>
      <c r="V33" s="72">
        <v>0.67</v>
      </c>
      <c r="W33" s="6">
        <v>0.25</v>
      </c>
      <c r="X33" s="73">
        <v>0</v>
      </c>
      <c r="Y33" s="72">
        <v>1</v>
      </c>
      <c r="Z33" s="6">
        <v>0</v>
      </c>
      <c r="AA33" s="73">
        <v>1</v>
      </c>
      <c r="AB33" s="78">
        <v>0.25</v>
      </c>
      <c r="AC33" s="6">
        <v>1</v>
      </c>
      <c r="AD33" s="6">
        <v>0.875</v>
      </c>
      <c r="AE33" s="6">
        <v>0.25</v>
      </c>
      <c r="AF33" s="6">
        <v>0.33</v>
      </c>
      <c r="AG33" s="73">
        <v>0.25</v>
      </c>
      <c r="AH33" s="72">
        <v>0</v>
      </c>
      <c r="AI33" s="6">
        <v>0</v>
      </c>
      <c r="AJ33" s="6">
        <v>0</v>
      </c>
      <c r="AK33" s="6">
        <v>0</v>
      </c>
      <c r="AL33" s="6">
        <v>0</v>
      </c>
      <c r="AM33" s="73">
        <v>1.0000000000000002</v>
      </c>
      <c r="AN33" s="72">
        <v>1</v>
      </c>
      <c r="AO33" s="6">
        <v>1</v>
      </c>
      <c r="AP33" s="73">
        <v>0</v>
      </c>
      <c r="AQ33" s="78">
        <v>1</v>
      </c>
      <c r="AR33" s="6">
        <v>0.5</v>
      </c>
      <c r="AS33" s="73">
        <v>0</v>
      </c>
      <c r="AT33" s="78">
        <v>0.5</v>
      </c>
      <c r="AU33" s="6">
        <v>1.0000000000000002</v>
      </c>
      <c r="AV33" s="6">
        <v>1.0000000000000002</v>
      </c>
      <c r="AW33" s="83">
        <v>0</v>
      </c>
      <c r="AX33" s="72">
        <v>0.66669999999999996</v>
      </c>
      <c r="AY33" s="6">
        <v>0.5</v>
      </c>
      <c r="AZ33" s="6">
        <v>0</v>
      </c>
      <c r="BA33" s="73">
        <v>0</v>
      </c>
    </row>
    <row r="34" spans="1:54" s="7" customFormat="1" x14ac:dyDescent="0.25">
      <c r="A34" s="3">
        <v>8</v>
      </c>
      <c r="B34" s="4" t="s">
        <v>63</v>
      </c>
      <c r="C34" s="5" t="s">
        <v>53</v>
      </c>
      <c r="D34" s="30">
        <f t="shared" si="0"/>
        <v>0.59943159722222217</v>
      </c>
      <c r="E34" s="23">
        <f t="shared" si="1"/>
        <v>0.59666666666666668</v>
      </c>
      <c r="F34" s="23">
        <f t="shared" si="2"/>
        <v>0.8191666666666666</v>
      </c>
      <c r="G34" s="24">
        <f t="shared" si="3"/>
        <v>0.44230555555555551</v>
      </c>
      <c r="H34" s="25">
        <f t="shared" si="4"/>
        <v>0.5395875</v>
      </c>
      <c r="I34" s="23">
        <f t="shared" si="5"/>
        <v>0.75</v>
      </c>
      <c r="J34" s="63">
        <f t="shared" si="6"/>
        <v>0.44333333333333336</v>
      </c>
      <c r="K34" s="23">
        <f t="shared" si="7"/>
        <v>1</v>
      </c>
      <c r="L34" s="25">
        <f t="shared" si="8"/>
        <v>0.63833333333333331</v>
      </c>
      <c r="M34" s="23">
        <f t="shared" si="9"/>
        <v>0.41025</v>
      </c>
      <c r="N34" s="24">
        <f t="shared" si="10"/>
        <v>0.33333333333333337</v>
      </c>
      <c r="O34" s="25">
        <f t="shared" si="11"/>
        <v>0.58333333333333337</v>
      </c>
      <c r="P34" s="23">
        <f t="shared" si="12"/>
        <v>0.72500000000000009</v>
      </c>
      <c r="Q34" s="25">
        <f t="shared" si="13"/>
        <v>0.35417499999999991</v>
      </c>
      <c r="R34" s="72">
        <v>1</v>
      </c>
      <c r="S34" s="6">
        <v>1</v>
      </c>
      <c r="T34" s="6">
        <v>0.5</v>
      </c>
      <c r="U34" s="83">
        <v>0.5</v>
      </c>
      <c r="V34" s="72">
        <v>0.33</v>
      </c>
      <c r="W34" s="6">
        <v>0.5</v>
      </c>
      <c r="X34" s="73">
        <v>0.5</v>
      </c>
      <c r="Y34" s="72">
        <v>1</v>
      </c>
      <c r="Z34" s="6">
        <v>1</v>
      </c>
      <c r="AA34" s="73">
        <v>1</v>
      </c>
      <c r="AB34" s="78">
        <v>0.5</v>
      </c>
      <c r="AC34" s="6">
        <v>1</v>
      </c>
      <c r="AD34" s="6">
        <v>1</v>
      </c>
      <c r="AE34" s="6">
        <v>0.75</v>
      </c>
      <c r="AF34" s="6">
        <v>0.33</v>
      </c>
      <c r="AG34" s="73">
        <v>0.25</v>
      </c>
      <c r="AH34" s="72">
        <v>0.3846</v>
      </c>
      <c r="AI34" s="6">
        <v>7.6899999999999996E-2</v>
      </c>
      <c r="AJ34" s="6">
        <v>0</v>
      </c>
      <c r="AK34" s="6">
        <v>0</v>
      </c>
      <c r="AL34" s="6">
        <v>1</v>
      </c>
      <c r="AM34" s="73">
        <v>1</v>
      </c>
      <c r="AN34" s="72">
        <v>1.0000000000000002</v>
      </c>
      <c r="AO34" s="6">
        <v>0</v>
      </c>
      <c r="AP34" s="73">
        <v>0</v>
      </c>
      <c r="AQ34" s="78">
        <v>1</v>
      </c>
      <c r="AR34" s="6">
        <v>0.5</v>
      </c>
      <c r="AS34" s="73">
        <v>0.25</v>
      </c>
      <c r="AT34" s="78">
        <v>0.75</v>
      </c>
      <c r="AU34" s="6">
        <v>1.0000000000000002</v>
      </c>
      <c r="AV34" s="6">
        <v>1.0000000000000002</v>
      </c>
      <c r="AW34" s="83">
        <v>0.15</v>
      </c>
      <c r="AX34" s="72">
        <v>0.66669999999999996</v>
      </c>
      <c r="AY34" s="6">
        <v>0.74999999999999967</v>
      </c>
      <c r="AZ34" s="6">
        <v>0</v>
      </c>
      <c r="BA34" s="73">
        <v>0</v>
      </c>
    </row>
    <row r="35" spans="1:54" s="7" customFormat="1" x14ac:dyDescent="0.25">
      <c r="A35" s="3">
        <v>26</v>
      </c>
      <c r="B35" s="4" t="s">
        <v>127</v>
      </c>
      <c r="C35" s="5" t="s">
        <v>53</v>
      </c>
      <c r="D35" s="30">
        <f t="shared" si="0"/>
        <v>0.57805659722222213</v>
      </c>
      <c r="E35" s="23">
        <f t="shared" si="1"/>
        <v>0.64583333333333326</v>
      </c>
      <c r="F35" s="23">
        <f t="shared" si="2"/>
        <v>0.8191666666666666</v>
      </c>
      <c r="G35" s="24">
        <f t="shared" si="3"/>
        <v>0.38888888888888884</v>
      </c>
      <c r="H35" s="25">
        <f t="shared" si="4"/>
        <v>0.45833750000000001</v>
      </c>
      <c r="I35" s="23">
        <f t="shared" si="5"/>
        <v>0.875</v>
      </c>
      <c r="J35" s="63">
        <f t="shared" si="6"/>
        <v>0.41666666666666663</v>
      </c>
      <c r="K35" s="23">
        <f t="shared" si="7"/>
        <v>1</v>
      </c>
      <c r="L35" s="25">
        <f t="shared" si="8"/>
        <v>0.63833333333333331</v>
      </c>
      <c r="M35" s="23">
        <f t="shared" si="9"/>
        <v>0.33333333333333331</v>
      </c>
      <c r="N35" s="24">
        <f t="shared" si="10"/>
        <v>0.33333333333333331</v>
      </c>
      <c r="O35" s="25">
        <f t="shared" si="11"/>
        <v>0.5</v>
      </c>
      <c r="P35" s="23">
        <f t="shared" si="12"/>
        <v>0.625</v>
      </c>
      <c r="Q35" s="25">
        <f t="shared" si="13"/>
        <v>0.29167500000000002</v>
      </c>
      <c r="R35" s="72">
        <v>1</v>
      </c>
      <c r="S35" s="6">
        <v>1</v>
      </c>
      <c r="T35" s="6">
        <v>1</v>
      </c>
      <c r="U35" s="83">
        <v>0.5</v>
      </c>
      <c r="V35" s="72">
        <v>0</v>
      </c>
      <c r="W35" s="6">
        <v>0.25</v>
      </c>
      <c r="X35" s="73">
        <v>1</v>
      </c>
      <c r="Y35" s="72">
        <v>1</v>
      </c>
      <c r="Z35" s="6">
        <v>1</v>
      </c>
      <c r="AA35" s="73">
        <v>1</v>
      </c>
      <c r="AB35" s="78">
        <v>0.5</v>
      </c>
      <c r="AC35" s="6">
        <v>1</v>
      </c>
      <c r="AD35" s="6">
        <v>1</v>
      </c>
      <c r="AE35" s="6">
        <v>0.5</v>
      </c>
      <c r="AF35" s="6">
        <v>0.33</v>
      </c>
      <c r="AG35" s="73">
        <v>0.5</v>
      </c>
      <c r="AH35" s="72">
        <v>0</v>
      </c>
      <c r="AI35" s="6">
        <v>0</v>
      </c>
      <c r="AJ35" s="6">
        <v>0</v>
      </c>
      <c r="AK35" s="6">
        <v>0</v>
      </c>
      <c r="AL35" s="6">
        <v>1</v>
      </c>
      <c r="AM35" s="73">
        <v>1</v>
      </c>
      <c r="AN35" s="72">
        <v>1</v>
      </c>
      <c r="AO35" s="6">
        <v>0</v>
      </c>
      <c r="AP35" s="73">
        <v>0</v>
      </c>
      <c r="AQ35" s="78">
        <v>1</v>
      </c>
      <c r="AR35" s="6">
        <v>0.5</v>
      </c>
      <c r="AS35" s="73">
        <v>0</v>
      </c>
      <c r="AT35" s="78">
        <v>0.5</v>
      </c>
      <c r="AU35" s="6">
        <v>1.0000000000000002</v>
      </c>
      <c r="AV35" s="6">
        <v>1</v>
      </c>
      <c r="AW35" s="83">
        <v>0</v>
      </c>
      <c r="AX35" s="72">
        <v>0.66669999999999996</v>
      </c>
      <c r="AY35" s="6">
        <v>0.5</v>
      </c>
      <c r="AZ35" s="6">
        <v>0</v>
      </c>
      <c r="BA35" s="73">
        <v>0</v>
      </c>
    </row>
    <row r="36" spans="1:54" s="7" customFormat="1" x14ac:dyDescent="0.25">
      <c r="A36" s="3">
        <v>7</v>
      </c>
      <c r="B36" s="4" t="s">
        <v>75</v>
      </c>
      <c r="C36" s="5" t="s">
        <v>55</v>
      </c>
      <c r="D36" s="30">
        <f t="shared" si="0"/>
        <v>0.46441076388888886</v>
      </c>
      <c r="E36" s="23">
        <f t="shared" si="1"/>
        <v>0.67708333333333326</v>
      </c>
      <c r="F36" s="23">
        <f t="shared" si="2"/>
        <v>0.36458333333333331</v>
      </c>
      <c r="G36" s="24">
        <f t="shared" si="3"/>
        <v>0.38888888888888884</v>
      </c>
      <c r="H36" s="25">
        <f t="shared" si="4"/>
        <v>0.42708750000000001</v>
      </c>
      <c r="I36" s="23">
        <f t="shared" si="5"/>
        <v>0.9375</v>
      </c>
      <c r="J36" s="63">
        <f t="shared" si="6"/>
        <v>0.41666666666666663</v>
      </c>
      <c r="K36" s="23">
        <f t="shared" si="7"/>
        <v>0.33333333333333331</v>
      </c>
      <c r="L36" s="25">
        <f t="shared" si="8"/>
        <v>0.39583333333333331</v>
      </c>
      <c r="M36" s="23">
        <f t="shared" si="9"/>
        <v>0.33333333333333331</v>
      </c>
      <c r="N36" s="24">
        <f t="shared" si="10"/>
        <v>0.33333333333333331</v>
      </c>
      <c r="O36" s="25">
        <f t="shared" si="11"/>
        <v>0.5</v>
      </c>
      <c r="P36" s="23">
        <f t="shared" si="12"/>
        <v>0.625</v>
      </c>
      <c r="Q36" s="25">
        <f t="shared" si="13"/>
        <v>0.22917499999999999</v>
      </c>
      <c r="R36" s="72">
        <v>1</v>
      </c>
      <c r="S36" s="6">
        <v>1</v>
      </c>
      <c r="T36" s="6">
        <v>1</v>
      </c>
      <c r="U36" s="83">
        <v>0.75</v>
      </c>
      <c r="V36" s="72">
        <v>0</v>
      </c>
      <c r="W36" s="6">
        <v>0.25</v>
      </c>
      <c r="X36" s="73">
        <v>1</v>
      </c>
      <c r="Y36" s="72">
        <v>1</v>
      </c>
      <c r="Z36" s="6">
        <v>0</v>
      </c>
      <c r="AA36" s="73">
        <v>0</v>
      </c>
      <c r="AB36" s="78">
        <v>0.25</v>
      </c>
      <c r="AC36" s="6">
        <v>1</v>
      </c>
      <c r="AD36" s="6">
        <v>0.375</v>
      </c>
      <c r="AE36" s="6">
        <v>0.5</v>
      </c>
      <c r="AF36" s="6">
        <v>0</v>
      </c>
      <c r="AG36" s="73">
        <v>0.25</v>
      </c>
      <c r="AH36" s="72">
        <v>1</v>
      </c>
      <c r="AI36" s="6">
        <v>0</v>
      </c>
      <c r="AJ36" s="6">
        <v>0</v>
      </c>
      <c r="AK36" s="6">
        <v>0</v>
      </c>
      <c r="AL36" s="6">
        <v>0</v>
      </c>
      <c r="AM36" s="73">
        <v>1</v>
      </c>
      <c r="AN36" s="72">
        <v>1</v>
      </c>
      <c r="AO36" s="6">
        <v>0</v>
      </c>
      <c r="AP36" s="73">
        <v>0</v>
      </c>
      <c r="AQ36" s="78">
        <v>1</v>
      </c>
      <c r="AR36" s="6">
        <v>0.5</v>
      </c>
      <c r="AS36" s="73">
        <v>0</v>
      </c>
      <c r="AT36" s="78">
        <v>0.5</v>
      </c>
      <c r="AU36" s="6">
        <v>1.0000000000000002</v>
      </c>
      <c r="AV36" s="6">
        <v>1</v>
      </c>
      <c r="AW36" s="83">
        <v>0</v>
      </c>
      <c r="AX36" s="72">
        <v>0.66669999999999996</v>
      </c>
      <c r="AY36" s="6">
        <v>0.25</v>
      </c>
      <c r="AZ36" s="6">
        <v>0</v>
      </c>
      <c r="BA36" s="73">
        <v>0</v>
      </c>
    </row>
    <row r="37" spans="1:54" s="7" customFormat="1" x14ac:dyDescent="0.25">
      <c r="A37" s="3">
        <v>9</v>
      </c>
      <c r="B37" s="4" t="s">
        <v>78</v>
      </c>
      <c r="C37" s="5" t="s">
        <v>74</v>
      </c>
      <c r="D37" s="30">
        <f t="shared" si="0"/>
        <v>0.44618159722222217</v>
      </c>
      <c r="E37" s="23">
        <f t="shared" si="1"/>
        <v>0.58333333333333326</v>
      </c>
      <c r="F37" s="23">
        <f t="shared" si="2"/>
        <v>0.4375</v>
      </c>
      <c r="G37" s="24">
        <f t="shared" si="3"/>
        <v>0.38888888888888884</v>
      </c>
      <c r="H37" s="25">
        <f t="shared" si="4"/>
        <v>0.37500416666666669</v>
      </c>
      <c r="I37" s="23">
        <f t="shared" si="5"/>
        <v>0.75</v>
      </c>
      <c r="J37" s="63">
        <f t="shared" si="6"/>
        <v>0.41666666666666663</v>
      </c>
      <c r="K37" s="23">
        <f t="shared" si="7"/>
        <v>0.33333333333333337</v>
      </c>
      <c r="L37" s="25">
        <f t="shared" si="8"/>
        <v>0.54166666666666663</v>
      </c>
      <c r="M37" s="23">
        <f t="shared" si="9"/>
        <v>0.33333333333333337</v>
      </c>
      <c r="N37" s="24">
        <f t="shared" si="10"/>
        <v>0.33333333333333331</v>
      </c>
      <c r="O37" s="25">
        <f t="shared" si="11"/>
        <v>0.5</v>
      </c>
      <c r="P37" s="23">
        <f t="shared" si="12"/>
        <v>0.60417500000000002</v>
      </c>
      <c r="Q37" s="25">
        <f t="shared" si="13"/>
        <v>0.14583333333333337</v>
      </c>
      <c r="R37" s="72">
        <v>1</v>
      </c>
      <c r="S37" s="6">
        <v>1</v>
      </c>
      <c r="T37" s="6">
        <v>0.75</v>
      </c>
      <c r="U37" s="83">
        <v>0.25</v>
      </c>
      <c r="V37" s="72">
        <v>0</v>
      </c>
      <c r="W37" s="6">
        <v>0.25</v>
      </c>
      <c r="X37" s="73">
        <v>1</v>
      </c>
      <c r="Y37" s="72">
        <v>1.0000000000000002</v>
      </c>
      <c r="Z37" s="6">
        <v>0</v>
      </c>
      <c r="AA37" s="73">
        <v>0</v>
      </c>
      <c r="AB37" s="78">
        <v>0.5</v>
      </c>
      <c r="AC37" s="6">
        <v>1</v>
      </c>
      <c r="AD37" s="6">
        <v>0.75</v>
      </c>
      <c r="AE37" s="6">
        <v>0.75</v>
      </c>
      <c r="AF37" s="6">
        <v>0</v>
      </c>
      <c r="AG37" s="73">
        <v>0.25</v>
      </c>
      <c r="AH37" s="72">
        <v>0</v>
      </c>
      <c r="AI37" s="6">
        <v>0</v>
      </c>
      <c r="AJ37" s="6">
        <v>0</v>
      </c>
      <c r="AK37" s="6">
        <v>0</v>
      </c>
      <c r="AL37" s="6">
        <v>1</v>
      </c>
      <c r="AM37" s="73">
        <v>1.0000000000000002</v>
      </c>
      <c r="AN37" s="72">
        <v>1</v>
      </c>
      <c r="AO37" s="6">
        <v>0</v>
      </c>
      <c r="AP37" s="73">
        <v>0</v>
      </c>
      <c r="AQ37" s="78">
        <v>1</v>
      </c>
      <c r="AR37" s="6">
        <v>0.5</v>
      </c>
      <c r="AS37" s="73">
        <v>0</v>
      </c>
      <c r="AT37" s="78">
        <v>0.75</v>
      </c>
      <c r="AU37" s="6">
        <v>0.99999999999999989</v>
      </c>
      <c r="AV37" s="6">
        <v>0.66669999999999996</v>
      </c>
      <c r="AW37" s="83">
        <v>0</v>
      </c>
      <c r="AX37" s="72">
        <v>0.33333333333333343</v>
      </c>
      <c r="AY37" s="6">
        <v>0.25</v>
      </c>
      <c r="AZ37" s="6">
        <v>0</v>
      </c>
      <c r="BA37" s="73">
        <v>0</v>
      </c>
    </row>
    <row r="38" spans="1:54" s="7" customFormat="1" x14ac:dyDescent="0.25">
      <c r="A38" s="3">
        <v>1</v>
      </c>
      <c r="B38" s="4" t="s">
        <v>80</v>
      </c>
      <c r="C38" s="5" t="s">
        <v>53</v>
      </c>
      <c r="D38" s="30">
        <f t="shared" si="0"/>
        <v>0.43395937499999993</v>
      </c>
      <c r="E38" s="23">
        <f t="shared" si="1"/>
        <v>0.5</v>
      </c>
      <c r="F38" s="23">
        <f t="shared" si="2"/>
        <v>0.62124999999999997</v>
      </c>
      <c r="G38" s="24">
        <f t="shared" si="3"/>
        <v>0.33333333333333331</v>
      </c>
      <c r="H38" s="25">
        <f t="shared" si="4"/>
        <v>0.28125416666666669</v>
      </c>
      <c r="I38" s="23">
        <f t="shared" si="5"/>
        <v>0.75</v>
      </c>
      <c r="J38" s="63">
        <f t="shared" si="6"/>
        <v>0.25</v>
      </c>
      <c r="K38" s="23">
        <f t="shared" si="7"/>
        <v>0.66666666666666663</v>
      </c>
      <c r="L38" s="25">
        <f t="shared" si="8"/>
        <v>0.57583333333333331</v>
      </c>
      <c r="M38" s="23">
        <f t="shared" si="9"/>
        <v>0.16666666666666669</v>
      </c>
      <c r="N38" s="24">
        <f t="shared" si="10"/>
        <v>0.33333333333333331</v>
      </c>
      <c r="O38" s="25">
        <f t="shared" si="11"/>
        <v>0.5</v>
      </c>
      <c r="P38" s="23">
        <f t="shared" si="12"/>
        <v>0.33333333333333337</v>
      </c>
      <c r="Q38" s="25">
        <f t="shared" si="13"/>
        <v>0.22917499999999999</v>
      </c>
      <c r="R38" s="72">
        <v>1</v>
      </c>
      <c r="S38" s="6">
        <v>1</v>
      </c>
      <c r="T38" s="6">
        <v>1</v>
      </c>
      <c r="U38" s="83">
        <v>0</v>
      </c>
      <c r="V38" s="72">
        <v>0</v>
      </c>
      <c r="W38" s="6">
        <v>0.25</v>
      </c>
      <c r="X38" s="73">
        <v>0.5</v>
      </c>
      <c r="Y38" s="72">
        <v>1</v>
      </c>
      <c r="Z38" s="6">
        <v>0</v>
      </c>
      <c r="AA38" s="73">
        <v>1</v>
      </c>
      <c r="AB38" s="78">
        <v>0.75</v>
      </c>
      <c r="AC38" s="6">
        <v>1</v>
      </c>
      <c r="AD38" s="6">
        <v>0.875</v>
      </c>
      <c r="AE38" s="6">
        <v>0.25</v>
      </c>
      <c r="AF38" s="6">
        <v>0.33</v>
      </c>
      <c r="AG38" s="73">
        <v>0.25</v>
      </c>
      <c r="AH38" s="72">
        <v>0</v>
      </c>
      <c r="AI38" s="6">
        <v>0</v>
      </c>
      <c r="AJ38" s="6">
        <v>0</v>
      </c>
      <c r="AK38" s="6">
        <v>0</v>
      </c>
      <c r="AL38" s="6">
        <v>0</v>
      </c>
      <c r="AM38" s="73">
        <v>1.0000000000000002</v>
      </c>
      <c r="AN38" s="72">
        <v>1</v>
      </c>
      <c r="AO38" s="6">
        <v>0</v>
      </c>
      <c r="AP38" s="73">
        <v>0</v>
      </c>
      <c r="AQ38" s="78">
        <v>1</v>
      </c>
      <c r="AR38" s="6">
        <v>0.5</v>
      </c>
      <c r="AS38" s="73">
        <v>0</v>
      </c>
      <c r="AT38" s="78">
        <v>0.5</v>
      </c>
      <c r="AU38" s="6">
        <v>0.5</v>
      </c>
      <c r="AV38" s="6">
        <v>0.33333333333333343</v>
      </c>
      <c r="AW38" s="83">
        <v>0</v>
      </c>
      <c r="AX38" s="72">
        <v>0.66669999999999996</v>
      </c>
      <c r="AY38" s="6">
        <v>0.25</v>
      </c>
      <c r="AZ38" s="6">
        <v>0</v>
      </c>
      <c r="BA38" s="73">
        <v>0</v>
      </c>
      <c r="BB38" s="8"/>
    </row>
    <row r="39" spans="1:54" s="7" customFormat="1" x14ac:dyDescent="0.25">
      <c r="A39" s="3">
        <v>24</v>
      </c>
      <c r="B39" s="4" t="s">
        <v>73</v>
      </c>
      <c r="C39" s="5" t="s">
        <v>74</v>
      </c>
      <c r="D39" s="30">
        <f t="shared" si="0"/>
        <v>0.401771875</v>
      </c>
      <c r="E39" s="23">
        <f t="shared" si="1"/>
        <v>0.38541666666666669</v>
      </c>
      <c r="F39" s="23">
        <f t="shared" si="2"/>
        <v>0.57583333333333342</v>
      </c>
      <c r="G39" s="24">
        <f t="shared" si="3"/>
        <v>0.33333333333333331</v>
      </c>
      <c r="H39" s="25">
        <f t="shared" si="4"/>
        <v>0.31250416666666669</v>
      </c>
      <c r="I39" s="23">
        <f t="shared" si="5"/>
        <v>0.6875</v>
      </c>
      <c r="J39" s="63">
        <f t="shared" si="6"/>
        <v>8.3333333333333329E-2</v>
      </c>
      <c r="K39" s="23">
        <f t="shared" si="7"/>
        <v>0.66666666666666674</v>
      </c>
      <c r="L39" s="25">
        <f t="shared" si="8"/>
        <v>0.48499999999999999</v>
      </c>
      <c r="M39" s="23">
        <f t="shared" si="9"/>
        <v>0.16666666666666666</v>
      </c>
      <c r="N39" s="24">
        <f t="shared" si="10"/>
        <v>0.33333333333333331</v>
      </c>
      <c r="O39" s="25">
        <f t="shared" si="11"/>
        <v>0.5</v>
      </c>
      <c r="P39" s="23">
        <f t="shared" si="12"/>
        <v>0.39583333333333337</v>
      </c>
      <c r="Q39" s="25">
        <f t="shared" si="13"/>
        <v>0.22917499999999999</v>
      </c>
      <c r="R39" s="72">
        <v>1</v>
      </c>
      <c r="S39" s="6">
        <v>1</v>
      </c>
      <c r="T39" s="6">
        <v>0.5</v>
      </c>
      <c r="U39" s="83">
        <v>0.25</v>
      </c>
      <c r="V39" s="72">
        <v>0</v>
      </c>
      <c r="W39" s="6">
        <v>0.25</v>
      </c>
      <c r="X39" s="73">
        <v>0</v>
      </c>
      <c r="Y39" s="72">
        <v>1.0000000000000002</v>
      </c>
      <c r="Z39" s="6">
        <v>1</v>
      </c>
      <c r="AA39" s="73">
        <v>0</v>
      </c>
      <c r="AB39" s="78">
        <v>0.75</v>
      </c>
      <c r="AC39" s="6">
        <v>0</v>
      </c>
      <c r="AD39" s="6">
        <v>0</v>
      </c>
      <c r="AE39" s="6">
        <v>0.75</v>
      </c>
      <c r="AF39" s="6">
        <v>0.66</v>
      </c>
      <c r="AG39" s="73">
        <v>0.75</v>
      </c>
      <c r="AH39" s="72">
        <v>0</v>
      </c>
      <c r="AI39" s="6">
        <v>0</v>
      </c>
      <c r="AJ39" s="6">
        <v>0</v>
      </c>
      <c r="AK39" s="6">
        <v>0</v>
      </c>
      <c r="AL39" s="6">
        <v>0</v>
      </c>
      <c r="AM39" s="73">
        <v>1</v>
      </c>
      <c r="AN39" s="72">
        <v>1</v>
      </c>
      <c r="AO39" s="6">
        <v>0</v>
      </c>
      <c r="AP39" s="73">
        <v>0</v>
      </c>
      <c r="AQ39" s="78">
        <v>1</v>
      </c>
      <c r="AR39" s="6">
        <v>0.5</v>
      </c>
      <c r="AS39" s="73">
        <v>0</v>
      </c>
      <c r="AT39" s="78">
        <v>0.25</v>
      </c>
      <c r="AU39" s="6">
        <v>1</v>
      </c>
      <c r="AV39" s="6">
        <v>0.33333333333333343</v>
      </c>
      <c r="AW39" s="83">
        <v>0</v>
      </c>
      <c r="AX39" s="72">
        <v>0.66669999999999996</v>
      </c>
      <c r="AY39" s="6">
        <v>0.25</v>
      </c>
      <c r="AZ39" s="6">
        <v>0</v>
      </c>
      <c r="BA39" s="73">
        <v>0</v>
      </c>
    </row>
    <row r="40" spans="1:54" s="7" customFormat="1" ht="15.75" thickBot="1" x14ac:dyDescent="0.3">
      <c r="A40" s="18">
        <v>17</v>
      </c>
      <c r="B40" s="19" t="s">
        <v>79</v>
      </c>
      <c r="C40" s="20" t="s">
        <v>55</v>
      </c>
      <c r="D40" s="30">
        <f t="shared" si="0"/>
        <v>0.31243159722222225</v>
      </c>
      <c r="E40" s="48">
        <f t="shared" si="1"/>
        <v>0.29166666666666669</v>
      </c>
      <c r="F40" s="48">
        <f t="shared" si="2"/>
        <v>0.30874999999999997</v>
      </c>
      <c r="G40" s="49">
        <f t="shared" si="3"/>
        <v>0.30555555555555558</v>
      </c>
      <c r="H40" s="50">
        <f t="shared" si="4"/>
        <v>0.34375416666666669</v>
      </c>
      <c r="I40" s="48">
        <f t="shared" si="5"/>
        <v>0.5</v>
      </c>
      <c r="J40" s="65">
        <f t="shared" si="6"/>
        <v>8.3333333333333329E-2</v>
      </c>
      <c r="K40" s="48">
        <f t="shared" si="7"/>
        <v>0</v>
      </c>
      <c r="L40" s="50">
        <f t="shared" si="8"/>
        <v>0.61749999999999994</v>
      </c>
      <c r="M40" s="48">
        <f t="shared" si="9"/>
        <v>0</v>
      </c>
      <c r="N40" s="49">
        <f t="shared" si="10"/>
        <v>0.33333333333333331</v>
      </c>
      <c r="O40" s="50">
        <f t="shared" si="11"/>
        <v>0.58333333333333337</v>
      </c>
      <c r="P40" s="48">
        <f t="shared" si="12"/>
        <v>0.54167500000000002</v>
      </c>
      <c r="Q40" s="50">
        <f t="shared" si="13"/>
        <v>0.14583333333333337</v>
      </c>
      <c r="R40" s="74">
        <v>1</v>
      </c>
      <c r="S40" s="75">
        <v>1</v>
      </c>
      <c r="T40" s="75">
        <v>0</v>
      </c>
      <c r="U40" s="84">
        <v>0</v>
      </c>
      <c r="V40" s="74">
        <v>0</v>
      </c>
      <c r="W40" s="75">
        <v>0.25</v>
      </c>
      <c r="X40" s="76">
        <v>0</v>
      </c>
      <c r="Y40" s="74">
        <v>0</v>
      </c>
      <c r="Z40" s="75">
        <v>0</v>
      </c>
      <c r="AA40" s="76">
        <v>0</v>
      </c>
      <c r="AB40" s="79">
        <v>0.75</v>
      </c>
      <c r="AC40" s="75">
        <v>1</v>
      </c>
      <c r="AD40" s="75">
        <v>0.125</v>
      </c>
      <c r="AE40" s="75">
        <v>0.75</v>
      </c>
      <c r="AF40" s="75">
        <v>0.33</v>
      </c>
      <c r="AG40" s="76">
        <v>0.75</v>
      </c>
      <c r="AH40" s="74">
        <v>0</v>
      </c>
      <c r="AI40" s="75">
        <v>0</v>
      </c>
      <c r="AJ40" s="75">
        <v>0</v>
      </c>
      <c r="AK40" s="75">
        <v>0</v>
      </c>
      <c r="AL40" s="75">
        <v>0</v>
      </c>
      <c r="AM40" s="76">
        <v>0</v>
      </c>
      <c r="AN40" s="74">
        <v>1</v>
      </c>
      <c r="AO40" s="75">
        <v>0</v>
      </c>
      <c r="AP40" s="76">
        <v>0</v>
      </c>
      <c r="AQ40" s="79">
        <v>1</v>
      </c>
      <c r="AR40" s="75">
        <v>0.5</v>
      </c>
      <c r="AS40" s="76">
        <v>0.25</v>
      </c>
      <c r="AT40" s="79">
        <v>0.5</v>
      </c>
      <c r="AU40" s="75">
        <v>1</v>
      </c>
      <c r="AV40" s="75">
        <v>0.66669999999999996</v>
      </c>
      <c r="AW40" s="84">
        <v>0</v>
      </c>
      <c r="AX40" s="74">
        <v>0.33333333333333343</v>
      </c>
      <c r="AY40" s="75">
        <v>0.25</v>
      </c>
      <c r="AZ40" s="75">
        <v>0</v>
      </c>
      <c r="BA40" s="76">
        <v>0</v>
      </c>
    </row>
    <row r="41" spans="1:54" ht="15.75" thickBot="1" x14ac:dyDescent="0.3">
      <c r="B41" s="42" t="s">
        <v>124</v>
      </c>
      <c r="C41" s="43"/>
      <c r="D41" s="44">
        <f>AVERAGE(D14:D40)</f>
        <v>0.5827335776748972</v>
      </c>
    </row>
    <row r="42" spans="1:54" x14ac:dyDescent="0.25">
      <c r="B42" s="196" t="s">
        <v>105</v>
      </c>
      <c r="C42" s="196"/>
      <c r="D42" s="196"/>
      <c r="E42" s="196"/>
      <c r="F42" s="196"/>
      <c r="G42" s="196"/>
      <c r="H42" s="196"/>
      <c r="I42" s="196"/>
      <c r="J42" s="31"/>
      <c r="K42" s="31"/>
      <c r="L42" s="31"/>
      <c r="M42" s="31"/>
      <c r="N42" s="31"/>
      <c r="O42" s="31"/>
      <c r="P42" s="31"/>
    </row>
    <row r="43" spans="1:54" ht="36" customHeight="1" x14ac:dyDescent="0.25">
      <c r="B43" s="157" t="s">
        <v>134</v>
      </c>
      <c r="C43" s="157"/>
      <c r="D43" s="157"/>
      <c r="E43" s="157"/>
      <c r="F43" s="157"/>
      <c r="G43" s="157"/>
      <c r="H43" s="157"/>
      <c r="I43" s="157"/>
      <c r="J43" s="157"/>
      <c r="K43" s="157"/>
      <c r="L43" s="157"/>
      <c r="M43" s="157"/>
      <c r="N43" s="157"/>
      <c r="O43" s="157"/>
      <c r="P43" s="157"/>
    </row>
    <row r="44" spans="1:54" x14ac:dyDescent="0.25">
      <c r="B44" s="157"/>
      <c r="C44" s="157"/>
      <c r="D44" s="157"/>
      <c r="E44" s="157"/>
      <c r="F44" s="157"/>
      <c r="G44" s="157"/>
      <c r="H44" s="157"/>
      <c r="I44" s="157"/>
      <c r="J44" s="157"/>
      <c r="K44" s="157"/>
      <c r="L44" s="157"/>
      <c r="M44" s="157"/>
      <c r="N44" s="157"/>
      <c r="O44" s="157"/>
      <c r="P44" s="157"/>
    </row>
    <row r="45" spans="1:54" ht="37.5" customHeight="1" x14ac:dyDescent="0.25">
      <c r="B45" s="157"/>
      <c r="C45" s="157"/>
      <c r="D45" s="157"/>
      <c r="E45" s="157"/>
      <c r="F45" s="157"/>
      <c r="G45" s="157"/>
      <c r="H45" s="157"/>
      <c r="I45" s="157"/>
      <c r="J45" s="157"/>
      <c r="K45" s="157"/>
      <c r="L45" s="157"/>
      <c r="M45" s="157"/>
      <c r="N45" s="157"/>
      <c r="O45" s="157"/>
      <c r="P45" s="157"/>
    </row>
    <row r="49" spans="4:4" x14ac:dyDescent="0.25">
      <c r="D49" s="9"/>
    </row>
    <row r="50" spans="4:4" x14ac:dyDescent="0.25">
      <c r="D50" s="9"/>
    </row>
    <row r="51" spans="4:4" x14ac:dyDescent="0.25">
      <c r="D51" s="9"/>
    </row>
    <row r="52" spans="4:4" x14ac:dyDescent="0.25">
      <c r="D52" s="9"/>
    </row>
    <row r="53" spans="4:4" x14ac:dyDescent="0.25">
      <c r="D53" s="9"/>
    </row>
    <row r="54" spans="4:4" x14ac:dyDescent="0.25">
      <c r="D54" s="9"/>
    </row>
    <row r="55" spans="4:4" x14ac:dyDescent="0.25">
      <c r="D55" s="9"/>
    </row>
    <row r="56" spans="4:4" x14ac:dyDescent="0.25">
      <c r="D56" s="9"/>
    </row>
    <row r="57" spans="4:4" x14ac:dyDescent="0.25">
      <c r="D57" s="9"/>
    </row>
    <row r="58" spans="4:4" x14ac:dyDescent="0.25">
      <c r="D58" s="9"/>
    </row>
    <row r="59" spans="4:4" x14ac:dyDescent="0.25">
      <c r="D59" s="9"/>
    </row>
    <row r="60" spans="4:4" x14ac:dyDescent="0.25">
      <c r="D60" s="9"/>
    </row>
    <row r="61" spans="4:4" x14ac:dyDescent="0.25">
      <c r="D61" s="9"/>
    </row>
    <row r="62" spans="4:4" x14ac:dyDescent="0.25">
      <c r="D62" s="9"/>
    </row>
    <row r="63" spans="4:4" x14ac:dyDescent="0.25">
      <c r="D63" s="9"/>
    </row>
    <row r="64" spans="4:4" x14ac:dyDescent="0.25">
      <c r="D64" s="9"/>
    </row>
    <row r="65" spans="4:4" x14ac:dyDescent="0.25">
      <c r="D65" s="9"/>
    </row>
    <row r="66" spans="4:4" x14ac:dyDescent="0.25">
      <c r="D66" s="9"/>
    </row>
    <row r="67" spans="4:4" x14ac:dyDescent="0.25">
      <c r="D67" s="9"/>
    </row>
    <row r="68" spans="4:4" x14ac:dyDescent="0.25">
      <c r="D68" s="9"/>
    </row>
    <row r="69" spans="4:4" x14ac:dyDescent="0.25">
      <c r="D69" s="9"/>
    </row>
    <row r="70" spans="4:4" x14ac:dyDescent="0.25">
      <c r="D70" s="9"/>
    </row>
    <row r="71" spans="4:4" x14ac:dyDescent="0.25">
      <c r="D71" s="9"/>
    </row>
    <row r="72" spans="4:4" x14ac:dyDescent="0.25">
      <c r="D72" s="9"/>
    </row>
    <row r="73" spans="4:4" x14ac:dyDescent="0.25">
      <c r="D73" s="9"/>
    </row>
    <row r="74" spans="4:4" x14ac:dyDescent="0.25">
      <c r="D74" s="9"/>
    </row>
    <row r="75" spans="4:4" x14ac:dyDescent="0.25">
      <c r="D75" s="9"/>
    </row>
    <row r="76" spans="4:4" x14ac:dyDescent="0.25">
      <c r="D76" s="9"/>
    </row>
    <row r="77" spans="4:4" x14ac:dyDescent="0.25">
      <c r="D77" s="9"/>
    </row>
    <row r="78" spans="4:4" x14ac:dyDescent="0.25">
      <c r="D78" s="9"/>
    </row>
    <row r="79" spans="4:4" x14ac:dyDescent="0.25">
      <c r="D79" s="9"/>
    </row>
    <row r="80" spans="4:4" x14ac:dyDescent="0.25">
      <c r="D80" s="9"/>
    </row>
    <row r="81" spans="4:4" x14ac:dyDescent="0.25">
      <c r="D81" s="9"/>
    </row>
    <row r="82" spans="4:4" x14ac:dyDescent="0.25">
      <c r="D82" s="9"/>
    </row>
    <row r="83" spans="4:4" x14ac:dyDescent="0.25">
      <c r="D83" s="9"/>
    </row>
    <row r="84" spans="4:4" x14ac:dyDescent="0.25">
      <c r="D84" s="9"/>
    </row>
    <row r="85" spans="4:4" x14ac:dyDescent="0.25">
      <c r="D85" s="9"/>
    </row>
    <row r="86" spans="4:4" x14ac:dyDescent="0.25">
      <c r="D86" s="9"/>
    </row>
    <row r="87" spans="4:4" x14ac:dyDescent="0.25">
      <c r="D87" s="9"/>
    </row>
    <row r="88" spans="4:4" x14ac:dyDescent="0.25">
      <c r="D88" s="9"/>
    </row>
    <row r="89" spans="4:4" x14ac:dyDescent="0.25">
      <c r="D89" s="9"/>
    </row>
    <row r="90" spans="4:4" x14ac:dyDescent="0.25">
      <c r="D90" s="9"/>
    </row>
    <row r="91" spans="4:4" x14ac:dyDescent="0.25">
      <c r="D91" s="9"/>
    </row>
    <row r="92" spans="4:4" x14ac:dyDescent="0.25">
      <c r="D92" s="9"/>
    </row>
  </sheetData>
  <sheetProtection algorithmName="SHA-512" hashValue="5gkht8ft3sFIGXXXWSsuSOqyP8pOZk6YjfQgO8vFK54E5wkXbgaE1dBtKPWm54ao6+bFcTirMxDrCFwhYXpUjQ==" saltValue="5sbDqX6ZbmBsO6ZLxmACLg==" spinCount="100000" sheet="1" objects="1" scenarios="1"/>
  <autoFilter ref="A13:BB40" xr:uid="{ED024D74-F58D-43CF-A407-304FD0F42D61}">
    <sortState xmlns:xlrd2="http://schemas.microsoft.com/office/spreadsheetml/2017/richdata2" ref="A14:BB40">
      <sortCondition descending="1" ref="D13:D40"/>
    </sortState>
  </autoFilter>
  <sortState xmlns:xlrd2="http://schemas.microsoft.com/office/spreadsheetml/2017/richdata2" ref="B14:AS40">
    <sortCondition descending="1" ref="G14:G40"/>
  </sortState>
  <mergeCells count="31">
    <mergeCell ref="A6:N6"/>
    <mergeCell ref="A1:N1"/>
    <mergeCell ref="A2:N2"/>
    <mergeCell ref="A3:N3"/>
    <mergeCell ref="A4:N4"/>
    <mergeCell ref="A5:N5"/>
    <mergeCell ref="A7:BA8"/>
    <mergeCell ref="A9:BA9"/>
    <mergeCell ref="A10:N10"/>
    <mergeCell ref="A11:D12"/>
    <mergeCell ref="E11:H12"/>
    <mergeCell ref="I11:Q11"/>
    <mergeCell ref="R11:X11"/>
    <mergeCell ref="Y11:AG11"/>
    <mergeCell ref="AH11:AS11"/>
    <mergeCell ref="AT11:BA11"/>
    <mergeCell ref="AX12:BA12"/>
    <mergeCell ref="AN12:AP12"/>
    <mergeCell ref="AQ12:AS12"/>
    <mergeCell ref="AT12:AW12"/>
    <mergeCell ref="B42:I42"/>
    <mergeCell ref="B43:P45"/>
    <mergeCell ref="Y12:AA12"/>
    <mergeCell ref="AB12:AG12"/>
    <mergeCell ref="AH12:AM12"/>
    <mergeCell ref="I12:J12"/>
    <mergeCell ref="K12:L12"/>
    <mergeCell ref="M12:O12"/>
    <mergeCell ref="P12:Q12"/>
    <mergeCell ref="R12:U12"/>
    <mergeCell ref="V12:X12"/>
  </mergeCells>
  <pageMargins left="0.7" right="0.7" top="0.75" bottom="0.75" header="0.3" footer="0.3"/>
  <pageSetup orientation="portrait" horizontalDpi="4294967292"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3BE27-96B2-4049-909C-CC6556E95E32}">
  <sheetPr codeName="Hoja6"/>
  <dimension ref="A1:BB92"/>
  <sheetViews>
    <sheetView showGridLines="0" topLeftCell="B1" zoomScale="115" zoomScaleNormal="115" workbookViewId="0">
      <selection activeCell="A9" sqref="A9:BA9"/>
    </sheetView>
  </sheetViews>
  <sheetFormatPr baseColWidth="10" defaultRowHeight="15" x14ac:dyDescent="0.25"/>
  <cols>
    <col min="1" max="1" width="0" hidden="1" customWidth="1"/>
    <col min="2" max="2" width="62.5703125" customWidth="1"/>
    <col min="3" max="3" width="30.42578125" customWidth="1"/>
    <col min="4" max="4" width="18.7109375" customWidth="1"/>
    <col min="5" max="5" width="18.5703125" hidden="1" customWidth="1"/>
    <col min="6" max="6" width="14.85546875" hidden="1" customWidth="1"/>
    <col min="7" max="7" width="13.28515625" hidden="1" customWidth="1"/>
    <col min="8" max="8" width="14" customWidth="1"/>
    <col min="9" max="9" width="15.140625" hidden="1" customWidth="1"/>
    <col min="10" max="10" width="16.7109375" hidden="1" customWidth="1"/>
    <col min="11" max="11" width="17" hidden="1" customWidth="1"/>
    <col min="12" max="12" width="17.28515625" hidden="1" customWidth="1"/>
    <col min="13" max="13" width="19" hidden="1" customWidth="1"/>
    <col min="14" max="14" width="13.5703125" hidden="1" customWidth="1"/>
    <col min="15" max="15" width="11.42578125" hidden="1" customWidth="1"/>
    <col min="16" max="17" width="16.5703125" customWidth="1"/>
    <col min="18" max="18" width="14.42578125" hidden="1" customWidth="1"/>
    <col min="19" max="19" width="16.42578125" hidden="1" customWidth="1"/>
    <col min="20" max="20" width="16.5703125" hidden="1" customWidth="1"/>
    <col min="21" max="21" width="16.140625" hidden="1" customWidth="1"/>
    <col min="22" max="22" width="20.5703125" hidden="1" customWidth="1"/>
    <col min="23" max="23" width="18.5703125" hidden="1" customWidth="1"/>
    <col min="24" max="24" width="18.42578125" hidden="1" customWidth="1"/>
    <col min="25" max="25" width="16.7109375" hidden="1" customWidth="1"/>
    <col min="26" max="26" width="30.5703125" hidden="1" customWidth="1"/>
    <col min="27" max="27" width="20.5703125" hidden="1" customWidth="1"/>
    <col min="28" max="28" width="22" hidden="1" customWidth="1"/>
    <col min="29" max="29" width="33.140625" hidden="1" customWidth="1"/>
    <col min="30" max="30" width="19.5703125" hidden="1" customWidth="1"/>
    <col min="31" max="32" width="33.140625" hidden="1" customWidth="1"/>
    <col min="33" max="33" width="33.42578125" hidden="1" customWidth="1"/>
    <col min="34" max="45" width="22.7109375" hidden="1" customWidth="1"/>
    <col min="46" max="52" width="22.7109375" customWidth="1"/>
    <col min="53" max="53" width="28.5703125" customWidth="1"/>
  </cols>
  <sheetData>
    <row r="1" spans="1:54" s="7" customFormat="1" x14ac:dyDescent="0.25">
      <c r="A1" s="148"/>
      <c r="B1" s="149"/>
      <c r="C1" s="149"/>
      <c r="D1" s="149"/>
      <c r="E1" s="149"/>
      <c r="F1" s="149"/>
      <c r="G1" s="149"/>
      <c r="H1" s="149"/>
      <c r="I1" s="149"/>
      <c r="J1" s="149"/>
      <c r="K1" s="149"/>
      <c r="L1" s="149"/>
      <c r="M1" s="149"/>
      <c r="N1" s="149"/>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1"/>
    </row>
    <row r="2" spans="1:54" s="7" customFormat="1" x14ac:dyDescent="0.25">
      <c r="A2" s="151" t="s">
        <v>81</v>
      </c>
      <c r="B2" s="152"/>
      <c r="C2" s="152"/>
      <c r="D2" s="152"/>
      <c r="E2" s="152"/>
      <c r="F2" s="152"/>
      <c r="G2" s="152"/>
      <c r="H2" s="152"/>
      <c r="I2" s="152"/>
      <c r="J2" s="152"/>
      <c r="K2" s="152"/>
      <c r="L2" s="152"/>
      <c r="M2" s="152"/>
      <c r="N2" s="15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3"/>
    </row>
    <row r="3" spans="1:54" s="7" customFormat="1" x14ac:dyDescent="0.25">
      <c r="A3" s="151" t="s">
        <v>82</v>
      </c>
      <c r="B3" s="152"/>
      <c r="C3" s="152"/>
      <c r="D3" s="152"/>
      <c r="E3" s="152"/>
      <c r="F3" s="152"/>
      <c r="G3" s="152"/>
      <c r="H3" s="152"/>
      <c r="I3" s="152"/>
      <c r="J3" s="152"/>
      <c r="K3" s="152"/>
      <c r="L3" s="152"/>
      <c r="M3" s="152"/>
      <c r="N3" s="15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3"/>
    </row>
    <row r="4" spans="1:54" s="7" customFormat="1" x14ac:dyDescent="0.25">
      <c r="A4" s="151" t="s">
        <v>83</v>
      </c>
      <c r="B4" s="152"/>
      <c r="C4" s="152"/>
      <c r="D4" s="152"/>
      <c r="E4" s="152"/>
      <c r="F4" s="152"/>
      <c r="G4" s="152"/>
      <c r="H4" s="152"/>
      <c r="I4" s="152"/>
      <c r="J4" s="152"/>
      <c r="K4" s="152"/>
      <c r="L4" s="152"/>
      <c r="M4" s="152"/>
      <c r="N4" s="15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3"/>
    </row>
    <row r="5" spans="1:54" s="7" customFormat="1" x14ac:dyDescent="0.25">
      <c r="A5" s="151">
        <v>2025</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3"/>
    </row>
    <row r="6" spans="1:54" s="7" customFormat="1" x14ac:dyDescent="0.25">
      <c r="A6" s="154"/>
      <c r="B6" s="155"/>
      <c r="C6" s="155"/>
      <c r="D6" s="155"/>
      <c r="E6" s="155"/>
      <c r="F6" s="155"/>
      <c r="G6" s="155"/>
      <c r="H6" s="155"/>
      <c r="I6" s="155"/>
      <c r="J6" s="155"/>
      <c r="K6" s="155"/>
      <c r="L6" s="155"/>
      <c r="M6" s="155"/>
      <c r="N6" s="155"/>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3"/>
    </row>
    <row r="7" spans="1:54" s="7" customFormat="1" x14ac:dyDescent="0.25">
      <c r="A7" s="175" t="s">
        <v>84</v>
      </c>
      <c r="B7" s="176"/>
      <c r="C7" s="176"/>
      <c r="D7" s="176"/>
      <c r="E7" s="176"/>
      <c r="F7" s="176"/>
      <c r="G7" s="176"/>
      <c r="H7" s="176"/>
      <c r="I7" s="176"/>
      <c r="J7" s="176"/>
      <c r="K7" s="176"/>
      <c r="L7" s="176"/>
      <c r="M7" s="176"/>
      <c r="N7" s="176"/>
      <c r="O7" s="176"/>
      <c r="P7" s="176"/>
      <c r="Q7" s="176"/>
      <c r="R7" s="176"/>
      <c r="S7" s="176"/>
      <c r="T7" s="176"/>
      <c r="U7" s="176"/>
      <c r="V7" s="176"/>
      <c r="W7" s="176"/>
      <c r="X7" s="176"/>
      <c r="Y7" s="176"/>
      <c r="Z7" s="176"/>
      <c r="AA7" s="176"/>
      <c r="AB7" s="176"/>
      <c r="AC7" s="176"/>
      <c r="AD7" s="176"/>
      <c r="AE7" s="176"/>
      <c r="AF7" s="176"/>
      <c r="AG7" s="176"/>
      <c r="AH7" s="176"/>
      <c r="AI7" s="176"/>
      <c r="AJ7" s="176"/>
      <c r="AK7" s="176"/>
      <c r="AL7" s="176"/>
      <c r="AM7" s="176"/>
      <c r="AN7" s="176"/>
      <c r="AO7" s="176"/>
      <c r="AP7" s="176"/>
      <c r="AQ7" s="176"/>
      <c r="AR7" s="176"/>
      <c r="AS7" s="176"/>
      <c r="AT7" s="176"/>
      <c r="AU7" s="176"/>
      <c r="AV7" s="176"/>
      <c r="AW7" s="176"/>
      <c r="AX7" s="176"/>
      <c r="AY7" s="176"/>
      <c r="AZ7" s="176"/>
      <c r="BA7" s="177"/>
    </row>
    <row r="8" spans="1:54" s="7" customFormat="1" x14ac:dyDescent="0.25">
      <c r="A8" s="175"/>
      <c r="B8" s="176"/>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c r="AK8" s="176"/>
      <c r="AL8" s="176"/>
      <c r="AM8" s="176"/>
      <c r="AN8" s="176"/>
      <c r="AO8" s="176"/>
      <c r="AP8" s="176"/>
      <c r="AQ8" s="176"/>
      <c r="AR8" s="176"/>
      <c r="AS8" s="176"/>
      <c r="AT8" s="176"/>
      <c r="AU8" s="176"/>
      <c r="AV8" s="176"/>
      <c r="AW8" s="176"/>
      <c r="AX8" s="176"/>
      <c r="AY8" s="176"/>
      <c r="AZ8" s="176"/>
      <c r="BA8" s="177"/>
    </row>
    <row r="9" spans="1:54" s="7" customFormat="1" x14ac:dyDescent="0.25">
      <c r="A9" s="178" t="s">
        <v>148</v>
      </c>
      <c r="B9" s="179"/>
      <c r="C9" s="179"/>
      <c r="D9" s="179"/>
      <c r="E9" s="179"/>
      <c r="F9" s="179"/>
      <c r="G9" s="179"/>
      <c r="H9" s="179"/>
      <c r="I9" s="179"/>
      <c r="J9" s="179"/>
      <c r="K9" s="179"/>
      <c r="L9" s="179"/>
      <c r="M9" s="179"/>
      <c r="N9" s="179"/>
      <c r="O9" s="179"/>
      <c r="P9" s="179"/>
      <c r="Q9" s="179"/>
      <c r="R9" s="179"/>
      <c r="S9" s="179"/>
      <c r="T9" s="179"/>
      <c r="U9" s="179"/>
      <c r="V9" s="179"/>
      <c r="W9" s="179"/>
      <c r="X9" s="179"/>
      <c r="Y9" s="179"/>
      <c r="Z9" s="179"/>
      <c r="AA9" s="179"/>
      <c r="AB9" s="179"/>
      <c r="AC9" s="179"/>
      <c r="AD9" s="179"/>
      <c r="AE9" s="179"/>
      <c r="AF9" s="179"/>
      <c r="AG9" s="179"/>
      <c r="AH9" s="179"/>
      <c r="AI9" s="179"/>
      <c r="AJ9" s="179"/>
      <c r="AK9" s="179"/>
      <c r="AL9" s="179"/>
      <c r="AM9" s="179"/>
      <c r="AN9" s="179"/>
      <c r="AO9" s="179"/>
      <c r="AP9" s="179"/>
      <c r="AQ9" s="179"/>
      <c r="AR9" s="179"/>
      <c r="AS9" s="179"/>
      <c r="AT9" s="179"/>
      <c r="AU9" s="179"/>
      <c r="AV9" s="179"/>
      <c r="AW9" s="179"/>
      <c r="AX9" s="179"/>
      <c r="AY9" s="179"/>
      <c r="AZ9" s="179"/>
      <c r="BA9" s="180"/>
    </row>
    <row r="10" spans="1:54" s="7" customFormat="1" ht="15.75" thickBot="1" x14ac:dyDescent="0.3">
      <c r="A10" s="181">
        <v>2025</v>
      </c>
      <c r="B10" s="182"/>
      <c r="C10" s="183"/>
      <c r="D10" s="183"/>
      <c r="E10" s="183"/>
      <c r="F10" s="183"/>
      <c r="G10" s="183"/>
      <c r="H10" s="183"/>
      <c r="I10" s="183"/>
      <c r="J10" s="183"/>
      <c r="K10" s="183"/>
      <c r="L10" s="183"/>
      <c r="M10" s="183"/>
      <c r="N10" s="183"/>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5"/>
    </row>
    <row r="11" spans="1:54" s="7" customFormat="1" ht="69.75" customHeight="1" thickBot="1" x14ac:dyDescent="0.3">
      <c r="A11" s="184" t="s">
        <v>85</v>
      </c>
      <c r="B11" s="185"/>
      <c r="C11" s="185"/>
      <c r="D11" s="186"/>
      <c r="E11" s="184" t="s">
        <v>86</v>
      </c>
      <c r="F11" s="185"/>
      <c r="G11" s="185"/>
      <c r="H11" s="186"/>
      <c r="I11" s="190" t="s">
        <v>87</v>
      </c>
      <c r="J11" s="191"/>
      <c r="K11" s="191"/>
      <c r="L11" s="191"/>
      <c r="M11" s="191"/>
      <c r="N11" s="191"/>
      <c r="O11" s="191"/>
      <c r="P11" s="191"/>
      <c r="Q11" s="192"/>
      <c r="R11" s="190" t="s">
        <v>88</v>
      </c>
      <c r="S11" s="191"/>
      <c r="T11" s="191"/>
      <c r="U11" s="191"/>
      <c r="V11" s="191"/>
      <c r="W11" s="191"/>
      <c r="X11" s="192"/>
      <c r="Y11" s="190" t="s">
        <v>89</v>
      </c>
      <c r="Z11" s="191"/>
      <c r="AA11" s="191"/>
      <c r="AB11" s="191"/>
      <c r="AC11" s="191"/>
      <c r="AD11" s="191"/>
      <c r="AE11" s="191"/>
      <c r="AF11" s="191"/>
      <c r="AG11" s="192"/>
      <c r="AH11" s="185" t="s">
        <v>90</v>
      </c>
      <c r="AI11" s="185"/>
      <c r="AJ11" s="185"/>
      <c r="AK11" s="185"/>
      <c r="AL11" s="185"/>
      <c r="AM11" s="185"/>
      <c r="AN11" s="185"/>
      <c r="AO11" s="185"/>
      <c r="AP11" s="185"/>
      <c r="AQ11" s="185"/>
      <c r="AR11" s="185"/>
      <c r="AS11" s="186"/>
      <c r="AT11" s="190" t="s">
        <v>91</v>
      </c>
      <c r="AU11" s="191"/>
      <c r="AV11" s="191"/>
      <c r="AW11" s="191"/>
      <c r="AX11" s="191"/>
      <c r="AY11" s="191"/>
      <c r="AZ11" s="191"/>
      <c r="BA11" s="192"/>
      <c r="BB11" s="16"/>
    </row>
    <row r="12" spans="1:54" s="7" customFormat="1" ht="34.5" customHeight="1" thickBot="1" x14ac:dyDescent="0.3">
      <c r="A12" s="187"/>
      <c r="B12" s="188"/>
      <c r="C12" s="188"/>
      <c r="D12" s="189"/>
      <c r="E12" s="187"/>
      <c r="F12" s="188"/>
      <c r="G12" s="188"/>
      <c r="H12" s="189"/>
      <c r="I12" s="197" t="s">
        <v>92</v>
      </c>
      <c r="J12" s="198"/>
      <c r="K12" s="158" t="s">
        <v>93</v>
      </c>
      <c r="L12" s="160"/>
      <c r="M12" s="163" t="s">
        <v>94</v>
      </c>
      <c r="N12" s="164"/>
      <c r="O12" s="165"/>
      <c r="P12" s="168" t="s">
        <v>95</v>
      </c>
      <c r="Q12" s="169"/>
      <c r="R12" s="170" t="s">
        <v>96</v>
      </c>
      <c r="S12" s="171"/>
      <c r="T12" s="171"/>
      <c r="U12" s="171"/>
      <c r="V12" s="172" t="s">
        <v>97</v>
      </c>
      <c r="W12" s="173"/>
      <c r="X12" s="174"/>
      <c r="Y12" s="158" t="s">
        <v>98</v>
      </c>
      <c r="Z12" s="159"/>
      <c r="AA12" s="160"/>
      <c r="AB12" s="161" t="s">
        <v>99</v>
      </c>
      <c r="AC12" s="161"/>
      <c r="AD12" s="161"/>
      <c r="AE12" s="161"/>
      <c r="AF12" s="161"/>
      <c r="AG12" s="162"/>
      <c r="AH12" s="163" t="s">
        <v>100</v>
      </c>
      <c r="AI12" s="164"/>
      <c r="AJ12" s="164"/>
      <c r="AK12" s="164"/>
      <c r="AL12" s="164"/>
      <c r="AM12" s="165"/>
      <c r="AN12" s="163" t="s">
        <v>101</v>
      </c>
      <c r="AO12" s="164"/>
      <c r="AP12" s="165"/>
      <c r="AQ12" s="164" t="s">
        <v>14</v>
      </c>
      <c r="AR12" s="164"/>
      <c r="AS12" s="165"/>
      <c r="AT12" s="194" t="s">
        <v>102</v>
      </c>
      <c r="AU12" s="194"/>
      <c r="AV12" s="194"/>
      <c r="AW12" s="194"/>
      <c r="AX12" s="193" t="s">
        <v>103</v>
      </c>
      <c r="AY12" s="194"/>
      <c r="AZ12" s="194"/>
      <c r="BA12" s="195"/>
      <c r="BB12" s="17"/>
    </row>
    <row r="13" spans="1:54" s="2" customFormat="1" ht="95.25" customHeight="1" thickBot="1" x14ac:dyDescent="0.3">
      <c r="A13" s="29" t="s">
        <v>0</v>
      </c>
      <c r="B13" s="26" t="s">
        <v>1</v>
      </c>
      <c r="C13" s="27" t="s">
        <v>2</v>
      </c>
      <c r="D13" s="51" t="s">
        <v>3</v>
      </c>
      <c r="E13" s="26" t="s">
        <v>4</v>
      </c>
      <c r="F13" s="27" t="s">
        <v>5</v>
      </c>
      <c r="G13" s="27" t="s">
        <v>6</v>
      </c>
      <c r="H13" s="28" t="s">
        <v>7</v>
      </c>
      <c r="I13" s="26" t="s">
        <v>8</v>
      </c>
      <c r="J13" s="51" t="s">
        <v>9</v>
      </c>
      <c r="K13" s="26" t="s">
        <v>10</v>
      </c>
      <c r="L13" s="28" t="s">
        <v>11</v>
      </c>
      <c r="M13" s="26" t="s">
        <v>12</v>
      </c>
      <c r="N13" s="27" t="s">
        <v>13</v>
      </c>
      <c r="O13" s="28" t="s">
        <v>14</v>
      </c>
      <c r="P13" s="26" t="s">
        <v>15</v>
      </c>
      <c r="Q13" s="28" t="s">
        <v>16</v>
      </c>
      <c r="R13" s="66" t="s">
        <v>17</v>
      </c>
      <c r="S13" s="67" t="s">
        <v>18</v>
      </c>
      <c r="T13" s="67" t="s">
        <v>19</v>
      </c>
      <c r="U13" s="81" t="s">
        <v>20</v>
      </c>
      <c r="V13" s="66" t="s">
        <v>21</v>
      </c>
      <c r="W13" s="67" t="s">
        <v>22</v>
      </c>
      <c r="X13" s="68" t="s">
        <v>23</v>
      </c>
      <c r="Y13" s="56" t="s">
        <v>24</v>
      </c>
      <c r="Z13" s="53" t="s">
        <v>25</v>
      </c>
      <c r="AA13" s="57" t="s">
        <v>26</v>
      </c>
      <c r="AB13" s="52" t="s">
        <v>27</v>
      </c>
      <c r="AC13" s="53" t="s">
        <v>28</v>
      </c>
      <c r="AD13" s="53" t="s">
        <v>29</v>
      </c>
      <c r="AE13" s="53" t="s">
        <v>30</v>
      </c>
      <c r="AF13" s="53" t="s">
        <v>31</v>
      </c>
      <c r="AG13" s="55" t="s">
        <v>32</v>
      </c>
      <c r="AH13" s="56" t="s">
        <v>33</v>
      </c>
      <c r="AI13" s="53" t="s">
        <v>34</v>
      </c>
      <c r="AJ13" s="53" t="s">
        <v>35</v>
      </c>
      <c r="AK13" s="53" t="s">
        <v>36</v>
      </c>
      <c r="AL13" s="53" t="s">
        <v>37</v>
      </c>
      <c r="AM13" s="57" t="s">
        <v>38</v>
      </c>
      <c r="AN13" s="58" t="s">
        <v>39</v>
      </c>
      <c r="AO13" s="54" t="s">
        <v>40</v>
      </c>
      <c r="AP13" s="57" t="s">
        <v>41</v>
      </c>
      <c r="AQ13" s="80" t="s">
        <v>42</v>
      </c>
      <c r="AR13" s="54" t="s">
        <v>43</v>
      </c>
      <c r="AS13" s="57" t="s">
        <v>44</v>
      </c>
      <c r="AT13" s="80" t="s">
        <v>45</v>
      </c>
      <c r="AU13" s="54" t="s">
        <v>46</v>
      </c>
      <c r="AV13" s="54" t="s">
        <v>47</v>
      </c>
      <c r="AW13" s="85" t="s">
        <v>126</v>
      </c>
      <c r="AX13" s="58" t="s">
        <v>48</v>
      </c>
      <c r="AY13" s="54" t="s">
        <v>49</v>
      </c>
      <c r="AZ13" s="54" t="s">
        <v>50</v>
      </c>
      <c r="BA13" s="57" t="s">
        <v>51</v>
      </c>
      <c r="BB13" s="1"/>
    </row>
    <row r="14" spans="1:54" s="7" customFormat="1" x14ac:dyDescent="0.25">
      <c r="A14" s="3">
        <v>15</v>
      </c>
      <c r="B14" s="21" t="s">
        <v>58</v>
      </c>
      <c r="C14" s="22" t="s">
        <v>55</v>
      </c>
      <c r="D14" s="30">
        <f t="shared" ref="D14:D40" si="0">E14*0.25+F14*0.25+G14*0.25+H14*0.25</f>
        <v>0.76859999999999995</v>
      </c>
      <c r="E14" s="45">
        <f t="shared" ref="E14:E40" si="1">I14*0.5+J14*0.5</f>
        <v>0.875</v>
      </c>
      <c r="F14" s="45">
        <f t="shared" ref="F14:F40" si="2">K14*0.5+L14*0.5</f>
        <v>0.89500000000000002</v>
      </c>
      <c r="G14" s="46">
        <f t="shared" ref="G14:G40" si="3">M14*(1/3)+N14*(1/3)+O14*(1/3)</f>
        <v>0.64814999999999989</v>
      </c>
      <c r="H14" s="47">
        <f t="shared" ref="H14:H40" si="4">P14*0.5+Q14*0.5</f>
        <v>0.65625</v>
      </c>
      <c r="I14" s="45">
        <f t="shared" ref="I14:I40" si="5">R14*0.25+S14*0.25+T14*0.25+U14*0.25</f>
        <v>0.75</v>
      </c>
      <c r="J14" s="62">
        <f t="shared" ref="J14:J40" si="6">V14*(1/3)+W14*(1/3)+X14*(1/3)</f>
        <v>1</v>
      </c>
      <c r="K14" s="45">
        <f t="shared" ref="K14:K40" si="7">Y14*(1/3)+Z14*(1/3)+AA14*(1/3)</f>
        <v>1</v>
      </c>
      <c r="L14" s="47">
        <f t="shared" ref="L14:L40" si="8">AB14*(1/6)+AC14*(1/6)+AD14*(1/6)+AE14*(1/6)+AF14*(1/6)+AG14*(1/6)</f>
        <v>0.79</v>
      </c>
      <c r="M14" s="45">
        <f t="shared" ref="M14:M40" si="9">AH14*(1/6)+AI14*(1/6)+AJ14*(1/6)+AK14*(1/6)+AL14*(1/6)+AM14*(1/6)</f>
        <v>0.6944499999999999</v>
      </c>
      <c r="N14" s="46">
        <f t="shared" ref="N14:N40" si="10">AN14*(1/3)+AO14*(1/3)+AP14*(1/3)</f>
        <v>0.66666666666666663</v>
      </c>
      <c r="O14" s="47">
        <f t="shared" ref="O14:O40" si="11">AQ14*(1/3)+AR14*(1/3)+AS14*(1/3)</f>
        <v>0.58333333333333337</v>
      </c>
      <c r="P14" s="45">
        <f t="shared" ref="P14:P40" si="12">AT14*(1/4)+AU14*(1/4)+AV14*(1/4)+AW14*(1/4)</f>
        <v>0.8125</v>
      </c>
      <c r="Q14" s="47">
        <f t="shared" ref="Q14:Q40" si="13">AX14*(1/4)+AY14*(1/4)+AZ14*(1/4)+BA14*(1/4)</f>
        <v>0.5</v>
      </c>
      <c r="R14" s="69">
        <v>1</v>
      </c>
      <c r="S14" s="70">
        <v>1</v>
      </c>
      <c r="T14" s="70">
        <v>1</v>
      </c>
      <c r="U14" s="82">
        <v>0</v>
      </c>
      <c r="V14" s="69">
        <v>1</v>
      </c>
      <c r="W14" s="70">
        <v>1</v>
      </c>
      <c r="X14" s="71">
        <v>1</v>
      </c>
      <c r="Y14" s="69">
        <v>1</v>
      </c>
      <c r="Z14" s="70">
        <v>1</v>
      </c>
      <c r="AA14" s="71">
        <v>1</v>
      </c>
      <c r="AB14" s="77">
        <v>0.75</v>
      </c>
      <c r="AC14" s="70">
        <v>1</v>
      </c>
      <c r="AD14" s="70">
        <v>1</v>
      </c>
      <c r="AE14" s="70">
        <v>0.5</v>
      </c>
      <c r="AF14" s="70">
        <v>0.9900000000000001</v>
      </c>
      <c r="AG14" s="71">
        <v>0.5</v>
      </c>
      <c r="AH14" s="69">
        <v>1</v>
      </c>
      <c r="AI14" s="70">
        <v>0</v>
      </c>
      <c r="AJ14" s="70">
        <v>0.16669999999999999</v>
      </c>
      <c r="AK14" s="70">
        <v>1</v>
      </c>
      <c r="AL14" s="70">
        <v>1</v>
      </c>
      <c r="AM14" s="71">
        <v>0.99999999999999989</v>
      </c>
      <c r="AN14" s="69">
        <v>1</v>
      </c>
      <c r="AO14" s="70">
        <v>1</v>
      </c>
      <c r="AP14" s="71">
        <v>0</v>
      </c>
      <c r="AQ14" s="77">
        <v>1.0000000000000002</v>
      </c>
      <c r="AR14" s="70">
        <v>0.5</v>
      </c>
      <c r="AS14" s="71">
        <v>0.25</v>
      </c>
      <c r="AT14" s="77">
        <v>1</v>
      </c>
      <c r="AU14" s="70">
        <v>0.99999999999999978</v>
      </c>
      <c r="AV14" s="70">
        <v>1</v>
      </c>
      <c r="AW14" s="82">
        <v>0.25</v>
      </c>
      <c r="AX14" s="69">
        <v>1.0000000000000002</v>
      </c>
      <c r="AY14" s="70">
        <v>0.99999999999999989</v>
      </c>
      <c r="AZ14" s="70">
        <v>0</v>
      </c>
      <c r="BA14" s="71">
        <v>0</v>
      </c>
    </row>
    <row r="15" spans="1:54" s="7" customFormat="1" x14ac:dyDescent="0.25">
      <c r="A15" s="3">
        <v>2</v>
      </c>
      <c r="B15" s="4" t="s">
        <v>54</v>
      </c>
      <c r="C15" s="5" t="s">
        <v>55</v>
      </c>
      <c r="D15" s="30">
        <f t="shared" si="0"/>
        <v>0.76936354166666676</v>
      </c>
      <c r="E15" s="23">
        <f t="shared" si="1"/>
        <v>1</v>
      </c>
      <c r="F15" s="23">
        <f t="shared" si="2"/>
        <v>0.90916666666666668</v>
      </c>
      <c r="G15" s="24">
        <f t="shared" si="3"/>
        <v>0.62870000000000004</v>
      </c>
      <c r="H15" s="25">
        <f t="shared" si="4"/>
        <v>0.5395875</v>
      </c>
      <c r="I15" s="23">
        <f t="shared" si="5"/>
        <v>1</v>
      </c>
      <c r="J15" s="63">
        <f t="shared" si="6"/>
        <v>1</v>
      </c>
      <c r="K15" s="23">
        <f t="shared" si="7"/>
        <v>1</v>
      </c>
      <c r="L15" s="25">
        <f t="shared" si="8"/>
        <v>0.81833333333333325</v>
      </c>
      <c r="M15" s="23">
        <f t="shared" si="9"/>
        <v>0.55276666666666663</v>
      </c>
      <c r="N15" s="24">
        <f t="shared" si="10"/>
        <v>0.33333333333333331</v>
      </c>
      <c r="O15" s="25">
        <f t="shared" si="11"/>
        <v>1</v>
      </c>
      <c r="P15" s="23">
        <f t="shared" si="12"/>
        <v>0.72500000000000009</v>
      </c>
      <c r="Q15" s="25">
        <f t="shared" si="13"/>
        <v>0.35417499999999991</v>
      </c>
      <c r="R15" s="72">
        <v>1</v>
      </c>
      <c r="S15" s="6">
        <v>1</v>
      </c>
      <c r="T15" s="6">
        <v>1</v>
      </c>
      <c r="U15" s="83">
        <v>1</v>
      </c>
      <c r="V15" s="72">
        <v>1</v>
      </c>
      <c r="W15" s="6">
        <v>1</v>
      </c>
      <c r="X15" s="73">
        <v>1</v>
      </c>
      <c r="Y15" s="72">
        <v>1.0000000000000004</v>
      </c>
      <c r="Z15" s="6">
        <v>1</v>
      </c>
      <c r="AA15" s="73">
        <v>1</v>
      </c>
      <c r="AB15" s="78">
        <v>0.75</v>
      </c>
      <c r="AC15" s="6">
        <v>1</v>
      </c>
      <c r="AD15" s="6">
        <v>1</v>
      </c>
      <c r="AE15" s="6">
        <v>0.75</v>
      </c>
      <c r="AF15" s="6">
        <v>0.66</v>
      </c>
      <c r="AG15" s="73">
        <v>0.75</v>
      </c>
      <c r="AH15" s="72">
        <v>0.6</v>
      </c>
      <c r="AI15" s="6">
        <v>0.35</v>
      </c>
      <c r="AJ15" s="6">
        <v>0.21660000000000001</v>
      </c>
      <c r="AK15" s="6">
        <v>0.15</v>
      </c>
      <c r="AL15" s="6">
        <v>1</v>
      </c>
      <c r="AM15" s="73">
        <v>1.0000000000000002</v>
      </c>
      <c r="AN15" s="72">
        <v>1</v>
      </c>
      <c r="AO15" s="6">
        <v>0</v>
      </c>
      <c r="AP15" s="73">
        <v>0</v>
      </c>
      <c r="AQ15" s="78">
        <v>1</v>
      </c>
      <c r="AR15" s="6">
        <v>1</v>
      </c>
      <c r="AS15" s="73">
        <v>1</v>
      </c>
      <c r="AT15" s="78">
        <v>0.75</v>
      </c>
      <c r="AU15" s="6">
        <v>1.0000000000000002</v>
      </c>
      <c r="AV15" s="6">
        <v>1.0000000000000002</v>
      </c>
      <c r="AW15" s="83">
        <v>0.15</v>
      </c>
      <c r="AX15" s="72">
        <v>0.66669999999999996</v>
      </c>
      <c r="AY15" s="6">
        <v>0.74999999999999967</v>
      </c>
      <c r="AZ15" s="6">
        <v>0</v>
      </c>
      <c r="BA15" s="73">
        <v>0</v>
      </c>
      <c r="BB15" s="8"/>
    </row>
    <row r="16" spans="1:54" s="7" customFormat="1" x14ac:dyDescent="0.25">
      <c r="A16" s="3">
        <v>21</v>
      </c>
      <c r="B16" s="4" t="s">
        <v>52</v>
      </c>
      <c r="C16" s="5" t="s">
        <v>53</v>
      </c>
      <c r="D16" s="30">
        <f t="shared" si="0"/>
        <v>0.7939190972222222</v>
      </c>
      <c r="E16" s="59">
        <f t="shared" si="1"/>
        <v>0.95833333333333326</v>
      </c>
      <c r="F16" s="59">
        <f t="shared" si="2"/>
        <v>0.90916666666666668</v>
      </c>
      <c r="G16" s="60">
        <f t="shared" si="3"/>
        <v>0.76983888888888885</v>
      </c>
      <c r="H16" s="61">
        <f t="shared" si="4"/>
        <v>0.53833749999999991</v>
      </c>
      <c r="I16" s="59">
        <f t="shared" si="5"/>
        <v>1</v>
      </c>
      <c r="J16" s="64">
        <f t="shared" si="6"/>
        <v>0.91666666666666652</v>
      </c>
      <c r="K16" s="59">
        <f t="shared" si="7"/>
        <v>1</v>
      </c>
      <c r="L16" s="61">
        <f t="shared" si="8"/>
        <v>0.81833333333333325</v>
      </c>
      <c r="M16" s="59">
        <f t="shared" si="9"/>
        <v>0.4761833333333334</v>
      </c>
      <c r="N16" s="60">
        <f t="shared" si="10"/>
        <v>1</v>
      </c>
      <c r="O16" s="61">
        <f t="shared" si="11"/>
        <v>0.83333333333333326</v>
      </c>
      <c r="P16" s="59">
        <f t="shared" si="12"/>
        <v>0.72250000000000003</v>
      </c>
      <c r="Q16" s="61">
        <f t="shared" si="13"/>
        <v>0.35417499999999991</v>
      </c>
      <c r="R16" s="72">
        <v>1</v>
      </c>
      <c r="S16" s="6">
        <v>1</v>
      </c>
      <c r="T16" s="6">
        <v>1</v>
      </c>
      <c r="U16" s="83">
        <v>1</v>
      </c>
      <c r="V16" s="72">
        <v>1</v>
      </c>
      <c r="W16" s="6">
        <v>0.75</v>
      </c>
      <c r="X16" s="73">
        <v>1</v>
      </c>
      <c r="Y16" s="72">
        <v>1</v>
      </c>
      <c r="Z16" s="6">
        <v>1</v>
      </c>
      <c r="AA16" s="73">
        <v>1</v>
      </c>
      <c r="AB16" s="78">
        <v>0.75</v>
      </c>
      <c r="AC16" s="6">
        <v>1</v>
      </c>
      <c r="AD16" s="6">
        <v>1</v>
      </c>
      <c r="AE16" s="6">
        <v>0.75</v>
      </c>
      <c r="AF16" s="6">
        <v>0.66</v>
      </c>
      <c r="AG16" s="73">
        <v>0.75</v>
      </c>
      <c r="AH16" s="72">
        <v>0.57140000000000002</v>
      </c>
      <c r="AI16" s="6">
        <v>0.1429</v>
      </c>
      <c r="AJ16" s="6">
        <v>0.14280000000000001</v>
      </c>
      <c r="AK16" s="6">
        <v>0</v>
      </c>
      <c r="AL16" s="6">
        <v>1</v>
      </c>
      <c r="AM16" s="73">
        <v>1.0000000000000004</v>
      </c>
      <c r="AN16" s="72">
        <v>1</v>
      </c>
      <c r="AO16" s="6">
        <v>1</v>
      </c>
      <c r="AP16" s="73">
        <v>1.0000000000000004</v>
      </c>
      <c r="AQ16" s="78">
        <v>1</v>
      </c>
      <c r="AR16" s="6">
        <v>1</v>
      </c>
      <c r="AS16" s="73">
        <v>0.5</v>
      </c>
      <c r="AT16" s="78">
        <v>0.75</v>
      </c>
      <c r="AU16" s="6">
        <v>1</v>
      </c>
      <c r="AV16" s="6">
        <v>1</v>
      </c>
      <c r="AW16" s="83">
        <v>0.14000000000000001</v>
      </c>
      <c r="AX16" s="72">
        <v>0.66669999999999996</v>
      </c>
      <c r="AY16" s="6">
        <v>0.74999999999999967</v>
      </c>
      <c r="AZ16" s="6">
        <v>0</v>
      </c>
      <c r="BA16" s="73">
        <v>0</v>
      </c>
    </row>
    <row r="17" spans="1:54" s="7" customFormat="1" x14ac:dyDescent="0.25">
      <c r="A17" s="3">
        <v>23</v>
      </c>
      <c r="B17" s="4" t="s">
        <v>57</v>
      </c>
      <c r="C17" s="5" t="s">
        <v>55</v>
      </c>
      <c r="D17" s="30">
        <f t="shared" si="0"/>
        <v>0.72047604166666668</v>
      </c>
      <c r="E17" s="23">
        <f t="shared" si="1"/>
        <v>0.79166666666666663</v>
      </c>
      <c r="F17" s="23">
        <f t="shared" si="2"/>
        <v>0.87125000000000008</v>
      </c>
      <c r="G17" s="24">
        <f t="shared" si="3"/>
        <v>0.69814999999999994</v>
      </c>
      <c r="H17" s="25">
        <f t="shared" si="4"/>
        <v>0.52083749999999995</v>
      </c>
      <c r="I17" s="23">
        <f t="shared" si="5"/>
        <v>1</v>
      </c>
      <c r="J17" s="63">
        <f t="shared" si="6"/>
        <v>0.58333333333333326</v>
      </c>
      <c r="K17" s="23">
        <f t="shared" si="7"/>
        <v>1</v>
      </c>
      <c r="L17" s="25">
        <f t="shared" si="8"/>
        <v>0.74250000000000005</v>
      </c>
      <c r="M17" s="23">
        <f t="shared" si="9"/>
        <v>0.51111666666666666</v>
      </c>
      <c r="N17" s="24">
        <f t="shared" si="10"/>
        <v>1</v>
      </c>
      <c r="O17" s="25">
        <f t="shared" si="11"/>
        <v>0.58333333333333337</v>
      </c>
      <c r="P17" s="23">
        <f t="shared" si="12"/>
        <v>0.6875</v>
      </c>
      <c r="Q17" s="25">
        <f t="shared" si="13"/>
        <v>0.35417499999999991</v>
      </c>
      <c r="R17" s="72">
        <v>1</v>
      </c>
      <c r="S17" s="6">
        <v>1</v>
      </c>
      <c r="T17" s="6">
        <v>1</v>
      </c>
      <c r="U17" s="83">
        <v>1</v>
      </c>
      <c r="V17" s="72">
        <v>0</v>
      </c>
      <c r="W17" s="6">
        <v>0.75</v>
      </c>
      <c r="X17" s="73">
        <v>1</v>
      </c>
      <c r="Y17" s="72">
        <v>1</v>
      </c>
      <c r="Z17" s="6">
        <v>1</v>
      </c>
      <c r="AA17" s="73">
        <v>1</v>
      </c>
      <c r="AB17" s="78">
        <v>1</v>
      </c>
      <c r="AC17" s="6">
        <v>1</v>
      </c>
      <c r="AD17" s="6">
        <v>0.625</v>
      </c>
      <c r="AE17" s="6">
        <v>0.75</v>
      </c>
      <c r="AF17" s="6">
        <v>0.33</v>
      </c>
      <c r="AG17" s="73">
        <v>0.75</v>
      </c>
      <c r="AH17" s="72">
        <v>0.4</v>
      </c>
      <c r="AI17" s="6">
        <v>0.2</v>
      </c>
      <c r="AJ17" s="6">
        <v>6.6699999999999995E-2</v>
      </c>
      <c r="AK17" s="6">
        <v>0.4</v>
      </c>
      <c r="AL17" s="6">
        <v>1</v>
      </c>
      <c r="AM17" s="73">
        <v>1</v>
      </c>
      <c r="AN17" s="72">
        <v>1</v>
      </c>
      <c r="AO17" s="6">
        <v>1</v>
      </c>
      <c r="AP17" s="73">
        <v>1</v>
      </c>
      <c r="AQ17" s="78">
        <v>1</v>
      </c>
      <c r="AR17" s="6">
        <v>0.5</v>
      </c>
      <c r="AS17" s="73">
        <v>0.25</v>
      </c>
      <c r="AT17" s="78">
        <v>0.75</v>
      </c>
      <c r="AU17" s="6">
        <v>1.0000000000000002</v>
      </c>
      <c r="AV17" s="6">
        <v>1</v>
      </c>
      <c r="AW17" s="83">
        <v>0</v>
      </c>
      <c r="AX17" s="72">
        <v>0.66669999999999996</v>
      </c>
      <c r="AY17" s="6">
        <v>0.74999999999999967</v>
      </c>
      <c r="AZ17" s="6">
        <v>0</v>
      </c>
      <c r="BA17" s="73">
        <v>0</v>
      </c>
    </row>
    <row r="18" spans="1:54" s="7" customFormat="1" x14ac:dyDescent="0.25">
      <c r="A18" s="3">
        <v>14</v>
      </c>
      <c r="B18" s="4" t="s">
        <v>61</v>
      </c>
      <c r="C18" s="5" t="s">
        <v>55</v>
      </c>
      <c r="D18" s="30">
        <f t="shared" si="0"/>
        <v>0.65878576388888876</v>
      </c>
      <c r="E18" s="23">
        <f t="shared" si="1"/>
        <v>0.71875</v>
      </c>
      <c r="F18" s="23">
        <f t="shared" si="2"/>
        <v>0.8191666666666666</v>
      </c>
      <c r="G18" s="24">
        <f t="shared" si="3"/>
        <v>0.63888888888888884</v>
      </c>
      <c r="H18" s="25">
        <f t="shared" si="4"/>
        <v>0.45833750000000006</v>
      </c>
      <c r="I18" s="23">
        <f t="shared" si="5"/>
        <v>0.6875</v>
      </c>
      <c r="J18" s="63">
        <f t="shared" si="6"/>
        <v>0.75</v>
      </c>
      <c r="K18" s="23">
        <f t="shared" si="7"/>
        <v>1</v>
      </c>
      <c r="L18" s="25">
        <f t="shared" si="8"/>
        <v>0.63833333333333331</v>
      </c>
      <c r="M18" s="23">
        <f t="shared" si="9"/>
        <v>0.33333333333333337</v>
      </c>
      <c r="N18" s="24">
        <f t="shared" si="10"/>
        <v>1</v>
      </c>
      <c r="O18" s="25">
        <f t="shared" si="11"/>
        <v>0.58333333333333337</v>
      </c>
      <c r="P18" s="23">
        <f t="shared" si="12"/>
        <v>0.62500000000000011</v>
      </c>
      <c r="Q18" s="25">
        <f t="shared" si="13"/>
        <v>0.29167500000000002</v>
      </c>
      <c r="R18" s="72">
        <v>1</v>
      </c>
      <c r="S18" s="6">
        <v>1</v>
      </c>
      <c r="T18" s="6">
        <v>0.5</v>
      </c>
      <c r="U18" s="83">
        <v>0.25</v>
      </c>
      <c r="V18" s="72">
        <v>1</v>
      </c>
      <c r="W18" s="6">
        <v>0.25</v>
      </c>
      <c r="X18" s="73">
        <v>1</v>
      </c>
      <c r="Y18" s="72">
        <v>1.0000000000000002</v>
      </c>
      <c r="Z18" s="6">
        <v>1.0000000000000002</v>
      </c>
      <c r="AA18" s="73">
        <v>1</v>
      </c>
      <c r="AB18" s="78">
        <v>0.5</v>
      </c>
      <c r="AC18" s="6">
        <v>1</v>
      </c>
      <c r="AD18" s="6">
        <v>1</v>
      </c>
      <c r="AE18" s="6">
        <v>0.5</v>
      </c>
      <c r="AF18" s="6">
        <v>0.33</v>
      </c>
      <c r="AG18" s="73">
        <v>0.5</v>
      </c>
      <c r="AH18" s="72">
        <v>0</v>
      </c>
      <c r="AI18" s="6">
        <v>0</v>
      </c>
      <c r="AJ18" s="6">
        <v>0</v>
      </c>
      <c r="AK18" s="6">
        <v>0</v>
      </c>
      <c r="AL18" s="6">
        <v>1</v>
      </c>
      <c r="AM18" s="73">
        <v>1.0000000000000004</v>
      </c>
      <c r="AN18" s="72">
        <v>1.0000000000000002</v>
      </c>
      <c r="AO18" s="6">
        <v>1</v>
      </c>
      <c r="AP18" s="73">
        <v>1</v>
      </c>
      <c r="AQ18" s="78">
        <v>1.0000000000000002</v>
      </c>
      <c r="AR18" s="6">
        <v>0.5</v>
      </c>
      <c r="AS18" s="73">
        <v>0.25</v>
      </c>
      <c r="AT18" s="78">
        <v>0.5</v>
      </c>
      <c r="AU18" s="6">
        <v>1.0000000000000002</v>
      </c>
      <c r="AV18" s="6">
        <v>1.0000000000000002</v>
      </c>
      <c r="AW18" s="83">
        <v>0</v>
      </c>
      <c r="AX18" s="72">
        <v>0.66669999999999996</v>
      </c>
      <c r="AY18" s="6">
        <v>0.5</v>
      </c>
      <c r="AZ18" s="6">
        <v>0</v>
      </c>
      <c r="BA18" s="73">
        <v>0</v>
      </c>
    </row>
    <row r="19" spans="1:54" s="7" customFormat="1" x14ac:dyDescent="0.25">
      <c r="A19" s="3">
        <v>20</v>
      </c>
      <c r="B19" s="4" t="s">
        <v>66</v>
      </c>
      <c r="C19" s="5" t="s">
        <v>55</v>
      </c>
      <c r="D19" s="30">
        <f t="shared" si="0"/>
        <v>0.72620381944444445</v>
      </c>
      <c r="E19" s="23">
        <f t="shared" si="1"/>
        <v>0.77083333333333326</v>
      </c>
      <c r="F19" s="23">
        <f t="shared" si="2"/>
        <v>0.86083333333333334</v>
      </c>
      <c r="G19" s="24">
        <f t="shared" si="3"/>
        <v>0.81481111111111115</v>
      </c>
      <c r="H19" s="25">
        <f t="shared" si="4"/>
        <v>0.45833750000000001</v>
      </c>
      <c r="I19" s="23">
        <f t="shared" si="5"/>
        <v>0.875</v>
      </c>
      <c r="J19" s="63">
        <f t="shared" si="6"/>
        <v>0.66666666666666663</v>
      </c>
      <c r="K19" s="23">
        <f t="shared" si="7"/>
        <v>1</v>
      </c>
      <c r="L19" s="25">
        <f t="shared" si="8"/>
        <v>0.72166666666666679</v>
      </c>
      <c r="M19" s="23">
        <f t="shared" si="9"/>
        <v>0.4444333333333334</v>
      </c>
      <c r="N19" s="24">
        <f t="shared" si="10"/>
        <v>1</v>
      </c>
      <c r="O19" s="25">
        <f t="shared" si="11"/>
        <v>1</v>
      </c>
      <c r="P19" s="23">
        <f t="shared" si="12"/>
        <v>0.625</v>
      </c>
      <c r="Q19" s="25">
        <f t="shared" si="13"/>
        <v>0.29167500000000002</v>
      </c>
      <c r="R19" s="72">
        <v>1</v>
      </c>
      <c r="S19" s="6">
        <v>1</v>
      </c>
      <c r="T19" s="6">
        <v>0.75</v>
      </c>
      <c r="U19" s="83">
        <v>0.75</v>
      </c>
      <c r="V19" s="72">
        <v>1</v>
      </c>
      <c r="W19" s="6">
        <v>0.5</v>
      </c>
      <c r="X19" s="73">
        <v>0.5</v>
      </c>
      <c r="Y19" s="72">
        <v>1</v>
      </c>
      <c r="Z19" s="6">
        <v>1</v>
      </c>
      <c r="AA19" s="73">
        <v>1</v>
      </c>
      <c r="AB19" s="78">
        <v>1</v>
      </c>
      <c r="AC19" s="6">
        <v>1</v>
      </c>
      <c r="AD19" s="6">
        <v>1</v>
      </c>
      <c r="AE19" s="6">
        <v>0.5</v>
      </c>
      <c r="AF19" s="6">
        <v>0.33</v>
      </c>
      <c r="AG19" s="73">
        <v>0.5</v>
      </c>
      <c r="AH19" s="72">
        <v>0.25</v>
      </c>
      <c r="AI19" s="6">
        <v>0</v>
      </c>
      <c r="AJ19" s="6">
        <v>0.1666</v>
      </c>
      <c r="AK19" s="6">
        <v>0.25</v>
      </c>
      <c r="AL19" s="6">
        <v>1</v>
      </c>
      <c r="AM19" s="73">
        <v>1.0000000000000004</v>
      </c>
      <c r="AN19" s="72">
        <v>1</v>
      </c>
      <c r="AO19" s="6">
        <v>1</v>
      </c>
      <c r="AP19" s="73">
        <v>1</v>
      </c>
      <c r="AQ19" s="78">
        <v>1</v>
      </c>
      <c r="AR19" s="6">
        <v>1</v>
      </c>
      <c r="AS19" s="73">
        <v>1</v>
      </c>
      <c r="AT19" s="78">
        <v>0.5</v>
      </c>
      <c r="AU19" s="6">
        <v>1.0000000000000002</v>
      </c>
      <c r="AV19" s="6">
        <v>1</v>
      </c>
      <c r="AW19" s="83">
        <v>0</v>
      </c>
      <c r="AX19" s="72">
        <v>0.66669999999999996</v>
      </c>
      <c r="AY19" s="6">
        <v>0.5</v>
      </c>
      <c r="AZ19" s="6">
        <v>0</v>
      </c>
      <c r="BA19" s="73">
        <v>0</v>
      </c>
    </row>
    <row r="20" spans="1:54" s="7" customFormat="1" x14ac:dyDescent="0.25">
      <c r="A20" s="3">
        <v>19</v>
      </c>
      <c r="B20" s="4" t="s">
        <v>72</v>
      </c>
      <c r="C20" s="5" t="s">
        <v>55</v>
      </c>
      <c r="D20" s="30">
        <f t="shared" si="0"/>
        <v>0.55729166666666663</v>
      </c>
      <c r="E20" s="23">
        <f t="shared" si="1"/>
        <v>0.46875</v>
      </c>
      <c r="F20" s="23">
        <f t="shared" si="2"/>
        <v>0.8125</v>
      </c>
      <c r="G20" s="24">
        <f t="shared" si="3"/>
        <v>0.5</v>
      </c>
      <c r="H20" s="25">
        <f t="shared" si="4"/>
        <v>0.44791666666666669</v>
      </c>
      <c r="I20" s="23">
        <f t="shared" si="5"/>
        <v>0.6875</v>
      </c>
      <c r="J20" s="63">
        <f t="shared" si="6"/>
        <v>0.25</v>
      </c>
      <c r="K20" s="23">
        <f t="shared" si="7"/>
        <v>1</v>
      </c>
      <c r="L20" s="25">
        <f t="shared" si="8"/>
        <v>0.625</v>
      </c>
      <c r="M20" s="23">
        <f t="shared" si="9"/>
        <v>0.33333333333333337</v>
      </c>
      <c r="N20" s="24">
        <f t="shared" si="10"/>
        <v>0.66666666666666663</v>
      </c>
      <c r="O20" s="25">
        <f t="shared" si="11"/>
        <v>0.5</v>
      </c>
      <c r="P20" s="23">
        <f t="shared" si="12"/>
        <v>0.75</v>
      </c>
      <c r="Q20" s="25">
        <f t="shared" si="13"/>
        <v>0.14583333333333337</v>
      </c>
      <c r="R20" s="72">
        <v>1</v>
      </c>
      <c r="S20" s="6">
        <v>1</v>
      </c>
      <c r="T20" s="6">
        <v>0.5</v>
      </c>
      <c r="U20" s="83">
        <v>0.25</v>
      </c>
      <c r="V20" s="72">
        <v>0</v>
      </c>
      <c r="W20" s="6">
        <v>0.25</v>
      </c>
      <c r="X20" s="73">
        <v>0.5</v>
      </c>
      <c r="Y20" s="72">
        <v>1</v>
      </c>
      <c r="Z20" s="6">
        <v>1</v>
      </c>
      <c r="AA20" s="73">
        <v>1</v>
      </c>
      <c r="AB20" s="78">
        <v>0.5</v>
      </c>
      <c r="AC20" s="6">
        <v>1</v>
      </c>
      <c r="AD20" s="6">
        <v>0.75</v>
      </c>
      <c r="AE20" s="6">
        <v>0.25</v>
      </c>
      <c r="AF20" s="6">
        <v>1</v>
      </c>
      <c r="AG20" s="73">
        <v>0.25</v>
      </c>
      <c r="AH20" s="72">
        <v>0</v>
      </c>
      <c r="AI20" s="6">
        <v>0</v>
      </c>
      <c r="AJ20" s="6">
        <v>0</v>
      </c>
      <c r="AK20" s="6">
        <v>0</v>
      </c>
      <c r="AL20" s="6">
        <v>1</v>
      </c>
      <c r="AM20" s="73">
        <v>1.0000000000000002</v>
      </c>
      <c r="AN20" s="72">
        <v>1</v>
      </c>
      <c r="AO20" s="6">
        <v>1</v>
      </c>
      <c r="AP20" s="73">
        <v>0</v>
      </c>
      <c r="AQ20" s="78">
        <v>1</v>
      </c>
      <c r="AR20" s="6">
        <v>0.5</v>
      </c>
      <c r="AS20" s="73">
        <v>0</v>
      </c>
      <c r="AT20" s="78">
        <v>1</v>
      </c>
      <c r="AU20" s="6">
        <v>1</v>
      </c>
      <c r="AV20" s="6">
        <v>1.0000000000000002</v>
      </c>
      <c r="AW20" s="83">
        <v>0</v>
      </c>
      <c r="AX20" s="72">
        <v>0.33333333333333343</v>
      </c>
      <c r="AY20" s="6">
        <v>0.25</v>
      </c>
      <c r="AZ20" s="6">
        <v>0</v>
      </c>
      <c r="BA20" s="73">
        <v>0</v>
      </c>
    </row>
    <row r="21" spans="1:54" s="7" customFormat="1" x14ac:dyDescent="0.25">
      <c r="A21" s="3">
        <v>22</v>
      </c>
      <c r="B21" s="4" t="s">
        <v>69</v>
      </c>
      <c r="C21" s="5" t="s">
        <v>53</v>
      </c>
      <c r="D21" s="30">
        <f t="shared" si="0"/>
        <v>0.66167881944444429</v>
      </c>
      <c r="E21" s="23">
        <f t="shared" si="1"/>
        <v>0.72916666666666663</v>
      </c>
      <c r="F21" s="23">
        <f t="shared" si="2"/>
        <v>0.86083333333333334</v>
      </c>
      <c r="G21" s="24">
        <f t="shared" si="3"/>
        <v>0.62962777777777768</v>
      </c>
      <c r="H21" s="25">
        <f t="shared" si="4"/>
        <v>0.42708750000000001</v>
      </c>
      <c r="I21" s="23">
        <f t="shared" si="5"/>
        <v>0.875</v>
      </c>
      <c r="J21" s="63">
        <f t="shared" si="6"/>
        <v>0.58333333333333326</v>
      </c>
      <c r="K21" s="23">
        <f t="shared" si="7"/>
        <v>1</v>
      </c>
      <c r="L21" s="25">
        <f t="shared" si="8"/>
        <v>0.72166666666666668</v>
      </c>
      <c r="M21" s="23">
        <f t="shared" si="9"/>
        <v>0.55554999999999999</v>
      </c>
      <c r="N21" s="24">
        <f t="shared" si="10"/>
        <v>0.33333333333333331</v>
      </c>
      <c r="O21" s="25">
        <f t="shared" si="11"/>
        <v>1</v>
      </c>
      <c r="P21" s="23">
        <f t="shared" si="12"/>
        <v>0.5625</v>
      </c>
      <c r="Q21" s="25">
        <f t="shared" si="13"/>
        <v>0.29167500000000002</v>
      </c>
      <c r="R21" s="72">
        <v>1</v>
      </c>
      <c r="S21" s="6">
        <v>1</v>
      </c>
      <c r="T21" s="6">
        <v>1</v>
      </c>
      <c r="U21" s="83">
        <v>0.5</v>
      </c>
      <c r="V21" s="72">
        <v>1</v>
      </c>
      <c r="W21" s="6">
        <v>0.25</v>
      </c>
      <c r="X21" s="73">
        <v>0.5</v>
      </c>
      <c r="Y21" s="72">
        <v>1.0000000000000002</v>
      </c>
      <c r="Z21" s="6">
        <v>1</v>
      </c>
      <c r="AA21" s="73">
        <v>1</v>
      </c>
      <c r="AB21" s="78">
        <v>0.75</v>
      </c>
      <c r="AC21" s="6">
        <v>1</v>
      </c>
      <c r="AD21" s="6">
        <v>0.75</v>
      </c>
      <c r="AE21" s="6">
        <v>0.75</v>
      </c>
      <c r="AF21" s="6">
        <v>0.33</v>
      </c>
      <c r="AG21" s="73">
        <v>0.75</v>
      </c>
      <c r="AH21" s="72">
        <v>1</v>
      </c>
      <c r="AI21" s="6">
        <v>0</v>
      </c>
      <c r="AJ21" s="6">
        <v>0.33329999999999999</v>
      </c>
      <c r="AK21" s="6">
        <v>0</v>
      </c>
      <c r="AL21" s="6">
        <v>1</v>
      </c>
      <c r="AM21" s="73">
        <v>1</v>
      </c>
      <c r="AN21" s="72">
        <v>1</v>
      </c>
      <c r="AO21" s="6">
        <v>0</v>
      </c>
      <c r="AP21" s="73">
        <v>0</v>
      </c>
      <c r="AQ21" s="78">
        <v>1.0000000000000002</v>
      </c>
      <c r="AR21" s="6">
        <v>1</v>
      </c>
      <c r="AS21" s="73">
        <v>1</v>
      </c>
      <c r="AT21" s="78">
        <v>0.25</v>
      </c>
      <c r="AU21" s="6">
        <v>1</v>
      </c>
      <c r="AV21" s="6">
        <v>1.0000000000000002</v>
      </c>
      <c r="AW21" s="83">
        <v>0</v>
      </c>
      <c r="AX21" s="72">
        <v>0.66669999999999996</v>
      </c>
      <c r="AY21" s="6">
        <v>0.5</v>
      </c>
      <c r="AZ21" s="6">
        <v>0</v>
      </c>
      <c r="BA21" s="73">
        <v>0</v>
      </c>
    </row>
    <row r="22" spans="1:54" s="7" customFormat="1" x14ac:dyDescent="0.25">
      <c r="A22" s="3">
        <v>25</v>
      </c>
      <c r="B22" s="4" t="s">
        <v>63</v>
      </c>
      <c r="C22" s="5" t="s">
        <v>53</v>
      </c>
      <c r="D22" s="30">
        <f t="shared" si="0"/>
        <v>0.57130659722222221</v>
      </c>
      <c r="E22" s="23">
        <f t="shared" si="1"/>
        <v>0.59666666666666668</v>
      </c>
      <c r="F22" s="23">
        <f t="shared" si="2"/>
        <v>0.8191666666666666</v>
      </c>
      <c r="G22" s="24">
        <f t="shared" si="3"/>
        <v>0.44230555555555551</v>
      </c>
      <c r="H22" s="25">
        <f t="shared" si="4"/>
        <v>0.42708750000000001</v>
      </c>
      <c r="I22" s="23">
        <f t="shared" si="5"/>
        <v>0.75</v>
      </c>
      <c r="J22" s="63">
        <f t="shared" si="6"/>
        <v>0.44333333333333336</v>
      </c>
      <c r="K22" s="23">
        <f t="shared" si="7"/>
        <v>1</v>
      </c>
      <c r="L22" s="25">
        <f t="shared" si="8"/>
        <v>0.63833333333333331</v>
      </c>
      <c r="M22" s="23">
        <f t="shared" si="9"/>
        <v>0.41025</v>
      </c>
      <c r="N22" s="24">
        <f t="shared" si="10"/>
        <v>0.33333333333333337</v>
      </c>
      <c r="O22" s="25">
        <f t="shared" si="11"/>
        <v>0.58333333333333337</v>
      </c>
      <c r="P22" s="23">
        <f t="shared" si="12"/>
        <v>0.625</v>
      </c>
      <c r="Q22" s="25">
        <f t="shared" si="13"/>
        <v>0.22917499999999999</v>
      </c>
      <c r="R22" s="72">
        <v>1</v>
      </c>
      <c r="S22" s="6">
        <v>1</v>
      </c>
      <c r="T22" s="6">
        <v>0.5</v>
      </c>
      <c r="U22" s="83">
        <v>0.5</v>
      </c>
      <c r="V22" s="72">
        <v>0.33</v>
      </c>
      <c r="W22" s="6">
        <v>0.5</v>
      </c>
      <c r="X22" s="73">
        <v>0.5</v>
      </c>
      <c r="Y22" s="72">
        <v>1</v>
      </c>
      <c r="Z22" s="6">
        <v>1</v>
      </c>
      <c r="AA22" s="73">
        <v>1</v>
      </c>
      <c r="AB22" s="78">
        <v>0.5</v>
      </c>
      <c r="AC22" s="6">
        <v>1</v>
      </c>
      <c r="AD22" s="6">
        <v>1</v>
      </c>
      <c r="AE22" s="6">
        <v>0.75</v>
      </c>
      <c r="AF22" s="6">
        <v>0.33</v>
      </c>
      <c r="AG22" s="73">
        <v>0.25</v>
      </c>
      <c r="AH22" s="72">
        <v>0.3846</v>
      </c>
      <c r="AI22" s="6">
        <v>7.6899999999999996E-2</v>
      </c>
      <c r="AJ22" s="6">
        <v>0</v>
      </c>
      <c r="AK22" s="6">
        <v>0</v>
      </c>
      <c r="AL22" s="6">
        <v>1</v>
      </c>
      <c r="AM22" s="73">
        <v>1</v>
      </c>
      <c r="AN22" s="72">
        <v>1.0000000000000002</v>
      </c>
      <c r="AO22" s="6">
        <v>0</v>
      </c>
      <c r="AP22" s="73">
        <v>0</v>
      </c>
      <c r="AQ22" s="78">
        <v>1</v>
      </c>
      <c r="AR22" s="6">
        <v>0.5</v>
      </c>
      <c r="AS22" s="73">
        <v>0.25</v>
      </c>
      <c r="AT22" s="78">
        <v>0.5</v>
      </c>
      <c r="AU22" s="6">
        <v>0.99999999999999989</v>
      </c>
      <c r="AV22" s="6">
        <v>1</v>
      </c>
      <c r="AW22" s="83">
        <v>0</v>
      </c>
      <c r="AX22" s="72">
        <v>0.66669999999999996</v>
      </c>
      <c r="AY22" s="6">
        <v>0.25</v>
      </c>
      <c r="AZ22" s="6">
        <v>0</v>
      </c>
      <c r="BA22" s="73">
        <v>0</v>
      </c>
    </row>
    <row r="23" spans="1:54" s="7" customFormat="1" x14ac:dyDescent="0.25">
      <c r="A23" s="3">
        <v>13</v>
      </c>
      <c r="B23" s="4" t="s">
        <v>59</v>
      </c>
      <c r="C23" s="5" t="s">
        <v>55</v>
      </c>
      <c r="D23" s="30">
        <f t="shared" si="0"/>
        <v>0.57038298611111105</v>
      </c>
      <c r="E23" s="23">
        <f t="shared" si="1"/>
        <v>0.82000000000000006</v>
      </c>
      <c r="F23" s="23">
        <f t="shared" si="2"/>
        <v>0.42333333333333334</v>
      </c>
      <c r="G23" s="24">
        <f t="shared" si="3"/>
        <v>0.61111111111111105</v>
      </c>
      <c r="H23" s="25">
        <f t="shared" si="4"/>
        <v>0.42708750000000001</v>
      </c>
      <c r="I23" s="23">
        <f t="shared" si="5"/>
        <v>1</v>
      </c>
      <c r="J23" s="63">
        <f t="shared" si="6"/>
        <v>0.64</v>
      </c>
      <c r="K23" s="23">
        <f t="shared" si="7"/>
        <v>0.33333333333333331</v>
      </c>
      <c r="L23" s="25">
        <f t="shared" si="8"/>
        <v>0.51333333333333331</v>
      </c>
      <c r="M23" s="23">
        <f t="shared" si="9"/>
        <v>0.33333333333333337</v>
      </c>
      <c r="N23" s="24">
        <f t="shared" si="10"/>
        <v>1</v>
      </c>
      <c r="O23" s="25">
        <f t="shared" si="11"/>
        <v>0.5</v>
      </c>
      <c r="P23" s="23">
        <f t="shared" si="12"/>
        <v>0.625</v>
      </c>
      <c r="Q23" s="25">
        <f t="shared" si="13"/>
        <v>0.22917499999999999</v>
      </c>
      <c r="R23" s="72">
        <v>1</v>
      </c>
      <c r="S23" s="6">
        <v>1</v>
      </c>
      <c r="T23" s="6">
        <v>1</v>
      </c>
      <c r="U23" s="83">
        <v>1</v>
      </c>
      <c r="V23" s="72">
        <v>0.67</v>
      </c>
      <c r="W23" s="6">
        <v>0.75</v>
      </c>
      <c r="X23" s="73">
        <v>0.5</v>
      </c>
      <c r="Y23" s="72">
        <v>1</v>
      </c>
      <c r="Z23" s="6">
        <v>0</v>
      </c>
      <c r="AA23" s="73">
        <v>0</v>
      </c>
      <c r="AB23" s="78">
        <v>0.25</v>
      </c>
      <c r="AC23" s="6">
        <v>1</v>
      </c>
      <c r="AD23" s="6">
        <v>1</v>
      </c>
      <c r="AE23" s="6">
        <v>0.25</v>
      </c>
      <c r="AF23" s="6">
        <v>0.33</v>
      </c>
      <c r="AG23" s="73">
        <v>0.25</v>
      </c>
      <c r="AH23" s="72">
        <v>0</v>
      </c>
      <c r="AI23" s="6">
        <v>0</v>
      </c>
      <c r="AJ23" s="6">
        <v>0</v>
      </c>
      <c r="AK23" s="6">
        <v>0</v>
      </c>
      <c r="AL23" s="6">
        <v>1</v>
      </c>
      <c r="AM23" s="73">
        <v>1.0000000000000002</v>
      </c>
      <c r="AN23" s="72">
        <v>1</v>
      </c>
      <c r="AO23" s="6">
        <v>1</v>
      </c>
      <c r="AP23" s="73">
        <v>1</v>
      </c>
      <c r="AQ23" s="78">
        <v>1</v>
      </c>
      <c r="AR23" s="6">
        <v>0.5</v>
      </c>
      <c r="AS23" s="73">
        <v>0</v>
      </c>
      <c r="AT23" s="78">
        <v>0.5</v>
      </c>
      <c r="AU23" s="6">
        <v>1.0000000000000002</v>
      </c>
      <c r="AV23" s="6">
        <v>1</v>
      </c>
      <c r="AW23" s="83">
        <v>0</v>
      </c>
      <c r="AX23" s="72">
        <v>0.66669999999999996</v>
      </c>
      <c r="AY23" s="6">
        <v>0.25</v>
      </c>
      <c r="AZ23" s="6">
        <v>0</v>
      </c>
      <c r="BA23" s="73">
        <v>0</v>
      </c>
    </row>
    <row r="24" spans="1:54" s="7" customFormat="1" x14ac:dyDescent="0.25">
      <c r="A24" s="3">
        <v>27</v>
      </c>
      <c r="B24" s="4" t="s">
        <v>68</v>
      </c>
      <c r="C24" s="5" t="s">
        <v>55</v>
      </c>
      <c r="D24" s="30">
        <f t="shared" si="0"/>
        <v>0.5530229166666667</v>
      </c>
      <c r="E24" s="23">
        <f t="shared" si="1"/>
        <v>0.65333333333333332</v>
      </c>
      <c r="F24" s="23">
        <f t="shared" si="2"/>
        <v>0.64208333333333334</v>
      </c>
      <c r="G24" s="24">
        <f t="shared" si="3"/>
        <v>0.5</v>
      </c>
      <c r="H24" s="25">
        <f t="shared" si="4"/>
        <v>0.41667500000000002</v>
      </c>
      <c r="I24" s="23">
        <f t="shared" si="5"/>
        <v>0.75</v>
      </c>
      <c r="J24" s="63">
        <f t="shared" si="6"/>
        <v>0.55666666666666664</v>
      </c>
      <c r="K24" s="23">
        <f t="shared" si="7"/>
        <v>0.66666666666666674</v>
      </c>
      <c r="L24" s="25">
        <f t="shared" si="8"/>
        <v>0.61749999999999994</v>
      </c>
      <c r="M24" s="23">
        <f t="shared" si="9"/>
        <v>0.33333333333333331</v>
      </c>
      <c r="N24" s="24">
        <f t="shared" si="10"/>
        <v>1</v>
      </c>
      <c r="O24" s="25">
        <f t="shared" si="11"/>
        <v>0.16666666666666666</v>
      </c>
      <c r="P24" s="23">
        <f t="shared" si="12"/>
        <v>0.60417500000000002</v>
      </c>
      <c r="Q24" s="25">
        <f t="shared" si="13"/>
        <v>0.22917499999999999</v>
      </c>
      <c r="R24" s="72">
        <v>1</v>
      </c>
      <c r="S24" s="6">
        <v>1</v>
      </c>
      <c r="T24" s="6">
        <v>0.5</v>
      </c>
      <c r="U24" s="83">
        <v>0.5</v>
      </c>
      <c r="V24" s="72">
        <v>0.67</v>
      </c>
      <c r="W24" s="6">
        <v>0.5</v>
      </c>
      <c r="X24" s="73">
        <v>0.5</v>
      </c>
      <c r="Y24" s="72">
        <v>1.0000000000000002</v>
      </c>
      <c r="Z24" s="6">
        <v>0</v>
      </c>
      <c r="AA24" s="73">
        <v>1</v>
      </c>
      <c r="AB24" s="78">
        <v>0.5</v>
      </c>
      <c r="AC24" s="6">
        <v>1</v>
      </c>
      <c r="AD24" s="6">
        <v>0.625</v>
      </c>
      <c r="AE24" s="6">
        <v>0.5</v>
      </c>
      <c r="AF24" s="6">
        <v>0.33</v>
      </c>
      <c r="AG24" s="73">
        <v>0.75</v>
      </c>
      <c r="AH24" s="72">
        <v>0</v>
      </c>
      <c r="AI24" s="6">
        <v>0</v>
      </c>
      <c r="AJ24" s="6">
        <v>0</v>
      </c>
      <c r="AK24" s="6">
        <v>0</v>
      </c>
      <c r="AL24" s="6">
        <v>1</v>
      </c>
      <c r="AM24" s="73">
        <v>1</v>
      </c>
      <c r="AN24" s="72">
        <v>1</v>
      </c>
      <c r="AO24" s="6">
        <v>1</v>
      </c>
      <c r="AP24" s="73">
        <v>1</v>
      </c>
      <c r="AQ24" s="78">
        <v>0</v>
      </c>
      <c r="AR24" s="6">
        <v>0.5</v>
      </c>
      <c r="AS24" s="73">
        <v>0</v>
      </c>
      <c r="AT24" s="78">
        <v>0.75</v>
      </c>
      <c r="AU24" s="6">
        <v>1</v>
      </c>
      <c r="AV24" s="6">
        <v>0.66669999999999996</v>
      </c>
      <c r="AW24" s="83">
        <v>0</v>
      </c>
      <c r="AX24" s="72">
        <v>0.66669999999999996</v>
      </c>
      <c r="AY24" s="6">
        <v>0.25</v>
      </c>
      <c r="AZ24" s="6">
        <v>0</v>
      </c>
      <c r="BA24" s="73">
        <v>0</v>
      </c>
    </row>
    <row r="25" spans="1:54" s="7" customFormat="1" x14ac:dyDescent="0.25">
      <c r="A25" s="3">
        <v>3</v>
      </c>
      <c r="B25" s="4" t="s">
        <v>62</v>
      </c>
      <c r="C25" s="5" t="s">
        <v>55</v>
      </c>
      <c r="D25" s="30">
        <f t="shared" si="0"/>
        <v>0.62138888888888888</v>
      </c>
      <c r="E25" s="23">
        <f t="shared" si="1"/>
        <v>0.63541666666666663</v>
      </c>
      <c r="F25" s="23">
        <f t="shared" si="2"/>
        <v>0.87791666666666668</v>
      </c>
      <c r="G25" s="24">
        <f t="shared" si="3"/>
        <v>0.55555555555555558</v>
      </c>
      <c r="H25" s="25">
        <f t="shared" si="4"/>
        <v>0.41666666666666669</v>
      </c>
      <c r="I25" s="23">
        <f t="shared" si="5"/>
        <v>0.9375</v>
      </c>
      <c r="J25" s="63">
        <f t="shared" si="6"/>
        <v>0.33333333333333331</v>
      </c>
      <c r="K25" s="23">
        <f t="shared" si="7"/>
        <v>1</v>
      </c>
      <c r="L25" s="25">
        <f t="shared" si="8"/>
        <v>0.75583333333333325</v>
      </c>
      <c r="M25" s="23">
        <f t="shared" si="9"/>
        <v>0.33333333333333331</v>
      </c>
      <c r="N25" s="24">
        <f t="shared" si="10"/>
        <v>0.33333333333333331</v>
      </c>
      <c r="O25" s="25">
        <f t="shared" si="11"/>
        <v>1</v>
      </c>
      <c r="P25" s="23">
        <f t="shared" si="12"/>
        <v>0.625</v>
      </c>
      <c r="Q25" s="25">
        <f t="shared" si="13"/>
        <v>0.20833333333333337</v>
      </c>
      <c r="R25" s="72">
        <v>1</v>
      </c>
      <c r="S25" s="6">
        <v>1</v>
      </c>
      <c r="T25" s="6">
        <v>1</v>
      </c>
      <c r="U25" s="83">
        <v>0.75</v>
      </c>
      <c r="V25" s="72">
        <v>0</v>
      </c>
      <c r="W25" s="6">
        <v>0.5</v>
      </c>
      <c r="X25" s="73">
        <v>0.5</v>
      </c>
      <c r="Y25" s="72">
        <v>1</v>
      </c>
      <c r="Z25" s="6">
        <v>1</v>
      </c>
      <c r="AA25" s="73">
        <v>1</v>
      </c>
      <c r="AB25" s="78">
        <v>0.75</v>
      </c>
      <c r="AC25" s="6">
        <v>1</v>
      </c>
      <c r="AD25" s="6">
        <v>0.625</v>
      </c>
      <c r="AE25" s="6">
        <v>0.75</v>
      </c>
      <c r="AF25" s="6">
        <v>0.66</v>
      </c>
      <c r="AG25" s="73">
        <v>0.75</v>
      </c>
      <c r="AH25" s="72">
        <v>0</v>
      </c>
      <c r="AI25" s="6">
        <v>0</v>
      </c>
      <c r="AJ25" s="6">
        <v>0</v>
      </c>
      <c r="AK25" s="6">
        <v>0</v>
      </c>
      <c r="AL25" s="6">
        <v>1</v>
      </c>
      <c r="AM25" s="73">
        <v>1</v>
      </c>
      <c r="AN25" s="72">
        <v>1</v>
      </c>
      <c r="AO25" s="6">
        <v>0</v>
      </c>
      <c r="AP25" s="73">
        <v>0</v>
      </c>
      <c r="AQ25" s="78">
        <v>1.0000000000000002</v>
      </c>
      <c r="AR25" s="6">
        <v>1</v>
      </c>
      <c r="AS25" s="73">
        <v>1</v>
      </c>
      <c r="AT25" s="78">
        <v>0.5</v>
      </c>
      <c r="AU25" s="6">
        <v>1</v>
      </c>
      <c r="AV25" s="6">
        <v>1.0000000000000002</v>
      </c>
      <c r="AW25" s="83">
        <v>0</v>
      </c>
      <c r="AX25" s="72">
        <v>0.33333333333333343</v>
      </c>
      <c r="AY25" s="6">
        <v>0.50000000000000011</v>
      </c>
      <c r="AZ25" s="6">
        <v>0</v>
      </c>
      <c r="BA25" s="73">
        <v>0</v>
      </c>
      <c r="BB25" s="8"/>
    </row>
    <row r="26" spans="1:54" s="7" customFormat="1" x14ac:dyDescent="0.25">
      <c r="A26" s="3">
        <v>5</v>
      </c>
      <c r="B26" s="4" t="s">
        <v>127</v>
      </c>
      <c r="C26" s="5" t="s">
        <v>53</v>
      </c>
      <c r="D26" s="30">
        <f t="shared" si="0"/>
        <v>0.55982847222222221</v>
      </c>
      <c r="E26" s="23">
        <f t="shared" si="1"/>
        <v>0.64583333333333326</v>
      </c>
      <c r="F26" s="23">
        <f t="shared" si="2"/>
        <v>0.8191666666666666</v>
      </c>
      <c r="G26" s="24">
        <f t="shared" si="3"/>
        <v>0.38888888888888884</v>
      </c>
      <c r="H26" s="25">
        <f t="shared" si="4"/>
        <v>0.38542500000000002</v>
      </c>
      <c r="I26" s="23">
        <f t="shared" si="5"/>
        <v>0.875</v>
      </c>
      <c r="J26" s="63">
        <f t="shared" si="6"/>
        <v>0.41666666666666663</v>
      </c>
      <c r="K26" s="23">
        <f t="shared" si="7"/>
        <v>1</v>
      </c>
      <c r="L26" s="25">
        <f t="shared" si="8"/>
        <v>0.63833333333333331</v>
      </c>
      <c r="M26" s="23">
        <f t="shared" si="9"/>
        <v>0.33333333333333331</v>
      </c>
      <c r="N26" s="24">
        <f t="shared" si="10"/>
        <v>0.33333333333333331</v>
      </c>
      <c r="O26" s="25">
        <f t="shared" si="11"/>
        <v>0.5</v>
      </c>
      <c r="P26" s="23">
        <f t="shared" si="12"/>
        <v>0.54167500000000002</v>
      </c>
      <c r="Q26" s="25">
        <f t="shared" si="13"/>
        <v>0.22917499999999999</v>
      </c>
      <c r="R26" s="72">
        <v>1</v>
      </c>
      <c r="S26" s="6">
        <v>1</v>
      </c>
      <c r="T26" s="6">
        <v>1</v>
      </c>
      <c r="U26" s="83">
        <v>0.5</v>
      </c>
      <c r="V26" s="72">
        <v>0</v>
      </c>
      <c r="W26" s="6">
        <v>0.25</v>
      </c>
      <c r="X26" s="73">
        <v>1</v>
      </c>
      <c r="Y26" s="72">
        <v>1</v>
      </c>
      <c r="Z26" s="6">
        <v>1</v>
      </c>
      <c r="AA26" s="73">
        <v>1</v>
      </c>
      <c r="AB26" s="78">
        <v>0.5</v>
      </c>
      <c r="AC26" s="6">
        <v>1</v>
      </c>
      <c r="AD26" s="6">
        <v>1</v>
      </c>
      <c r="AE26" s="6">
        <v>0.5</v>
      </c>
      <c r="AF26" s="6">
        <v>0.33</v>
      </c>
      <c r="AG26" s="73">
        <v>0.5</v>
      </c>
      <c r="AH26" s="72">
        <v>0</v>
      </c>
      <c r="AI26" s="6">
        <v>0</v>
      </c>
      <c r="AJ26" s="6">
        <v>0</v>
      </c>
      <c r="AK26" s="6">
        <v>0</v>
      </c>
      <c r="AL26" s="6">
        <v>1</v>
      </c>
      <c r="AM26" s="73">
        <v>1</v>
      </c>
      <c r="AN26" s="72">
        <v>1</v>
      </c>
      <c r="AO26" s="6">
        <v>0</v>
      </c>
      <c r="AP26" s="73">
        <v>0</v>
      </c>
      <c r="AQ26" s="78">
        <v>1</v>
      </c>
      <c r="AR26" s="6">
        <v>0.5</v>
      </c>
      <c r="AS26" s="73">
        <v>0</v>
      </c>
      <c r="AT26" s="78">
        <v>0.5</v>
      </c>
      <c r="AU26" s="6">
        <v>1.0000000000000002</v>
      </c>
      <c r="AV26" s="6">
        <v>0.66669999999999996</v>
      </c>
      <c r="AW26" s="83">
        <v>0</v>
      </c>
      <c r="AX26" s="72">
        <v>0.66669999999999996</v>
      </c>
      <c r="AY26" s="6">
        <v>0.25</v>
      </c>
      <c r="AZ26" s="6">
        <v>0</v>
      </c>
      <c r="BA26" s="73">
        <v>0</v>
      </c>
    </row>
    <row r="27" spans="1:54" s="7" customFormat="1" x14ac:dyDescent="0.25">
      <c r="A27" s="3">
        <v>11</v>
      </c>
      <c r="B27" s="4" t="s">
        <v>80</v>
      </c>
      <c r="C27" s="5" t="s">
        <v>53</v>
      </c>
      <c r="D27" s="30">
        <f t="shared" si="0"/>
        <v>0.46000208333333326</v>
      </c>
      <c r="E27" s="23">
        <f t="shared" si="1"/>
        <v>0.5</v>
      </c>
      <c r="F27" s="23">
        <f t="shared" si="2"/>
        <v>0.62124999999999997</v>
      </c>
      <c r="G27" s="24">
        <f t="shared" si="3"/>
        <v>0.33333333333333331</v>
      </c>
      <c r="H27" s="25">
        <f t="shared" si="4"/>
        <v>0.38542500000000002</v>
      </c>
      <c r="I27" s="23">
        <f t="shared" si="5"/>
        <v>0.75</v>
      </c>
      <c r="J27" s="63">
        <f t="shared" si="6"/>
        <v>0.25</v>
      </c>
      <c r="K27" s="23">
        <f t="shared" si="7"/>
        <v>0.66666666666666663</v>
      </c>
      <c r="L27" s="25">
        <f t="shared" si="8"/>
        <v>0.57583333333333331</v>
      </c>
      <c r="M27" s="23">
        <f t="shared" si="9"/>
        <v>0.16666666666666669</v>
      </c>
      <c r="N27" s="24">
        <f t="shared" si="10"/>
        <v>0.33333333333333331</v>
      </c>
      <c r="O27" s="25">
        <f t="shared" si="11"/>
        <v>0.5</v>
      </c>
      <c r="P27" s="23">
        <f t="shared" si="12"/>
        <v>0.54167500000000002</v>
      </c>
      <c r="Q27" s="25">
        <f t="shared" si="13"/>
        <v>0.22917499999999999</v>
      </c>
      <c r="R27" s="72">
        <v>1</v>
      </c>
      <c r="S27" s="6">
        <v>1</v>
      </c>
      <c r="T27" s="6">
        <v>1</v>
      </c>
      <c r="U27" s="83">
        <v>0</v>
      </c>
      <c r="V27" s="72">
        <v>0</v>
      </c>
      <c r="W27" s="6">
        <v>0.25</v>
      </c>
      <c r="X27" s="73">
        <v>0.5</v>
      </c>
      <c r="Y27" s="72">
        <v>1</v>
      </c>
      <c r="Z27" s="6">
        <v>0</v>
      </c>
      <c r="AA27" s="73">
        <v>1</v>
      </c>
      <c r="AB27" s="78">
        <v>0.75</v>
      </c>
      <c r="AC27" s="6">
        <v>1</v>
      </c>
      <c r="AD27" s="6">
        <v>0.875</v>
      </c>
      <c r="AE27" s="6">
        <v>0.25</v>
      </c>
      <c r="AF27" s="6">
        <v>0.33</v>
      </c>
      <c r="AG27" s="73">
        <v>0.25</v>
      </c>
      <c r="AH27" s="72">
        <v>0</v>
      </c>
      <c r="AI27" s="6">
        <v>0</v>
      </c>
      <c r="AJ27" s="6">
        <v>0</v>
      </c>
      <c r="AK27" s="6">
        <v>0</v>
      </c>
      <c r="AL27" s="6">
        <v>0</v>
      </c>
      <c r="AM27" s="73">
        <v>1.0000000000000002</v>
      </c>
      <c r="AN27" s="72">
        <v>1</v>
      </c>
      <c r="AO27" s="6">
        <v>0</v>
      </c>
      <c r="AP27" s="73">
        <v>0</v>
      </c>
      <c r="AQ27" s="78">
        <v>1</v>
      </c>
      <c r="AR27" s="6">
        <v>0.5</v>
      </c>
      <c r="AS27" s="73">
        <v>0</v>
      </c>
      <c r="AT27" s="78">
        <v>0.5</v>
      </c>
      <c r="AU27" s="6">
        <v>1</v>
      </c>
      <c r="AV27" s="6">
        <v>0.66669999999999996</v>
      </c>
      <c r="AW27" s="83">
        <v>0</v>
      </c>
      <c r="AX27" s="72">
        <v>0.66669999999999996</v>
      </c>
      <c r="AY27" s="6">
        <v>0.25</v>
      </c>
      <c r="AZ27" s="6">
        <v>0</v>
      </c>
      <c r="BA27" s="73">
        <v>0</v>
      </c>
    </row>
    <row r="28" spans="1:54" s="7" customFormat="1" x14ac:dyDescent="0.25">
      <c r="A28" s="3">
        <v>10</v>
      </c>
      <c r="B28" s="4" t="s">
        <v>70</v>
      </c>
      <c r="C28" s="5" t="s">
        <v>53</v>
      </c>
      <c r="D28" s="30">
        <f t="shared" si="0"/>
        <v>0.63310347222222219</v>
      </c>
      <c r="E28" s="23">
        <f t="shared" si="1"/>
        <v>0.70541666666666669</v>
      </c>
      <c r="F28" s="23">
        <f t="shared" si="2"/>
        <v>0.61749999999999994</v>
      </c>
      <c r="G28" s="24">
        <f t="shared" si="3"/>
        <v>0.82407222222222209</v>
      </c>
      <c r="H28" s="25">
        <f t="shared" si="4"/>
        <v>0.38542500000000002</v>
      </c>
      <c r="I28" s="23">
        <f t="shared" si="5"/>
        <v>0.6875</v>
      </c>
      <c r="J28" s="63">
        <f t="shared" si="6"/>
        <v>0.72333333333333338</v>
      </c>
      <c r="K28" s="23">
        <f t="shared" si="7"/>
        <v>0.66666666666666663</v>
      </c>
      <c r="L28" s="25">
        <f t="shared" si="8"/>
        <v>0.56833333333333336</v>
      </c>
      <c r="M28" s="23">
        <f t="shared" si="9"/>
        <v>0.88888333333333325</v>
      </c>
      <c r="N28" s="24">
        <f t="shared" si="10"/>
        <v>1</v>
      </c>
      <c r="O28" s="25">
        <f t="shared" si="11"/>
        <v>0.58333333333333337</v>
      </c>
      <c r="P28" s="23">
        <f t="shared" si="12"/>
        <v>0.54167500000000002</v>
      </c>
      <c r="Q28" s="25">
        <f t="shared" si="13"/>
        <v>0.22917499999999999</v>
      </c>
      <c r="R28" s="72">
        <v>1</v>
      </c>
      <c r="S28" s="6">
        <v>1</v>
      </c>
      <c r="T28" s="6">
        <v>0.5</v>
      </c>
      <c r="U28" s="83">
        <v>0.25</v>
      </c>
      <c r="V28" s="72">
        <v>0.67</v>
      </c>
      <c r="W28" s="6">
        <v>0.5</v>
      </c>
      <c r="X28" s="73">
        <v>1</v>
      </c>
      <c r="Y28" s="72">
        <v>1</v>
      </c>
      <c r="Z28" s="6">
        <v>0</v>
      </c>
      <c r="AA28" s="73">
        <v>1</v>
      </c>
      <c r="AB28" s="78">
        <v>0.25</v>
      </c>
      <c r="AC28" s="6">
        <v>1</v>
      </c>
      <c r="AD28" s="6">
        <v>1</v>
      </c>
      <c r="AE28" s="6">
        <v>0.25</v>
      </c>
      <c r="AF28" s="6">
        <v>0.66</v>
      </c>
      <c r="AG28" s="73">
        <v>0.25</v>
      </c>
      <c r="AH28" s="72">
        <v>1</v>
      </c>
      <c r="AI28" s="6">
        <v>1</v>
      </c>
      <c r="AJ28" s="6">
        <v>0.33329999999999999</v>
      </c>
      <c r="AK28" s="6">
        <v>1</v>
      </c>
      <c r="AL28" s="6">
        <v>1</v>
      </c>
      <c r="AM28" s="73">
        <v>1</v>
      </c>
      <c r="AN28" s="72">
        <v>1.0000000000000002</v>
      </c>
      <c r="AO28" s="6">
        <v>1</v>
      </c>
      <c r="AP28" s="73">
        <v>1</v>
      </c>
      <c r="AQ28" s="78">
        <v>1</v>
      </c>
      <c r="AR28" s="6">
        <v>0.5</v>
      </c>
      <c r="AS28" s="73">
        <v>0.25</v>
      </c>
      <c r="AT28" s="78">
        <v>0.5</v>
      </c>
      <c r="AU28" s="6">
        <v>0.99999999999999989</v>
      </c>
      <c r="AV28" s="6">
        <v>0.66669999999999996</v>
      </c>
      <c r="AW28" s="83">
        <v>0</v>
      </c>
      <c r="AX28" s="72">
        <v>0.66669999999999996</v>
      </c>
      <c r="AY28" s="6">
        <v>0.25</v>
      </c>
      <c r="AZ28" s="6">
        <v>0</v>
      </c>
      <c r="BA28" s="73">
        <v>0</v>
      </c>
    </row>
    <row r="29" spans="1:54" s="7" customFormat="1" x14ac:dyDescent="0.25">
      <c r="A29" s="3">
        <v>16</v>
      </c>
      <c r="B29" s="4" t="s">
        <v>64</v>
      </c>
      <c r="C29" s="5" t="s">
        <v>55</v>
      </c>
      <c r="D29" s="30">
        <f t="shared" si="0"/>
        <v>0.71253576388888895</v>
      </c>
      <c r="E29" s="23">
        <f t="shared" si="1"/>
        <v>0.86458333333333326</v>
      </c>
      <c r="F29" s="23">
        <f t="shared" si="2"/>
        <v>0.88833333333333342</v>
      </c>
      <c r="G29" s="24">
        <f t="shared" si="3"/>
        <v>0.72222222222222221</v>
      </c>
      <c r="H29" s="25">
        <f t="shared" si="4"/>
        <v>0.37500416666666669</v>
      </c>
      <c r="I29" s="23">
        <f t="shared" si="5"/>
        <v>0.8125</v>
      </c>
      <c r="J29" s="63">
        <f t="shared" si="6"/>
        <v>0.91666666666666652</v>
      </c>
      <c r="K29" s="23">
        <f t="shared" si="7"/>
        <v>1</v>
      </c>
      <c r="L29" s="25">
        <f t="shared" si="8"/>
        <v>0.77666666666666673</v>
      </c>
      <c r="M29" s="23">
        <f t="shared" si="9"/>
        <v>0.33333333333333337</v>
      </c>
      <c r="N29" s="24">
        <f t="shared" si="10"/>
        <v>1</v>
      </c>
      <c r="O29" s="25">
        <f t="shared" si="11"/>
        <v>0.83333333333333337</v>
      </c>
      <c r="P29" s="23">
        <f t="shared" si="12"/>
        <v>0.54167500000000002</v>
      </c>
      <c r="Q29" s="25">
        <f t="shared" si="13"/>
        <v>0.20833333333333337</v>
      </c>
      <c r="R29" s="72">
        <v>1</v>
      </c>
      <c r="S29" s="6">
        <v>1</v>
      </c>
      <c r="T29" s="6">
        <v>0.75</v>
      </c>
      <c r="U29" s="83">
        <v>0.5</v>
      </c>
      <c r="V29" s="72">
        <v>1</v>
      </c>
      <c r="W29" s="6">
        <v>0.75</v>
      </c>
      <c r="X29" s="73">
        <v>1</v>
      </c>
      <c r="Y29" s="72">
        <v>1.0000000000000002</v>
      </c>
      <c r="Z29" s="6">
        <v>1</v>
      </c>
      <c r="AA29" s="73">
        <v>1</v>
      </c>
      <c r="AB29" s="78">
        <v>1</v>
      </c>
      <c r="AC29" s="6">
        <v>1</v>
      </c>
      <c r="AD29" s="6">
        <v>1</v>
      </c>
      <c r="AE29" s="6">
        <v>0.5</v>
      </c>
      <c r="AF29" s="6">
        <v>0.66</v>
      </c>
      <c r="AG29" s="73">
        <v>0.5</v>
      </c>
      <c r="AH29" s="72">
        <v>0</v>
      </c>
      <c r="AI29" s="6">
        <v>0</v>
      </c>
      <c r="AJ29" s="6">
        <v>0</v>
      </c>
      <c r="AK29" s="6">
        <v>0</v>
      </c>
      <c r="AL29" s="6">
        <v>1</v>
      </c>
      <c r="AM29" s="73">
        <v>1.0000000000000002</v>
      </c>
      <c r="AN29" s="72">
        <v>1</v>
      </c>
      <c r="AO29" s="6">
        <v>1</v>
      </c>
      <c r="AP29" s="73">
        <v>1</v>
      </c>
      <c r="AQ29" s="78">
        <v>1.0000000000000002</v>
      </c>
      <c r="AR29" s="6">
        <v>1</v>
      </c>
      <c r="AS29" s="73">
        <v>0.5</v>
      </c>
      <c r="AT29" s="78">
        <v>0.5</v>
      </c>
      <c r="AU29" s="6">
        <v>1.0000000000000002</v>
      </c>
      <c r="AV29" s="6">
        <v>0.66669999999999996</v>
      </c>
      <c r="AW29" s="83">
        <v>0</v>
      </c>
      <c r="AX29" s="72">
        <v>0.33333333333333343</v>
      </c>
      <c r="AY29" s="6">
        <v>0.50000000000000011</v>
      </c>
      <c r="AZ29" s="6">
        <v>0</v>
      </c>
      <c r="BA29" s="73">
        <v>0</v>
      </c>
    </row>
    <row r="30" spans="1:54" s="7" customFormat="1" x14ac:dyDescent="0.25">
      <c r="A30" s="3">
        <v>4</v>
      </c>
      <c r="B30" s="4" t="s">
        <v>67</v>
      </c>
      <c r="C30" s="5" t="s">
        <v>55</v>
      </c>
      <c r="D30" s="30">
        <f t="shared" si="0"/>
        <v>0.57097326388888892</v>
      </c>
      <c r="E30" s="23">
        <f t="shared" si="1"/>
        <v>0.47166666666666668</v>
      </c>
      <c r="F30" s="23">
        <f t="shared" si="2"/>
        <v>0.79833333333333334</v>
      </c>
      <c r="G30" s="24">
        <f t="shared" si="3"/>
        <v>0.63888888888888884</v>
      </c>
      <c r="H30" s="25">
        <f t="shared" si="4"/>
        <v>0.37500416666666669</v>
      </c>
      <c r="I30" s="23">
        <f t="shared" si="5"/>
        <v>0.75</v>
      </c>
      <c r="J30" s="63">
        <f t="shared" si="6"/>
        <v>0.19333333333333333</v>
      </c>
      <c r="K30" s="23">
        <f t="shared" si="7"/>
        <v>1</v>
      </c>
      <c r="L30" s="25">
        <f t="shared" si="8"/>
        <v>0.59666666666666657</v>
      </c>
      <c r="M30" s="23">
        <f t="shared" si="9"/>
        <v>0.33333333333333331</v>
      </c>
      <c r="N30" s="24">
        <f t="shared" si="10"/>
        <v>1</v>
      </c>
      <c r="O30" s="25">
        <f t="shared" si="11"/>
        <v>0.58333333333333337</v>
      </c>
      <c r="P30" s="23">
        <f t="shared" si="12"/>
        <v>0.60417500000000002</v>
      </c>
      <c r="Q30" s="25">
        <f t="shared" si="13"/>
        <v>0.14583333333333337</v>
      </c>
      <c r="R30" s="72">
        <v>1</v>
      </c>
      <c r="S30" s="6">
        <v>1</v>
      </c>
      <c r="T30" s="6">
        <v>0.75</v>
      </c>
      <c r="U30" s="83">
        <v>0.25</v>
      </c>
      <c r="V30" s="72">
        <v>0.33</v>
      </c>
      <c r="W30" s="6">
        <v>0.25</v>
      </c>
      <c r="X30" s="73">
        <v>0</v>
      </c>
      <c r="Y30" s="72">
        <v>1</v>
      </c>
      <c r="Z30" s="6">
        <v>1.0000000000000002</v>
      </c>
      <c r="AA30" s="73">
        <v>1</v>
      </c>
      <c r="AB30" s="78">
        <v>0.5</v>
      </c>
      <c r="AC30" s="6">
        <v>1</v>
      </c>
      <c r="AD30" s="6">
        <v>1</v>
      </c>
      <c r="AE30" s="6">
        <v>0.5</v>
      </c>
      <c r="AF30" s="6">
        <v>0.33</v>
      </c>
      <c r="AG30" s="73">
        <v>0.25</v>
      </c>
      <c r="AH30" s="72">
        <v>0</v>
      </c>
      <c r="AI30" s="6">
        <v>0</v>
      </c>
      <c r="AJ30" s="6">
        <v>0</v>
      </c>
      <c r="AK30" s="6">
        <v>0</v>
      </c>
      <c r="AL30" s="6">
        <v>1</v>
      </c>
      <c r="AM30" s="73">
        <v>1</v>
      </c>
      <c r="AN30" s="72">
        <v>1.0000000000000002</v>
      </c>
      <c r="AO30" s="6">
        <v>1</v>
      </c>
      <c r="AP30" s="73">
        <v>1.0000000000000002</v>
      </c>
      <c r="AQ30" s="78">
        <v>1</v>
      </c>
      <c r="AR30" s="6">
        <v>0.5</v>
      </c>
      <c r="AS30" s="73">
        <v>0.25</v>
      </c>
      <c r="AT30" s="78">
        <v>0.75</v>
      </c>
      <c r="AU30" s="6">
        <v>0.99999999999999989</v>
      </c>
      <c r="AV30" s="6">
        <v>0.66669999999999996</v>
      </c>
      <c r="AW30" s="83">
        <v>0</v>
      </c>
      <c r="AX30" s="72">
        <v>0.33333333333333343</v>
      </c>
      <c r="AY30" s="6">
        <v>0.25</v>
      </c>
      <c r="AZ30" s="6">
        <v>0</v>
      </c>
      <c r="BA30" s="73">
        <v>0</v>
      </c>
      <c r="BB30" s="8"/>
    </row>
    <row r="31" spans="1:54" s="7" customFormat="1" x14ac:dyDescent="0.25">
      <c r="A31" s="3">
        <v>18</v>
      </c>
      <c r="B31" s="4" t="s">
        <v>56</v>
      </c>
      <c r="C31" s="5" t="s">
        <v>55</v>
      </c>
      <c r="D31" s="30">
        <f t="shared" si="0"/>
        <v>0.65089131944444445</v>
      </c>
      <c r="E31" s="23">
        <f t="shared" si="1"/>
        <v>0.90333333333333332</v>
      </c>
      <c r="F31" s="23">
        <f t="shared" si="2"/>
        <v>0.45486111111111105</v>
      </c>
      <c r="G31" s="24">
        <f t="shared" si="3"/>
        <v>0.87036666666666651</v>
      </c>
      <c r="H31" s="25">
        <f t="shared" si="4"/>
        <v>0.37500416666666664</v>
      </c>
      <c r="I31" s="23">
        <f t="shared" si="5"/>
        <v>1</v>
      </c>
      <c r="J31" s="63">
        <f t="shared" si="6"/>
        <v>0.80666666666666664</v>
      </c>
      <c r="K31" s="23">
        <f t="shared" si="7"/>
        <v>0.33333333333333331</v>
      </c>
      <c r="L31" s="25">
        <f t="shared" si="8"/>
        <v>0.57638888888888884</v>
      </c>
      <c r="M31" s="23">
        <f t="shared" si="9"/>
        <v>0.94443333333333324</v>
      </c>
      <c r="N31" s="24">
        <f t="shared" si="10"/>
        <v>0.66666666666666663</v>
      </c>
      <c r="O31" s="25">
        <f t="shared" si="11"/>
        <v>1</v>
      </c>
      <c r="P31" s="23">
        <f t="shared" si="12"/>
        <v>0.39583333333333337</v>
      </c>
      <c r="Q31" s="25">
        <f t="shared" si="13"/>
        <v>0.35417499999999991</v>
      </c>
      <c r="R31" s="72">
        <v>1</v>
      </c>
      <c r="S31" s="6">
        <v>1</v>
      </c>
      <c r="T31" s="6">
        <v>1</v>
      </c>
      <c r="U31" s="83">
        <v>1</v>
      </c>
      <c r="V31" s="72">
        <v>0.67</v>
      </c>
      <c r="W31" s="6">
        <v>0.75</v>
      </c>
      <c r="X31" s="73">
        <v>1</v>
      </c>
      <c r="Y31" s="72">
        <v>1</v>
      </c>
      <c r="Z31" s="6">
        <v>0</v>
      </c>
      <c r="AA31" s="73">
        <v>0</v>
      </c>
      <c r="AB31" s="78">
        <v>0.5</v>
      </c>
      <c r="AC31" s="6">
        <v>1</v>
      </c>
      <c r="AD31" s="6">
        <v>0.875</v>
      </c>
      <c r="AE31" s="6">
        <v>0.5</v>
      </c>
      <c r="AF31" s="6">
        <f>(1/3)</f>
        <v>0.33333333333333331</v>
      </c>
      <c r="AG31" s="73">
        <v>0.25</v>
      </c>
      <c r="AH31" s="72">
        <v>1</v>
      </c>
      <c r="AI31" s="6">
        <v>1</v>
      </c>
      <c r="AJ31" s="6">
        <v>0.66659999999999997</v>
      </c>
      <c r="AK31" s="6">
        <v>1</v>
      </c>
      <c r="AL31" s="6">
        <v>1</v>
      </c>
      <c r="AM31" s="73">
        <v>1</v>
      </c>
      <c r="AN31" s="72">
        <v>1</v>
      </c>
      <c r="AO31" s="6">
        <v>1</v>
      </c>
      <c r="AP31" s="73">
        <v>0</v>
      </c>
      <c r="AQ31" s="78">
        <v>1</v>
      </c>
      <c r="AR31" s="6">
        <v>1</v>
      </c>
      <c r="AS31" s="73">
        <v>1</v>
      </c>
      <c r="AT31" s="78">
        <v>0.75</v>
      </c>
      <c r="AU31" s="6">
        <v>0.5</v>
      </c>
      <c r="AV31" s="6">
        <v>0.33333333333333343</v>
      </c>
      <c r="AW31" s="83">
        <v>0</v>
      </c>
      <c r="AX31" s="72">
        <v>0.66669999999999996</v>
      </c>
      <c r="AY31" s="6">
        <v>0.74999999999999967</v>
      </c>
      <c r="AZ31" s="6">
        <v>0</v>
      </c>
      <c r="BA31" s="73">
        <v>0</v>
      </c>
    </row>
    <row r="32" spans="1:54" s="7" customFormat="1" x14ac:dyDescent="0.25">
      <c r="A32" s="3">
        <v>12</v>
      </c>
      <c r="B32" s="4" t="s">
        <v>60</v>
      </c>
      <c r="C32" s="5" t="s">
        <v>53</v>
      </c>
      <c r="D32" s="30">
        <f t="shared" si="0"/>
        <v>0.59810243055555556</v>
      </c>
      <c r="E32" s="23">
        <f t="shared" si="1"/>
        <v>0.61749999999999994</v>
      </c>
      <c r="F32" s="23">
        <f t="shared" si="2"/>
        <v>0.77374999999999994</v>
      </c>
      <c r="G32" s="24">
        <f t="shared" si="3"/>
        <v>0.65740555555555547</v>
      </c>
      <c r="H32" s="25">
        <f t="shared" si="4"/>
        <v>0.34375416666666669</v>
      </c>
      <c r="I32" s="23">
        <f t="shared" si="5"/>
        <v>0.875</v>
      </c>
      <c r="J32" s="63">
        <f t="shared" si="6"/>
        <v>0.36</v>
      </c>
      <c r="K32" s="23">
        <f t="shared" si="7"/>
        <v>0.66666666666666663</v>
      </c>
      <c r="L32" s="25">
        <f t="shared" si="8"/>
        <v>0.88083333333333325</v>
      </c>
      <c r="M32" s="23">
        <f t="shared" si="9"/>
        <v>0.72221666666666662</v>
      </c>
      <c r="N32" s="24">
        <f t="shared" si="10"/>
        <v>0.66666666666666663</v>
      </c>
      <c r="O32" s="25">
        <f t="shared" si="11"/>
        <v>0.58333333333333337</v>
      </c>
      <c r="P32" s="23">
        <f t="shared" si="12"/>
        <v>0.54167500000000002</v>
      </c>
      <c r="Q32" s="25">
        <f t="shared" si="13"/>
        <v>0.14583333333333337</v>
      </c>
      <c r="R32" s="72">
        <v>1</v>
      </c>
      <c r="S32" s="6">
        <v>1</v>
      </c>
      <c r="T32" s="6">
        <v>0.75</v>
      </c>
      <c r="U32" s="83">
        <v>0.75</v>
      </c>
      <c r="V32" s="72">
        <v>0.33</v>
      </c>
      <c r="W32" s="6">
        <v>0.25</v>
      </c>
      <c r="X32" s="73">
        <v>0.5</v>
      </c>
      <c r="Y32" s="72">
        <v>1</v>
      </c>
      <c r="Z32" s="6">
        <v>0</v>
      </c>
      <c r="AA32" s="73">
        <v>1</v>
      </c>
      <c r="AB32" s="78">
        <v>1</v>
      </c>
      <c r="AC32" s="6">
        <v>1</v>
      </c>
      <c r="AD32" s="6">
        <v>0.875</v>
      </c>
      <c r="AE32" s="6">
        <v>1</v>
      </c>
      <c r="AF32" s="6">
        <v>0.66</v>
      </c>
      <c r="AG32" s="73">
        <v>0.75</v>
      </c>
      <c r="AH32" s="72">
        <v>0</v>
      </c>
      <c r="AI32" s="6">
        <v>1</v>
      </c>
      <c r="AJ32" s="6">
        <v>0.33329999999999999</v>
      </c>
      <c r="AK32" s="6">
        <v>1</v>
      </c>
      <c r="AL32" s="6">
        <v>1</v>
      </c>
      <c r="AM32" s="73">
        <v>1</v>
      </c>
      <c r="AN32" s="72">
        <v>1</v>
      </c>
      <c r="AO32" s="6">
        <v>1</v>
      </c>
      <c r="AP32" s="73">
        <v>0</v>
      </c>
      <c r="AQ32" s="78">
        <v>1</v>
      </c>
      <c r="AR32" s="6">
        <v>0.5</v>
      </c>
      <c r="AS32" s="73">
        <v>0.25</v>
      </c>
      <c r="AT32" s="78">
        <v>0.5</v>
      </c>
      <c r="AU32" s="6">
        <v>0.99999999999999989</v>
      </c>
      <c r="AV32" s="6">
        <v>0.66669999999999996</v>
      </c>
      <c r="AW32" s="83">
        <v>0</v>
      </c>
      <c r="AX32" s="72">
        <v>0.33333333333333343</v>
      </c>
      <c r="AY32" s="6">
        <v>0.25</v>
      </c>
      <c r="AZ32" s="6">
        <v>0</v>
      </c>
      <c r="BA32" s="73">
        <v>0</v>
      </c>
    </row>
    <row r="33" spans="1:54" s="7" customFormat="1" x14ac:dyDescent="0.25">
      <c r="A33" s="3">
        <v>6</v>
      </c>
      <c r="B33" s="4" t="s">
        <v>71</v>
      </c>
      <c r="C33" s="5" t="s">
        <v>53</v>
      </c>
      <c r="D33" s="30">
        <f t="shared" si="0"/>
        <v>0.63730381944444447</v>
      </c>
      <c r="E33" s="23">
        <f t="shared" si="1"/>
        <v>0.80208333333333326</v>
      </c>
      <c r="F33" s="23">
        <f t="shared" si="2"/>
        <v>0.77374999999999994</v>
      </c>
      <c r="G33" s="24">
        <f t="shared" si="3"/>
        <v>0.62962777777777768</v>
      </c>
      <c r="H33" s="25">
        <f t="shared" si="4"/>
        <v>0.34375416666666669</v>
      </c>
      <c r="I33" s="23">
        <f t="shared" si="5"/>
        <v>0.6875</v>
      </c>
      <c r="J33" s="63">
        <f t="shared" si="6"/>
        <v>0.91666666666666652</v>
      </c>
      <c r="K33" s="23">
        <f t="shared" si="7"/>
        <v>1</v>
      </c>
      <c r="L33" s="25">
        <f t="shared" si="8"/>
        <v>0.54749999999999999</v>
      </c>
      <c r="M33" s="23">
        <f t="shared" si="9"/>
        <v>0.22221666666666667</v>
      </c>
      <c r="N33" s="24">
        <f t="shared" si="10"/>
        <v>1</v>
      </c>
      <c r="O33" s="25">
        <f t="shared" si="11"/>
        <v>0.66666666666666663</v>
      </c>
      <c r="P33" s="23">
        <f t="shared" si="12"/>
        <v>0.54167500000000002</v>
      </c>
      <c r="Q33" s="25">
        <f t="shared" si="13"/>
        <v>0.14583333333333337</v>
      </c>
      <c r="R33" s="72">
        <v>1</v>
      </c>
      <c r="S33" s="6">
        <v>1</v>
      </c>
      <c r="T33" s="6">
        <v>0.75</v>
      </c>
      <c r="U33" s="83">
        <v>0</v>
      </c>
      <c r="V33" s="72">
        <v>1</v>
      </c>
      <c r="W33" s="6">
        <v>0.75</v>
      </c>
      <c r="X33" s="73">
        <v>1</v>
      </c>
      <c r="Y33" s="72">
        <v>1</v>
      </c>
      <c r="Z33" s="6">
        <v>1</v>
      </c>
      <c r="AA33" s="73">
        <v>1</v>
      </c>
      <c r="AB33" s="78">
        <v>0.5</v>
      </c>
      <c r="AC33" s="6">
        <v>1</v>
      </c>
      <c r="AD33" s="6">
        <v>0.625</v>
      </c>
      <c r="AE33" s="6">
        <v>0.25</v>
      </c>
      <c r="AF33" s="6">
        <v>0.66</v>
      </c>
      <c r="AG33" s="73">
        <v>0.25</v>
      </c>
      <c r="AH33" s="72">
        <v>0.28570000000000001</v>
      </c>
      <c r="AI33" s="6">
        <v>0</v>
      </c>
      <c r="AJ33" s="6">
        <v>4.7600000000000003E-2</v>
      </c>
      <c r="AK33" s="6">
        <v>0</v>
      </c>
      <c r="AL33" s="6">
        <v>0</v>
      </c>
      <c r="AM33" s="73">
        <v>1</v>
      </c>
      <c r="AN33" s="72">
        <v>1.0000000000000002</v>
      </c>
      <c r="AO33" s="6">
        <v>1</v>
      </c>
      <c r="AP33" s="73">
        <v>1.0000000000000002</v>
      </c>
      <c r="AQ33" s="78">
        <v>1</v>
      </c>
      <c r="AR33" s="6">
        <v>0.5</v>
      </c>
      <c r="AS33" s="73">
        <v>0.5</v>
      </c>
      <c r="AT33" s="78">
        <v>0.5</v>
      </c>
      <c r="AU33" s="6">
        <v>0.99999999999999989</v>
      </c>
      <c r="AV33" s="6">
        <v>0.66669999999999996</v>
      </c>
      <c r="AW33" s="83">
        <v>0</v>
      </c>
      <c r="AX33" s="72">
        <v>0.33333333333333343</v>
      </c>
      <c r="AY33" s="6">
        <v>0.25</v>
      </c>
      <c r="AZ33" s="6">
        <v>0</v>
      </c>
      <c r="BA33" s="73">
        <v>0</v>
      </c>
    </row>
    <row r="34" spans="1:54" s="7" customFormat="1" x14ac:dyDescent="0.25">
      <c r="A34" s="3">
        <v>8</v>
      </c>
      <c r="B34" s="4" t="s">
        <v>78</v>
      </c>
      <c r="C34" s="5" t="s">
        <v>74</v>
      </c>
      <c r="D34" s="30">
        <f t="shared" si="0"/>
        <v>0.43836909722222217</v>
      </c>
      <c r="E34" s="23">
        <f t="shared" si="1"/>
        <v>0.58333333333333326</v>
      </c>
      <c r="F34" s="23">
        <f t="shared" si="2"/>
        <v>0.4375</v>
      </c>
      <c r="G34" s="24">
        <f t="shared" si="3"/>
        <v>0.38888888888888884</v>
      </c>
      <c r="H34" s="25">
        <f t="shared" si="4"/>
        <v>0.34375416666666669</v>
      </c>
      <c r="I34" s="23">
        <f t="shared" si="5"/>
        <v>0.75</v>
      </c>
      <c r="J34" s="63">
        <f t="shared" si="6"/>
        <v>0.41666666666666663</v>
      </c>
      <c r="K34" s="23">
        <f t="shared" si="7"/>
        <v>0.33333333333333337</v>
      </c>
      <c r="L34" s="25">
        <f t="shared" si="8"/>
        <v>0.54166666666666663</v>
      </c>
      <c r="M34" s="23">
        <f t="shared" si="9"/>
        <v>0.33333333333333337</v>
      </c>
      <c r="N34" s="24">
        <f t="shared" si="10"/>
        <v>0.33333333333333331</v>
      </c>
      <c r="O34" s="25">
        <f t="shared" si="11"/>
        <v>0.5</v>
      </c>
      <c r="P34" s="23">
        <f t="shared" si="12"/>
        <v>0.54167500000000002</v>
      </c>
      <c r="Q34" s="25">
        <f t="shared" si="13"/>
        <v>0.14583333333333337</v>
      </c>
      <c r="R34" s="72">
        <v>1</v>
      </c>
      <c r="S34" s="6">
        <v>1</v>
      </c>
      <c r="T34" s="6">
        <v>0.75</v>
      </c>
      <c r="U34" s="83">
        <v>0.25</v>
      </c>
      <c r="V34" s="72">
        <v>0</v>
      </c>
      <c r="W34" s="6">
        <v>0.25</v>
      </c>
      <c r="X34" s="73">
        <v>1</v>
      </c>
      <c r="Y34" s="72">
        <v>1.0000000000000002</v>
      </c>
      <c r="Z34" s="6">
        <v>0</v>
      </c>
      <c r="AA34" s="73">
        <v>0</v>
      </c>
      <c r="AB34" s="78">
        <v>0.5</v>
      </c>
      <c r="AC34" s="6">
        <v>1</v>
      </c>
      <c r="AD34" s="6">
        <v>0.75</v>
      </c>
      <c r="AE34" s="6">
        <v>0.75</v>
      </c>
      <c r="AF34" s="6">
        <v>0</v>
      </c>
      <c r="AG34" s="73">
        <v>0.25</v>
      </c>
      <c r="AH34" s="72">
        <v>0</v>
      </c>
      <c r="AI34" s="6">
        <v>0</v>
      </c>
      <c r="AJ34" s="6">
        <v>0</v>
      </c>
      <c r="AK34" s="6">
        <v>0</v>
      </c>
      <c r="AL34" s="6">
        <v>1</v>
      </c>
      <c r="AM34" s="73">
        <v>1.0000000000000002</v>
      </c>
      <c r="AN34" s="72">
        <v>1</v>
      </c>
      <c r="AO34" s="6">
        <v>0</v>
      </c>
      <c r="AP34" s="73">
        <v>0</v>
      </c>
      <c r="AQ34" s="78">
        <v>1</v>
      </c>
      <c r="AR34" s="6">
        <v>0.5</v>
      </c>
      <c r="AS34" s="73">
        <v>0</v>
      </c>
      <c r="AT34" s="78">
        <v>0.5</v>
      </c>
      <c r="AU34" s="6">
        <v>1</v>
      </c>
      <c r="AV34" s="6">
        <v>0.66669999999999996</v>
      </c>
      <c r="AW34" s="83">
        <v>0</v>
      </c>
      <c r="AX34" s="72">
        <v>0.33333333333333343</v>
      </c>
      <c r="AY34" s="6">
        <v>0.25</v>
      </c>
      <c r="AZ34" s="6">
        <v>0</v>
      </c>
      <c r="BA34" s="73">
        <v>0</v>
      </c>
    </row>
    <row r="35" spans="1:54" s="7" customFormat="1" x14ac:dyDescent="0.25">
      <c r="A35" s="3">
        <v>26</v>
      </c>
      <c r="B35" s="4" t="s">
        <v>65</v>
      </c>
      <c r="C35" s="5" t="s">
        <v>53</v>
      </c>
      <c r="D35" s="30">
        <f t="shared" si="0"/>
        <v>0.51041770833333333</v>
      </c>
      <c r="E35" s="23">
        <f t="shared" si="1"/>
        <v>0.46875</v>
      </c>
      <c r="F35" s="23">
        <f t="shared" si="2"/>
        <v>0.67708333333333326</v>
      </c>
      <c r="G35" s="24">
        <f t="shared" si="3"/>
        <v>0.58333333333333326</v>
      </c>
      <c r="H35" s="25">
        <f t="shared" si="4"/>
        <v>0.31250416666666669</v>
      </c>
      <c r="I35" s="23">
        <f t="shared" si="5"/>
        <v>0.6875</v>
      </c>
      <c r="J35" s="63">
        <f t="shared" si="6"/>
        <v>0.25</v>
      </c>
      <c r="K35" s="23">
        <f t="shared" si="7"/>
        <v>0.66666666666666663</v>
      </c>
      <c r="L35" s="25">
        <f t="shared" si="8"/>
        <v>0.68749999999999989</v>
      </c>
      <c r="M35" s="23">
        <f t="shared" si="9"/>
        <v>0.16666666666666666</v>
      </c>
      <c r="N35" s="24">
        <f t="shared" si="10"/>
        <v>1</v>
      </c>
      <c r="O35" s="25">
        <f t="shared" si="11"/>
        <v>0.58333333333333337</v>
      </c>
      <c r="P35" s="23">
        <f t="shared" si="12"/>
        <v>0.47917500000000002</v>
      </c>
      <c r="Q35" s="25">
        <f t="shared" si="13"/>
        <v>0.14583333333333337</v>
      </c>
      <c r="R35" s="72">
        <v>1</v>
      </c>
      <c r="S35" s="6">
        <v>1</v>
      </c>
      <c r="T35" s="6">
        <v>0.75</v>
      </c>
      <c r="U35" s="83">
        <v>0</v>
      </c>
      <c r="V35" s="72">
        <v>0</v>
      </c>
      <c r="W35" s="6">
        <v>0.25</v>
      </c>
      <c r="X35" s="73">
        <v>0.5</v>
      </c>
      <c r="Y35" s="72">
        <v>1</v>
      </c>
      <c r="Z35" s="6">
        <v>0</v>
      </c>
      <c r="AA35" s="73">
        <v>1</v>
      </c>
      <c r="AB35" s="78">
        <v>0.5</v>
      </c>
      <c r="AC35" s="6">
        <v>1</v>
      </c>
      <c r="AD35" s="6">
        <v>0.875</v>
      </c>
      <c r="AE35" s="6">
        <v>0.5</v>
      </c>
      <c r="AF35" s="6">
        <v>1</v>
      </c>
      <c r="AG35" s="73">
        <v>0.25</v>
      </c>
      <c r="AH35" s="72">
        <v>0</v>
      </c>
      <c r="AI35" s="6">
        <v>0</v>
      </c>
      <c r="AJ35" s="6">
        <v>0</v>
      </c>
      <c r="AK35" s="6">
        <v>0</v>
      </c>
      <c r="AL35" s="6">
        <v>0</v>
      </c>
      <c r="AM35" s="73">
        <v>1</v>
      </c>
      <c r="AN35" s="72">
        <v>1</v>
      </c>
      <c r="AO35" s="6">
        <v>1</v>
      </c>
      <c r="AP35" s="73">
        <v>1</v>
      </c>
      <c r="AQ35" s="78">
        <v>1</v>
      </c>
      <c r="AR35" s="6">
        <v>0.5</v>
      </c>
      <c r="AS35" s="73">
        <v>0.25</v>
      </c>
      <c r="AT35" s="78">
        <v>0.25</v>
      </c>
      <c r="AU35" s="6">
        <v>1</v>
      </c>
      <c r="AV35" s="6">
        <v>0.66669999999999996</v>
      </c>
      <c r="AW35" s="83">
        <v>0</v>
      </c>
      <c r="AX35" s="72">
        <v>0.33333333333333343</v>
      </c>
      <c r="AY35" s="6">
        <v>0.25</v>
      </c>
      <c r="AZ35" s="6">
        <v>0</v>
      </c>
      <c r="BA35" s="73">
        <v>0</v>
      </c>
    </row>
    <row r="36" spans="1:54" s="7" customFormat="1" x14ac:dyDescent="0.25">
      <c r="A36" s="3">
        <v>7</v>
      </c>
      <c r="B36" s="4" t="s">
        <v>77</v>
      </c>
      <c r="C36" s="5" t="s">
        <v>74</v>
      </c>
      <c r="D36" s="30">
        <f t="shared" si="0"/>
        <v>0.43496631944444442</v>
      </c>
      <c r="E36" s="23">
        <f t="shared" si="1"/>
        <v>0.40333333333333332</v>
      </c>
      <c r="F36" s="23">
        <f t="shared" si="2"/>
        <v>0.57958333333333334</v>
      </c>
      <c r="G36" s="24">
        <f t="shared" si="3"/>
        <v>0.44444444444444442</v>
      </c>
      <c r="H36" s="25">
        <f t="shared" si="4"/>
        <v>0.31250416666666669</v>
      </c>
      <c r="I36" s="23">
        <f t="shared" si="5"/>
        <v>0.5</v>
      </c>
      <c r="J36" s="63">
        <f t="shared" si="6"/>
        <v>0.30666666666666664</v>
      </c>
      <c r="K36" s="23">
        <f t="shared" si="7"/>
        <v>0.66666666666666663</v>
      </c>
      <c r="L36" s="25">
        <f t="shared" si="8"/>
        <v>0.49249999999999999</v>
      </c>
      <c r="M36" s="23">
        <f t="shared" si="9"/>
        <v>0.16666666666666669</v>
      </c>
      <c r="N36" s="24">
        <f t="shared" si="10"/>
        <v>0.66666666666666663</v>
      </c>
      <c r="O36" s="25">
        <f t="shared" si="11"/>
        <v>0.5</v>
      </c>
      <c r="P36" s="23">
        <f t="shared" si="12"/>
        <v>0.39583333333333337</v>
      </c>
      <c r="Q36" s="25">
        <f t="shared" si="13"/>
        <v>0.22917499999999999</v>
      </c>
      <c r="R36" s="72">
        <v>1</v>
      </c>
      <c r="S36" s="6">
        <v>1</v>
      </c>
      <c r="T36" s="6">
        <v>0</v>
      </c>
      <c r="U36" s="83">
        <v>0</v>
      </c>
      <c r="V36" s="72">
        <v>0.67</v>
      </c>
      <c r="W36" s="6">
        <v>0.25</v>
      </c>
      <c r="X36" s="73">
        <v>0</v>
      </c>
      <c r="Y36" s="72">
        <v>1</v>
      </c>
      <c r="Z36" s="6">
        <v>0</v>
      </c>
      <c r="AA36" s="73">
        <v>1</v>
      </c>
      <c r="AB36" s="78">
        <v>0.25</v>
      </c>
      <c r="AC36" s="6">
        <v>1</v>
      </c>
      <c r="AD36" s="6">
        <v>0.875</v>
      </c>
      <c r="AE36" s="6">
        <v>0.25</v>
      </c>
      <c r="AF36" s="6">
        <v>0.33</v>
      </c>
      <c r="AG36" s="73">
        <v>0.25</v>
      </c>
      <c r="AH36" s="72">
        <v>0</v>
      </c>
      <c r="AI36" s="6">
        <v>0</v>
      </c>
      <c r="AJ36" s="6">
        <v>0</v>
      </c>
      <c r="AK36" s="6">
        <v>0</v>
      </c>
      <c r="AL36" s="6">
        <v>0</v>
      </c>
      <c r="AM36" s="73">
        <v>1.0000000000000002</v>
      </c>
      <c r="AN36" s="72">
        <v>1</v>
      </c>
      <c r="AO36" s="6">
        <v>1</v>
      </c>
      <c r="AP36" s="73">
        <v>0</v>
      </c>
      <c r="AQ36" s="78">
        <v>1</v>
      </c>
      <c r="AR36" s="6">
        <v>0.5</v>
      </c>
      <c r="AS36" s="73">
        <v>0</v>
      </c>
      <c r="AT36" s="78">
        <v>0.25</v>
      </c>
      <c r="AU36" s="6">
        <v>1</v>
      </c>
      <c r="AV36" s="6">
        <v>0.33333333333333343</v>
      </c>
      <c r="AW36" s="83">
        <v>0</v>
      </c>
      <c r="AX36" s="72">
        <v>0.66669999999999996</v>
      </c>
      <c r="AY36" s="6">
        <v>0.25</v>
      </c>
      <c r="AZ36" s="6">
        <v>0</v>
      </c>
      <c r="BA36" s="73">
        <v>0</v>
      </c>
    </row>
    <row r="37" spans="1:54" s="7" customFormat="1" x14ac:dyDescent="0.25">
      <c r="A37" s="3">
        <v>9</v>
      </c>
      <c r="B37" s="4" t="s">
        <v>73</v>
      </c>
      <c r="C37" s="5" t="s">
        <v>74</v>
      </c>
      <c r="D37" s="30">
        <f t="shared" si="0"/>
        <v>0.393959375</v>
      </c>
      <c r="E37" s="23">
        <f t="shared" si="1"/>
        <v>0.38541666666666669</v>
      </c>
      <c r="F37" s="23">
        <f t="shared" si="2"/>
        <v>0.57583333333333342</v>
      </c>
      <c r="G37" s="24">
        <f t="shared" si="3"/>
        <v>0.33333333333333331</v>
      </c>
      <c r="H37" s="25">
        <f t="shared" si="4"/>
        <v>0.28125416666666669</v>
      </c>
      <c r="I37" s="23">
        <f t="shared" si="5"/>
        <v>0.6875</v>
      </c>
      <c r="J37" s="63">
        <f t="shared" si="6"/>
        <v>8.3333333333333329E-2</v>
      </c>
      <c r="K37" s="23">
        <f t="shared" si="7"/>
        <v>0.66666666666666674</v>
      </c>
      <c r="L37" s="25">
        <f t="shared" si="8"/>
        <v>0.48499999999999999</v>
      </c>
      <c r="M37" s="23">
        <f t="shared" si="9"/>
        <v>0.16666666666666666</v>
      </c>
      <c r="N37" s="24">
        <f t="shared" si="10"/>
        <v>0.33333333333333331</v>
      </c>
      <c r="O37" s="25">
        <f t="shared" si="11"/>
        <v>0.5</v>
      </c>
      <c r="P37" s="23">
        <f t="shared" si="12"/>
        <v>0.33333333333333337</v>
      </c>
      <c r="Q37" s="25">
        <f t="shared" si="13"/>
        <v>0.22917499999999999</v>
      </c>
      <c r="R37" s="72">
        <v>1</v>
      </c>
      <c r="S37" s="6">
        <v>1</v>
      </c>
      <c r="T37" s="6">
        <v>0.5</v>
      </c>
      <c r="U37" s="83">
        <v>0.25</v>
      </c>
      <c r="V37" s="72">
        <v>0</v>
      </c>
      <c r="W37" s="6">
        <v>0.25</v>
      </c>
      <c r="X37" s="73">
        <v>0</v>
      </c>
      <c r="Y37" s="72">
        <v>1.0000000000000002</v>
      </c>
      <c r="Z37" s="6">
        <v>1</v>
      </c>
      <c r="AA37" s="73">
        <v>0</v>
      </c>
      <c r="AB37" s="78">
        <v>0.75</v>
      </c>
      <c r="AC37" s="6">
        <v>0</v>
      </c>
      <c r="AD37" s="6">
        <v>0</v>
      </c>
      <c r="AE37" s="6">
        <v>0.75</v>
      </c>
      <c r="AF37" s="6">
        <v>0.66</v>
      </c>
      <c r="AG37" s="73">
        <v>0.75</v>
      </c>
      <c r="AH37" s="72">
        <v>0</v>
      </c>
      <c r="AI37" s="6">
        <v>0</v>
      </c>
      <c r="AJ37" s="6">
        <v>0</v>
      </c>
      <c r="AK37" s="6">
        <v>0</v>
      </c>
      <c r="AL37" s="6">
        <v>0</v>
      </c>
      <c r="AM37" s="73">
        <v>1</v>
      </c>
      <c r="AN37" s="72">
        <v>1</v>
      </c>
      <c r="AO37" s="6">
        <v>0</v>
      </c>
      <c r="AP37" s="73">
        <v>0</v>
      </c>
      <c r="AQ37" s="78">
        <v>1</v>
      </c>
      <c r="AR37" s="6">
        <v>0.5</v>
      </c>
      <c r="AS37" s="73">
        <v>0</v>
      </c>
      <c r="AT37" s="78">
        <v>0.5</v>
      </c>
      <c r="AU37" s="6">
        <v>0.5</v>
      </c>
      <c r="AV37" s="6">
        <v>0.33333333333333343</v>
      </c>
      <c r="AW37" s="83">
        <v>0</v>
      </c>
      <c r="AX37" s="72">
        <v>0.66669999999999996</v>
      </c>
      <c r="AY37" s="6">
        <v>0.25</v>
      </c>
      <c r="AZ37" s="6">
        <v>0</v>
      </c>
      <c r="BA37" s="73">
        <v>0</v>
      </c>
    </row>
    <row r="38" spans="1:54" s="7" customFormat="1" x14ac:dyDescent="0.25">
      <c r="A38" s="3">
        <v>1</v>
      </c>
      <c r="B38" s="4" t="s">
        <v>76</v>
      </c>
      <c r="C38" s="5" t="s">
        <v>55</v>
      </c>
      <c r="D38" s="30">
        <f t="shared" si="0"/>
        <v>0.50909305555555551</v>
      </c>
      <c r="E38" s="23">
        <f t="shared" si="1"/>
        <v>0.53125</v>
      </c>
      <c r="F38" s="23">
        <f t="shared" si="2"/>
        <v>0.7879166666666666</v>
      </c>
      <c r="G38" s="24">
        <f t="shared" si="3"/>
        <v>0.4567888888888888</v>
      </c>
      <c r="H38" s="25">
        <f t="shared" si="4"/>
        <v>0.26041666666666669</v>
      </c>
      <c r="I38" s="23">
        <f t="shared" si="5"/>
        <v>0.5625</v>
      </c>
      <c r="J38" s="63">
        <f t="shared" si="6"/>
        <v>0.5</v>
      </c>
      <c r="K38" s="23">
        <f t="shared" si="7"/>
        <v>1</v>
      </c>
      <c r="L38" s="25">
        <f t="shared" si="8"/>
        <v>0.57583333333333331</v>
      </c>
      <c r="M38" s="23">
        <f t="shared" si="9"/>
        <v>0.53703333333333325</v>
      </c>
      <c r="N38" s="24">
        <f t="shared" si="10"/>
        <v>0.33333333333333331</v>
      </c>
      <c r="O38" s="25">
        <f t="shared" si="11"/>
        <v>0.5</v>
      </c>
      <c r="P38" s="23">
        <f t="shared" si="12"/>
        <v>0.45833333333333337</v>
      </c>
      <c r="Q38" s="25">
        <f t="shared" si="13"/>
        <v>6.25E-2</v>
      </c>
      <c r="R38" s="72">
        <v>1</v>
      </c>
      <c r="S38" s="6">
        <v>1</v>
      </c>
      <c r="T38" s="6">
        <v>0.25</v>
      </c>
      <c r="U38" s="83">
        <v>0</v>
      </c>
      <c r="V38" s="72">
        <v>0</v>
      </c>
      <c r="W38" s="6">
        <v>0.5</v>
      </c>
      <c r="X38" s="73">
        <v>1</v>
      </c>
      <c r="Y38" s="72">
        <v>1</v>
      </c>
      <c r="Z38" s="6">
        <v>1</v>
      </c>
      <c r="AA38" s="73">
        <v>1</v>
      </c>
      <c r="AB38" s="78">
        <v>0.75</v>
      </c>
      <c r="AC38" s="6">
        <v>1</v>
      </c>
      <c r="AD38" s="6">
        <v>0.375</v>
      </c>
      <c r="AE38" s="6">
        <v>0.5</v>
      </c>
      <c r="AF38" s="6">
        <v>0.33</v>
      </c>
      <c r="AG38" s="73">
        <v>0.5</v>
      </c>
      <c r="AH38" s="72">
        <v>1</v>
      </c>
      <c r="AI38" s="6">
        <v>0</v>
      </c>
      <c r="AJ38" s="6">
        <v>0.22220000000000001</v>
      </c>
      <c r="AK38" s="6">
        <v>0</v>
      </c>
      <c r="AL38" s="6">
        <v>1</v>
      </c>
      <c r="AM38" s="73">
        <v>1.0000000000000002</v>
      </c>
      <c r="AN38" s="72">
        <v>1</v>
      </c>
      <c r="AO38" s="6">
        <v>0</v>
      </c>
      <c r="AP38" s="73">
        <v>0</v>
      </c>
      <c r="AQ38" s="78">
        <v>1</v>
      </c>
      <c r="AR38" s="6">
        <v>0.5</v>
      </c>
      <c r="AS38" s="73">
        <v>0</v>
      </c>
      <c r="AT38" s="78">
        <v>0.5</v>
      </c>
      <c r="AU38" s="6">
        <v>0.99999999999999989</v>
      </c>
      <c r="AV38" s="6">
        <v>0.33333333333333343</v>
      </c>
      <c r="AW38" s="83">
        <v>0</v>
      </c>
      <c r="AX38" s="72">
        <v>0</v>
      </c>
      <c r="AY38" s="6">
        <v>0.25</v>
      </c>
      <c r="AZ38" s="6">
        <v>0</v>
      </c>
      <c r="BA38" s="73">
        <v>0</v>
      </c>
      <c r="BB38" s="8"/>
    </row>
    <row r="39" spans="1:54" s="7" customFormat="1" x14ac:dyDescent="0.25">
      <c r="A39" s="3">
        <v>24</v>
      </c>
      <c r="B39" s="4" t="s">
        <v>79</v>
      </c>
      <c r="C39" s="5" t="s">
        <v>55</v>
      </c>
      <c r="D39" s="30">
        <f t="shared" si="0"/>
        <v>0.27857638888888892</v>
      </c>
      <c r="E39" s="23">
        <f t="shared" si="1"/>
        <v>0.29166666666666669</v>
      </c>
      <c r="F39" s="23">
        <f t="shared" si="2"/>
        <v>0.30874999999999997</v>
      </c>
      <c r="G39" s="24">
        <f t="shared" si="3"/>
        <v>0.30555555555555558</v>
      </c>
      <c r="H39" s="25">
        <f t="shared" si="4"/>
        <v>0.20833333333333337</v>
      </c>
      <c r="I39" s="23">
        <f t="shared" si="5"/>
        <v>0.5</v>
      </c>
      <c r="J39" s="63">
        <f t="shared" si="6"/>
        <v>8.3333333333333329E-2</v>
      </c>
      <c r="K39" s="23">
        <f t="shared" si="7"/>
        <v>0</v>
      </c>
      <c r="L39" s="25">
        <f t="shared" si="8"/>
        <v>0.61749999999999994</v>
      </c>
      <c r="M39" s="23">
        <f t="shared" si="9"/>
        <v>0</v>
      </c>
      <c r="N39" s="24">
        <f t="shared" si="10"/>
        <v>0.33333333333333331</v>
      </c>
      <c r="O39" s="25">
        <f t="shared" si="11"/>
        <v>0.58333333333333337</v>
      </c>
      <c r="P39" s="23">
        <f t="shared" si="12"/>
        <v>0.27083333333333337</v>
      </c>
      <c r="Q39" s="25">
        <f t="shared" si="13"/>
        <v>0.14583333333333337</v>
      </c>
      <c r="R39" s="72">
        <v>1</v>
      </c>
      <c r="S39" s="6">
        <v>1</v>
      </c>
      <c r="T39" s="6">
        <v>0</v>
      </c>
      <c r="U39" s="83">
        <v>0</v>
      </c>
      <c r="V39" s="72">
        <v>0</v>
      </c>
      <c r="W39" s="6">
        <v>0.25</v>
      </c>
      <c r="X39" s="73">
        <v>0</v>
      </c>
      <c r="Y39" s="72">
        <v>0</v>
      </c>
      <c r="Z39" s="6">
        <v>0</v>
      </c>
      <c r="AA39" s="73">
        <v>0</v>
      </c>
      <c r="AB39" s="78">
        <v>0.75</v>
      </c>
      <c r="AC39" s="6">
        <v>1</v>
      </c>
      <c r="AD39" s="6">
        <v>0.125</v>
      </c>
      <c r="AE39" s="6">
        <v>0.75</v>
      </c>
      <c r="AF39" s="6">
        <v>0.33</v>
      </c>
      <c r="AG39" s="73">
        <v>0.75</v>
      </c>
      <c r="AH39" s="72">
        <v>0</v>
      </c>
      <c r="AI39" s="6">
        <v>0</v>
      </c>
      <c r="AJ39" s="6">
        <v>0</v>
      </c>
      <c r="AK39" s="6">
        <v>0</v>
      </c>
      <c r="AL39" s="6">
        <v>0</v>
      </c>
      <c r="AM39" s="73">
        <v>0</v>
      </c>
      <c r="AN39" s="72">
        <v>1</v>
      </c>
      <c r="AO39" s="6">
        <v>0</v>
      </c>
      <c r="AP39" s="73">
        <v>0</v>
      </c>
      <c r="AQ39" s="78">
        <v>1</v>
      </c>
      <c r="AR39" s="6">
        <v>0.5</v>
      </c>
      <c r="AS39" s="73">
        <v>0.25</v>
      </c>
      <c r="AT39" s="78">
        <v>0.25</v>
      </c>
      <c r="AU39" s="6">
        <v>0.5</v>
      </c>
      <c r="AV39" s="6">
        <v>0.33333333333333343</v>
      </c>
      <c r="AW39" s="83">
        <v>0</v>
      </c>
      <c r="AX39" s="72">
        <v>0.33333333333333343</v>
      </c>
      <c r="AY39" s="6">
        <v>0.25</v>
      </c>
      <c r="AZ39" s="6">
        <v>0</v>
      </c>
      <c r="BA39" s="73">
        <v>0</v>
      </c>
    </row>
    <row r="40" spans="1:54" s="7" customFormat="1" ht="15.75" thickBot="1" x14ac:dyDescent="0.3">
      <c r="A40" s="18">
        <v>17</v>
      </c>
      <c r="B40" s="19" t="s">
        <v>75</v>
      </c>
      <c r="C40" s="20" t="s">
        <v>55</v>
      </c>
      <c r="D40" s="30">
        <f t="shared" si="0"/>
        <v>0.37326388888888884</v>
      </c>
      <c r="E40" s="48">
        <f t="shared" si="1"/>
        <v>0.67708333333333326</v>
      </c>
      <c r="F40" s="48">
        <f t="shared" si="2"/>
        <v>0.36458333333333331</v>
      </c>
      <c r="G40" s="49">
        <f t="shared" si="3"/>
        <v>0.38888888888888884</v>
      </c>
      <c r="H40" s="50">
        <f t="shared" si="4"/>
        <v>6.25E-2</v>
      </c>
      <c r="I40" s="48">
        <f t="shared" si="5"/>
        <v>0.9375</v>
      </c>
      <c r="J40" s="65">
        <f t="shared" si="6"/>
        <v>0.41666666666666663</v>
      </c>
      <c r="K40" s="48">
        <f t="shared" si="7"/>
        <v>0.33333333333333331</v>
      </c>
      <c r="L40" s="50">
        <f t="shared" si="8"/>
        <v>0.39583333333333331</v>
      </c>
      <c r="M40" s="48">
        <f t="shared" si="9"/>
        <v>0.33333333333333331</v>
      </c>
      <c r="N40" s="49">
        <f t="shared" si="10"/>
        <v>0.33333333333333331</v>
      </c>
      <c r="O40" s="50">
        <f t="shared" si="11"/>
        <v>0.5</v>
      </c>
      <c r="P40" s="48">
        <f t="shared" si="12"/>
        <v>0.125</v>
      </c>
      <c r="Q40" s="50">
        <f t="shared" si="13"/>
        <v>0</v>
      </c>
      <c r="R40" s="74">
        <v>1</v>
      </c>
      <c r="S40" s="75">
        <v>1</v>
      </c>
      <c r="T40" s="75">
        <v>1</v>
      </c>
      <c r="U40" s="84">
        <v>0.75</v>
      </c>
      <c r="V40" s="74">
        <v>0</v>
      </c>
      <c r="W40" s="75">
        <v>0.25</v>
      </c>
      <c r="X40" s="76">
        <v>1</v>
      </c>
      <c r="Y40" s="74">
        <v>1</v>
      </c>
      <c r="Z40" s="75">
        <v>0</v>
      </c>
      <c r="AA40" s="76">
        <v>0</v>
      </c>
      <c r="AB40" s="79">
        <v>0.25</v>
      </c>
      <c r="AC40" s="75">
        <v>1</v>
      </c>
      <c r="AD40" s="75">
        <v>0.375</v>
      </c>
      <c r="AE40" s="75">
        <v>0.5</v>
      </c>
      <c r="AF40" s="75">
        <v>0</v>
      </c>
      <c r="AG40" s="76">
        <v>0.25</v>
      </c>
      <c r="AH40" s="74">
        <v>1</v>
      </c>
      <c r="AI40" s="75">
        <v>0</v>
      </c>
      <c r="AJ40" s="75">
        <v>0</v>
      </c>
      <c r="AK40" s="75">
        <v>0</v>
      </c>
      <c r="AL40" s="75">
        <v>0</v>
      </c>
      <c r="AM40" s="76">
        <v>1</v>
      </c>
      <c r="AN40" s="74">
        <v>1</v>
      </c>
      <c r="AO40" s="75">
        <v>0</v>
      </c>
      <c r="AP40" s="76">
        <v>0</v>
      </c>
      <c r="AQ40" s="79">
        <v>1</v>
      </c>
      <c r="AR40" s="75">
        <v>0.5</v>
      </c>
      <c r="AS40" s="76">
        <v>0</v>
      </c>
      <c r="AT40" s="79">
        <v>0.5</v>
      </c>
      <c r="AU40" s="75">
        <v>0</v>
      </c>
      <c r="AV40" s="75">
        <v>0</v>
      </c>
      <c r="AW40" s="84">
        <v>0</v>
      </c>
      <c r="AX40" s="74">
        <v>0</v>
      </c>
      <c r="AY40" s="75">
        <v>0</v>
      </c>
      <c r="AZ40" s="75">
        <v>0</v>
      </c>
      <c r="BA40" s="76">
        <v>0</v>
      </c>
    </row>
    <row r="41" spans="1:54" ht="15.75" thickBot="1" x14ac:dyDescent="0.3">
      <c r="B41" s="42" t="s">
        <v>124</v>
      </c>
      <c r="C41" s="43"/>
      <c r="D41" s="44">
        <f>AVERAGE(D14:D40)</f>
        <v>0.58273357767489709</v>
      </c>
    </row>
    <row r="42" spans="1:54" x14ac:dyDescent="0.25">
      <c r="B42" s="196" t="s">
        <v>105</v>
      </c>
      <c r="C42" s="196"/>
      <c r="D42" s="196"/>
      <c r="E42" s="196"/>
      <c r="F42" s="196"/>
      <c r="G42" s="196"/>
      <c r="H42" s="196"/>
      <c r="I42" s="196"/>
      <c r="J42" s="31"/>
      <c r="K42" s="31"/>
      <c r="L42" s="31"/>
      <c r="M42" s="31"/>
      <c r="N42" s="31"/>
      <c r="O42" s="31"/>
      <c r="P42" s="31"/>
    </row>
    <row r="43" spans="1:54" ht="36" customHeight="1" x14ac:dyDescent="0.25">
      <c r="B43" s="157" t="s">
        <v>134</v>
      </c>
      <c r="C43" s="157"/>
      <c r="D43" s="157"/>
      <c r="E43" s="157"/>
      <c r="F43" s="157"/>
      <c r="G43" s="157"/>
      <c r="H43" s="157"/>
      <c r="I43" s="157"/>
      <c r="J43" s="157"/>
      <c r="K43" s="157"/>
      <c r="L43" s="157"/>
      <c r="M43" s="157"/>
      <c r="N43" s="157"/>
      <c r="O43" s="157"/>
      <c r="P43" s="157"/>
    </row>
    <row r="44" spans="1:54" x14ac:dyDescent="0.25">
      <c r="B44" s="157"/>
      <c r="C44" s="157"/>
      <c r="D44" s="157"/>
      <c r="E44" s="157"/>
      <c r="F44" s="157"/>
      <c r="G44" s="157"/>
      <c r="H44" s="157"/>
      <c r="I44" s="157"/>
      <c r="J44" s="157"/>
      <c r="K44" s="157"/>
      <c r="L44" s="157"/>
      <c r="M44" s="157"/>
      <c r="N44" s="157"/>
      <c r="O44" s="157"/>
      <c r="P44" s="157"/>
    </row>
    <row r="45" spans="1:54" ht="37.5" customHeight="1" x14ac:dyDescent="0.25">
      <c r="B45" s="157"/>
      <c r="C45" s="157"/>
      <c r="D45" s="157"/>
      <c r="E45" s="157"/>
      <c r="F45" s="157"/>
      <c r="G45" s="157"/>
      <c r="H45" s="157"/>
      <c r="I45" s="157"/>
      <c r="J45" s="157"/>
      <c r="K45" s="157"/>
      <c r="L45" s="157"/>
      <c r="M45" s="157"/>
      <c r="N45" s="157"/>
      <c r="O45" s="157"/>
      <c r="P45" s="157"/>
    </row>
    <row r="49" spans="4:4" x14ac:dyDescent="0.25">
      <c r="D49" s="9"/>
    </row>
    <row r="50" spans="4:4" x14ac:dyDescent="0.25">
      <c r="D50" s="9"/>
    </row>
    <row r="51" spans="4:4" x14ac:dyDescent="0.25">
      <c r="D51" s="9"/>
    </row>
    <row r="52" spans="4:4" x14ac:dyDescent="0.25">
      <c r="D52" s="9"/>
    </row>
    <row r="53" spans="4:4" x14ac:dyDescent="0.25">
      <c r="D53" s="9"/>
    </row>
    <row r="54" spans="4:4" x14ac:dyDescent="0.25">
      <c r="D54" s="9"/>
    </row>
    <row r="55" spans="4:4" x14ac:dyDescent="0.25">
      <c r="D55" s="9"/>
    </row>
    <row r="56" spans="4:4" x14ac:dyDescent="0.25">
      <c r="D56" s="9"/>
    </row>
    <row r="57" spans="4:4" x14ac:dyDescent="0.25">
      <c r="D57" s="9"/>
    </row>
    <row r="58" spans="4:4" x14ac:dyDescent="0.25">
      <c r="D58" s="9"/>
    </row>
    <row r="59" spans="4:4" x14ac:dyDescent="0.25">
      <c r="D59" s="9"/>
    </row>
    <row r="60" spans="4:4" x14ac:dyDescent="0.25">
      <c r="D60" s="9"/>
    </row>
    <row r="61" spans="4:4" x14ac:dyDescent="0.25">
      <c r="D61" s="9"/>
    </row>
    <row r="62" spans="4:4" x14ac:dyDescent="0.25">
      <c r="D62" s="9"/>
    </row>
    <row r="63" spans="4:4" x14ac:dyDescent="0.25">
      <c r="D63" s="9"/>
    </row>
    <row r="64" spans="4:4" x14ac:dyDescent="0.25">
      <c r="D64" s="9"/>
    </row>
    <row r="65" spans="4:4" x14ac:dyDescent="0.25">
      <c r="D65" s="9"/>
    </row>
    <row r="66" spans="4:4" x14ac:dyDescent="0.25">
      <c r="D66" s="9"/>
    </row>
    <row r="67" spans="4:4" x14ac:dyDescent="0.25">
      <c r="D67" s="9"/>
    </row>
    <row r="68" spans="4:4" x14ac:dyDescent="0.25">
      <c r="D68" s="9"/>
    </row>
    <row r="69" spans="4:4" x14ac:dyDescent="0.25">
      <c r="D69" s="9"/>
    </row>
    <row r="70" spans="4:4" x14ac:dyDescent="0.25">
      <c r="D70" s="9"/>
    </row>
    <row r="71" spans="4:4" x14ac:dyDescent="0.25">
      <c r="D71" s="9"/>
    </row>
    <row r="72" spans="4:4" x14ac:dyDescent="0.25">
      <c r="D72" s="9"/>
    </row>
    <row r="73" spans="4:4" x14ac:dyDescent="0.25">
      <c r="D73" s="9"/>
    </row>
    <row r="74" spans="4:4" x14ac:dyDescent="0.25">
      <c r="D74" s="9"/>
    </row>
    <row r="75" spans="4:4" x14ac:dyDescent="0.25">
      <c r="D75" s="9"/>
    </row>
    <row r="76" spans="4:4" x14ac:dyDescent="0.25">
      <c r="D76" s="9"/>
    </row>
    <row r="77" spans="4:4" x14ac:dyDescent="0.25">
      <c r="D77" s="9"/>
    </row>
    <row r="78" spans="4:4" x14ac:dyDescent="0.25">
      <c r="D78" s="9"/>
    </row>
    <row r="79" spans="4:4" x14ac:dyDescent="0.25">
      <c r="D79" s="9"/>
    </row>
    <row r="80" spans="4:4" x14ac:dyDescent="0.25">
      <c r="D80" s="9"/>
    </row>
    <row r="81" spans="4:4" x14ac:dyDescent="0.25">
      <c r="D81" s="9"/>
    </row>
    <row r="82" spans="4:4" x14ac:dyDescent="0.25">
      <c r="D82" s="9"/>
    </row>
    <row r="83" spans="4:4" x14ac:dyDescent="0.25">
      <c r="D83" s="9"/>
    </row>
    <row r="84" spans="4:4" x14ac:dyDescent="0.25">
      <c r="D84" s="9"/>
    </row>
    <row r="85" spans="4:4" x14ac:dyDescent="0.25">
      <c r="D85" s="9"/>
    </row>
    <row r="86" spans="4:4" x14ac:dyDescent="0.25">
      <c r="D86" s="9"/>
    </row>
    <row r="87" spans="4:4" x14ac:dyDescent="0.25">
      <c r="D87" s="9"/>
    </row>
    <row r="88" spans="4:4" x14ac:dyDescent="0.25">
      <c r="D88" s="9"/>
    </row>
    <row r="89" spans="4:4" x14ac:dyDescent="0.25">
      <c r="D89" s="9"/>
    </row>
    <row r="90" spans="4:4" x14ac:dyDescent="0.25">
      <c r="D90" s="9"/>
    </row>
    <row r="91" spans="4:4" x14ac:dyDescent="0.25">
      <c r="D91" s="9"/>
    </row>
    <row r="92" spans="4:4" x14ac:dyDescent="0.25">
      <c r="D92" s="9"/>
    </row>
  </sheetData>
  <sheetProtection algorithmName="SHA-512" hashValue="UjTjbWb1dbYjy6E711pBJHmyYlmOBrOdIc/PC43jNxix09HaH2mE6thQ9hzWVRt1ueFPctOytqALPqhJYci20A==" saltValue="WJjdtZvDlREuv1014eQF4w==" spinCount="100000" sheet="1" objects="1" scenarios="1"/>
  <autoFilter ref="A13:BB40" xr:uid="{ED024D74-F58D-43CF-A407-304FD0F42D61}">
    <sortState xmlns:xlrd2="http://schemas.microsoft.com/office/spreadsheetml/2017/richdata2" ref="A14:BB40">
      <sortCondition descending="1" ref="D13:D40"/>
    </sortState>
  </autoFilter>
  <sortState xmlns:xlrd2="http://schemas.microsoft.com/office/spreadsheetml/2017/richdata2" ref="B14:BA40">
    <sortCondition descending="1" ref="H14:H40"/>
  </sortState>
  <mergeCells count="31">
    <mergeCell ref="A6:N6"/>
    <mergeCell ref="A1:N1"/>
    <mergeCell ref="A2:N2"/>
    <mergeCell ref="A3:N3"/>
    <mergeCell ref="A4:N4"/>
    <mergeCell ref="A5:N5"/>
    <mergeCell ref="A7:BA8"/>
    <mergeCell ref="A9:BA9"/>
    <mergeCell ref="A10:N10"/>
    <mergeCell ref="A11:D12"/>
    <mergeCell ref="E11:H12"/>
    <mergeCell ref="I11:Q11"/>
    <mergeCell ref="R11:X11"/>
    <mergeCell ref="Y11:AG11"/>
    <mergeCell ref="AH11:AS11"/>
    <mergeCell ref="AT11:BA11"/>
    <mergeCell ref="AX12:BA12"/>
    <mergeCell ref="AN12:AP12"/>
    <mergeCell ref="AQ12:AS12"/>
    <mergeCell ref="AT12:AW12"/>
    <mergeCell ref="B42:I42"/>
    <mergeCell ref="B43:P45"/>
    <mergeCell ref="Y12:AA12"/>
    <mergeCell ref="AB12:AG12"/>
    <mergeCell ref="AH12:AM12"/>
    <mergeCell ref="I12:J12"/>
    <mergeCell ref="K12:L12"/>
    <mergeCell ref="M12:O12"/>
    <mergeCell ref="P12:Q12"/>
    <mergeCell ref="R12:U12"/>
    <mergeCell ref="V12:X12"/>
  </mergeCells>
  <pageMargins left="0.7" right="0.7" top="0.75" bottom="0.75" header="0.3" footer="0.3"/>
  <pageSetup orientation="portrait" horizontalDpi="4294967292"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21403-B114-4D31-93EC-F5163A13E824}">
  <sheetPr codeName="Hoja7"/>
  <dimension ref="A1:BB74"/>
  <sheetViews>
    <sheetView showGridLines="0" topLeftCell="B1" zoomScale="115" zoomScaleNormal="115" workbookViewId="0">
      <selection activeCell="A9" sqref="A9:BA9"/>
    </sheetView>
  </sheetViews>
  <sheetFormatPr baseColWidth="10" defaultRowHeight="15" x14ac:dyDescent="0.25"/>
  <cols>
    <col min="1" max="1" width="0" hidden="1" customWidth="1"/>
    <col min="2" max="2" width="62.5703125" customWidth="1"/>
    <col min="3" max="3" width="30.42578125" customWidth="1"/>
    <col min="4" max="4" width="18.7109375" customWidth="1"/>
    <col min="5" max="5" width="18.5703125" customWidth="1"/>
    <col min="6" max="6" width="14.85546875" customWidth="1"/>
    <col min="7" max="7" width="13.28515625" customWidth="1"/>
    <col min="8" max="8" width="14" customWidth="1"/>
    <col min="9" max="9" width="15.140625" customWidth="1"/>
    <col min="10" max="10" width="16.7109375" customWidth="1"/>
    <col min="11" max="11" width="17" customWidth="1"/>
    <col min="12" max="12" width="17.28515625" customWidth="1"/>
    <col min="13" max="13" width="19" customWidth="1"/>
    <col min="14" max="14" width="13.5703125" customWidth="1"/>
    <col min="15" max="15" width="11.42578125" customWidth="1"/>
    <col min="16" max="17" width="16.5703125" customWidth="1"/>
    <col min="18" max="18" width="14.42578125" customWidth="1"/>
    <col min="19" max="19" width="16.42578125" customWidth="1"/>
    <col min="20" max="20" width="16.5703125" customWidth="1"/>
    <col min="21" max="21" width="16.140625" customWidth="1"/>
    <col min="22" max="22" width="20.5703125" customWidth="1"/>
    <col min="23" max="23" width="18.5703125" customWidth="1"/>
    <col min="24" max="24" width="18.42578125" customWidth="1"/>
    <col min="25" max="25" width="16.7109375" customWidth="1"/>
    <col min="26" max="26" width="30.5703125" customWidth="1"/>
    <col min="27" max="27" width="20.5703125" customWidth="1"/>
    <col min="28" max="28" width="22" customWidth="1"/>
    <col min="29" max="29" width="33.140625" customWidth="1"/>
    <col min="30" max="30" width="19.5703125" customWidth="1"/>
    <col min="31" max="32" width="33.140625" customWidth="1"/>
    <col min="33" max="33" width="33.42578125" customWidth="1"/>
    <col min="34" max="52" width="22.7109375" customWidth="1"/>
    <col min="53" max="53" width="28.5703125" customWidth="1"/>
  </cols>
  <sheetData>
    <row r="1" spans="1:54" s="7" customFormat="1" x14ac:dyDescent="0.25">
      <c r="A1" s="148"/>
      <c r="B1" s="149"/>
      <c r="C1" s="149"/>
      <c r="D1" s="149"/>
      <c r="E1" s="149"/>
      <c r="F1" s="149"/>
      <c r="G1" s="149"/>
      <c r="H1" s="149"/>
      <c r="I1" s="149"/>
      <c r="J1" s="149"/>
      <c r="K1" s="149"/>
      <c r="L1" s="149"/>
      <c r="M1" s="149"/>
      <c r="N1" s="149"/>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1"/>
    </row>
    <row r="2" spans="1:54" s="7" customFormat="1" x14ac:dyDescent="0.25">
      <c r="A2" s="151" t="s">
        <v>81</v>
      </c>
      <c r="B2" s="152"/>
      <c r="C2" s="152"/>
      <c r="D2" s="152"/>
      <c r="E2" s="152"/>
      <c r="F2" s="152"/>
      <c r="G2" s="152"/>
      <c r="H2" s="152"/>
      <c r="I2" s="152"/>
      <c r="J2" s="152"/>
      <c r="K2" s="152"/>
      <c r="L2" s="152"/>
      <c r="M2" s="152"/>
      <c r="N2" s="15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3"/>
    </row>
    <row r="3" spans="1:54" s="7" customFormat="1" x14ac:dyDescent="0.25">
      <c r="A3" s="151" t="s">
        <v>82</v>
      </c>
      <c r="B3" s="152"/>
      <c r="C3" s="152"/>
      <c r="D3" s="152"/>
      <c r="E3" s="152"/>
      <c r="F3" s="152"/>
      <c r="G3" s="152"/>
      <c r="H3" s="152"/>
      <c r="I3" s="152"/>
      <c r="J3" s="152"/>
      <c r="K3" s="152"/>
      <c r="L3" s="152"/>
      <c r="M3" s="152"/>
      <c r="N3" s="15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3"/>
    </row>
    <row r="4" spans="1:54" s="7" customFormat="1" x14ac:dyDescent="0.25">
      <c r="A4" s="151" t="s">
        <v>83</v>
      </c>
      <c r="B4" s="152"/>
      <c r="C4" s="152"/>
      <c r="D4" s="152"/>
      <c r="E4" s="152"/>
      <c r="F4" s="152"/>
      <c r="G4" s="152"/>
      <c r="H4" s="152"/>
      <c r="I4" s="152"/>
      <c r="J4" s="152"/>
      <c r="K4" s="152"/>
      <c r="L4" s="152"/>
      <c r="M4" s="152"/>
      <c r="N4" s="15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3"/>
    </row>
    <row r="5" spans="1:54" s="7" customFormat="1" x14ac:dyDescent="0.25">
      <c r="A5" s="151">
        <v>2025</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3"/>
    </row>
    <row r="6" spans="1:54" s="7" customFormat="1" x14ac:dyDescent="0.25">
      <c r="A6" s="154"/>
      <c r="B6" s="155"/>
      <c r="C6" s="155"/>
      <c r="D6" s="155"/>
      <c r="E6" s="155"/>
      <c r="F6" s="155"/>
      <c r="G6" s="155"/>
      <c r="H6" s="155"/>
      <c r="I6" s="155"/>
      <c r="J6" s="155"/>
      <c r="K6" s="155"/>
      <c r="L6" s="155"/>
      <c r="M6" s="155"/>
      <c r="N6" s="155"/>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3"/>
    </row>
    <row r="7" spans="1:54" s="7" customFormat="1" x14ac:dyDescent="0.25">
      <c r="A7" s="175" t="s">
        <v>84</v>
      </c>
      <c r="B7" s="176"/>
      <c r="C7" s="176"/>
      <c r="D7" s="176"/>
      <c r="E7" s="176"/>
      <c r="F7" s="176"/>
      <c r="G7" s="176"/>
      <c r="H7" s="176"/>
      <c r="I7" s="176"/>
      <c r="J7" s="176"/>
      <c r="K7" s="176"/>
      <c r="L7" s="176"/>
      <c r="M7" s="176"/>
      <c r="N7" s="176"/>
      <c r="O7" s="176"/>
      <c r="P7" s="176"/>
      <c r="Q7" s="176"/>
      <c r="R7" s="176"/>
      <c r="S7" s="176"/>
      <c r="T7" s="176"/>
      <c r="U7" s="176"/>
      <c r="V7" s="176"/>
      <c r="W7" s="176"/>
      <c r="X7" s="176"/>
      <c r="Y7" s="176"/>
      <c r="Z7" s="176"/>
      <c r="AA7" s="176"/>
      <c r="AB7" s="176"/>
      <c r="AC7" s="176"/>
      <c r="AD7" s="176"/>
      <c r="AE7" s="176"/>
      <c r="AF7" s="176"/>
      <c r="AG7" s="176"/>
      <c r="AH7" s="176"/>
      <c r="AI7" s="176"/>
      <c r="AJ7" s="176"/>
      <c r="AK7" s="176"/>
      <c r="AL7" s="176"/>
      <c r="AM7" s="176"/>
      <c r="AN7" s="176"/>
      <c r="AO7" s="176"/>
      <c r="AP7" s="176"/>
      <c r="AQ7" s="176"/>
      <c r="AR7" s="176"/>
      <c r="AS7" s="176"/>
      <c r="AT7" s="176"/>
      <c r="AU7" s="176"/>
      <c r="AV7" s="176"/>
      <c r="AW7" s="176"/>
      <c r="AX7" s="176"/>
      <c r="AY7" s="176"/>
      <c r="AZ7" s="176"/>
      <c r="BA7" s="177"/>
    </row>
    <row r="8" spans="1:54" s="7" customFormat="1" x14ac:dyDescent="0.25">
      <c r="A8" s="175"/>
      <c r="B8" s="176"/>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c r="AK8" s="176"/>
      <c r="AL8" s="176"/>
      <c r="AM8" s="176"/>
      <c r="AN8" s="176"/>
      <c r="AO8" s="176"/>
      <c r="AP8" s="176"/>
      <c r="AQ8" s="176"/>
      <c r="AR8" s="176"/>
      <c r="AS8" s="176"/>
      <c r="AT8" s="176"/>
      <c r="AU8" s="176"/>
      <c r="AV8" s="176"/>
      <c r="AW8" s="176"/>
      <c r="AX8" s="176"/>
      <c r="AY8" s="176"/>
      <c r="AZ8" s="176"/>
      <c r="BA8" s="177"/>
    </row>
    <row r="9" spans="1:54" s="7" customFormat="1" x14ac:dyDescent="0.25">
      <c r="A9" s="178" t="s">
        <v>149</v>
      </c>
      <c r="B9" s="179"/>
      <c r="C9" s="179"/>
      <c r="D9" s="179"/>
      <c r="E9" s="179"/>
      <c r="F9" s="179"/>
      <c r="G9" s="179"/>
      <c r="H9" s="179"/>
      <c r="I9" s="179"/>
      <c r="J9" s="179"/>
      <c r="K9" s="179"/>
      <c r="L9" s="179"/>
      <c r="M9" s="179"/>
      <c r="N9" s="179"/>
      <c r="O9" s="179"/>
      <c r="P9" s="179"/>
      <c r="Q9" s="179"/>
      <c r="R9" s="179"/>
      <c r="S9" s="179"/>
      <c r="T9" s="179"/>
      <c r="U9" s="179"/>
      <c r="V9" s="179"/>
      <c r="W9" s="179"/>
      <c r="X9" s="179"/>
      <c r="Y9" s="179"/>
      <c r="Z9" s="179"/>
      <c r="AA9" s="179"/>
      <c r="AB9" s="179"/>
      <c r="AC9" s="179"/>
      <c r="AD9" s="179"/>
      <c r="AE9" s="179"/>
      <c r="AF9" s="179"/>
      <c r="AG9" s="179"/>
      <c r="AH9" s="179"/>
      <c r="AI9" s="179"/>
      <c r="AJ9" s="179"/>
      <c r="AK9" s="179"/>
      <c r="AL9" s="179"/>
      <c r="AM9" s="179"/>
      <c r="AN9" s="179"/>
      <c r="AO9" s="179"/>
      <c r="AP9" s="179"/>
      <c r="AQ9" s="179"/>
      <c r="AR9" s="179"/>
      <c r="AS9" s="179"/>
      <c r="AT9" s="179"/>
      <c r="AU9" s="179"/>
      <c r="AV9" s="179"/>
      <c r="AW9" s="179"/>
      <c r="AX9" s="179"/>
      <c r="AY9" s="179"/>
      <c r="AZ9" s="179"/>
      <c r="BA9" s="180"/>
    </row>
    <row r="10" spans="1:54" s="7" customFormat="1" ht="15.75" thickBot="1" x14ac:dyDescent="0.3">
      <c r="A10" s="181">
        <v>2025</v>
      </c>
      <c r="B10" s="182"/>
      <c r="C10" s="183"/>
      <c r="D10" s="183"/>
      <c r="E10" s="183"/>
      <c r="F10" s="183"/>
      <c r="G10" s="183"/>
      <c r="H10" s="183"/>
      <c r="I10" s="183"/>
      <c r="J10" s="183"/>
      <c r="K10" s="183"/>
      <c r="L10" s="183"/>
      <c r="M10" s="183"/>
      <c r="N10" s="183"/>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5"/>
    </row>
    <row r="11" spans="1:54" s="7" customFormat="1" ht="69.75" customHeight="1" thickBot="1" x14ac:dyDescent="0.3">
      <c r="A11" s="184" t="s">
        <v>85</v>
      </c>
      <c r="B11" s="185"/>
      <c r="C11" s="185"/>
      <c r="D11" s="186"/>
      <c r="E11" s="184" t="s">
        <v>86</v>
      </c>
      <c r="F11" s="185"/>
      <c r="G11" s="185"/>
      <c r="H11" s="186"/>
      <c r="I11" s="190" t="s">
        <v>87</v>
      </c>
      <c r="J11" s="191"/>
      <c r="K11" s="191"/>
      <c r="L11" s="191"/>
      <c r="M11" s="191"/>
      <c r="N11" s="191"/>
      <c r="O11" s="191"/>
      <c r="P11" s="191"/>
      <c r="Q11" s="192"/>
      <c r="R11" s="190" t="s">
        <v>88</v>
      </c>
      <c r="S11" s="191"/>
      <c r="T11" s="191"/>
      <c r="U11" s="191"/>
      <c r="V11" s="191"/>
      <c r="W11" s="191"/>
      <c r="X11" s="192"/>
      <c r="Y11" s="190" t="s">
        <v>89</v>
      </c>
      <c r="Z11" s="191"/>
      <c r="AA11" s="191"/>
      <c r="AB11" s="191"/>
      <c r="AC11" s="191"/>
      <c r="AD11" s="191"/>
      <c r="AE11" s="191"/>
      <c r="AF11" s="191"/>
      <c r="AG11" s="192"/>
      <c r="AH11" s="184" t="s">
        <v>90</v>
      </c>
      <c r="AI11" s="185"/>
      <c r="AJ11" s="185"/>
      <c r="AK11" s="185"/>
      <c r="AL11" s="185"/>
      <c r="AM11" s="185"/>
      <c r="AN11" s="185"/>
      <c r="AO11" s="185"/>
      <c r="AP11" s="185"/>
      <c r="AQ11" s="185"/>
      <c r="AR11" s="185"/>
      <c r="AS11" s="186"/>
      <c r="AT11" s="190" t="s">
        <v>91</v>
      </c>
      <c r="AU11" s="191"/>
      <c r="AV11" s="191"/>
      <c r="AW11" s="191"/>
      <c r="AX11" s="191"/>
      <c r="AY11" s="191"/>
      <c r="AZ11" s="191"/>
      <c r="BA11" s="192"/>
      <c r="BB11" s="16"/>
    </row>
    <row r="12" spans="1:54" s="7" customFormat="1" ht="34.5" customHeight="1" thickBot="1" x14ac:dyDescent="0.3">
      <c r="A12" s="187"/>
      <c r="B12" s="188"/>
      <c r="C12" s="188"/>
      <c r="D12" s="189"/>
      <c r="E12" s="187"/>
      <c r="F12" s="188"/>
      <c r="G12" s="188"/>
      <c r="H12" s="189"/>
      <c r="I12" s="197" t="s">
        <v>92</v>
      </c>
      <c r="J12" s="198"/>
      <c r="K12" s="158" t="s">
        <v>93</v>
      </c>
      <c r="L12" s="160"/>
      <c r="M12" s="163" t="s">
        <v>94</v>
      </c>
      <c r="N12" s="164"/>
      <c r="O12" s="165"/>
      <c r="P12" s="168" t="s">
        <v>95</v>
      </c>
      <c r="Q12" s="169"/>
      <c r="R12" s="170" t="s">
        <v>96</v>
      </c>
      <c r="S12" s="171"/>
      <c r="T12" s="171"/>
      <c r="U12" s="171"/>
      <c r="V12" s="172" t="s">
        <v>97</v>
      </c>
      <c r="W12" s="173"/>
      <c r="X12" s="174"/>
      <c r="Y12" s="158" t="s">
        <v>98</v>
      </c>
      <c r="Z12" s="159"/>
      <c r="AA12" s="160"/>
      <c r="AB12" s="161" t="s">
        <v>99</v>
      </c>
      <c r="AC12" s="161"/>
      <c r="AD12" s="161"/>
      <c r="AE12" s="161"/>
      <c r="AF12" s="161"/>
      <c r="AG12" s="162"/>
      <c r="AH12" s="163" t="s">
        <v>100</v>
      </c>
      <c r="AI12" s="164"/>
      <c r="AJ12" s="164"/>
      <c r="AK12" s="164"/>
      <c r="AL12" s="164"/>
      <c r="AM12" s="165"/>
      <c r="AN12" s="163" t="s">
        <v>101</v>
      </c>
      <c r="AO12" s="164"/>
      <c r="AP12" s="165"/>
      <c r="AQ12" s="164" t="s">
        <v>14</v>
      </c>
      <c r="AR12" s="164"/>
      <c r="AS12" s="165"/>
      <c r="AT12" s="194" t="s">
        <v>102</v>
      </c>
      <c r="AU12" s="194"/>
      <c r="AV12" s="194"/>
      <c r="AW12" s="194"/>
      <c r="AX12" s="193" t="s">
        <v>103</v>
      </c>
      <c r="AY12" s="194"/>
      <c r="AZ12" s="194"/>
      <c r="BA12" s="195"/>
      <c r="BB12" s="17"/>
    </row>
    <row r="13" spans="1:54" s="2" customFormat="1" ht="95.25" customHeight="1" thickBot="1" x14ac:dyDescent="0.3">
      <c r="A13" s="29" t="s">
        <v>0</v>
      </c>
      <c r="B13" s="26" t="s">
        <v>1</v>
      </c>
      <c r="C13" s="27" t="s">
        <v>2</v>
      </c>
      <c r="D13" s="51" t="s">
        <v>3</v>
      </c>
      <c r="E13" s="26" t="s">
        <v>4</v>
      </c>
      <c r="F13" s="27" t="s">
        <v>5</v>
      </c>
      <c r="G13" s="27" t="s">
        <v>6</v>
      </c>
      <c r="H13" s="28" t="s">
        <v>7</v>
      </c>
      <c r="I13" s="26" t="s">
        <v>8</v>
      </c>
      <c r="J13" s="51" t="s">
        <v>9</v>
      </c>
      <c r="K13" s="26" t="s">
        <v>10</v>
      </c>
      <c r="L13" s="28" t="s">
        <v>11</v>
      </c>
      <c r="M13" s="26" t="s">
        <v>12</v>
      </c>
      <c r="N13" s="27" t="s">
        <v>13</v>
      </c>
      <c r="O13" s="28" t="s">
        <v>14</v>
      </c>
      <c r="P13" s="26" t="s">
        <v>15</v>
      </c>
      <c r="Q13" s="28" t="s">
        <v>16</v>
      </c>
      <c r="R13" s="66" t="s">
        <v>17</v>
      </c>
      <c r="S13" s="67" t="s">
        <v>18</v>
      </c>
      <c r="T13" s="67" t="s">
        <v>19</v>
      </c>
      <c r="U13" s="81" t="s">
        <v>20</v>
      </c>
      <c r="V13" s="66" t="s">
        <v>21</v>
      </c>
      <c r="W13" s="67" t="s">
        <v>22</v>
      </c>
      <c r="X13" s="68" t="s">
        <v>23</v>
      </c>
      <c r="Y13" s="56" t="s">
        <v>24</v>
      </c>
      <c r="Z13" s="53" t="s">
        <v>25</v>
      </c>
      <c r="AA13" s="57" t="s">
        <v>26</v>
      </c>
      <c r="AB13" s="52" t="s">
        <v>27</v>
      </c>
      <c r="AC13" s="53" t="s">
        <v>28</v>
      </c>
      <c r="AD13" s="53" t="s">
        <v>29</v>
      </c>
      <c r="AE13" s="53" t="s">
        <v>30</v>
      </c>
      <c r="AF13" s="53" t="s">
        <v>31</v>
      </c>
      <c r="AG13" s="55" t="s">
        <v>32</v>
      </c>
      <c r="AH13" s="56" t="s">
        <v>33</v>
      </c>
      <c r="AI13" s="53" t="s">
        <v>34</v>
      </c>
      <c r="AJ13" s="53" t="s">
        <v>35</v>
      </c>
      <c r="AK13" s="53" t="s">
        <v>36</v>
      </c>
      <c r="AL13" s="53" t="s">
        <v>37</v>
      </c>
      <c r="AM13" s="57" t="s">
        <v>38</v>
      </c>
      <c r="AN13" s="58" t="s">
        <v>39</v>
      </c>
      <c r="AO13" s="54" t="s">
        <v>40</v>
      </c>
      <c r="AP13" s="57" t="s">
        <v>41</v>
      </c>
      <c r="AQ13" s="80" t="s">
        <v>42</v>
      </c>
      <c r="AR13" s="54" t="s">
        <v>43</v>
      </c>
      <c r="AS13" s="57" t="s">
        <v>44</v>
      </c>
      <c r="AT13" s="80" t="s">
        <v>45</v>
      </c>
      <c r="AU13" s="54" t="s">
        <v>46</v>
      </c>
      <c r="AV13" s="54" t="s">
        <v>47</v>
      </c>
      <c r="AW13" s="85" t="s">
        <v>126</v>
      </c>
      <c r="AX13" s="58" t="s">
        <v>48</v>
      </c>
      <c r="AY13" s="54" t="s">
        <v>49</v>
      </c>
      <c r="AZ13" s="54" t="s">
        <v>50</v>
      </c>
      <c r="BA13" s="57" t="s">
        <v>51</v>
      </c>
      <c r="BB13" s="1"/>
    </row>
    <row r="14" spans="1:54" s="7" customFormat="1" x14ac:dyDescent="0.25">
      <c r="A14" s="3">
        <v>15</v>
      </c>
      <c r="B14" s="21" t="s">
        <v>52</v>
      </c>
      <c r="C14" s="22" t="s">
        <v>53</v>
      </c>
      <c r="D14" s="30">
        <f t="shared" ref="D14:D22" si="0">E14*0.25+F14*0.25+G14*0.25+H14*0.25</f>
        <v>0.7939190972222222</v>
      </c>
      <c r="E14" s="87">
        <f t="shared" ref="E14:E22" si="1">I14*0.5+J14*0.5</f>
        <v>0.95833333333333326</v>
      </c>
      <c r="F14" s="87">
        <f t="shared" ref="F14:F22" si="2">K14*0.5+L14*0.5</f>
        <v>0.90916666666666668</v>
      </c>
      <c r="G14" s="88">
        <f t="shared" ref="G14:G22" si="3">M14*(1/3)+N14*(1/3)+O14*(1/3)</f>
        <v>0.76983888888888885</v>
      </c>
      <c r="H14" s="89">
        <f t="shared" ref="H14:H22" si="4">P14*0.5+Q14*0.5</f>
        <v>0.53833749999999991</v>
      </c>
      <c r="I14" s="87">
        <f t="shared" ref="I14:I22" si="5">R14*0.25+S14*0.25+T14*0.25+U14*0.25</f>
        <v>1</v>
      </c>
      <c r="J14" s="90">
        <f t="shared" ref="J14:J22" si="6">V14*(1/3)+W14*(1/3)+X14*(1/3)</f>
        <v>0.91666666666666652</v>
      </c>
      <c r="K14" s="87">
        <f t="shared" ref="K14:K22" si="7">Y14*(1/3)+Z14*(1/3)+AA14*(1/3)</f>
        <v>1</v>
      </c>
      <c r="L14" s="89">
        <f t="shared" ref="L14:L22" si="8">AB14*(1/6)+AC14*(1/6)+AD14*(1/6)+AE14*(1/6)+AF14*(1/6)+AG14*(1/6)</f>
        <v>0.81833333333333325</v>
      </c>
      <c r="M14" s="87">
        <f t="shared" ref="M14:M22" si="9">AH14*(1/6)+AI14*(1/6)+AJ14*(1/6)+AK14*(1/6)+AL14*(1/6)+AM14*(1/6)</f>
        <v>0.4761833333333334</v>
      </c>
      <c r="N14" s="88">
        <f t="shared" ref="N14:N22" si="10">AN14*(1/3)+AO14*(1/3)+AP14*(1/3)</f>
        <v>1</v>
      </c>
      <c r="O14" s="89">
        <f t="shared" ref="O14:O22" si="11">AQ14*(1/3)+AR14*(1/3)+AS14*(1/3)</f>
        <v>0.83333333333333326</v>
      </c>
      <c r="P14" s="87">
        <f t="shared" ref="P14:P22" si="12">AT14*(1/4)+AU14*(1/4)+AV14*(1/4)+AW14*(1/4)</f>
        <v>0.72250000000000003</v>
      </c>
      <c r="Q14" s="89">
        <f t="shared" ref="Q14:Q22" si="13">AX14*(1/4)+AY14*(1/4)+AZ14*(1/4)+BA14*(1/4)</f>
        <v>0.35417499999999991</v>
      </c>
      <c r="R14" s="69">
        <v>1</v>
      </c>
      <c r="S14" s="70">
        <v>1</v>
      </c>
      <c r="T14" s="70">
        <v>1</v>
      </c>
      <c r="U14" s="82">
        <v>1</v>
      </c>
      <c r="V14" s="69">
        <v>1</v>
      </c>
      <c r="W14" s="70">
        <v>0.75</v>
      </c>
      <c r="X14" s="71">
        <v>1</v>
      </c>
      <c r="Y14" s="69">
        <v>1</v>
      </c>
      <c r="Z14" s="70">
        <v>1</v>
      </c>
      <c r="AA14" s="71">
        <v>1</v>
      </c>
      <c r="AB14" s="77">
        <v>0.75</v>
      </c>
      <c r="AC14" s="70">
        <v>1</v>
      </c>
      <c r="AD14" s="70">
        <v>1</v>
      </c>
      <c r="AE14" s="70">
        <v>0.75</v>
      </c>
      <c r="AF14" s="70">
        <v>0.66</v>
      </c>
      <c r="AG14" s="71">
        <v>0.75</v>
      </c>
      <c r="AH14" s="69">
        <v>0.57140000000000002</v>
      </c>
      <c r="AI14" s="70">
        <v>0.1429</v>
      </c>
      <c r="AJ14" s="70">
        <v>0.14280000000000001</v>
      </c>
      <c r="AK14" s="70">
        <v>0</v>
      </c>
      <c r="AL14" s="70">
        <v>1</v>
      </c>
      <c r="AM14" s="71">
        <v>1.0000000000000004</v>
      </c>
      <c r="AN14" s="69">
        <v>1</v>
      </c>
      <c r="AO14" s="70">
        <v>1</v>
      </c>
      <c r="AP14" s="71">
        <v>1.0000000000000004</v>
      </c>
      <c r="AQ14" s="77">
        <v>1</v>
      </c>
      <c r="AR14" s="70">
        <v>1</v>
      </c>
      <c r="AS14" s="71">
        <v>0.5</v>
      </c>
      <c r="AT14" s="77">
        <v>0.75</v>
      </c>
      <c r="AU14" s="70">
        <v>1</v>
      </c>
      <c r="AV14" s="70">
        <v>1</v>
      </c>
      <c r="AW14" s="82">
        <v>0.14000000000000001</v>
      </c>
      <c r="AX14" s="69">
        <v>0.66669999999999996</v>
      </c>
      <c r="AY14" s="70">
        <v>0.74999999999999967</v>
      </c>
      <c r="AZ14" s="70">
        <v>0</v>
      </c>
      <c r="BA14" s="71">
        <v>0</v>
      </c>
    </row>
    <row r="15" spans="1:54" s="7" customFormat="1" x14ac:dyDescent="0.25">
      <c r="A15" s="3">
        <v>2</v>
      </c>
      <c r="B15" s="4" t="s">
        <v>69</v>
      </c>
      <c r="C15" s="5" t="s">
        <v>53</v>
      </c>
      <c r="D15" s="30">
        <f t="shared" si="0"/>
        <v>0.66167881944444429</v>
      </c>
      <c r="E15" s="23">
        <f t="shared" si="1"/>
        <v>0.72916666666666663</v>
      </c>
      <c r="F15" s="23">
        <f t="shared" si="2"/>
        <v>0.86083333333333334</v>
      </c>
      <c r="G15" s="24">
        <f t="shared" si="3"/>
        <v>0.62962777777777768</v>
      </c>
      <c r="H15" s="25">
        <f t="shared" si="4"/>
        <v>0.42708750000000001</v>
      </c>
      <c r="I15" s="23">
        <f t="shared" si="5"/>
        <v>0.875</v>
      </c>
      <c r="J15" s="63">
        <f t="shared" si="6"/>
        <v>0.58333333333333326</v>
      </c>
      <c r="K15" s="23">
        <f t="shared" si="7"/>
        <v>1</v>
      </c>
      <c r="L15" s="25">
        <f t="shared" si="8"/>
        <v>0.72166666666666668</v>
      </c>
      <c r="M15" s="23">
        <f t="shared" si="9"/>
        <v>0.55554999999999999</v>
      </c>
      <c r="N15" s="24">
        <f t="shared" si="10"/>
        <v>0.33333333333333331</v>
      </c>
      <c r="O15" s="25">
        <f t="shared" si="11"/>
        <v>1</v>
      </c>
      <c r="P15" s="23">
        <f t="shared" si="12"/>
        <v>0.5625</v>
      </c>
      <c r="Q15" s="25">
        <f t="shared" si="13"/>
        <v>0.29167500000000002</v>
      </c>
      <c r="R15" s="72">
        <v>1</v>
      </c>
      <c r="S15" s="6">
        <v>1</v>
      </c>
      <c r="T15" s="6">
        <v>1</v>
      </c>
      <c r="U15" s="83">
        <v>0.5</v>
      </c>
      <c r="V15" s="72">
        <v>1</v>
      </c>
      <c r="W15" s="6">
        <v>0.25</v>
      </c>
      <c r="X15" s="73">
        <v>0.5</v>
      </c>
      <c r="Y15" s="72">
        <v>1.0000000000000002</v>
      </c>
      <c r="Z15" s="6">
        <v>1</v>
      </c>
      <c r="AA15" s="73">
        <v>1</v>
      </c>
      <c r="AB15" s="78">
        <v>0.75</v>
      </c>
      <c r="AC15" s="6">
        <v>1</v>
      </c>
      <c r="AD15" s="6">
        <v>0.75</v>
      </c>
      <c r="AE15" s="6">
        <v>0.75</v>
      </c>
      <c r="AF15" s="6">
        <v>0.33</v>
      </c>
      <c r="AG15" s="73">
        <v>0.75</v>
      </c>
      <c r="AH15" s="72">
        <v>1</v>
      </c>
      <c r="AI15" s="6">
        <v>0</v>
      </c>
      <c r="AJ15" s="6">
        <v>0.33329999999999999</v>
      </c>
      <c r="AK15" s="6">
        <v>0</v>
      </c>
      <c r="AL15" s="6">
        <v>1</v>
      </c>
      <c r="AM15" s="73">
        <v>1</v>
      </c>
      <c r="AN15" s="72">
        <v>1</v>
      </c>
      <c r="AO15" s="6">
        <v>0</v>
      </c>
      <c r="AP15" s="73">
        <v>0</v>
      </c>
      <c r="AQ15" s="78">
        <v>1.0000000000000002</v>
      </c>
      <c r="AR15" s="6">
        <v>1</v>
      </c>
      <c r="AS15" s="73">
        <v>1</v>
      </c>
      <c r="AT15" s="78">
        <v>0.25</v>
      </c>
      <c r="AU15" s="6">
        <v>1</v>
      </c>
      <c r="AV15" s="6">
        <v>1.0000000000000002</v>
      </c>
      <c r="AW15" s="83">
        <v>0</v>
      </c>
      <c r="AX15" s="72">
        <v>0.66669999999999996</v>
      </c>
      <c r="AY15" s="6">
        <v>0.5</v>
      </c>
      <c r="AZ15" s="6">
        <v>0</v>
      </c>
      <c r="BA15" s="73">
        <v>0</v>
      </c>
      <c r="BB15" s="8"/>
    </row>
    <row r="16" spans="1:54" s="7" customFormat="1" x14ac:dyDescent="0.25">
      <c r="A16" s="3">
        <v>21</v>
      </c>
      <c r="B16" s="4" t="s">
        <v>71</v>
      </c>
      <c r="C16" s="5" t="s">
        <v>53</v>
      </c>
      <c r="D16" s="30">
        <f t="shared" si="0"/>
        <v>0.63730381944444447</v>
      </c>
      <c r="E16" s="23">
        <f t="shared" si="1"/>
        <v>0.80208333333333326</v>
      </c>
      <c r="F16" s="23">
        <f t="shared" si="2"/>
        <v>0.77374999999999994</v>
      </c>
      <c r="G16" s="24">
        <f t="shared" si="3"/>
        <v>0.62962777777777768</v>
      </c>
      <c r="H16" s="25">
        <f t="shared" si="4"/>
        <v>0.34375416666666669</v>
      </c>
      <c r="I16" s="23">
        <f t="shared" si="5"/>
        <v>0.6875</v>
      </c>
      <c r="J16" s="63">
        <f t="shared" si="6"/>
        <v>0.91666666666666652</v>
      </c>
      <c r="K16" s="23">
        <f t="shared" si="7"/>
        <v>1</v>
      </c>
      <c r="L16" s="25">
        <f t="shared" si="8"/>
        <v>0.54749999999999999</v>
      </c>
      <c r="M16" s="23">
        <f t="shared" si="9"/>
        <v>0.22221666666666667</v>
      </c>
      <c r="N16" s="24">
        <f t="shared" si="10"/>
        <v>1</v>
      </c>
      <c r="O16" s="25">
        <f t="shared" si="11"/>
        <v>0.66666666666666663</v>
      </c>
      <c r="P16" s="23">
        <f t="shared" si="12"/>
        <v>0.54167500000000002</v>
      </c>
      <c r="Q16" s="25">
        <f t="shared" si="13"/>
        <v>0.14583333333333337</v>
      </c>
      <c r="R16" s="72">
        <v>1</v>
      </c>
      <c r="S16" s="6">
        <v>1</v>
      </c>
      <c r="T16" s="6">
        <v>0.75</v>
      </c>
      <c r="U16" s="83">
        <v>0</v>
      </c>
      <c r="V16" s="72">
        <v>1</v>
      </c>
      <c r="W16" s="6">
        <v>0.75</v>
      </c>
      <c r="X16" s="73">
        <v>1</v>
      </c>
      <c r="Y16" s="72">
        <v>1</v>
      </c>
      <c r="Z16" s="6">
        <v>1</v>
      </c>
      <c r="AA16" s="73">
        <v>1</v>
      </c>
      <c r="AB16" s="78">
        <v>0.5</v>
      </c>
      <c r="AC16" s="6">
        <v>1</v>
      </c>
      <c r="AD16" s="6">
        <v>0.625</v>
      </c>
      <c r="AE16" s="6">
        <v>0.25</v>
      </c>
      <c r="AF16" s="6">
        <v>0.66</v>
      </c>
      <c r="AG16" s="73">
        <v>0.25</v>
      </c>
      <c r="AH16" s="72">
        <v>0.28570000000000001</v>
      </c>
      <c r="AI16" s="6">
        <v>0</v>
      </c>
      <c r="AJ16" s="6">
        <v>4.7600000000000003E-2</v>
      </c>
      <c r="AK16" s="6">
        <v>0</v>
      </c>
      <c r="AL16" s="6">
        <v>0</v>
      </c>
      <c r="AM16" s="73">
        <v>1</v>
      </c>
      <c r="AN16" s="72">
        <v>1.0000000000000002</v>
      </c>
      <c r="AO16" s="6">
        <v>1</v>
      </c>
      <c r="AP16" s="73">
        <v>1.0000000000000002</v>
      </c>
      <c r="AQ16" s="78">
        <v>1</v>
      </c>
      <c r="AR16" s="6">
        <v>0.5</v>
      </c>
      <c r="AS16" s="73">
        <v>0.5</v>
      </c>
      <c r="AT16" s="78">
        <v>0.5</v>
      </c>
      <c r="AU16" s="6">
        <v>0.99999999999999989</v>
      </c>
      <c r="AV16" s="6">
        <v>0.66669999999999996</v>
      </c>
      <c r="AW16" s="83">
        <v>0</v>
      </c>
      <c r="AX16" s="72">
        <v>0.33333333333333343</v>
      </c>
      <c r="AY16" s="6">
        <v>0.25</v>
      </c>
      <c r="AZ16" s="6">
        <v>0</v>
      </c>
      <c r="BA16" s="73">
        <v>0</v>
      </c>
    </row>
    <row r="17" spans="1:53" s="7" customFormat="1" x14ac:dyDescent="0.25">
      <c r="A17" s="3">
        <v>23</v>
      </c>
      <c r="B17" s="4" t="s">
        <v>70</v>
      </c>
      <c r="C17" s="5" t="s">
        <v>53</v>
      </c>
      <c r="D17" s="30">
        <f t="shared" si="0"/>
        <v>0.63310347222222219</v>
      </c>
      <c r="E17" s="23">
        <f t="shared" si="1"/>
        <v>0.70541666666666669</v>
      </c>
      <c r="F17" s="23">
        <f t="shared" si="2"/>
        <v>0.61749999999999994</v>
      </c>
      <c r="G17" s="24">
        <f t="shared" si="3"/>
        <v>0.82407222222222209</v>
      </c>
      <c r="H17" s="25">
        <f t="shared" si="4"/>
        <v>0.38542500000000002</v>
      </c>
      <c r="I17" s="23">
        <f t="shared" si="5"/>
        <v>0.6875</v>
      </c>
      <c r="J17" s="63">
        <f t="shared" si="6"/>
        <v>0.72333333333333338</v>
      </c>
      <c r="K17" s="23">
        <f t="shared" si="7"/>
        <v>0.66666666666666663</v>
      </c>
      <c r="L17" s="25">
        <f t="shared" si="8"/>
        <v>0.56833333333333336</v>
      </c>
      <c r="M17" s="23">
        <f t="shared" si="9"/>
        <v>0.88888333333333325</v>
      </c>
      <c r="N17" s="24">
        <f t="shared" si="10"/>
        <v>1</v>
      </c>
      <c r="O17" s="25">
        <f t="shared" si="11"/>
        <v>0.58333333333333337</v>
      </c>
      <c r="P17" s="23">
        <f t="shared" si="12"/>
        <v>0.54167500000000002</v>
      </c>
      <c r="Q17" s="25">
        <f t="shared" si="13"/>
        <v>0.22917499999999999</v>
      </c>
      <c r="R17" s="72">
        <v>1</v>
      </c>
      <c r="S17" s="6">
        <v>1</v>
      </c>
      <c r="T17" s="6">
        <v>0.5</v>
      </c>
      <c r="U17" s="83">
        <v>0.25</v>
      </c>
      <c r="V17" s="72">
        <v>0.67</v>
      </c>
      <c r="W17" s="6">
        <v>0.5</v>
      </c>
      <c r="X17" s="73">
        <v>1</v>
      </c>
      <c r="Y17" s="72">
        <v>1</v>
      </c>
      <c r="Z17" s="6">
        <v>0</v>
      </c>
      <c r="AA17" s="73">
        <v>1</v>
      </c>
      <c r="AB17" s="78">
        <v>0.25</v>
      </c>
      <c r="AC17" s="6">
        <v>1</v>
      </c>
      <c r="AD17" s="6">
        <v>1</v>
      </c>
      <c r="AE17" s="6">
        <v>0.25</v>
      </c>
      <c r="AF17" s="6">
        <v>0.66</v>
      </c>
      <c r="AG17" s="73">
        <v>0.25</v>
      </c>
      <c r="AH17" s="72">
        <v>1</v>
      </c>
      <c r="AI17" s="6">
        <v>1</v>
      </c>
      <c r="AJ17" s="6">
        <v>0.33329999999999999</v>
      </c>
      <c r="AK17" s="6">
        <v>1</v>
      </c>
      <c r="AL17" s="6">
        <v>1</v>
      </c>
      <c r="AM17" s="73">
        <v>1</v>
      </c>
      <c r="AN17" s="72">
        <v>1.0000000000000002</v>
      </c>
      <c r="AO17" s="6">
        <v>1</v>
      </c>
      <c r="AP17" s="73">
        <v>1</v>
      </c>
      <c r="AQ17" s="78">
        <v>1</v>
      </c>
      <c r="AR17" s="6">
        <v>0.5</v>
      </c>
      <c r="AS17" s="73">
        <v>0.25</v>
      </c>
      <c r="AT17" s="78">
        <v>0.5</v>
      </c>
      <c r="AU17" s="6">
        <v>0.99999999999999989</v>
      </c>
      <c r="AV17" s="6">
        <v>0.66669999999999996</v>
      </c>
      <c r="AW17" s="83">
        <v>0</v>
      </c>
      <c r="AX17" s="72">
        <v>0.66669999999999996</v>
      </c>
      <c r="AY17" s="6">
        <v>0.25</v>
      </c>
      <c r="AZ17" s="6">
        <v>0</v>
      </c>
      <c r="BA17" s="73">
        <v>0</v>
      </c>
    </row>
    <row r="18" spans="1:53" s="7" customFormat="1" x14ac:dyDescent="0.25">
      <c r="A18" s="3">
        <v>14</v>
      </c>
      <c r="B18" s="4" t="s">
        <v>60</v>
      </c>
      <c r="C18" s="5" t="s">
        <v>53</v>
      </c>
      <c r="D18" s="30">
        <f t="shared" si="0"/>
        <v>0.59810243055555556</v>
      </c>
      <c r="E18" s="23">
        <f t="shared" si="1"/>
        <v>0.61749999999999994</v>
      </c>
      <c r="F18" s="23">
        <f t="shared" si="2"/>
        <v>0.77374999999999994</v>
      </c>
      <c r="G18" s="24">
        <f t="shared" si="3"/>
        <v>0.65740555555555547</v>
      </c>
      <c r="H18" s="25">
        <f t="shared" si="4"/>
        <v>0.34375416666666669</v>
      </c>
      <c r="I18" s="23">
        <f t="shared" si="5"/>
        <v>0.875</v>
      </c>
      <c r="J18" s="63">
        <f t="shared" si="6"/>
        <v>0.36</v>
      </c>
      <c r="K18" s="23">
        <f t="shared" si="7"/>
        <v>0.66666666666666663</v>
      </c>
      <c r="L18" s="25">
        <f t="shared" si="8"/>
        <v>0.88083333333333325</v>
      </c>
      <c r="M18" s="23">
        <f t="shared" si="9"/>
        <v>0.72221666666666662</v>
      </c>
      <c r="N18" s="24">
        <f t="shared" si="10"/>
        <v>0.66666666666666663</v>
      </c>
      <c r="O18" s="25">
        <f t="shared" si="11"/>
        <v>0.58333333333333337</v>
      </c>
      <c r="P18" s="23">
        <f t="shared" si="12"/>
        <v>0.54167500000000002</v>
      </c>
      <c r="Q18" s="25">
        <f t="shared" si="13"/>
        <v>0.14583333333333337</v>
      </c>
      <c r="R18" s="72">
        <v>1</v>
      </c>
      <c r="S18" s="6">
        <v>1</v>
      </c>
      <c r="T18" s="6">
        <v>0.75</v>
      </c>
      <c r="U18" s="83">
        <v>0.75</v>
      </c>
      <c r="V18" s="72">
        <v>0.33</v>
      </c>
      <c r="W18" s="6">
        <v>0.25</v>
      </c>
      <c r="X18" s="73">
        <v>0.5</v>
      </c>
      <c r="Y18" s="72">
        <v>1</v>
      </c>
      <c r="Z18" s="6">
        <v>0</v>
      </c>
      <c r="AA18" s="73">
        <v>1</v>
      </c>
      <c r="AB18" s="78">
        <v>1</v>
      </c>
      <c r="AC18" s="6">
        <v>1</v>
      </c>
      <c r="AD18" s="6">
        <v>0.875</v>
      </c>
      <c r="AE18" s="6">
        <v>1</v>
      </c>
      <c r="AF18" s="6">
        <v>0.66</v>
      </c>
      <c r="AG18" s="73">
        <v>0.75</v>
      </c>
      <c r="AH18" s="72">
        <v>0</v>
      </c>
      <c r="AI18" s="6">
        <v>1</v>
      </c>
      <c r="AJ18" s="6">
        <v>0.33329999999999999</v>
      </c>
      <c r="AK18" s="6">
        <v>1</v>
      </c>
      <c r="AL18" s="6">
        <v>1</v>
      </c>
      <c r="AM18" s="73">
        <v>1</v>
      </c>
      <c r="AN18" s="72">
        <v>1</v>
      </c>
      <c r="AO18" s="6">
        <v>1</v>
      </c>
      <c r="AP18" s="73">
        <v>0</v>
      </c>
      <c r="AQ18" s="78">
        <v>1</v>
      </c>
      <c r="AR18" s="6">
        <v>0.5</v>
      </c>
      <c r="AS18" s="73">
        <v>0.25</v>
      </c>
      <c r="AT18" s="78">
        <v>0.5</v>
      </c>
      <c r="AU18" s="6">
        <v>0.99999999999999989</v>
      </c>
      <c r="AV18" s="6">
        <v>0.66669999999999996</v>
      </c>
      <c r="AW18" s="83">
        <v>0</v>
      </c>
      <c r="AX18" s="72">
        <v>0.33333333333333343</v>
      </c>
      <c r="AY18" s="6">
        <v>0.25</v>
      </c>
      <c r="AZ18" s="6">
        <v>0</v>
      </c>
      <c r="BA18" s="73">
        <v>0</v>
      </c>
    </row>
    <row r="19" spans="1:53" s="7" customFormat="1" x14ac:dyDescent="0.25">
      <c r="A19" s="3">
        <v>20</v>
      </c>
      <c r="B19" s="4" t="s">
        <v>63</v>
      </c>
      <c r="C19" s="5" t="s">
        <v>53</v>
      </c>
      <c r="D19" s="30">
        <f t="shared" si="0"/>
        <v>0.57130659722222221</v>
      </c>
      <c r="E19" s="23">
        <f t="shared" si="1"/>
        <v>0.59666666666666668</v>
      </c>
      <c r="F19" s="23">
        <f t="shared" si="2"/>
        <v>0.8191666666666666</v>
      </c>
      <c r="G19" s="24">
        <f t="shared" si="3"/>
        <v>0.44230555555555551</v>
      </c>
      <c r="H19" s="25">
        <f t="shared" si="4"/>
        <v>0.42708750000000001</v>
      </c>
      <c r="I19" s="23">
        <f t="shared" si="5"/>
        <v>0.75</v>
      </c>
      <c r="J19" s="63">
        <f t="shared" si="6"/>
        <v>0.44333333333333336</v>
      </c>
      <c r="K19" s="23">
        <f t="shared" si="7"/>
        <v>1</v>
      </c>
      <c r="L19" s="25">
        <f t="shared" si="8"/>
        <v>0.63833333333333331</v>
      </c>
      <c r="M19" s="23">
        <f t="shared" si="9"/>
        <v>0.41025</v>
      </c>
      <c r="N19" s="24">
        <f t="shared" si="10"/>
        <v>0.33333333333333337</v>
      </c>
      <c r="O19" s="25">
        <f t="shared" si="11"/>
        <v>0.58333333333333337</v>
      </c>
      <c r="P19" s="23">
        <f t="shared" si="12"/>
        <v>0.625</v>
      </c>
      <c r="Q19" s="25">
        <f t="shared" si="13"/>
        <v>0.22917499999999999</v>
      </c>
      <c r="R19" s="72">
        <v>1</v>
      </c>
      <c r="S19" s="6">
        <v>1</v>
      </c>
      <c r="T19" s="6">
        <v>0.5</v>
      </c>
      <c r="U19" s="83">
        <v>0.5</v>
      </c>
      <c r="V19" s="72">
        <v>0.33</v>
      </c>
      <c r="W19" s="6">
        <v>0.5</v>
      </c>
      <c r="X19" s="73">
        <v>0.5</v>
      </c>
      <c r="Y19" s="72">
        <v>1</v>
      </c>
      <c r="Z19" s="6">
        <v>1</v>
      </c>
      <c r="AA19" s="73">
        <v>1</v>
      </c>
      <c r="AB19" s="78">
        <v>0.5</v>
      </c>
      <c r="AC19" s="6">
        <v>1</v>
      </c>
      <c r="AD19" s="6">
        <v>1</v>
      </c>
      <c r="AE19" s="6">
        <v>0.75</v>
      </c>
      <c r="AF19" s="6">
        <v>0.33</v>
      </c>
      <c r="AG19" s="73">
        <v>0.25</v>
      </c>
      <c r="AH19" s="72">
        <v>0.3846</v>
      </c>
      <c r="AI19" s="6">
        <v>7.6899999999999996E-2</v>
      </c>
      <c r="AJ19" s="6">
        <v>0</v>
      </c>
      <c r="AK19" s="6">
        <v>0</v>
      </c>
      <c r="AL19" s="6">
        <v>1</v>
      </c>
      <c r="AM19" s="73">
        <v>1</v>
      </c>
      <c r="AN19" s="72">
        <v>1.0000000000000002</v>
      </c>
      <c r="AO19" s="6">
        <v>0</v>
      </c>
      <c r="AP19" s="73">
        <v>0</v>
      </c>
      <c r="AQ19" s="78">
        <v>1</v>
      </c>
      <c r="AR19" s="6">
        <v>0.5</v>
      </c>
      <c r="AS19" s="73">
        <v>0.25</v>
      </c>
      <c r="AT19" s="78">
        <v>0.5</v>
      </c>
      <c r="AU19" s="6">
        <v>0.99999999999999989</v>
      </c>
      <c r="AV19" s="6">
        <v>1</v>
      </c>
      <c r="AW19" s="83">
        <v>0</v>
      </c>
      <c r="AX19" s="72">
        <v>0.66669999999999996</v>
      </c>
      <c r="AY19" s="6">
        <v>0.25</v>
      </c>
      <c r="AZ19" s="6">
        <v>0</v>
      </c>
      <c r="BA19" s="73">
        <v>0</v>
      </c>
    </row>
    <row r="20" spans="1:53" s="7" customFormat="1" x14ac:dyDescent="0.25">
      <c r="A20" s="3">
        <v>19</v>
      </c>
      <c r="B20" s="4" t="s">
        <v>127</v>
      </c>
      <c r="C20" s="5" t="s">
        <v>53</v>
      </c>
      <c r="D20" s="30">
        <f t="shared" si="0"/>
        <v>0.55982847222222221</v>
      </c>
      <c r="E20" s="23">
        <f t="shared" si="1"/>
        <v>0.64583333333333326</v>
      </c>
      <c r="F20" s="23">
        <f t="shared" si="2"/>
        <v>0.8191666666666666</v>
      </c>
      <c r="G20" s="24">
        <f t="shared" si="3"/>
        <v>0.38888888888888884</v>
      </c>
      <c r="H20" s="25">
        <f t="shared" si="4"/>
        <v>0.38542500000000002</v>
      </c>
      <c r="I20" s="23">
        <f t="shared" si="5"/>
        <v>0.875</v>
      </c>
      <c r="J20" s="63">
        <f t="shared" si="6"/>
        <v>0.41666666666666663</v>
      </c>
      <c r="K20" s="23">
        <f t="shared" si="7"/>
        <v>1</v>
      </c>
      <c r="L20" s="25">
        <f t="shared" si="8"/>
        <v>0.63833333333333331</v>
      </c>
      <c r="M20" s="23">
        <f t="shared" si="9"/>
        <v>0.33333333333333331</v>
      </c>
      <c r="N20" s="24">
        <f t="shared" si="10"/>
        <v>0.33333333333333331</v>
      </c>
      <c r="O20" s="25">
        <f t="shared" si="11"/>
        <v>0.5</v>
      </c>
      <c r="P20" s="23">
        <f t="shared" si="12"/>
        <v>0.54167500000000002</v>
      </c>
      <c r="Q20" s="25">
        <f t="shared" si="13"/>
        <v>0.22917499999999999</v>
      </c>
      <c r="R20" s="72">
        <v>1</v>
      </c>
      <c r="S20" s="6">
        <v>1</v>
      </c>
      <c r="T20" s="6">
        <v>1</v>
      </c>
      <c r="U20" s="83">
        <v>0.5</v>
      </c>
      <c r="V20" s="72">
        <v>0</v>
      </c>
      <c r="W20" s="6">
        <v>0.25</v>
      </c>
      <c r="X20" s="73">
        <v>1</v>
      </c>
      <c r="Y20" s="72">
        <v>1</v>
      </c>
      <c r="Z20" s="6">
        <v>1</v>
      </c>
      <c r="AA20" s="73">
        <v>1</v>
      </c>
      <c r="AB20" s="78">
        <v>0.5</v>
      </c>
      <c r="AC20" s="6">
        <v>1</v>
      </c>
      <c r="AD20" s="6">
        <v>1</v>
      </c>
      <c r="AE20" s="6">
        <v>0.5</v>
      </c>
      <c r="AF20" s="6">
        <v>0.33</v>
      </c>
      <c r="AG20" s="73">
        <v>0.5</v>
      </c>
      <c r="AH20" s="72">
        <v>0</v>
      </c>
      <c r="AI20" s="6">
        <v>0</v>
      </c>
      <c r="AJ20" s="6">
        <v>0</v>
      </c>
      <c r="AK20" s="6">
        <v>0</v>
      </c>
      <c r="AL20" s="6">
        <v>1</v>
      </c>
      <c r="AM20" s="73">
        <v>1</v>
      </c>
      <c r="AN20" s="72">
        <v>1</v>
      </c>
      <c r="AO20" s="6">
        <v>0</v>
      </c>
      <c r="AP20" s="73">
        <v>0</v>
      </c>
      <c r="AQ20" s="78">
        <v>1</v>
      </c>
      <c r="AR20" s="6">
        <v>0.5</v>
      </c>
      <c r="AS20" s="73">
        <v>0</v>
      </c>
      <c r="AT20" s="78">
        <v>0.5</v>
      </c>
      <c r="AU20" s="6">
        <v>1.0000000000000002</v>
      </c>
      <c r="AV20" s="6">
        <v>0.66669999999999996</v>
      </c>
      <c r="AW20" s="83">
        <v>0</v>
      </c>
      <c r="AX20" s="72">
        <v>0.66669999999999996</v>
      </c>
      <c r="AY20" s="6">
        <v>0.25</v>
      </c>
      <c r="AZ20" s="6">
        <v>0</v>
      </c>
      <c r="BA20" s="73">
        <v>0</v>
      </c>
    </row>
    <row r="21" spans="1:53" s="7" customFormat="1" x14ac:dyDescent="0.25">
      <c r="A21" s="3">
        <v>22</v>
      </c>
      <c r="B21" s="4" t="s">
        <v>65</v>
      </c>
      <c r="C21" s="5" t="s">
        <v>53</v>
      </c>
      <c r="D21" s="30">
        <f t="shared" si="0"/>
        <v>0.51041770833333333</v>
      </c>
      <c r="E21" s="23">
        <f t="shared" si="1"/>
        <v>0.46875</v>
      </c>
      <c r="F21" s="23">
        <f t="shared" si="2"/>
        <v>0.67708333333333326</v>
      </c>
      <c r="G21" s="24">
        <f t="shared" si="3"/>
        <v>0.58333333333333326</v>
      </c>
      <c r="H21" s="25">
        <f t="shared" si="4"/>
        <v>0.31250416666666669</v>
      </c>
      <c r="I21" s="23">
        <f t="shared" si="5"/>
        <v>0.6875</v>
      </c>
      <c r="J21" s="63">
        <f t="shared" si="6"/>
        <v>0.25</v>
      </c>
      <c r="K21" s="23">
        <f t="shared" si="7"/>
        <v>0.66666666666666663</v>
      </c>
      <c r="L21" s="25">
        <f t="shared" si="8"/>
        <v>0.68749999999999989</v>
      </c>
      <c r="M21" s="23">
        <f t="shared" si="9"/>
        <v>0.16666666666666666</v>
      </c>
      <c r="N21" s="24">
        <f t="shared" si="10"/>
        <v>1</v>
      </c>
      <c r="O21" s="25">
        <f t="shared" si="11"/>
        <v>0.58333333333333337</v>
      </c>
      <c r="P21" s="23">
        <f t="shared" si="12"/>
        <v>0.47917500000000002</v>
      </c>
      <c r="Q21" s="25">
        <f t="shared" si="13"/>
        <v>0.14583333333333337</v>
      </c>
      <c r="R21" s="72">
        <v>1</v>
      </c>
      <c r="S21" s="6">
        <v>1</v>
      </c>
      <c r="T21" s="6">
        <v>0.75</v>
      </c>
      <c r="U21" s="83">
        <v>0</v>
      </c>
      <c r="V21" s="72">
        <v>0</v>
      </c>
      <c r="W21" s="6">
        <v>0.25</v>
      </c>
      <c r="X21" s="73">
        <v>0.5</v>
      </c>
      <c r="Y21" s="72">
        <v>1</v>
      </c>
      <c r="Z21" s="6">
        <v>0</v>
      </c>
      <c r="AA21" s="73">
        <v>1</v>
      </c>
      <c r="AB21" s="78">
        <v>0.5</v>
      </c>
      <c r="AC21" s="6">
        <v>1</v>
      </c>
      <c r="AD21" s="6">
        <v>0.875</v>
      </c>
      <c r="AE21" s="6">
        <v>0.5</v>
      </c>
      <c r="AF21" s="6">
        <v>1</v>
      </c>
      <c r="AG21" s="73">
        <v>0.25</v>
      </c>
      <c r="AH21" s="72">
        <v>0</v>
      </c>
      <c r="AI21" s="6">
        <v>0</v>
      </c>
      <c r="AJ21" s="6">
        <v>0</v>
      </c>
      <c r="AK21" s="6">
        <v>0</v>
      </c>
      <c r="AL21" s="6">
        <v>0</v>
      </c>
      <c r="AM21" s="73">
        <v>1</v>
      </c>
      <c r="AN21" s="72">
        <v>1</v>
      </c>
      <c r="AO21" s="6">
        <v>1</v>
      </c>
      <c r="AP21" s="73">
        <v>1</v>
      </c>
      <c r="AQ21" s="78">
        <v>1</v>
      </c>
      <c r="AR21" s="6">
        <v>0.5</v>
      </c>
      <c r="AS21" s="73">
        <v>0.25</v>
      </c>
      <c r="AT21" s="78">
        <v>0.25</v>
      </c>
      <c r="AU21" s="6">
        <v>1</v>
      </c>
      <c r="AV21" s="6">
        <v>0.66669999999999996</v>
      </c>
      <c r="AW21" s="83">
        <v>0</v>
      </c>
      <c r="AX21" s="72">
        <v>0.33333333333333343</v>
      </c>
      <c r="AY21" s="6">
        <v>0.25</v>
      </c>
      <c r="AZ21" s="6">
        <v>0</v>
      </c>
      <c r="BA21" s="73">
        <v>0</v>
      </c>
    </row>
    <row r="22" spans="1:53" s="7" customFormat="1" ht="15.75" thickBot="1" x14ac:dyDescent="0.3">
      <c r="A22" s="3">
        <v>25</v>
      </c>
      <c r="B22" s="4" t="s">
        <v>80</v>
      </c>
      <c r="C22" s="5" t="s">
        <v>53</v>
      </c>
      <c r="D22" s="30">
        <f t="shared" si="0"/>
        <v>0.46000208333333326</v>
      </c>
      <c r="E22" s="23">
        <f t="shared" si="1"/>
        <v>0.5</v>
      </c>
      <c r="F22" s="23">
        <f t="shared" si="2"/>
        <v>0.62124999999999997</v>
      </c>
      <c r="G22" s="24">
        <f t="shared" si="3"/>
        <v>0.33333333333333331</v>
      </c>
      <c r="H22" s="25">
        <f t="shared" si="4"/>
        <v>0.38542500000000002</v>
      </c>
      <c r="I22" s="23">
        <f t="shared" si="5"/>
        <v>0.75</v>
      </c>
      <c r="J22" s="63">
        <f t="shared" si="6"/>
        <v>0.25</v>
      </c>
      <c r="K22" s="23">
        <f t="shared" si="7"/>
        <v>0.66666666666666663</v>
      </c>
      <c r="L22" s="25">
        <f t="shared" si="8"/>
        <v>0.57583333333333331</v>
      </c>
      <c r="M22" s="23">
        <f t="shared" si="9"/>
        <v>0.16666666666666669</v>
      </c>
      <c r="N22" s="24">
        <f t="shared" si="10"/>
        <v>0.33333333333333331</v>
      </c>
      <c r="O22" s="25">
        <f t="shared" si="11"/>
        <v>0.5</v>
      </c>
      <c r="P22" s="48">
        <f t="shared" si="12"/>
        <v>0.54167500000000002</v>
      </c>
      <c r="Q22" s="50">
        <f t="shared" si="13"/>
        <v>0.22917499999999999</v>
      </c>
      <c r="R22" s="74">
        <v>1</v>
      </c>
      <c r="S22" s="75">
        <v>1</v>
      </c>
      <c r="T22" s="75">
        <v>1</v>
      </c>
      <c r="U22" s="84">
        <v>0</v>
      </c>
      <c r="V22" s="74">
        <v>0</v>
      </c>
      <c r="W22" s="75">
        <v>0.25</v>
      </c>
      <c r="X22" s="76">
        <v>0.5</v>
      </c>
      <c r="Y22" s="74">
        <v>1</v>
      </c>
      <c r="Z22" s="75">
        <v>0</v>
      </c>
      <c r="AA22" s="76">
        <v>1</v>
      </c>
      <c r="AB22" s="79">
        <v>0.75</v>
      </c>
      <c r="AC22" s="75">
        <v>1</v>
      </c>
      <c r="AD22" s="75">
        <v>0.875</v>
      </c>
      <c r="AE22" s="75">
        <v>0.25</v>
      </c>
      <c r="AF22" s="75">
        <v>0.33</v>
      </c>
      <c r="AG22" s="76">
        <v>0.25</v>
      </c>
      <c r="AH22" s="74">
        <v>0</v>
      </c>
      <c r="AI22" s="75">
        <v>0</v>
      </c>
      <c r="AJ22" s="75">
        <v>0</v>
      </c>
      <c r="AK22" s="75">
        <v>0</v>
      </c>
      <c r="AL22" s="75">
        <v>0</v>
      </c>
      <c r="AM22" s="76">
        <v>1.0000000000000002</v>
      </c>
      <c r="AN22" s="74">
        <v>1</v>
      </c>
      <c r="AO22" s="75">
        <v>0</v>
      </c>
      <c r="AP22" s="76">
        <v>0</v>
      </c>
      <c r="AQ22" s="79">
        <v>1</v>
      </c>
      <c r="AR22" s="75">
        <v>0.5</v>
      </c>
      <c r="AS22" s="76">
        <v>0</v>
      </c>
      <c r="AT22" s="79">
        <v>0.5</v>
      </c>
      <c r="AU22" s="75">
        <v>1</v>
      </c>
      <c r="AV22" s="75">
        <v>0.66669999999999996</v>
      </c>
      <c r="AW22" s="84">
        <v>0</v>
      </c>
      <c r="AX22" s="74">
        <v>0.66669999999999996</v>
      </c>
      <c r="AY22" s="75">
        <v>0.25</v>
      </c>
      <c r="AZ22" s="75">
        <v>0</v>
      </c>
      <c r="BA22" s="76">
        <v>0</v>
      </c>
    </row>
    <row r="23" spans="1:53" x14ac:dyDescent="0.25">
      <c r="B23" s="196" t="s">
        <v>105</v>
      </c>
      <c r="C23" s="196"/>
      <c r="D23" s="196"/>
      <c r="E23" s="196"/>
      <c r="F23" s="196"/>
      <c r="G23" s="196"/>
      <c r="H23" s="196"/>
      <c r="I23" s="196"/>
      <c r="J23" s="31"/>
      <c r="K23" s="31"/>
      <c r="L23" s="31"/>
      <c r="M23" s="31"/>
      <c r="N23" s="31"/>
      <c r="O23" s="31"/>
      <c r="P23" s="199"/>
      <c r="Q23" s="199"/>
      <c r="R23" s="106"/>
      <c r="S23" s="106"/>
      <c r="T23" s="106"/>
      <c r="U23" s="106"/>
      <c r="V23" s="106"/>
      <c r="W23" s="106"/>
      <c r="X23" s="106"/>
      <c r="Y23" s="106"/>
      <c r="Z23" s="106"/>
      <c r="AA23" s="106"/>
      <c r="AB23" s="106"/>
      <c r="AC23" s="106"/>
      <c r="AD23" s="106"/>
      <c r="AE23" s="106"/>
      <c r="AF23" s="106"/>
      <c r="AG23" s="106"/>
      <c r="AH23" s="106"/>
      <c r="AI23" s="106"/>
      <c r="AJ23" s="106"/>
      <c r="AK23" s="106"/>
      <c r="AL23" s="106"/>
      <c r="AM23" s="106"/>
      <c r="AN23" s="106"/>
      <c r="AO23" s="106"/>
      <c r="AP23" s="106"/>
      <c r="AQ23" s="106"/>
      <c r="AR23" s="106"/>
      <c r="AS23" s="106"/>
      <c r="AT23" s="106"/>
      <c r="AU23" s="106"/>
      <c r="AV23" s="106"/>
      <c r="AW23" s="106"/>
      <c r="AX23" s="106"/>
      <c r="AY23" s="106"/>
      <c r="AZ23" s="106"/>
      <c r="BA23" s="106"/>
    </row>
    <row r="24" spans="1:53" x14ac:dyDescent="0.25">
      <c r="B24" s="86"/>
      <c r="C24" s="86"/>
      <c r="D24" s="86"/>
      <c r="E24" s="86"/>
      <c r="F24" s="86"/>
      <c r="G24" s="86"/>
      <c r="H24" s="86"/>
      <c r="I24" s="86"/>
      <c r="J24" s="31"/>
      <c r="K24" s="31"/>
      <c r="L24" s="31"/>
      <c r="M24" s="31"/>
      <c r="N24" s="31"/>
      <c r="O24" s="31"/>
      <c r="P24" s="31"/>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row>
    <row r="25" spans="1:53" ht="36" customHeight="1" x14ac:dyDescent="0.25">
      <c r="B25" s="157" t="s">
        <v>134</v>
      </c>
      <c r="C25" s="157"/>
      <c r="D25" s="157"/>
      <c r="E25" s="157"/>
      <c r="F25" s="157"/>
      <c r="G25" s="157"/>
      <c r="H25" s="157"/>
      <c r="I25" s="157"/>
      <c r="J25" s="157"/>
      <c r="K25" s="157"/>
      <c r="L25" s="157"/>
      <c r="M25" s="157"/>
      <c r="N25" s="157"/>
      <c r="O25" s="157"/>
      <c r="P25" s="157"/>
    </row>
    <row r="26" spans="1:53" x14ac:dyDescent="0.25">
      <c r="B26" s="157"/>
      <c r="C26" s="157"/>
      <c r="D26" s="157"/>
      <c r="E26" s="157"/>
      <c r="F26" s="157"/>
      <c r="G26" s="157"/>
      <c r="H26" s="157"/>
      <c r="I26" s="157"/>
      <c r="J26" s="157"/>
      <c r="K26" s="157"/>
      <c r="L26" s="157"/>
      <c r="M26" s="157"/>
      <c r="N26" s="157"/>
      <c r="O26" s="157"/>
      <c r="P26" s="157"/>
    </row>
    <row r="27" spans="1:53" ht="37.5" customHeight="1" x14ac:dyDescent="0.25">
      <c r="B27" s="157"/>
      <c r="C27" s="157"/>
      <c r="D27" s="157"/>
      <c r="E27" s="157"/>
      <c r="F27" s="157"/>
      <c r="G27" s="157"/>
      <c r="H27" s="157"/>
      <c r="I27" s="157"/>
      <c r="J27" s="157"/>
      <c r="K27" s="157"/>
      <c r="L27" s="157"/>
      <c r="M27" s="157"/>
      <c r="N27" s="157"/>
      <c r="O27" s="157"/>
      <c r="P27" s="157"/>
    </row>
    <row r="31" spans="1:53" x14ac:dyDescent="0.25">
      <c r="D31" s="9"/>
    </row>
    <row r="32" spans="1:53" x14ac:dyDescent="0.25">
      <c r="D32" s="9"/>
    </row>
    <row r="33" spans="4:4" x14ac:dyDescent="0.25">
      <c r="D33" s="9"/>
    </row>
    <row r="34" spans="4:4" x14ac:dyDescent="0.25">
      <c r="D34" s="9"/>
    </row>
    <row r="35" spans="4:4" x14ac:dyDescent="0.25">
      <c r="D35" s="9"/>
    </row>
    <row r="36" spans="4:4" x14ac:dyDescent="0.25">
      <c r="D36" s="9"/>
    </row>
    <row r="37" spans="4:4" x14ac:dyDescent="0.25">
      <c r="D37" s="9"/>
    </row>
    <row r="38" spans="4:4" x14ac:dyDescent="0.25">
      <c r="D38" s="9"/>
    </row>
    <row r="39" spans="4:4" x14ac:dyDescent="0.25">
      <c r="D39" s="9"/>
    </row>
    <row r="40" spans="4:4" x14ac:dyDescent="0.25">
      <c r="D40" s="9"/>
    </row>
    <row r="41" spans="4:4" x14ac:dyDescent="0.25">
      <c r="D41" s="9"/>
    </row>
    <row r="42" spans="4:4" x14ac:dyDescent="0.25">
      <c r="D42" s="9"/>
    </row>
    <row r="43" spans="4:4" x14ac:dyDescent="0.25">
      <c r="D43" s="9"/>
    </row>
    <row r="44" spans="4:4" x14ac:dyDescent="0.25">
      <c r="D44" s="9"/>
    </row>
    <row r="45" spans="4:4" x14ac:dyDescent="0.25">
      <c r="D45" s="9"/>
    </row>
    <row r="46" spans="4:4" x14ac:dyDescent="0.25">
      <c r="D46" s="9"/>
    </row>
    <row r="47" spans="4:4" x14ac:dyDescent="0.25">
      <c r="D47" s="9"/>
    </row>
    <row r="48" spans="4:4" x14ac:dyDescent="0.25">
      <c r="D48" s="9"/>
    </row>
    <row r="49" spans="4:4" x14ac:dyDescent="0.25">
      <c r="D49" s="9"/>
    </row>
    <row r="50" spans="4:4" x14ac:dyDescent="0.25">
      <c r="D50" s="9"/>
    </row>
    <row r="51" spans="4:4" x14ac:dyDescent="0.25">
      <c r="D51" s="9"/>
    </row>
    <row r="52" spans="4:4" x14ac:dyDescent="0.25">
      <c r="D52" s="9"/>
    </row>
    <row r="53" spans="4:4" x14ac:dyDescent="0.25">
      <c r="D53" s="9"/>
    </row>
    <row r="54" spans="4:4" x14ac:dyDescent="0.25">
      <c r="D54" s="9"/>
    </row>
    <row r="55" spans="4:4" x14ac:dyDescent="0.25">
      <c r="D55" s="9"/>
    </row>
    <row r="56" spans="4:4" x14ac:dyDescent="0.25">
      <c r="D56" s="9"/>
    </row>
    <row r="57" spans="4:4" x14ac:dyDescent="0.25">
      <c r="D57" s="9"/>
    </row>
    <row r="58" spans="4:4" x14ac:dyDescent="0.25">
      <c r="D58" s="9"/>
    </row>
    <row r="59" spans="4:4" x14ac:dyDescent="0.25">
      <c r="D59" s="9"/>
    </row>
    <row r="60" spans="4:4" x14ac:dyDescent="0.25">
      <c r="D60" s="9"/>
    </row>
    <row r="61" spans="4:4" x14ac:dyDescent="0.25">
      <c r="D61" s="9"/>
    </row>
    <row r="62" spans="4:4" x14ac:dyDescent="0.25">
      <c r="D62" s="9"/>
    </row>
    <row r="63" spans="4:4" x14ac:dyDescent="0.25">
      <c r="D63" s="9"/>
    </row>
    <row r="64" spans="4:4" x14ac:dyDescent="0.25">
      <c r="D64" s="9"/>
    </row>
    <row r="65" spans="4:4" x14ac:dyDescent="0.25">
      <c r="D65" s="9"/>
    </row>
    <row r="66" spans="4:4" x14ac:dyDescent="0.25">
      <c r="D66" s="9"/>
    </row>
    <row r="67" spans="4:4" x14ac:dyDescent="0.25">
      <c r="D67" s="9"/>
    </row>
    <row r="68" spans="4:4" x14ac:dyDescent="0.25">
      <c r="D68" s="9"/>
    </row>
    <row r="69" spans="4:4" x14ac:dyDescent="0.25">
      <c r="D69" s="9"/>
    </row>
    <row r="70" spans="4:4" x14ac:dyDescent="0.25">
      <c r="D70" s="9"/>
    </row>
    <row r="71" spans="4:4" x14ac:dyDescent="0.25">
      <c r="D71" s="9"/>
    </row>
    <row r="72" spans="4:4" x14ac:dyDescent="0.25">
      <c r="D72" s="9"/>
    </row>
    <row r="73" spans="4:4" x14ac:dyDescent="0.25">
      <c r="D73" s="9"/>
    </row>
    <row r="74" spans="4:4" x14ac:dyDescent="0.25">
      <c r="D74" s="9"/>
    </row>
  </sheetData>
  <sheetProtection algorithmName="SHA-512" hashValue="cLTVXRjwpyyQnSerLp0Erg6Zd5bESlWIJXY/AKdUJAOzDN5Htvc/3o8yOaHVsN43zCbWRrh88wN875Jm+i6LBA==" saltValue="HgCQaz2wwGHrvKbob9VGOQ==" spinCount="100000" sheet="1" objects="1" scenarios="1"/>
  <autoFilter ref="A13:BB27" xr:uid="{ED024D74-F58D-43CF-A407-304FD0F42D61}">
    <sortState xmlns:xlrd2="http://schemas.microsoft.com/office/spreadsheetml/2017/richdata2" ref="A14:BB22">
      <sortCondition descending="1" ref="D13:D22"/>
    </sortState>
  </autoFilter>
  <sortState xmlns:xlrd2="http://schemas.microsoft.com/office/spreadsheetml/2017/richdata2" ref="B14:BA22">
    <sortCondition descending="1" ref="D14:D22"/>
  </sortState>
  <mergeCells count="32">
    <mergeCell ref="A6:N6"/>
    <mergeCell ref="P23:Q23"/>
    <mergeCell ref="A1:N1"/>
    <mergeCell ref="A2:N2"/>
    <mergeCell ref="A3:N3"/>
    <mergeCell ref="A4:N4"/>
    <mergeCell ref="A5:N5"/>
    <mergeCell ref="A7:BA8"/>
    <mergeCell ref="A9:BA9"/>
    <mergeCell ref="A10:N10"/>
    <mergeCell ref="A11:D12"/>
    <mergeCell ref="E11:H12"/>
    <mergeCell ref="I11:Q11"/>
    <mergeCell ref="R11:X11"/>
    <mergeCell ref="Y11:AG11"/>
    <mergeCell ref="AH11:AS11"/>
    <mergeCell ref="AT11:BA11"/>
    <mergeCell ref="AX12:BA12"/>
    <mergeCell ref="B23:I23"/>
    <mergeCell ref="B25:P27"/>
    <mergeCell ref="Y12:AA12"/>
    <mergeCell ref="AB12:AG12"/>
    <mergeCell ref="AH12:AM12"/>
    <mergeCell ref="AN12:AP12"/>
    <mergeCell ref="AQ12:AS12"/>
    <mergeCell ref="AT12:AW12"/>
    <mergeCell ref="I12:J12"/>
    <mergeCell ref="K12:L12"/>
    <mergeCell ref="M12:O12"/>
    <mergeCell ref="P12:Q12"/>
    <mergeCell ref="R12:U12"/>
    <mergeCell ref="V12:X12"/>
  </mergeCells>
  <pageMargins left="0.7" right="0.7" top="0.75" bottom="0.75" header="0.3" footer="0.3"/>
  <pageSetup orientation="portrait" horizontalDpi="4294967292"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30C1A-8597-4405-9879-7D8ADD28FEC1}">
  <sheetPr codeName="Hoja8"/>
  <dimension ref="A1:BB79"/>
  <sheetViews>
    <sheetView showGridLines="0" topLeftCell="B1" zoomScale="115" zoomScaleNormal="115" workbookViewId="0">
      <selection activeCell="A9" sqref="A9:BA9"/>
    </sheetView>
  </sheetViews>
  <sheetFormatPr baseColWidth="10" defaultRowHeight="15" x14ac:dyDescent="0.25"/>
  <cols>
    <col min="1" max="1" width="0" hidden="1" customWidth="1"/>
    <col min="2" max="2" width="62.5703125" customWidth="1"/>
    <col min="3" max="3" width="30.42578125" customWidth="1"/>
    <col min="4" max="4" width="18.7109375" customWidth="1"/>
    <col min="5" max="5" width="18.5703125" customWidth="1"/>
    <col min="6" max="6" width="14.85546875" customWidth="1"/>
    <col min="7" max="7" width="13.28515625" customWidth="1"/>
    <col min="8" max="8" width="14" customWidth="1"/>
    <col min="9" max="9" width="15.140625" customWidth="1"/>
    <col min="10" max="10" width="16.7109375" customWidth="1"/>
    <col min="11" max="11" width="17" customWidth="1"/>
    <col min="12" max="12" width="17.28515625" customWidth="1"/>
    <col min="13" max="13" width="19" customWidth="1"/>
    <col min="14" max="14" width="13.5703125" customWidth="1"/>
    <col min="15" max="15" width="11.42578125" customWidth="1"/>
    <col min="16" max="17" width="16.5703125" customWidth="1"/>
    <col min="18" max="18" width="14.42578125" customWidth="1"/>
    <col min="19" max="19" width="16.42578125" customWidth="1"/>
    <col min="20" max="20" width="16.5703125" customWidth="1"/>
    <col min="21" max="21" width="16.140625" customWidth="1"/>
    <col min="22" max="22" width="20.5703125" customWidth="1"/>
    <col min="23" max="23" width="18.5703125" customWidth="1"/>
    <col min="24" max="24" width="18.42578125" customWidth="1"/>
    <col min="25" max="25" width="16.7109375" customWidth="1"/>
    <col min="26" max="26" width="30.5703125" customWidth="1"/>
    <col min="27" max="27" width="20.5703125" customWidth="1"/>
    <col min="28" max="28" width="22" customWidth="1"/>
    <col min="29" max="29" width="33.140625" customWidth="1"/>
    <col min="30" max="30" width="19.5703125" customWidth="1"/>
    <col min="31" max="32" width="33.140625" customWidth="1"/>
    <col min="33" max="33" width="33.42578125" customWidth="1"/>
    <col min="34" max="52" width="22.7109375" customWidth="1"/>
    <col min="53" max="53" width="28.5703125" customWidth="1"/>
  </cols>
  <sheetData>
    <row r="1" spans="1:54" s="7" customFormat="1" x14ac:dyDescent="0.25">
      <c r="A1" s="148"/>
      <c r="B1" s="149"/>
      <c r="C1" s="149"/>
      <c r="D1" s="149"/>
      <c r="E1" s="149"/>
      <c r="F1" s="149"/>
      <c r="G1" s="149"/>
      <c r="H1" s="149"/>
      <c r="I1" s="149"/>
      <c r="J1" s="149"/>
      <c r="K1" s="149"/>
      <c r="L1" s="149"/>
      <c r="M1" s="149"/>
      <c r="N1" s="149"/>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1"/>
    </row>
    <row r="2" spans="1:54" s="7" customFormat="1" x14ac:dyDescent="0.25">
      <c r="A2" s="151" t="s">
        <v>81</v>
      </c>
      <c r="B2" s="152"/>
      <c r="C2" s="152"/>
      <c r="D2" s="152"/>
      <c r="E2" s="152"/>
      <c r="F2" s="152"/>
      <c r="G2" s="152"/>
      <c r="H2" s="152"/>
      <c r="I2" s="152"/>
      <c r="J2" s="152"/>
      <c r="K2" s="152"/>
      <c r="L2" s="152"/>
      <c r="M2" s="152"/>
      <c r="N2" s="15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3"/>
    </row>
    <row r="3" spans="1:54" s="7" customFormat="1" x14ac:dyDescent="0.25">
      <c r="A3" s="151" t="s">
        <v>82</v>
      </c>
      <c r="B3" s="152"/>
      <c r="C3" s="152"/>
      <c r="D3" s="152"/>
      <c r="E3" s="152"/>
      <c r="F3" s="152"/>
      <c r="G3" s="152"/>
      <c r="H3" s="152"/>
      <c r="I3" s="152"/>
      <c r="J3" s="152"/>
      <c r="K3" s="152"/>
      <c r="L3" s="152"/>
      <c r="M3" s="152"/>
      <c r="N3" s="15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3"/>
    </row>
    <row r="4" spans="1:54" s="7" customFormat="1" x14ac:dyDescent="0.25">
      <c r="A4" s="151" t="s">
        <v>83</v>
      </c>
      <c r="B4" s="152"/>
      <c r="C4" s="152"/>
      <c r="D4" s="152"/>
      <c r="E4" s="152"/>
      <c r="F4" s="152"/>
      <c r="G4" s="152"/>
      <c r="H4" s="152"/>
      <c r="I4" s="152"/>
      <c r="J4" s="152"/>
      <c r="K4" s="152"/>
      <c r="L4" s="152"/>
      <c r="M4" s="152"/>
      <c r="N4" s="15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3"/>
    </row>
    <row r="5" spans="1:54" s="7" customFormat="1" x14ac:dyDescent="0.25">
      <c r="A5" s="151">
        <v>2025</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3"/>
    </row>
    <row r="6" spans="1:54" s="7" customFormat="1" x14ac:dyDescent="0.25">
      <c r="A6" s="154"/>
      <c r="B6" s="155"/>
      <c r="C6" s="155"/>
      <c r="D6" s="155"/>
      <c r="E6" s="155"/>
      <c r="F6" s="155"/>
      <c r="G6" s="155"/>
      <c r="H6" s="155"/>
      <c r="I6" s="155"/>
      <c r="J6" s="155"/>
      <c r="K6" s="155"/>
      <c r="L6" s="155"/>
      <c r="M6" s="155"/>
      <c r="N6" s="155"/>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3"/>
    </row>
    <row r="7" spans="1:54" s="7" customFormat="1" x14ac:dyDescent="0.25">
      <c r="A7" s="175" t="s">
        <v>84</v>
      </c>
      <c r="B7" s="176"/>
      <c r="C7" s="176"/>
      <c r="D7" s="176"/>
      <c r="E7" s="176"/>
      <c r="F7" s="176"/>
      <c r="G7" s="176"/>
      <c r="H7" s="176"/>
      <c r="I7" s="176"/>
      <c r="J7" s="176"/>
      <c r="K7" s="176"/>
      <c r="L7" s="176"/>
      <c r="M7" s="176"/>
      <c r="N7" s="176"/>
      <c r="O7" s="176"/>
      <c r="P7" s="176"/>
      <c r="Q7" s="176"/>
      <c r="R7" s="176"/>
      <c r="S7" s="176"/>
      <c r="T7" s="176"/>
      <c r="U7" s="176"/>
      <c r="V7" s="176"/>
      <c r="W7" s="176"/>
      <c r="X7" s="176"/>
      <c r="Y7" s="176"/>
      <c r="Z7" s="176"/>
      <c r="AA7" s="176"/>
      <c r="AB7" s="176"/>
      <c r="AC7" s="176"/>
      <c r="AD7" s="176"/>
      <c r="AE7" s="176"/>
      <c r="AF7" s="176"/>
      <c r="AG7" s="176"/>
      <c r="AH7" s="176"/>
      <c r="AI7" s="176"/>
      <c r="AJ7" s="176"/>
      <c r="AK7" s="176"/>
      <c r="AL7" s="176"/>
      <c r="AM7" s="176"/>
      <c r="AN7" s="176"/>
      <c r="AO7" s="176"/>
      <c r="AP7" s="176"/>
      <c r="AQ7" s="176"/>
      <c r="AR7" s="176"/>
      <c r="AS7" s="176"/>
      <c r="AT7" s="176"/>
      <c r="AU7" s="176"/>
      <c r="AV7" s="176"/>
      <c r="AW7" s="176"/>
      <c r="AX7" s="176"/>
      <c r="AY7" s="176"/>
      <c r="AZ7" s="176"/>
      <c r="BA7" s="177"/>
    </row>
    <row r="8" spans="1:54" s="7" customFormat="1" x14ac:dyDescent="0.25">
      <c r="A8" s="175"/>
      <c r="B8" s="176"/>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c r="AK8" s="176"/>
      <c r="AL8" s="176"/>
      <c r="AM8" s="176"/>
      <c r="AN8" s="176"/>
      <c r="AO8" s="176"/>
      <c r="AP8" s="176"/>
      <c r="AQ8" s="176"/>
      <c r="AR8" s="176"/>
      <c r="AS8" s="176"/>
      <c r="AT8" s="176"/>
      <c r="AU8" s="176"/>
      <c r="AV8" s="176"/>
      <c r="AW8" s="176"/>
      <c r="AX8" s="176"/>
      <c r="AY8" s="176"/>
      <c r="AZ8" s="176"/>
      <c r="BA8" s="177"/>
    </row>
    <row r="9" spans="1:54" s="7" customFormat="1" x14ac:dyDescent="0.25">
      <c r="A9" s="178" t="s">
        <v>150</v>
      </c>
      <c r="B9" s="179"/>
      <c r="C9" s="179"/>
      <c r="D9" s="179"/>
      <c r="E9" s="179"/>
      <c r="F9" s="179"/>
      <c r="G9" s="179"/>
      <c r="H9" s="179"/>
      <c r="I9" s="179"/>
      <c r="J9" s="179"/>
      <c r="K9" s="179"/>
      <c r="L9" s="179"/>
      <c r="M9" s="179"/>
      <c r="N9" s="179"/>
      <c r="O9" s="179"/>
      <c r="P9" s="179"/>
      <c r="Q9" s="179"/>
      <c r="R9" s="179"/>
      <c r="S9" s="179"/>
      <c r="T9" s="179"/>
      <c r="U9" s="179"/>
      <c r="V9" s="179"/>
      <c r="W9" s="179"/>
      <c r="X9" s="179"/>
      <c r="Y9" s="179"/>
      <c r="Z9" s="179"/>
      <c r="AA9" s="179"/>
      <c r="AB9" s="179"/>
      <c r="AC9" s="179"/>
      <c r="AD9" s="179"/>
      <c r="AE9" s="179"/>
      <c r="AF9" s="179"/>
      <c r="AG9" s="179"/>
      <c r="AH9" s="179"/>
      <c r="AI9" s="179"/>
      <c r="AJ9" s="179"/>
      <c r="AK9" s="179"/>
      <c r="AL9" s="179"/>
      <c r="AM9" s="179"/>
      <c r="AN9" s="179"/>
      <c r="AO9" s="179"/>
      <c r="AP9" s="179"/>
      <c r="AQ9" s="179"/>
      <c r="AR9" s="179"/>
      <c r="AS9" s="179"/>
      <c r="AT9" s="179"/>
      <c r="AU9" s="179"/>
      <c r="AV9" s="179"/>
      <c r="AW9" s="179"/>
      <c r="AX9" s="179"/>
      <c r="AY9" s="179"/>
      <c r="AZ9" s="179"/>
      <c r="BA9" s="180"/>
    </row>
    <row r="10" spans="1:54" s="7" customFormat="1" ht="15.75" thickBot="1" x14ac:dyDescent="0.3">
      <c r="A10" s="181">
        <v>2025</v>
      </c>
      <c r="B10" s="182"/>
      <c r="C10" s="183"/>
      <c r="D10" s="183"/>
      <c r="E10" s="183"/>
      <c r="F10" s="183"/>
      <c r="G10" s="183"/>
      <c r="H10" s="183"/>
      <c r="I10" s="183"/>
      <c r="J10" s="183"/>
      <c r="K10" s="183"/>
      <c r="L10" s="183"/>
      <c r="M10" s="183"/>
      <c r="N10" s="183"/>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5"/>
    </row>
    <row r="11" spans="1:54" s="7" customFormat="1" ht="69.75" customHeight="1" thickBot="1" x14ac:dyDescent="0.3">
      <c r="A11" s="184" t="s">
        <v>85</v>
      </c>
      <c r="B11" s="185"/>
      <c r="C11" s="185"/>
      <c r="D11" s="186"/>
      <c r="E11" s="184" t="s">
        <v>86</v>
      </c>
      <c r="F11" s="185"/>
      <c r="G11" s="185"/>
      <c r="H11" s="186"/>
      <c r="I11" s="190" t="s">
        <v>87</v>
      </c>
      <c r="J11" s="191"/>
      <c r="K11" s="191"/>
      <c r="L11" s="191"/>
      <c r="M11" s="191"/>
      <c r="N11" s="191"/>
      <c r="O11" s="191"/>
      <c r="P11" s="191"/>
      <c r="Q11" s="192"/>
      <c r="R11" s="190" t="s">
        <v>88</v>
      </c>
      <c r="S11" s="191"/>
      <c r="T11" s="191"/>
      <c r="U11" s="191"/>
      <c r="V11" s="191"/>
      <c r="W11" s="191"/>
      <c r="X11" s="192"/>
      <c r="Y11" s="190" t="s">
        <v>89</v>
      </c>
      <c r="Z11" s="191"/>
      <c r="AA11" s="191"/>
      <c r="AB11" s="191"/>
      <c r="AC11" s="191"/>
      <c r="AD11" s="191"/>
      <c r="AE11" s="191"/>
      <c r="AF11" s="191"/>
      <c r="AG11" s="192"/>
      <c r="AH11" s="185" t="s">
        <v>90</v>
      </c>
      <c r="AI11" s="185"/>
      <c r="AJ11" s="185"/>
      <c r="AK11" s="185"/>
      <c r="AL11" s="185"/>
      <c r="AM11" s="185"/>
      <c r="AN11" s="185"/>
      <c r="AO11" s="185"/>
      <c r="AP11" s="185"/>
      <c r="AQ11" s="185"/>
      <c r="AR11" s="185"/>
      <c r="AS11" s="186"/>
      <c r="AT11" s="190" t="s">
        <v>91</v>
      </c>
      <c r="AU11" s="191"/>
      <c r="AV11" s="191"/>
      <c r="AW11" s="191"/>
      <c r="AX11" s="191"/>
      <c r="AY11" s="191"/>
      <c r="AZ11" s="191"/>
      <c r="BA11" s="192"/>
      <c r="BB11" s="16"/>
    </row>
    <row r="12" spans="1:54" s="7" customFormat="1" ht="34.5" customHeight="1" thickBot="1" x14ac:dyDescent="0.3">
      <c r="A12" s="187"/>
      <c r="B12" s="188"/>
      <c r="C12" s="188"/>
      <c r="D12" s="189"/>
      <c r="E12" s="187"/>
      <c r="F12" s="188"/>
      <c r="G12" s="188"/>
      <c r="H12" s="189"/>
      <c r="I12" s="197" t="s">
        <v>92</v>
      </c>
      <c r="J12" s="198"/>
      <c r="K12" s="158" t="s">
        <v>93</v>
      </c>
      <c r="L12" s="160"/>
      <c r="M12" s="163" t="s">
        <v>94</v>
      </c>
      <c r="N12" s="164"/>
      <c r="O12" s="165"/>
      <c r="P12" s="168" t="s">
        <v>95</v>
      </c>
      <c r="Q12" s="169"/>
      <c r="R12" s="170" t="s">
        <v>96</v>
      </c>
      <c r="S12" s="171"/>
      <c r="T12" s="171"/>
      <c r="U12" s="171"/>
      <c r="V12" s="172" t="s">
        <v>97</v>
      </c>
      <c r="W12" s="173"/>
      <c r="X12" s="174"/>
      <c r="Y12" s="158" t="s">
        <v>98</v>
      </c>
      <c r="Z12" s="159"/>
      <c r="AA12" s="160"/>
      <c r="AB12" s="161" t="s">
        <v>99</v>
      </c>
      <c r="AC12" s="161"/>
      <c r="AD12" s="161"/>
      <c r="AE12" s="161"/>
      <c r="AF12" s="161"/>
      <c r="AG12" s="162"/>
      <c r="AH12" s="163" t="s">
        <v>100</v>
      </c>
      <c r="AI12" s="164"/>
      <c r="AJ12" s="164"/>
      <c r="AK12" s="164"/>
      <c r="AL12" s="164"/>
      <c r="AM12" s="165"/>
      <c r="AN12" s="163" t="s">
        <v>101</v>
      </c>
      <c r="AO12" s="164"/>
      <c r="AP12" s="165"/>
      <c r="AQ12" s="164" t="s">
        <v>14</v>
      </c>
      <c r="AR12" s="164"/>
      <c r="AS12" s="165"/>
      <c r="AT12" s="194" t="s">
        <v>102</v>
      </c>
      <c r="AU12" s="194"/>
      <c r="AV12" s="194"/>
      <c r="AW12" s="194"/>
      <c r="AX12" s="193" t="s">
        <v>103</v>
      </c>
      <c r="AY12" s="194"/>
      <c r="AZ12" s="194"/>
      <c r="BA12" s="195"/>
      <c r="BB12" s="17"/>
    </row>
    <row r="13" spans="1:54" s="2" customFormat="1" ht="95.25" customHeight="1" thickBot="1" x14ac:dyDescent="0.3">
      <c r="A13" s="29" t="s">
        <v>0</v>
      </c>
      <c r="B13" s="26" t="s">
        <v>1</v>
      </c>
      <c r="C13" s="27" t="s">
        <v>2</v>
      </c>
      <c r="D13" s="51" t="s">
        <v>3</v>
      </c>
      <c r="E13" s="26" t="s">
        <v>4</v>
      </c>
      <c r="F13" s="27" t="s">
        <v>5</v>
      </c>
      <c r="G13" s="27" t="s">
        <v>6</v>
      </c>
      <c r="H13" s="28" t="s">
        <v>7</v>
      </c>
      <c r="I13" s="26" t="s">
        <v>8</v>
      </c>
      <c r="J13" s="51" t="s">
        <v>9</v>
      </c>
      <c r="K13" s="26" t="s">
        <v>10</v>
      </c>
      <c r="L13" s="28" t="s">
        <v>11</v>
      </c>
      <c r="M13" s="26" t="s">
        <v>12</v>
      </c>
      <c r="N13" s="27" t="s">
        <v>13</v>
      </c>
      <c r="O13" s="28" t="s">
        <v>14</v>
      </c>
      <c r="P13" s="26" t="s">
        <v>15</v>
      </c>
      <c r="Q13" s="28" t="s">
        <v>16</v>
      </c>
      <c r="R13" s="66" t="s">
        <v>17</v>
      </c>
      <c r="S13" s="67" t="s">
        <v>18</v>
      </c>
      <c r="T13" s="67" t="s">
        <v>19</v>
      </c>
      <c r="U13" s="81" t="s">
        <v>20</v>
      </c>
      <c r="V13" s="66" t="s">
        <v>21</v>
      </c>
      <c r="W13" s="67" t="s">
        <v>22</v>
      </c>
      <c r="X13" s="68" t="s">
        <v>23</v>
      </c>
      <c r="Y13" s="56" t="s">
        <v>24</v>
      </c>
      <c r="Z13" s="53" t="s">
        <v>25</v>
      </c>
      <c r="AA13" s="57" t="s">
        <v>26</v>
      </c>
      <c r="AB13" s="52" t="s">
        <v>27</v>
      </c>
      <c r="AC13" s="53" t="s">
        <v>28</v>
      </c>
      <c r="AD13" s="53" t="s">
        <v>29</v>
      </c>
      <c r="AE13" s="53" t="s">
        <v>30</v>
      </c>
      <c r="AF13" s="53" t="s">
        <v>31</v>
      </c>
      <c r="AG13" s="55" t="s">
        <v>32</v>
      </c>
      <c r="AH13" s="56" t="s">
        <v>33</v>
      </c>
      <c r="AI13" s="53" t="s">
        <v>34</v>
      </c>
      <c r="AJ13" s="53" t="s">
        <v>35</v>
      </c>
      <c r="AK13" s="53" t="s">
        <v>36</v>
      </c>
      <c r="AL13" s="53" t="s">
        <v>37</v>
      </c>
      <c r="AM13" s="57" t="s">
        <v>38</v>
      </c>
      <c r="AN13" s="58" t="s">
        <v>39</v>
      </c>
      <c r="AO13" s="54" t="s">
        <v>40</v>
      </c>
      <c r="AP13" s="57" t="s">
        <v>41</v>
      </c>
      <c r="AQ13" s="80" t="s">
        <v>42</v>
      </c>
      <c r="AR13" s="54" t="s">
        <v>43</v>
      </c>
      <c r="AS13" s="57" t="s">
        <v>44</v>
      </c>
      <c r="AT13" s="80" t="s">
        <v>45</v>
      </c>
      <c r="AU13" s="54" t="s">
        <v>46</v>
      </c>
      <c r="AV13" s="54" t="s">
        <v>47</v>
      </c>
      <c r="AW13" s="85" t="s">
        <v>126</v>
      </c>
      <c r="AX13" s="58" t="s">
        <v>48</v>
      </c>
      <c r="AY13" s="54" t="s">
        <v>49</v>
      </c>
      <c r="AZ13" s="54" t="s">
        <v>50</v>
      </c>
      <c r="BA13" s="57" t="s">
        <v>51</v>
      </c>
      <c r="BB13" s="1"/>
    </row>
    <row r="14" spans="1:54" s="7" customFormat="1" x14ac:dyDescent="0.25">
      <c r="A14" s="3">
        <v>13</v>
      </c>
      <c r="B14" s="4" t="s">
        <v>54</v>
      </c>
      <c r="C14" s="5" t="s">
        <v>55</v>
      </c>
      <c r="D14" s="30">
        <f t="shared" ref="D14:D28" si="0">E14*0.25+F14*0.25+G14*0.25+H14*0.25</f>
        <v>0.76936354166666676</v>
      </c>
      <c r="E14" s="23">
        <f t="shared" ref="E14:E28" si="1">I14*0.5+J14*0.5</f>
        <v>1</v>
      </c>
      <c r="F14" s="23">
        <f t="shared" ref="F14:F28" si="2">K14*0.5+L14*0.5</f>
        <v>0.90916666666666668</v>
      </c>
      <c r="G14" s="24">
        <f t="shared" ref="G14:G28" si="3">M14*(1/3)+N14*(1/3)+O14*(1/3)</f>
        <v>0.62870000000000004</v>
      </c>
      <c r="H14" s="25">
        <f t="shared" ref="H14:H28" si="4">P14*0.5+Q14*0.5</f>
        <v>0.5395875</v>
      </c>
      <c r="I14" s="23">
        <f t="shared" ref="I14:I28" si="5">R14*0.25+S14*0.25+T14*0.25+U14*0.25</f>
        <v>1</v>
      </c>
      <c r="J14" s="63">
        <f t="shared" ref="J14:J28" si="6">V14*(1/3)+W14*(1/3)+X14*(1/3)</f>
        <v>1</v>
      </c>
      <c r="K14" s="23">
        <f t="shared" ref="K14:K28" si="7">Y14*(1/3)+Z14*(1/3)+AA14*(1/3)</f>
        <v>1</v>
      </c>
      <c r="L14" s="25">
        <f t="shared" ref="L14:L28" si="8">AB14*(1/6)+AC14*(1/6)+AD14*(1/6)+AE14*(1/6)+AF14*(1/6)+AG14*(1/6)</f>
        <v>0.81833333333333325</v>
      </c>
      <c r="M14" s="23">
        <f t="shared" ref="M14:M28" si="9">AH14*(1/6)+AI14*(1/6)+AJ14*(1/6)+AK14*(1/6)+AL14*(1/6)+AM14*(1/6)</f>
        <v>0.55276666666666663</v>
      </c>
      <c r="N14" s="24">
        <f t="shared" ref="N14:N28" si="10">AN14*(1/3)+AO14*(1/3)+AP14*(1/3)</f>
        <v>0.33333333333333331</v>
      </c>
      <c r="O14" s="25">
        <f t="shared" ref="O14:O28" si="11">AQ14*(1/3)+AR14*(1/3)+AS14*(1/3)</f>
        <v>1</v>
      </c>
      <c r="P14" s="23">
        <f t="shared" ref="P14:P28" si="12">AT14*(1/4)+AU14*(1/4)+AV14*(1/4)+AW14*(1/4)</f>
        <v>0.72500000000000009</v>
      </c>
      <c r="Q14" s="25">
        <f t="shared" ref="Q14:Q28" si="13">AX14*(1/4)+AY14*(1/4)+AZ14*(1/4)+BA14*(1/4)</f>
        <v>0.35417499999999991</v>
      </c>
      <c r="R14" s="72">
        <v>1</v>
      </c>
      <c r="S14" s="6">
        <v>1</v>
      </c>
      <c r="T14" s="6">
        <v>1</v>
      </c>
      <c r="U14" s="83">
        <v>1</v>
      </c>
      <c r="V14" s="72">
        <v>1</v>
      </c>
      <c r="W14" s="6">
        <v>1</v>
      </c>
      <c r="X14" s="73">
        <v>1</v>
      </c>
      <c r="Y14" s="72">
        <v>1.0000000000000004</v>
      </c>
      <c r="Z14" s="6">
        <v>1</v>
      </c>
      <c r="AA14" s="73">
        <v>1</v>
      </c>
      <c r="AB14" s="78">
        <v>0.75</v>
      </c>
      <c r="AC14" s="6">
        <v>1</v>
      </c>
      <c r="AD14" s="6">
        <v>1</v>
      </c>
      <c r="AE14" s="6">
        <v>0.75</v>
      </c>
      <c r="AF14" s="6">
        <v>0.66</v>
      </c>
      <c r="AG14" s="73">
        <v>0.75</v>
      </c>
      <c r="AH14" s="72">
        <v>0.6</v>
      </c>
      <c r="AI14" s="6">
        <v>0.35</v>
      </c>
      <c r="AJ14" s="6">
        <v>0.21660000000000001</v>
      </c>
      <c r="AK14" s="6">
        <v>0.15</v>
      </c>
      <c r="AL14" s="6">
        <v>1</v>
      </c>
      <c r="AM14" s="73">
        <v>1.0000000000000002</v>
      </c>
      <c r="AN14" s="72">
        <v>1</v>
      </c>
      <c r="AO14" s="6">
        <v>0</v>
      </c>
      <c r="AP14" s="73">
        <v>0</v>
      </c>
      <c r="AQ14" s="78">
        <v>1</v>
      </c>
      <c r="AR14" s="6">
        <v>1</v>
      </c>
      <c r="AS14" s="73">
        <v>1</v>
      </c>
      <c r="AT14" s="78">
        <v>0.75</v>
      </c>
      <c r="AU14" s="6">
        <v>1.0000000000000002</v>
      </c>
      <c r="AV14" s="6">
        <v>1.0000000000000002</v>
      </c>
      <c r="AW14" s="83">
        <v>0.15</v>
      </c>
      <c r="AX14" s="72">
        <v>0.66669999999999996</v>
      </c>
      <c r="AY14" s="6">
        <v>0.74999999999999967</v>
      </c>
      <c r="AZ14" s="6">
        <v>0</v>
      </c>
      <c r="BA14" s="73">
        <v>0</v>
      </c>
    </row>
    <row r="15" spans="1:54" s="7" customFormat="1" x14ac:dyDescent="0.25">
      <c r="A15" s="3">
        <v>27</v>
      </c>
      <c r="B15" s="4" t="s">
        <v>58</v>
      </c>
      <c r="C15" s="5" t="s">
        <v>55</v>
      </c>
      <c r="D15" s="30">
        <f t="shared" si="0"/>
        <v>0.76859999999999995</v>
      </c>
      <c r="E15" s="23">
        <f t="shared" si="1"/>
        <v>0.875</v>
      </c>
      <c r="F15" s="23">
        <f t="shared" si="2"/>
        <v>0.89500000000000002</v>
      </c>
      <c r="G15" s="24">
        <f t="shared" si="3"/>
        <v>0.64814999999999989</v>
      </c>
      <c r="H15" s="25">
        <f t="shared" si="4"/>
        <v>0.65625</v>
      </c>
      <c r="I15" s="23">
        <f t="shared" si="5"/>
        <v>0.75</v>
      </c>
      <c r="J15" s="63">
        <f t="shared" si="6"/>
        <v>1</v>
      </c>
      <c r="K15" s="23">
        <f t="shared" si="7"/>
        <v>1</v>
      </c>
      <c r="L15" s="25">
        <f t="shared" si="8"/>
        <v>0.79</v>
      </c>
      <c r="M15" s="23">
        <f t="shared" si="9"/>
        <v>0.6944499999999999</v>
      </c>
      <c r="N15" s="24">
        <f t="shared" si="10"/>
        <v>0.66666666666666663</v>
      </c>
      <c r="O15" s="25">
        <f t="shared" si="11"/>
        <v>0.58333333333333337</v>
      </c>
      <c r="P15" s="23">
        <f t="shared" si="12"/>
        <v>0.8125</v>
      </c>
      <c r="Q15" s="25">
        <f t="shared" si="13"/>
        <v>0.5</v>
      </c>
      <c r="R15" s="72">
        <v>1</v>
      </c>
      <c r="S15" s="6">
        <v>1</v>
      </c>
      <c r="T15" s="6">
        <v>1</v>
      </c>
      <c r="U15" s="83">
        <v>0</v>
      </c>
      <c r="V15" s="72">
        <v>1</v>
      </c>
      <c r="W15" s="6">
        <v>1</v>
      </c>
      <c r="X15" s="73">
        <v>1</v>
      </c>
      <c r="Y15" s="72">
        <v>1</v>
      </c>
      <c r="Z15" s="6">
        <v>1</v>
      </c>
      <c r="AA15" s="73">
        <v>1</v>
      </c>
      <c r="AB15" s="78">
        <v>0.75</v>
      </c>
      <c r="AC15" s="6">
        <v>1</v>
      </c>
      <c r="AD15" s="6">
        <v>1</v>
      </c>
      <c r="AE15" s="6">
        <v>0.5</v>
      </c>
      <c r="AF15" s="6">
        <v>0.9900000000000001</v>
      </c>
      <c r="AG15" s="73">
        <v>0.5</v>
      </c>
      <c r="AH15" s="72">
        <v>1</v>
      </c>
      <c r="AI15" s="6">
        <v>0</v>
      </c>
      <c r="AJ15" s="6">
        <v>0.16669999999999999</v>
      </c>
      <c r="AK15" s="6">
        <v>1</v>
      </c>
      <c r="AL15" s="6">
        <v>1</v>
      </c>
      <c r="AM15" s="73">
        <v>0.99999999999999989</v>
      </c>
      <c r="AN15" s="72">
        <v>1</v>
      </c>
      <c r="AO15" s="6">
        <v>1</v>
      </c>
      <c r="AP15" s="73">
        <v>0</v>
      </c>
      <c r="AQ15" s="78">
        <v>1.0000000000000002</v>
      </c>
      <c r="AR15" s="6">
        <v>0.5</v>
      </c>
      <c r="AS15" s="73">
        <v>0.25</v>
      </c>
      <c r="AT15" s="78">
        <v>1</v>
      </c>
      <c r="AU15" s="6">
        <v>0.99999999999999978</v>
      </c>
      <c r="AV15" s="6">
        <v>1</v>
      </c>
      <c r="AW15" s="83">
        <v>0.25</v>
      </c>
      <c r="AX15" s="72">
        <v>1.0000000000000002</v>
      </c>
      <c r="AY15" s="6">
        <v>0.99999999999999989</v>
      </c>
      <c r="AZ15" s="6">
        <v>0</v>
      </c>
      <c r="BA15" s="73">
        <v>0</v>
      </c>
    </row>
    <row r="16" spans="1:54" s="7" customFormat="1" x14ac:dyDescent="0.25">
      <c r="A16" s="3">
        <v>3</v>
      </c>
      <c r="B16" s="4" t="s">
        <v>66</v>
      </c>
      <c r="C16" s="5" t="s">
        <v>55</v>
      </c>
      <c r="D16" s="30">
        <f t="shared" si="0"/>
        <v>0.72620381944444445</v>
      </c>
      <c r="E16" s="23">
        <f t="shared" si="1"/>
        <v>0.77083333333333326</v>
      </c>
      <c r="F16" s="23">
        <f t="shared" si="2"/>
        <v>0.86083333333333334</v>
      </c>
      <c r="G16" s="24">
        <f t="shared" si="3"/>
        <v>0.81481111111111115</v>
      </c>
      <c r="H16" s="25">
        <f t="shared" si="4"/>
        <v>0.45833750000000001</v>
      </c>
      <c r="I16" s="23">
        <f t="shared" si="5"/>
        <v>0.875</v>
      </c>
      <c r="J16" s="63">
        <f t="shared" si="6"/>
        <v>0.66666666666666663</v>
      </c>
      <c r="K16" s="23">
        <f t="shared" si="7"/>
        <v>1</v>
      </c>
      <c r="L16" s="25">
        <f t="shared" si="8"/>
        <v>0.72166666666666679</v>
      </c>
      <c r="M16" s="23">
        <f t="shared" si="9"/>
        <v>0.4444333333333334</v>
      </c>
      <c r="N16" s="24">
        <f t="shared" si="10"/>
        <v>1</v>
      </c>
      <c r="O16" s="25">
        <f t="shared" si="11"/>
        <v>1</v>
      </c>
      <c r="P16" s="23">
        <f t="shared" si="12"/>
        <v>0.625</v>
      </c>
      <c r="Q16" s="25">
        <f t="shared" si="13"/>
        <v>0.29167500000000002</v>
      </c>
      <c r="R16" s="72">
        <v>1</v>
      </c>
      <c r="S16" s="6">
        <v>1</v>
      </c>
      <c r="T16" s="6">
        <v>0.75</v>
      </c>
      <c r="U16" s="83">
        <v>0.75</v>
      </c>
      <c r="V16" s="72">
        <v>1</v>
      </c>
      <c r="W16" s="6">
        <v>0.5</v>
      </c>
      <c r="X16" s="73">
        <v>0.5</v>
      </c>
      <c r="Y16" s="72">
        <v>1</v>
      </c>
      <c r="Z16" s="6">
        <v>1</v>
      </c>
      <c r="AA16" s="73">
        <v>1</v>
      </c>
      <c r="AB16" s="78">
        <v>1</v>
      </c>
      <c r="AC16" s="6">
        <v>1</v>
      </c>
      <c r="AD16" s="6">
        <v>1</v>
      </c>
      <c r="AE16" s="6">
        <v>0.5</v>
      </c>
      <c r="AF16" s="6">
        <v>0.33</v>
      </c>
      <c r="AG16" s="73">
        <v>0.5</v>
      </c>
      <c r="AH16" s="72">
        <v>0.25</v>
      </c>
      <c r="AI16" s="6">
        <v>0</v>
      </c>
      <c r="AJ16" s="6">
        <v>0.1666</v>
      </c>
      <c r="AK16" s="6">
        <v>0.25</v>
      </c>
      <c r="AL16" s="6">
        <v>1</v>
      </c>
      <c r="AM16" s="73">
        <v>1.0000000000000004</v>
      </c>
      <c r="AN16" s="72">
        <v>1</v>
      </c>
      <c r="AO16" s="6">
        <v>1</v>
      </c>
      <c r="AP16" s="73">
        <v>1</v>
      </c>
      <c r="AQ16" s="78">
        <v>1</v>
      </c>
      <c r="AR16" s="6">
        <v>1</v>
      </c>
      <c r="AS16" s="73">
        <v>1</v>
      </c>
      <c r="AT16" s="78">
        <v>0.5</v>
      </c>
      <c r="AU16" s="6">
        <v>1.0000000000000002</v>
      </c>
      <c r="AV16" s="6">
        <v>1</v>
      </c>
      <c r="AW16" s="83">
        <v>0</v>
      </c>
      <c r="AX16" s="72">
        <v>0.66669999999999996</v>
      </c>
      <c r="AY16" s="6">
        <v>0.5</v>
      </c>
      <c r="AZ16" s="6">
        <v>0</v>
      </c>
      <c r="BA16" s="73">
        <v>0</v>
      </c>
      <c r="BB16" s="8"/>
    </row>
    <row r="17" spans="1:54" s="7" customFormat="1" x14ac:dyDescent="0.25">
      <c r="A17" s="3">
        <v>5</v>
      </c>
      <c r="B17" s="4" t="s">
        <v>57</v>
      </c>
      <c r="C17" s="5" t="s">
        <v>55</v>
      </c>
      <c r="D17" s="30">
        <f t="shared" si="0"/>
        <v>0.72047604166666668</v>
      </c>
      <c r="E17" s="23">
        <f t="shared" si="1"/>
        <v>0.79166666666666663</v>
      </c>
      <c r="F17" s="23">
        <f t="shared" si="2"/>
        <v>0.87125000000000008</v>
      </c>
      <c r="G17" s="24">
        <f t="shared" si="3"/>
        <v>0.69814999999999994</v>
      </c>
      <c r="H17" s="25">
        <f t="shared" si="4"/>
        <v>0.52083749999999995</v>
      </c>
      <c r="I17" s="23">
        <f t="shared" si="5"/>
        <v>1</v>
      </c>
      <c r="J17" s="63">
        <f t="shared" si="6"/>
        <v>0.58333333333333326</v>
      </c>
      <c r="K17" s="23">
        <f t="shared" si="7"/>
        <v>1</v>
      </c>
      <c r="L17" s="25">
        <f t="shared" si="8"/>
        <v>0.74250000000000005</v>
      </c>
      <c r="M17" s="23">
        <f t="shared" si="9"/>
        <v>0.51111666666666666</v>
      </c>
      <c r="N17" s="24">
        <f t="shared" si="10"/>
        <v>1</v>
      </c>
      <c r="O17" s="25">
        <f t="shared" si="11"/>
        <v>0.58333333333333337</v>
      </c>
      <c r="P17" s="23">
        <f t="shared" si="12"/>
        <v>0.6875</v>
      </c>
      <c r="Q17" s="25">
        <f t="shared" si="13"/>
        <v>0.35417499999999991</v>
      </c>
      <c r="R17" s="72">
        <v>1</v>
      </c>
      <c r="S17" s="6">
        <v>1</v>
      </c>
      <c r="T17" s="6">
        <v>1</v>
      </c>
      <c r="U17" s="83">
        <v>1</v>
      </c>
      <c r="V17" s="72">
        <v>0</v>
      </c>
      <c r="W17" s="6">
        <v>0.75</v>
      </c>
      <c r="X17" s="73">
        <v>1</v>
      </c>
      <c r="Y17" s="72">
        <v>1</v>
      </c>
      <c r="Z17" s="6">
        <v>1</v>
      </c>
      <c r="AA17" s="73">
        <v>1</v>
      </c>
      <c r="AB17" s="78">
        <v>1</v>
      </c>
      <c r="AC17" s="6">
        <v>1</v>
      </c>
      <c r="AD17" s="6">
        <v>0.625</v>
      </c>
      <c r="AE17" s="6">
        <v>0.75</v>
      </c>
      <c r="AF17" s="6">
        <v>0.33</v>
      </c>
      <c r="AG17" s="73">
        <v>0.75</v>
      </c>
      <c r="AH17" s="72">
        <v>0.4</v>
      </c>
      <c r="AI17" s="6">
        <v>0.2</v>
      </c>
      <c r="AJ17" s="6">
        <v>6.6699999999999995E-2</v>
      </c>
      <c r="AK17" s="6">
        <v>0.4</v>
      </c>
      <c r="AL17" s="6">
        <v>1</v>
      </c>
      <c r="AM17" s="73">
        <v>1</v>
      </c>
      <c r="AN17" s="72">
        <v>1</v>
      </c>
      <c r="AO17" s="6">
        <v>1</v>
      </c>
      <c r="AP17" s="73">
        <v>1</v>
      </c>
      <c r="AQ17" s="78">
        <v>1</v>
      </c>
      <c r="AR17" s="6">
        <v>0.5</v>
      </c>
      <c r="AS17" s="73">
        <v>0.25</v>
      </c>
      <c r="AT17" s="78">
        <v>0.75</v>
      </c>
      <c r="AU17" s="6">
        <v>1.0000000000000002</v>
      </c>
      <c r="AV17" s="6">
        <v>1</v>
      </c>
      <c r="AW17" s="83">
        <v>0</v>
      </c>
      <c r="AX17" s="72">
        <v>0.66669999999999996</v>
      </c>
      <c r="AY17" s="6">
        <v>0.74999999999999967</v>
      </c>
      <c r="AZ17" s="6">
        <v>0</v>
      </c>
      <c r="BA17" s="73">
        <v>0</v>
      </c>
    </row>
    <row r="18" spans="1:54" s="7" customFormat="1" x14ac:dyDescent="0.25">
      <c r="A18" s="3">
        <v>11</v>
      </c>
      <c r="B18" s="4" t="s">
        <v>64</v>
      </c>
      <c r="C18" s="5" t="s">
        <v>55</v>
      </c>
      <c r="D18" s="30">
        <f t="shared" si="0"/>
        <v>0.71253576388888895</v>
      </c>
      <c r="E18" s="23">
        <f t="shared" si="1"/>
        <v>0.86458333333333326</v>
      </c>
      <c r="F18" s="23">
        <f t="shared" si="2"/>
        <v>0.88833333333333342</v>
      </c>
      <c r="G18" s="24">
        <f t="shared" si="3"/>
        <v>0.72222222222222221</v>
      </c>
      <c r="H18" s="25">
        <f t="shared" si="4"/>
        <v>0.37500416666666669</v>
      </c>
      <c r="I18" s="23">
        <f t="shared" si="5"/>
        <v>0.8125</v>
      </c>
      <c r="J18" s="63">
        <f t="shared" si="6"/>
        <v>0.91666666666666652</v>
      </c>
      <c r="K18" s="23">
        <f t="shared" si="7"/>
        <v>1</v>
      </c>
      <c r="L18" s="25">
        <f t="shared" si="8"/>
        <v>0.77666666666666673</v>
      </c>
      <c r="M18" s="23">
        <f t="shared" si="9"/>
        <v>0.33333333333333337</v>
      </c>
      <c r="N18" s="24">
        <f t="shared" si="10"/>
        <v>1</v>
      </c>
      <c r="O18" s="25">
        <f t="shared" si="11"/>
        <v>0.83333333333333337</v>
      </c>
      <c r="P18" s="23">
        <f t="shared" si="12"/>
        <v>0.54167500000000002</v>
      </c>
      <c r="Q18" s="25">
        <f t="shared" si="13"/>
        <v>0.20833333333333337</v>
      </c>
      <c r="R18" s="72">
        <v>1</v>
      </c>
      <c r="S18" s="6">
        <v>1</v>
      </c>
      <c r="T18" s="6">
        <v>0.75</v>
      </c>
      <c r="U18" s="83">
        <v>0.5</v>
      </c>
      <c r="V18" s="72">
        <v>1</v>
      </c>
      <c r="W18" s="6">
        <v>0.75</v>
      </c>
      <c r="X18" s="73">
        <v>1</v>
      </c>
      <c r="Y18" s="72">
        <v>1.0000000000000002</v>
      </c>
      <c r="Z18" s="6">
        <v>1</v>
      </c>
      <c r="AA18" s="73">
        <v>1</v>
      </c>
      <c r="AB18" s="78">
        <v>1</v>
      </c>
      <c r="AC18" s="6">
        <v>1</v>
      </c>
      <c r="AD18" s="6">
        <v>1</v>
      </c>
      <c r="AE18" s="6">
        <v>0.5</v>
      </c>
      <c r="AF18" s="6">
        <v>0.66</v>
      </c>
      <c r="AG18" s="73">
        <v>0.5</v>
      </c>
      <c r="AH18" s="72">
        <v>0</v>
      </c>
      <c r="AI18" s="6">
        <v>0</v>
      </c>
      <c r="AJ18" s="6">
        <v>0</v>
      </c>
      <c r="AK18" s="6">
        <v>0</v>
      </c>
      <c r="AL18" s="6">
        <v>1</v>
      </c>
      <c r="AM18" s="73">
        <v>1.0000000000000002</v>
      </c>
      <c r="AN18" s="72">
        <v>1</v>
      </c>
      <c r="AO18" s="6">
        <v>1</v>
      </c>
      <c r="AP18" s="73">
        <v>1</v>
      </c>
      <c r="AQ18" s="78">
        <v>1.0000000000000002</v>
      </c>
      <c r="AR18" s="6">
        <v>1</v>
      </c>
      <c r="AS18" s="73">
        <v>0.5</v>
      </c>
      <c r="AT18" s="78">
        <v>0.5</v>
      </c>
      <c r="AU18" s="6">
        <v>1.0000000000000002</v>
      </c>
      <c r="AV18" s="6">
        <v>0.66669999999999996</v>
      </c>
      <c r="AW18" s="83">
        <v>0</v>
      </c>
      <c r="AX18" s="72">
        <v>0.33333333333333343</v>
      </c>
      <c r="AY18" s="6">
        <v>0.50000000000000011</v>
      </c>
      <c r="AZ18" s="6">
        <v>0</v>
      </c>
      <c r="BA18" s="73">
        <v>0</v>
      </c>
    </row>
    <row r="19" spans="1:54" s="7" customFormat="1" x14ac:dyDescent="0.25">
      <c r="A19" s="3">
        <v>10</v>
      </c>
      <c r="B19" s="4" t="s">
        <v>61</v>
      </c>
      <c r="C19" s="5" t="s">
        <v>55</v>
      </c>
      <c r="D19" s="30">
        <f t="shared" si="0"/>
        <v>0.65878576388888876</v>
      </c>
      <c r="E19" s="23">
        <f t="shared" si="1"/>
        <v>0.71875</v>
      </c>
      <c r="F19" s="23">
        <f t="shared" si="2"/>
        <v>0.8191666666666666</v>
      </c>
      <c r="G19" s="24">
        <f t="shared" si="3"/>
        <v>0.63888888888888884</v>
      </c>
      <c r="H19" s="25">
        <f t="shared" si="4"/>
        <v>0.45833750000000006</v>
      </c>
      <c r="I19" s="23">
        <f t="shared" si="5"/>
        <v>0.6875</v>
      </c>
      <c r="J19" s="63">
        <f t="shared" si="6"/>
        <v>0.75</v>
      </c>
      <c r="K19" s="23">
        <f t="shared" si="7"/>
        <v>1</v>
      </c>
      <c r="L19" s="25">
        <f t="shared" si="8"/>
        <v>0.63833333333333331</v>
      </c>
      <c r="M19" s="23">
        <f t="shared" si="9"/>
        <v>0.33333333333333337</v>
      </c>
      <c r="N19" s="24">
        <f t="shared" si="10"/>
        <v>1</v>
      </c>
      <c r="O19" s="25">
        <f t="shared" si="11"/>
        <v>0.58333333333333337</v>
      </c>
      <c r="P19" s="23">
        <f t="shared" si="12"/>
        <v>0.62500000000000011</v>
      </c>
      <c r="Q19" s="25">
        <f t="shared" si="13"/>
        <v>0.29167500000000002</v>
      </c>
      <c r="R19" s="72">
        <v>1</v>
      </c>
      <c r="S19" s="6">
        <v>1</v>
      </c>
      <c r="T19" s="6">
        <v>0.5</v>
      </c>
      <c r="U19" s="83">
        <v>0.25</v>
      </c>
      <c r="V19" s="72">
        <v>1</v>
      </c>
      <c r="W19" s="6">
        <v>0.25</v>
      </c>
      <c r="X19" s="73">
        <v>1</v>
      </c>
      <c r="Y19" s="72">
        <v>1.0000000000000002</v>
      </c>
      <c r="Z19" s="6">
        <v>1.0000000000000002</v>
      </c>
      <c r="AA19" s="73">
        <v>1</v>
      </c>
      <c r="AB19" s="78">
        <v>0.5</v>
      </c>
      <c r="AC19" s="6">
        <v>1</v>
      </c>
      <c r="AD19" s="6">
        <v>1</v>
      </c>
      <c r="AE19" s="6">
        <v>0.5</v>
      </c>
      <c r="AF19" s="6">
        <v>0.33</v>
      </c>
      <c r="AG19" s="73">
        <v>0.5</v>
      </c>
      <c r="AH19" s="72">
        <v>0</v>
      </c>
      <c r="AI19" s="6">
        <v>0</v>
      </c>
      <c r="AJ19" s="6">
        <v>0</v>
      </c>
      <c r="AK19" s="6">
        <v>0</v>
      </c>
      <c r="AL19" s="6">
        <v>1</v>
      </c>
      <c r="AM19" s="73">
        <v>1.0000000000000004</v>
      </c>
      <c r="AN19" s="72">
        <v>1.0000000000000002</v>
      </c>
      <c r="AO19" s="6">
        <v>1</v>
      </c>
      <c r="AP19" s="73">
        <v>1</v>
      </c>
      <c r="AQ19" s="78">
        <v>1.0000000000000002</v>
      </c>
      <c r="AR19" s="6">
        <v>0.5</v>
      </c>
      <c r="AS19" s="73">
        <v>0.25</v>
      </c>
      <c r="AT19" s="78">
        <v>0.5</v>
      </c>
      <c r="AU19" s="6">
        <v>1.0000000000000002</v>
      </c>
      <c r="AV19" s="6">
        <v>1.0000000000000002</v>
      </c>
      <c r="AW19" s="83">
        <v>0</v>
      </c>
      <c r="AX19" s="72">
        <v>0.66669999999999996</v>
      </c>
      <c r="AY19" s="6">
        <v>0.5</v>
      </c>
      <c r="AZ19" s="6">
        <v>0</v>
      </c>
      <c r="BA19" s="73">
        <v>0</v>
      </c>
    </row>
    <row r="20" spans="1:54" s="7" customFormat="1" x14ac:dyDescent="0.25">
      <c r="A20" s="3">
        <v>16</v>
      </c>
      <c r="B20" s="4" t="s">
        <v>56</v>
      </c>
      <c r="C20" s="5" t="s">
        <v>55</v>
      </c>
      <c r="D20" s="30">
        <f t="shared" si="0"/>
        <v>0.65089131944444445</v>
      </c>
      <c r="E20" s="23">
        <f t="shared" si="1"/>
        <v>0.90333333333333332</v>
      </c>
      <c r="F20" s="23">
        <f t="shared" si="2"/>
        <v>0.45486111111111105</v>
      </c>
      <c r="G20" s="24">
        <f t="shared" si="3"/>
        <v>0.87036666666666651</v>
      </c>
      <c r="H20" s="25">
        <f t="shared" si="4"/>
        <v>0.37500416666666664</v>
      </c>
      <c r="I20" s="23">
        <f t="shared" si="5"/>
        <v>1</v>
      </c>
      <c r="J20" s="63">
        <f t="shared" si="6"/>
        <v>0.80666666666666664</v>
      </c>
      <c r="K20" s="23">
        <f t="shared" si="7"/>
        <v>0.33333333333333331</v>
      </c>
      <c r="L20" s="25">
        <f t="shared" si="8"/>
        <v>0.57638888888888884</v>
      </c>
      <c r="M20" s="23">
        <f t="shared" si="9"/>
        <v>0.94443333333333324</v>
      </c>
      <c r="N20" s="24">
        <f t="shared" si="10"/>
        <v>0.66666666666666663</v>
      </c>
      <c r="O20" s="25">
        <f t="shared" si="11"/>
        <v>1</v>
      </c>
      <c r="P20" s="23">
        <f t="shared" si="12"/>
        <v>0.39583333333333337</v>
      </c>
      <c r="Q20" s="25">
        <f t="shared" si="13"/>
        <v>0.35417499999999991</v>
      </c>
      <c r="R20" s="72">
        <v>1</v>
      </c>
      <c r="S20" s="6">
        <v>1</v>
      </c>
      <c r="T20" s="6">
        <v>1</v>
      </c>
      <c r="U20" s="83">
        <v>1</v>
      </c>
      <c r="V20" s="72">
        <v>0.67</v>
      </c>
      <c r="W20" s="6">
        <v>0.75</v>
      </c>
      <c r="X20" s="73">
        <v>1</v>
      </c>
      <c r="Y20" s="72">
        <v>1</v>
      </c>
      <c r="Z20" s="6">
        <v>0</v>
      </c>
      <c r="AA20" s="73">
        <v>0</v>
      </c>
      <c r="AB20" s="78">
        <v>0.5</v>
      </c>
      <c r="AC20" s="6">
        <v>1</v>
      </c>
      <c r="AD20" s="6">
        <v>0.875</v>
      </c>
      <c r="AE20" s="6">
        <v>0.5</v>
      </c>
      <c r="AF20" s="6">
        <f>(1/3)</f>
        <v>0.33333333333333331</v>
      </c>
      <c r="AG20" s="73">
        <v>0.25</v>
      </c>
      <c r="AH20" s="72">
        <v>1</v>
      </c>
      <c r="AI20" s="6">
        <v>1</v>
      </c>
      <c r="AJ20" s="6">
        <v>0.66659999999999997</v>
      </c>
      <c r="AK20" s="6">
        <v>1</v>
      </c>
      <c r="AL20" s="6">
        <v>1</v>
      </c>
      <c r="AM20" s="73">
        <v>1</v>
      </c>
      <c r="AN20" s="72">
        <v>1</v>
      </c>
      <c r="AO20" s="6">
        <v>1</v>
      </c>
      <c r="AP20" s="73">
        <v>0</v>
      </c>
      <c r="AQ20" s="78">
        <v>1</v>
      </c>
      <c r="AR20" s="6">
        <v>1</v>
      </c>
      <c r="AS20" s="73">
        <v>1</v>
      </c>
      <c r="AT20" s="78">
        <v>0.75</v>
      </c>
      <c r="AU20" s="6">
        <v>0.5</v>
      </c>
      <c r="AV20" s="6">
        <v>0.33333333333333343</v>
      </c>
      <c r="AW20" s="83">
        <v>0</v>
      </c>
      <c r="AX20" s="72">
        <v>0.66669999999999996</v>
      </c>
      <c r="AY20" s="6">
        <v>0.74999999999999967</v>
      </c>
      <c r="AZ20" s="6">
        <v>0</v>
      </c>
      <c r="BA20" s="73">
        <v>0</v>
      </c>
    </row>
    <row r="21" spans="1:54" s="7" customFormat="1" x14ac:dyDescent="0.25">
      <c r="A21" s="3">
        <v>4</v>
      </c>
      <c r="B21" s="4" t="s">
        <v>62</v>
      </c>
      <c r="C21" s="5" t="s">
        <v>55</v>
      </c>
      <c r="D21" s="30">
        <f t="shared" si="0"/>
        <v>0.62138888888888888</v>
      </c>
      <c r="E21" s="23">
        <f t="shared" si="1"/>
        <v>0.63541666666666663</v>
      </c>
      <c r="F21" s="23">
        <f t="shared" si="2"/>
        <v>0.87791666666666668</v>
      </c>
      <c r="G21" s="24">
        <f t="shared" si="3"/>
        <v>0.55555555555555558</v>
      </c>
      <c r="H21" s="25">
        <f t="shared" si="4"/>
        <v>0.41666666666666669</v>
      </c>
      <c r="I21" s="23">
        <f t="shared" si="5"/>
        <v>0.9375</v>
      </c>
      <c r="J21" s="63">
        <f t="shared" si="6"/>
        <v>0.33333333333333331</v>
      </c>
      <c r="K21" s="23">
        <f t="shared" si="7"/>
        <v>1</v>
      </c>
      <c r="L21" s="25">
        <f t="shared" si="8"/>
        <v>0.75583333333333325</v>
      </c>
      <c r="M21" s="23">
        <f t="shared" si="9"/>
        <v>0.33333333333333331</v>
      </c>
      <c r="N21" s="24">
        <f t="shared" si="10"/>
        <v>0.33333333333333331</v>
      </c>
      <c r="O21" s="25">
        <f t="shared" si="11"/>
        <v>1</v>
      </c>
      <c r="P21" s="23">
        <f t="shared" si="12"/>
        <v>0.625</v>
      </c>
      <c r="Q21" s="25">
        <f t="shared" si="13"/>
        <v>0.20833333333333337</v>
      </c>
      <c r="R21" s="72">
        <v>1</v>
      </c>
      <c r="S21" s="6">
        <v>1</v>
      </c>
      <c r="T21" s="6">
        <v>1</v>
      </c>
      <c r="U21" s="83">
        <v>0.75</v>
      </c>
      <c r="V21" s="72">
        <v>0</v>
      </c>
      <c r="W21" s="6">
        <v>0.5</v>
      </c>
      <c r="X21" s="73">
        <v>0.5</v>
      </c>
      <c r="Y21" s="72">
        <v>1</v>
      </c>
      <c r="Z21" s="6">
        <v>1</v>
      </c>
      <c r="AA21" s="73">
        <v>1</v>
      </c>
      <c r="AB21" s="78">
        <v>0.75</v>
      </c>
      <c r="AC21" s="6">
        <v>1</v>
      </c>
      <c r="AD21" s="6">
        <v>0.625</v>
      </c>
      <c r="AE21" s="6">
        <v>0.75</v>
      </c>
      <c r="AF21" s="6">
        <v>0.66</v>
      </c>
      <c r="AG21" s="73">
        <v>0.75</v>
      </c>
      <c r="AH21" s="72">
        <v>0</v>
      </c>
      <c r="AI21" s="6">
        <v>0</v>
      </c>
      <c r="AJ21" s="6">
        <v>0</v>
      </c>
      <c r="AK21" s="6">
        <v>0</v>
      </c>
      <c r="AL21" s="6">
        <v>1</v>
      </c>
      <c r="AM21" s="73">
        <v>1</v>
      </c>
      <c r="AN21" s="72">
        <v>1</v>
      </c>
      <c r="AO21" s="6">
        <v>0</v>
      </c>
      <c r="AP21" s="73">
        <v>0</v>
      </c>
      <c r="AQ21" s="78">
        <v>1.0000000000000002</v>
      </c>
      <c r="AR21" s="6">
        <v>1</v>
      </c>
      <c r="AS21" s="73">
        <v>1</v>
      </c>
      <c r="AT21" s="78">
        <v>0.5</v>
      </c>
      <c r="AU21" s="6">
        <v>1</v>
      </c>
      <c r="AV21" s="6">
        <v>1.0000000000000002</v>
      </c>
      <c r="AW21" s="83">
        <v>0</v>
      </c>
      <c r="AX21" s="72">
        <v>0.33333333333333343</v>
      </c>
      <c r="AY21" s="6">
        <v>0.50000000000000011</v>
      </c>
      <c r="AZ21" s="6">
        <v>0</v>
      </c>
      <c r="BA21" s="73">
        <v>0</v>
      </c>
      <c r="BB21" s="8"/>
    </row>
    <row r="22" spans="1:54" s="7" customFormat="1" x14ac:dyDescent="0.25">
      <c r="A22" s="3">
        <v>18</v>
      </c>
      <c r="B22" s="4" t="s">
        <v>67</v>
      </c>
      <c r="C22" s="5" t="s">
        <v>55</v>
      </c>
      <c r="D22" s="30">
        <f t="shared" si="0"/>
        <v>0.57097326388888892</v>
      </c>
      <c r="E22" s="23">
        <f t="shared" si="1"/>
        <v>0.47166666666666668</v>
      </c>
      <c r="F22" s="23">
        <f t="shared" si="2"/>
        <v>0.79833333333333334</v>
      </c>
      <c r="G22" s="24">
        <f t="shared" si="3"/>
        <v>0.63888888888888884</v>
      </c>
      <c r="H22" s="25">
        <f t="shared" si="4"/>
        <v>0.37500416666666669</v>
      </c>
      <c r="I22" s="23">
        <f t="shared" si="5"/>
        <v>0.75</v>
      </c>
      <c r="J22" s="63">
        <f t="shared" si="6"/>
        <v>0.19333333333333333</v>
      </c>
      <c r="K22" s="23">
        <f t="shared" si="7"/>
        <v>1</v>
      </c>
      <c r="L22" s="25">
        <f t="shared" si="8"/>
        <v>0.59666666666666657</v>
      </c>
      <c r="M22" s="23">
        <f t="shared" si="9"/>
        <v>0.33333333333333331</v>
      </c>
      <c r="N22" s="24">
        <f t="shared" si="10"/>
        <v>1</v>
      </c>
      <c r="O22" s="25">
        <f t="shared" si="11"/>
        <v>0.58333333333333337</v>
      </c>
      <c r="P22" s="23">
        <f t="shared" si="12"/>
        <v>0.60417500000000002</v>
      </c>
      <c r="Q22" s="25">
        <f t="shared" si="13"/>
        <v>0.14583333333333337</v>
      </c>
      <c r="R22" s="72">
        <v>1</v>
      </c>
      <c r="S22" s="6">
        <v>1</v>
      </c>
      <c r="T22" s="6">
        <v>0.75</v>
      </c>
      <c r="U22" s="83">
        <v>0.25</v>
      </c>
      <c r="V22" s="72">
        <v>0.33</v>
      </c>
      <c r="W22" s="6">
        <v>0.25</v>
      </c>
      <c r="X22" s="73">
        <v>0</v>
      </c>
      <c r="Y22" s="72">
        <v>1</v>
      </c>
      <c r="Z22" s="6">
        <v>1.0000000000000002</v>
      </c>
      <c r="AA22" s="73">
        <v>1</v>
      </c>
      <c r="AB22" s="78">
        <v>0.5</v>
      </c>
      <c r="AC22" s="6">
        <v>1</v>
      </c>
      <c r="AD22" s="6">
        <v>1</v>
      </c>
      <c r="AE22" s="6">
        <v>0.5</v>
      </c>
      <c r="AF22" s="6">
        <v>0.33</v>
      </c>
      <c r="AG22" s="73">
        <v>0.25</v>
      </c>
      <c r="AH22" s="72">
        <v>0</v>
      </c>
      <c r="AI22" s="6">
        <v>0</v>
      </c>
      <c r="AJ22" s="6">
        <v>0</v>
      </c>
      <c r="AK22" s="6">
        <v>0</v>
      </c>
      <c r="AL22" s="6">
        <v>1</v>
      </c>
      <c r="AM22" s="73">
        <v>1</v>
      </c>
      <c r="AN22" s="72">
        <v>1.0000000000000002</v>
      </c>
      <c r="AO22" s="6">
        <v>1</v>
      </c>
      <c r="AP22" s="73">
        <v>1.0000000000000002</v>
      </c>
      <c r="AQ22" s="78">
        <v>1</v>
      </c>
      <c r="AR22" s="6">
        <v>0.5</v>
      </c>
      <c r="AS22" s="73">
        <v>0.25</v>
      </c>
      <c r="AT22" s="78">
        <v>0.75</v>
      </c>
      <c r="AU22" s="6">
        <v>0.99999999999999989</v>
      </c>
      <c r="AV22" s="6">
        <v>0.66669999999999996</v>
      </c>
      <c r="AW22" s="83">
        <v>0</v>
      </c>
      <c r="AX22" s="72">
        <v>0.33333333333333343</v>
      </c>
      <c r="AY22" s="6">
        <v>0.25</v>
      </c>
      <c r="AZ22" s="6">
        <v>0</v>
      </c>
      <c r="BA22" s="73">
        <v>0</v>
      </c>
    </row>
    <row r="23" spans="1:54" s="7" customFormat="1" x14ac:dyDescent="0.25">
      <c r="A23" s="3">
        <v>12</v>
      </c>
      <c r="B23" s="4" t="s">
        <v>59</v>
      </c>
      <c r="C23" s="5" t="s">
        <v>55</v>
      </c>
      <c r="D23" s="30">
        <f t="shared" si="0"/>
        <v>0.57038298611111105</v>
      </c>
      <c r="E23" s="23">
        <f t="shared" si="1"/>
        <v>0.82000000000000006</v>
      </c>
      <c r="F23" s="23">
        <f t="shared" si="2"/>
        <v>0.42333333333333334</v>
      </c>
      <c r="G23" s="24">
        <f t="shared" si="3"/>
        <v>0.61111111111111105</v>
      </c>
      <c r="H23" s="25">
        <f t="shared" si="4"/>
        <v>0.42708750000000001</v>
      </c>
      <c r="I23" s="23">
        <f t="shared" si="5"/>
        <v>1</v>
      </c>
      <c r="J23" s="63">
        <f t="shared" si="6"/>
        <v>0.64</v>
      </c>
      <c r="K23" s="23">
        <f t="shared" si="7"/>
        <v>0.33333333333333331</v>
      </c>
      <c r="L23" s="25">
        <f t="shared" si="8"/>
        <v>0.51333333333333331</v>
      </c>
      <c r="M23" s="23">
        <f t="shared" si="9"/>
        <v>0.33333333333333337</v>
      </c>
      <c r="N23" s="24">
        <f t="shared" si="10"/>
        <v>1</v>
      </c>
      <c r="O23" s="25">
        <f t="shared" si="11"/>
        <v>0.5</v>
      </c>
      <c r="P23" s="23">
        <f t="shared" si="12"/>
        <v>0.625</v>
      </c>
      <c r="Q23" s="25">
        <f t="shared" si="13"/>
        <v>0.22917499999999999</v>
      </c>
      <c r="R23" s="72">
        <v>1</v>
      </c>
      <c r="S23" s="6">
        <v>1</v>
      </c>
      <c r="T23" s="6">
        <v>1</v>
      </c>
      <c r="U23" s="83">
        <v>1</v>
      </c>
      <c r="V23" s="72">
        <v>0.67</v>
      </c>
      <c r="W23" s="6">
        <v>0.75</v>
      </c>
      <c r="X23" s="73">
        <v>0.5</v>
      </c>
      <c r="Y23" s="72">
        <v>1</v>
      </c>
      <c r="Z23" s="6">
        <v>0</v>
      </c>
      <c r="AA23" s="73">
        <v>0</v>
      </c>
      <c r="AB23" s="78">
        <v>0.25</v>
      </c>
      <c r="AC23" s="6">
        <v>1</v>
      </c>
      <c r="AD23" s="6">
        <v>1</v>
      </c>
      <c r="AE23" s="6">
        <v>0.25</v>
      </c>
      <c r="AF23" s="6">
        <v>0.33</v>
      </c>
      <c r="AG23" s="73">
        <v>0.25</v>
      </c>
      <c r="AH23" s="72">
        <v>0</v>
      </c>
      <c r="AI23" s="6">
        <v>0</v>
      </c>
      <c r="AJ23" s="6">
        <v>0</v>
      </c>
      <c r="AK23" s="6">
        <v>0</v>
      </c>
      <c r="AL23" s="6">
        <v>1</v>
      </c>
      <c r="AM23" s="73">
        <v>1.0000000000000002</v>
      </c>
      <c r="AN23" s="72">
        <v>1</v>
      </c>
      <c r="AO23" s="6">
        <v>1</v>
      </c>
      <c r="AP23" s="73">
        <v>1</v>
      </c>
      <c r="AQ23" s="78">
        <v>1</v>
      </c>
      <c r="AR23" s="6">
        <v>0.5</v>
      </c>
      <c r="AS23" s="73">
        <v>0</v>
      </c>
      <c r="AT23" s="78">
        <v>0.5</v>
      </c>
      <c r="AU23" s="6">
        <v>1.0000000000000002</v>
      </c>
      <c r="AV23" s="6">
        <v>1</v>
      </c>
      <c r="AW23" s="83">
        <v>0</v>
      </c>
      <c r="AX23" s="72">
        <v>0.66669999999999996</v>
      </c>
      <c r="AY23" s="6">
        <v>0.25</v>
      </c>
      <c r="AZ23" s="6">
        <v>0</v>
      </c>
      <c r="BA23" s="73">
        <v>0</v>
      </c>
    </row>
    <row r="24" spans="1:54" s="7" customFormat="1" x14ac:dyDescent="0.25">
      <c r="A24" s="3">
        <v>6</v>
      </c>
      <c r="B24" s="4" t="s">
        <v>72</v>
      </c>
      <c r="C24" s="5" t="s">
        <v>55</v>
      </c>
      <c r="D24" s="30">
        <f t="shared" si="0"/>
        <v>0.55729166666666663</v>
      </c>
      <c r="E24" s="23">
        <f t="shared" si="1"/>
        <v>0.46875</v>
      </c>
      <c r="F24" s="23">
        <f t="shared" si="2"/>
        <v>0.8125</v>
      </c>
      <c r="G24" s="24">
        <f t="shared" si="3"/>
        <v>0.5</v>
      </c>
      <c r="H24" s="25">
        <f t="shared" si="4"/>
        <v>0.44791666666666669</v>
      </c>
      <c r="I24" s="23">
        <f t="shared" si="5"/>
        <v>0.6875</v>
      </c>
      <c r="J24" s="63">
        <f t="shared" si="6"/>
        <v>0.25</v>
      </c>
      <c r="K24" s="23">
        <f t="shared" si="7"/>
        <v>1</v>
      </c>
      <c r="L24" s="25">
        <f t="shared" si="8"/>
        <v>0.625</v>
      </c>
      <c r="M24" s="23">
        <f t="shared" si="9"/>
        <v>0.33333333333333337</v>
      </c>
      <c r="N24" s="24">
        <f t="shared" si="10"/>
        <v>0.66666666666666663</v>
      </c>
      <c r="O24" s="25">
        <f t="shared" si="11"/>
        <v>0.5</v>
      </c>
      <c r="P24" s="23">
        <f t="shared" si="12"/>
        <v>0.75</v>
      </c>
      <c r="Q24" s="25">
        <f t="shared" si="13"/>
        <v>0.14583333333333337</v>
      </c>
      <c r="R24" s="72">
        <v>1</v>
      </c>
      <c r="S24" s="6">
        <v>1</v>
      </c>
      <c r="T24" s="6">
        <v>0.5</v>
      </c>
      <c r="U24" s="83">
        <v>0.25</v>
      </c>
      <c r="V24" s="72">
        <v>0</v>
      </c>
      <c r="W24" s="6">
        <v>0.25</v>
      </c>
      <c r="X24" s="73">
        <v>0.5</v>
      </c>
      <c r="Y24" s="72">
        <v>1</v>
      </c>
      <c r="Z24" s="6">
        <v>1</v>
      </c>
      <c r="AA24" s="73">
        <v>1</v>
      </c>
      <c r="AB24" s="78">
        <v>0.5</v>
      </c>
      <c r="AC24" s="6">
        <v>1</v>
      </c>
      <c r="AD24" s="6">
        <v>0.75</v>
      </c>
      <c r="AE24" s="6">
        <v>0.25</v>
      </c>
      <c r="AF24" s="6">
        <v>1</v>
      </c>
      <c r="AG24" s="73">
        <v>0.25</v>
      </c>
      <c r="AH24" s="72">
        <v>0</v>
      </c>
      <c r="AI24" s="6">
        <v>0</v>
      </c>
      <c r="AJ24" s="6">
        <v>0</v>
      </c>
      <c r="AK24" s="6">
        <v>0</v>
      </c>
      <c r="AL24" s="6">
        <v>1</v>
      </c>
      <c r="AM24" s="73">
        <v>1.0000000000000002</v>
      </c>
      <c r="AN24" s="72">
        <v>1</v>
      </c>
      <c r="AO24" s="6">
        <v>1</v>
      </c>
      <c r="AP24" s="73">
        <v>0</v>
      </c>
      <c r="AQ24" s="78">
        <v>1</v>
      </c>
      <c r="AR24" s="6">
        <v>0.5</v>
      </c>
      <c r="AS24" s="73">
        <v>0</v>
      </c>
      <c r="AT24" s="78">
        <v>1</v>
      </c>
      <c r="AU24" s="6">
        <v>1</v>
      </c>
      <c r="AV24" s="6">
        <v>1.0000000000000002</v>
      </c>
      <c r="AW24" s="83">
        <v>0</v>
      </c>
      <c r="AX24" s="72">
        <v>0.33333333333333343</v>
      </c>
      <c r="AY24" s="6">
        <v>0.25</v>
      </c>
      <c r="AZ24" s="6">
        <v>0</v>
      </c>
      <c r="BA24" s="73">
        <v>0</v>
      </c>
    </row>
    <row r="25" spans="1:54" s="7" customFormat="1" x14ac:dyDescent="0.25">
      <c r="A25" s="3">
        <v>8</v>
      </c>
      <c r="B25" s="4" t="s">
        <v>68</v>
      </c>
      <c r="C25" s="5" t="s">
        <v>55</v>
      </c>
      <c r="D25" s="30">
        <f t="shared" si="0"/>
        <v>0.5530229166666667</v>
      </c>
      <c r="E25" s="23">
        <f t="shared" si="1"/>
        <v>0.65333333333333332</v>
      </c>
      <c r="F25" s="23">
        <f t="shared" si="2"/>
        <v>0.64208333333333334</v>
      </c>
      <c r="G25" s="24">
        <f t="shared" si="3"/>
        <v>0.5</v>
      </c>
      <c r="H25" s="25">
        <f t="shared" si="4"/>
        <v>0.41667500000000002</v>
      </c>
      <c r="I25" s="23">
        <f t="shared" si="5"/>
        <v>0.75</v>
      </c>
      <c r="J25" s="63">
        <f t="shared" si="6"/>
        <v>0.55666666666666664</v>
      </c>
      <c r="K25" s="23">
        <f t="shared" si="7"/>
        <v>0.66666666666666674</v>
      </c>
      <c r="L25" s="25">
        <f t="shared" si="8"/>
        <v>0.61749999999999994</v>
      </c>
      <c r="M25" s="23">
        <f t="shared" si="9"/>
        <v>0.33333333333333331</v>
      </c>
      <c r="N25" s="24">
        <f t="shared" si="10"/>
        <v>1</v>
      </c>
      <c r="O25" s="25">
        <f t="shared" si="11"/>
        <v>0.16666666666666666</v>
      </c>
      <c r="P25" s="23">
        <f t="shared" si="12"/>
        <v>0.60417500000000002</v>
      </c>
      <c r="Q25" s="25">
        <f t="shared" si="13"/>
        <v>0.22917499999999999</v>
      </c>
      <c r="R25" s="72">
        <v>1</v>
      </c>
      <c r="S25" s="6">
        <v>1</v>
      </c>
      <c r="T25" s="6">
        <v>0.5</v>
      </c>
      <c r="U25" s="83">
        <v>0.5</v>
      </c>
      <c r="V25" s="72">
        <v>0.67</v>
      </c>
      <c r="W25" s="6">
        <v>0.5</v>
      </c>
      <c r="X25" s="73">
        <v>0.5</v>
      </c>
      <c r="Y25" s="72">
        <v>1.0000000000000002</v>
      </c>
      <c r="Z25" s="6">
        <v>0</v>
      </c>
      <c r="AA25" s="73">
        <v>1</v>
      </c>
      <c r="AB25" s="78">
        <v>0.5</v>
      </c>
      <c r="AC25" s="6">
        <v>1</v>
      </c>
      <c r="AD25" s="6">
        <v>0.625</v>
      </c>
      <c r="AE25" s="6">
        <v>0.5</v>
      </c>
      <c r="AF25" s="6">
        <v>0.33</v>
      </c>
      <c r="AG25" s="73">
        <v>0.75</v>
      </c>
      <c r="AH25" s="72">
        <v>0</v>
      </c>
      <c r="AI25" s="6">
        <v>0</v>
      </c>
      <c r="AJ25" s="6">
        <v>0</v>
      </c>
      <c r="AK25" s="6">
        <v>0</v>
      </c>
      <c r="AL25" s="6">
        <v>1</v>
      </c>
      <c r="AM25" s="73">
        <v>1</v>
      </c>
      <c r="AN25" s="72">
        <v>1</v>
      </c>
      <c r="AO25" s="6">
        <v>1</v>
      </c>
      <c r="AP25" s="73">
        <v>1</v>
      </c>
      <c r="AQ25" s="78">
        <v>0</v>
      </c>
      <c r="AR25" s="6">
        <v>0.5</v>
      </c>
      <c r="AS25" s="73">
        <v>0</v>
      </c>
      <c r="AT25" s="78">
        <v>0.75</v>
      </c>
      <c r="AU25" s="6">
        <v>1</v>
      </c>
      <c r="AV25" s="6">
        <v>0.66669999999999996</v>
      </c>
      <c r="AW25" s="83">
        <v>0</v>
      </c>
      <c r="AX25" s="72">
        <v>0.66669999999999996</v>
      </c>
      <c r="AY25" s="6">
        <v>0.25</v>
      </c>
      <c r="AZ25" s="6">
        <v>0</v>
      </c>
      <c r="BA25" s="73">
        <v>0</v>
      </c>
    </row>
    <row r="26" spans="1:54" s="7" customFormat="1" x14ac:dyDescent="0.25">
      <c r="A26" s="3">
        <v>26</v>
      </c>
      <c r="B26" s="4" t="s">
        <v>76</v>
      </c>
      <c r="C26" s="5" t="s">
        <v>55</v>
      </c>
      <c r="D26" s="30">
        <f t="shared" si="0"/>
        <v>0.50909305555555551</v>
      </c>
      <c r="E26" s="23">
        <f t="shared" si="1"/>
        <v>0.53125</v>
      </c>
      <c r="F26" s="23">
        <f t="shared" si="2"/>
        <v>0.7879166666666666</v>
      </c>
      <c r="G26" s="24">
        <f t="shared" si="3"/>
        <v>0.4567888888888888</v>
      </c>
      <c r="H26" s="25">
        <f t="shared" si="4"/>
        <v>0.26041666666666669</v>
      </c>
      <c r="I26" s="23">
        <f t="shared" si="5"/>
        <v>0.5625</v>
      </c>
      <c r="J26" s="63">
        <f t="shared" si="6"/>
        <v>0.5</v>
      </c>
      <c r="K26" s="23">
        <f t="shared" si="7"/>
        <v>1</v>
      </c>
      <c r="L26" s="25">
        <f t="shared" si="8"/>
        <v>0.57583333333333331</v>
      </c>
      <c r="M26" s="23">
        <f t="shared" si="9"/>
        <v>0.53703333333333325</v>
      </c>
      <c r="N26" s="24">
        <f t="shared" si="10"/>
        <v>0.33333333333333331</v>
      </c>
      <c r="O26" s="25">
        <f t="shared" si="11"/>
        <v>0.5</v>
      </c>
      <c r="P26" s="23">
        <f t="shared" si="12"/>
        <v>0.45833333333333337</v>
      </c>
      <c r="Q26" s="25">
        <f t="shared" si="13"/>
        <v>6.25E-2</v>
      </c>
      <c r="R26" s="72">
        <v>1</v>
      </c>
      <c r="S26" s="6">
        <v>1</v>
      </c>
      <c r="T26" s="6">
        <v>0.25</v>
      </c>
      <c r="U26" s="83">
        <v>0</v>
      </c>
      <c r="V26" s="72">
        <v>0</v>
      </c>
      <c r="W26" s="6">
        <v>0.5</v>
      </c>
      <c r="X26" s="73">
        <v>1</v>
      </c>
      <c r="Y26" s="72">
        <v>1</v>
      </c>
      <c r="Z26" s="6">
        <v>1</v>
      </c>
      <c r="AA26" s="73">
        <v>1</v>
      </c>
      <c r="AB26" s="78">
        <v>0.75</v>
      </c>
      <c r="AC26" s="6">
        <v>1</v>
      </c>
      <c r="AD26" s="6">
        <v>0.375</v>
      </c>
      <c r="AE26" s="6">
        <v>0.5</v>
      </c>
      <c r="AF26" s="6">
        <v>0.33</v>
      </c>
      <c r="AG26" s="73">
        <v>0.5</v>
      </c>
      <c r="AH26" s="72">
        <v>1</v>
      </c>
      <c r="AI26" s="6">
        <v>0</v>
      </c>
      <c r="AJ26" s="6">
        <v>0.22220000000000001</v>
      </c>
      <c r="AK26" s="6">
        <v>0</v>
      </c>
      <c r="AL26" s="6">
        <v>1</v>
      </c>
      <c r="AM26" s="73">
        <v>1.0000000000000002</v>
      </c>
      <c r="AN26" s="72">
        <v>1</v>
      </c>
      <c r="AO26" s="6">
        <v>0</v>
      </c>
      <c r="AP26" s="73">
        <v>0</v>
      </c>
      <c r="AQ26" s="78">
        <v>1</v>
      </c>
      <c r="AR26" s="6">
        <v>0.5</v>
      </c>
      <c r="AS26" s="73">
        <v>0</v>
      </c>
      <c r="AT26" s="78">
        <v>0.5</v>
      </c>
      <c r="AU26" s="6">
        <v>0.99999999999999989</v>
      </c>
      <c r="AV26" s="6">
        <v>0.33333333333333343</v>
      </c>
      <c r="AW26" s="83">
        <v>0</v>
      </c>
      <c r="AX26" s="72">
        <v>0</v>
      </c>
      <c r="AY26" s="6">
        <v>0.25</v>
      </c>
      <c r="AZ26" s="6">
        <v>0</v>
      </c>
      <c r="BA26" s="73">
        <v>0</v>
      </c>
    </row>
    <row r="27" spans="1:54" s="7" customFormat="1" x14ac:dyDescent="0.25">
      <c r="A27" s="3">
        <v>7</v>
      </c>
      <c r="B27" s="4" t="s">
        <v>75</v>
      </c>
      <c r="C27" s="5" t="s">
        <v>55</v>
      </c>
      <c r="D27" s="30">
        <f t="shared" si="0"/>
        <v>0.37326388888888884</v>
      </c>
      <c r="E27" s="23">
        <f t="shared" si="1"/>
        <v>0.67708333333333326</v>
      </c>
      <c r="F27" s="23">
        <f t="shared" si="2"/>
        <v>0.36458333333333331</v>
      </c>
      <c r="G27" s="24">
        <f t="shared" si="3"/>
        <v>0.38888888888888884</v>
      </c>
      <c r="H27" s="25">
        <f t="shared" si="4"/>
        <v>6.25E-2</v>
      </c>
      <c r="I27" s="23">
        <f t="shared" si="5"/>
        <v>0.9375</v>
      </c>
      <c r="J27" s="63">
        <f t="shared" si="6"/>
        <v>0.41666666666666663</v>
      </c>
      <c r="K27" s="23">
        <f t="shared" si="7"/>
        <v>0.33333333333333331</v>
      </c>
      <c r="L27" s="25">
        <f t="shared" si="8"/>
        <v>0.39583333333333331</v>
      </c>
      <c r="M27" s="23">
        <f t="shared" si="9"/>
        <v>0.33333333333333331</v>
      </c>
      <c r="N27" s="24">
        <f t="shared" si="10"/>
        <v>0.33333333333333331</v>
      </c>
      <c r="O27" s="25">
        <f t="shared" si="11"/>
        <v>0.5</v>
      </c>
      <c r="P27" s="23">
        <f t="shared" si="12"/>
        <v>0.125</v>
      </c>
      <c r="Q27" s="25">
        <f t="shared" si="13"/>
        <v>0</v>
      </c>
      <c r="R27" s="72">
        <v>1</v>
      </c>
      <c r="S27" s="6">
        <v>1</v>
      </c>
      <c r="T27" s="6">
        <v>1</v>
      </c>
      <c r="U27" s="83">
        <v>0.75</v>
      </c>
      <c r="V27" s="72">
        <v>0</v>
      </c>
      <c r="W27" s="6">
        <v>0.25</v>
      </c>
      <c r="X27" s="73">
        <v>1</v>
      </c>
      <c r="Y27" s="72">
        <v>1</v>
      </c>
      <c r="Z27" s="6">
        <v>0</v>
      </c>
      <c r="AA27" s="73">
        <v>0</v>
      </c>
      <c r="AB27" s="78">
        <v>0.25</v>
      </c>
      <c r="AC27" s="6">
        <v>1</v>
      </c>
      <c r="AD27" s="6">
        <v>0.375</v>
      </c>
      <c r="AE27" s="6">
        <v>0.5</v>
      </c>
      <c r="AF27" s="6">
        <v>0</v>
      </c>
      <c r="AG27" s="73">
        <v>0.25</v>
      </c>
      <c r="AH27" s="72">
        <v>1</v>
      </c>
      <c r="AI27" s="6">
        <v>0</v>
      </c>
      <c r="AJ27" s="6">
        <v>0</v>
      </c>
      <c r="AK27" s="6">
        <v>0</v>
      </c>
      <c r="AL27" s="6">
        <v>0</v>
      </c>
      <c r="AM27" s="73">
        <v>1</v>
      </c>
      <c r="AN27" s="72">
        <v>1</v>
      </c>
      <c r="AO27" s="6">
        <v>0</v>
      </c>
      <c r="AP27" s="73">
        <v>0</v>
      </c>
      <c r="AQ27" s="78">
        <v>1</v>
      </c>
      <c r="AR27" s="6">
        <v>0.5</v>
      </c>
      <c r="AS27" s="73">
        <v>0</v>
      </c>
      <c r="AT27" s="78">
        <v>0.5</v>
      </c>
      <c r="AU27" s="6">
        <v>0</v>
      </c>
      <c r="AV27" s="6">
        <v>0</v>
      </c>
      <c r="AW27" s="83">
        <v>0</v>
      </c>
      <c r="AX27" s="72">
        <v>0</v>
      </c>
      <c r="AY27" s="6">
        <v>0</v>
      </c>
      <c r="AZ27" s="6">
        <v>0</v>
      </c>
      <c r="BA27" s="73">
        <v>0</v>
      </c>
    </row>
    <row r="28" spans="1:54" s="7" customFormat="1" x14ac:dyDescent="0.25">
      <c r="A28" s="3">
        <v>9</v>
      </c>
      <c r="B28" s="4" t="s">
        <v>79</v>
      </c>
      <c r="C28" s="5" t="s">
        <v>55</v>
      </c>
      <c r="D28" s="30">
        <f t="shared" si="0"/>
        <v>0.27857638888888892</v>
      </c>
      <c r="E28" s="23">
        <f t="shared" si="1"/>
        <v>0.29166666666666669</v>
      </c>
      <c r="F28" s="23">
        <f t="shared" si="2"/>
        <v>0.30874999999999997</v>
      </c>
      <c r="G28" s="24">
        <f t="shared" si="3"/>
        <v>0.30555555555555558</v>
      </c>
      <c r="H28" s="25">
        <f t="shared" si="4"/>
        <v>0.20833333333333337</v>
      </c>
      <c r="I28" s="23">
        <f t="shared" si="5"/>
        <v>0.5</v>
      </c>
      <c r="J28" s="63">
        <f t="shared" si="6"/>
        <v>8.3333333333333329E-2</v>
      </c>
      <c r="K28" s="23">
        <f t="shared" si="7"/>
        <v>0</v>
      </c>
      <c r="L28" s="25">
        <f t="shared" si="8"/>
        <v>0.61749999999999994</v>
      </c>
      <c r="M28" s="23">
        <f t="shared" si="9"/>
        <v>0</v>
      </c>
      <c r="N28" s="24">
        <f t="shared" si="10"/>
        <v>0.33333333333333331</v>
      </c>
      <c r="O28" s="25">
        <f t="shared" si="11"/>
        <v>0.58333333333333337</v>
      </c>
      <c r="P28" s="23">
        <f t="shared" si="12"/>
        <v>0.27083333333333337</v>
      </c>
      <c r="Q28" s="25">
        <f t="shared" si="13"/>
        <v>0.14583333333333337</v>
      </c>
      <c r="R28" s="72">
        <v>1</v>
      </c>
      <c r="S28" s="6">
        <v>1</v>
      </c>
      <c r="T28" s="6">
        <v>0</v>
      </c>
      <c r="U28" s="83">
        <v>0</v>
      </c>
      <c r="V28" s="72">
        <v>0</v>
      </c>
      <c r="W28" s="6">
        <v>0.25</v>
      </c>
      <c r="X28" s="73">
        <v>0</v>
      </c>
      <c r="Y28" s="72">
        <v>0</v>
      </c>
      <c r="Z28" s="6">
        <v>0</v>
      </c>
      <c r="AA28" s="73">
        <v>0</v>
      </c>
      <c r="AB28" s="78">
        <v>0.75</v>
      </c>
      <c r="AC28" s="6">
        <v>1</v>
      </c>
      <c r="AD28" s="6">
        <v>0.125</v>
      </c>
      <c r="AE28" s="6">
        <v>0.75</v>
      </c>
      <c r="AF28" s="6">
        <v>0.33</v>
      </c>
      <c r="AG28" s="73">
        <v>0.75</v>
      </c>
      <c r="AH28" s="72">
        <v>0</v>
      </c>
      <c r="AI28" s="6">
        <v>0</v>
      </c>
      <c r="AJ28" s="6">
        <v>0</v>
      </c>
      <c r="AK28" s="6">
        <v>0</v>
      </c>
      <c r="AL28" s="6">
        <v>0</v>
      </c>
      <c r="AM28" s="73">
        <v>0</v>
      </c>
      <c r="AN28" s="72">
        <v>1</v>
      </c>
      <c r="AO28" s="6">
        <v>0</v>
      </c>
      <c r="AP28" s="73">
        <v>0</v>
      </c>
      <c r="AQ28" s="78">
        <v>1</v>
      </c>
      <c r="AR28" s="6">
        <v>0.5</v>
      </c>
      <c r="AS28" s="73">
        <v>0.25</v>
      </c>
      <c r="AT28" s="78">
        <v>0.25</v>
      </c>
      <c r="AU28" s="6">
        <v>0.5</v>
      </c>
      <c r="AV28" s="6">
        <v>0.33333333333333343</v>
      </c>
      <c r="AW28" s="83">
        <v>0</v>
      </c>
      <c r="AX28" s="72">
        <v>0.33333333333333343</v>
      </c>
      <c r="AY28" s="6">
        <v>0.25</v>
      </c>
      <c r="AZ28" s="6">
        <v>0</v>
      </c>
      <c r="BA28" s="73">
        <v>0</v>
      </c>
    </row>
    <row r="29" spans="1:54" x14ac:dyDescent="0.25">
      <c r="B29" s="196" t="s">
        <v>105</v>
      </c>
      <c r="C29" s="196"/>
      <c r="D29" s="196"/>
      <c r="E29" s="196"/>
      <c r="F29" s="196"/>
      <c r="G29" s="196"/>
      <c r="H29" s="196"/>
      <c r="I29" s="196"/>
      <c r="J29" s="31"/>
      <c r="K29" s="31"/>
      <c r="L29" s="31"/>
      <c r="M29" s="31"/>
      <c r="N29" s="31"/>
      <c r="O29" s="31"/>
      <c r="P29" s="31"/>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row>
    <row r="30" spans="1:54" ht="36" customHeight="1" x14ac:dyDescent="0.25">
      <c r="B30" s="157" t="s">
        <v>134</v>
      </c>
      <c r="C30" s="157"/>
      <c r="D30" s="157"/>
      <c r="E30" s="157"/>
      <c r="F30" s="157"/>
      <c r="G30" s="157"/>
      <c r="H30" s="157"/>
      <c r="I30" s="157"/>
      <c r="J30" s="157"/>
      <c r="K30" s="157"/>
      <c r="L30" s="157"/>
      <c r="M30" s="157"/>
      <c r="N30" s="157"/>
      <c r="O30" s="157"/>
      <c r="P30" s="157"/>
    </row>
    <row r="31" spans="1:54" x14ac:dyDescent="0.25">
      <c r="B31" s="157"/>
      <c r="C31" s="157"/>
      <c r="D31" s="157"/>
      <c r="E31" s="157"/>
      <c r="F31" s="157"/>
      <c r="G31" s="157"/>
      <c r="H31" s="157"/>
      <c r="I31" s="157"/>
      <c r="J31" s="157"/>
      <c r="K31" s="157"/>
      <c r="L31" s="157"/>
      <c r="M31" s="157"/>
      <c r="N31" s="157"/>
      <c r="O31" s="157"/>
      <c r="P31" s="157"/>
    </row>
    <row r="32" spans="1:54" ht="37.5" customHeight="1" x14ac:dyDescent="0.25">
      <c r="B32" s="157"/>
      <c r="C32" s="157"/>
      <c r="D32" s="157"/>
      <c r="E32" s="157"/>
      <c r="F32" s="157"/>
      <c r="G32" s="157"/>
      <c r="H32" s="157"/>
      <c r="I32" s="157"/>
      <c r="J32" s="157"/>
      <c r="K32" s="157"/>
      <c r="L32" s="157"/>
      <c r="M32" s="157"/>
      <c r="N32" s="157"/>
      <c r="O32" s="157"/>
      <c r="P32" s="157"/>
    </row>
    <row r="36" spans="4:4" x14ac:dyDescent="0.25">
      <c r="D36" s="9"/>
    </row>
    <row r="37" spans="4:4" x14ac:dyDescent="0.25">
      <c r="D37" s="9"/>
    </row>
    <row r="38" spans="4:4" x14ac:dyDescent="0.25">
      <c r="D38" s="9"/>
    </row>
    <row r="39" spans="4:4" x14ac:dyDescent="0.25">
      <c r="D39" s="9"/>
    </row>
    <row r="40" spans="4:4" x14ac:dyDescent="0.25">
      <c r="D40" s="9"/>
    </row>
    <row r="41" spans="4:4" x14ac:dyDescent="0.25">
      <c r="D41" s="9"/>
    </row>
    <row r="42" spans="4:4" x14ac:dyDescent="0.25">
      <c r="D42" s="9"/>
    </row>
    <row r="43" spans="4:4" x14ac:dyDescent="0.25">
      <c r="D43" s="9"/>
    </row>
    <row r="44" spans="4:4" x14ac:dyDescent="0.25">
      <c r="D44" s="9"/>
    </row>
    <row r="45" spans="4:4" x14ac:dyDescent="0.25">
      <c r="D45" s="9"/>
    </row>
    <row r="46" spans="4:4" x14ac:dyDescent="0.25">
      <c r="D46" s="9"/>
    </row>
    <row r="47" spans="4:4" x14ac:dyDescent="0.25">
      <c r="D47" s="9"/>
    </row>
    <row r="48" spans="4:4" x14ac:dyDescent="0.25">
      <c r="D48" s="9"/>
    </row>
    <row r="49" spans="4:4" x14ac:dyDescent="0.25">
      <c r="D49" s="9"/>
    </row>
    <row r="50" spans="4:4" x14ac:dyDescent="0.25">
      <c r="D50" s="9"/>
    </row>
    <row r="51" spans="4:4" x14ac:dyDescent="0.25">
      <c r="D51" s="9"/>
    </row>
    <row r="52" spans="4:4" x14ac:dyDescent="0.25">
      <c r="D52" s="9"/>
    </row>
    <row r="53" spans="4:4" x14ac:dyDescent="0.25">
      <c r="D53" s="9"/>
    </row>
    <row r="54" spans="4:4" x14ac:dyDescent="0.25">
      <c r="D54" s="9"/>
    </row>
    <row r="55" spans="4:4" x14ac:dyDescent="0.25">
      <c r="D55" s="9"/>
    </row>
    <row r="56" spans="4:4" x14ac:dyDescent="0.25">
      <c r="D56" s="9"/>
    </row>
    <row r="57" spans="4:4" x14ac:dyDescent="0.25">
      <c r="D57" s="9"/>
    </row>
    <row r="58" spans="4:4" x14ac:dyDescent="0.25">
      <c r="D58" s="9"/>
    </row>
    <row r="59" spans="4:4" x14ac:dyDescent="0.25">
      <c r="D59" s="9"/>
    </row>
    <row r="60" spans="4:4" x14ac:dyDescent="0.25">
      <c r="D60" s="9"/>
    </row>
    <row r="61" spans="4:4" x14ac:dyDescent="0.25">
      <c r="D61" s="9"/>
    </row>
    <row r="62" spans="4:4" x14ac:dyDescent="0.25">
      <c r="D62" s="9"/>
    </row>
    <row r="63" spans="4:4" x14ac:dyDescent="0.25">
      <c r="D63" s="9"/>
    </row>
    <row r="64" spans="4:4" x14ac:dyDescent="0.25">
      <c r="D64" s="9"/>
    </row>
    <row r="65" spans="4:4" x14ac:dyDescent="0.25">
      <c r="D65" s="9"/>
    </row>
    <row r="66" spans="4:4" x14ac:dyDescent="0.25">
      <c r="D66" s="9"/>
    </row>
    <row r="67" spans="4:4" x14ac:dyDescent="0.25">
      <c r="D67" s="9"/>
    </row>
    <row r="68" spans="4:4" x14ac:dyDescent="0.25">
      <c r="D68" s="9"/>
    </row>
    <row r="69" spans="4:4" x14ac:dyDescent="0.25">
      <c r="D69" s="9"/>
    </row>
    <row r="70" spans="4:4" x14ac:dyDescent="0.25">
      <c r="D70" s="9"/>
    </row>
    <row r="71" spans="4:4" x14ac:dyDescent="0.25">
      <c r="D71" s="9"/>
    </row>
    <row r="72" spans="4:4" x14ac:dyDescent="0.25">
      <c r="D72" s="9"/>
    </row>
    <row r="73" spans="4:4" x14ac:dyDescent="0.25">
      <c r="D73" s="9"/>
    </row>
    <row r="74" spans="4:4" x14ac:dyDescent="0.25">
      <c r="D74" s="9"/>
    </row>
    <row r="75" spans="4:4" x14ac:dyDescent="0.25">
      <c r="D75" s="9"/>
    </row>
    <row r="76" spans="4:4" x14ac:dyDescent="0.25">
      <c r="D76" s="9"/>
    </row>
    <row r="77" spans="4:4" x14ac:dyDescent="0.25">
      <c r="D77" s="9"/>
    </row>
    <row r="78" spans="4:4" x14ac:dyDescent="0.25">
      <c r="D78" s="9"/>
    </row>
    <row r="79" spans="4:4" x14ac:dyDescent="0.25">
      <c r="D79" s="9"/>
    </row>
  </sheetData>
  <sheetProtection algorithmName="SHA-512" hashValue="k7rk+rtXNC7wOQKTlVa2cV6Sh9YeX8ojMPeNEx96JdJX5UP//temVwdto6+IhzvKqBywSSCVBLCoEqfqYcGfQQ==" saltValue="hVZJ7pJq7WuSDwvIxTLXmQ==" spinCount="100000" sheet="1" objects="1" scenarios="1"/>
  <autoFilter ref="A13:BB28" xr:uid="{ED024D74-F58D-43CF-A407-304FD0F42D61}">
    <sortState xmlns:xlrd2="http://schemas.microsoft.com/office/spreadsheetml/2017/richdata2" ref="A14:BB28">
      <sortCondition descending="1" ref="D13:D28"/>
    </sortState>
  </autoFilter>
  <sortState xmlns:xlrd2="http://schemas.microsoft.com/office/spreadsheetml/2017/richdata2" ref="B14:BA28">
    <sortCondition descending="1" ref="D14:D28"/>
  </sortState>
  <mergeCells count="31">
    <mergeCell ref="A6:N6"/>
    <mergeCell ref="A1:N1"/>
    <mergeCell ref="A2:N2"/>
    <mergeCell ref="A3:N3"/>
    <mergeCell ref="A4:N4"/>
    <mergeCell ref="A5:N5"/>
    <mergeCell ref="A7:BA8"/>
    <mergeCell ref="A9:BA9"/>
    <mergeCell ref="A10:N10"/>
    <mergeCell ref="A11:D12"/>
    <mergeCell ref="E11:H12"/>
    <mergeCell ref="I11:Q11"/>
    <mergeCell ref="R11:X11"/>
    <mergeCell ref="Y11:AG11"/>
    <mergeCell ref="AH11:AS11"/>
    <mergeCell ref="AT11:BA11"/>
    <mergeCell ref="AX12:BA12"/>
    <mergeCell ref="AN12:AP12"/>
    <mergeCell ref="AQ12:AS12"/>
    <mergeCell ref="AT12:AW12"/>
    <mergeCell ref="B29:I29"/>
    <mergeCell ref="B30:P32"/>
    <mergeCell ref="Y12:AA12"/>
    <mergeCell ref="AB12:AG12"/>
    <mergeCell ref="AH12:AM12"/>
    <mergeCell ref="I12:J12"/>
    <mergeCell ref="K12:L12"/>
    <mergeCell ref="M12:O12"/>
    <mergeCell ref="P12:Q12"/>
    <mergeCell ref="R12:U12"/>
    <mergeCell ref="V12:X12"/>
  </mergeCells>
  <pageMargins left="0.7" right="0.7" top="0.75" bottom="0.75" header="0.3" footer="0.3"/>
  <pageSetup orientation="portrait" horizontalDpi="4294967292"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C3747-D6FE-4DD4-ADCB-F10DF81C4A72}">
  <sheetPr codeName="Hoja9"/>
  <dimension ref="A1:BB67"/>
  <sheetViews>
    <sheetView showGridLines="0" topLeftCell="B1" zoomScale="115" zoomScaleNormal="115" workbookViewId="0">
      <selection activeCell="C13" sqref="C13"/>
    </sheetView>
  </sheetViews>
  <sheetFormatPr baseColWidth="10" defaultRowHeight="15" x14ac:dyDescent="0.25"/>
  <cols>
    <col min="1" max="1" width="0" hidden="1" customWidth="1"/>
    <col min="2" max="2" width="62.5703125" customWidth="1"/>
    <col min="3" max="3" width="30.42578125" customWidth="1"/>
    <col min="4" max="4" width="18.7109375" customWidth="1"/>
    <col min="5" max="5" width="18.5703125" customWidth="1"/>
    <col min="6" max="6" width="14.85546875" customWidth="1"/>
    <col min="7" max="7" width="13.28515625" customWidth="1"/>
    <col min="8" max="8" width="14" customWidth="1"/>
    <col min="9" max="9" width="15.140625" customWidth="1"/>
    <col min="10" max="10" width="16.7109375" customWidth="1"/>
    <col min="11" max="11" width="17" customWidth="1"/>
    <col min="12" max="12" width="17.28515625" customWidth="1"/>
    <col min="13" max="13" width="19" customWidth="1"/>
    <col min="14" max="14" width="13.5703125" customWidth="1"/>
    <col min="15" max="15" width="11.42578125" customWidth="1"/>
    <col min="16" max="17" width="16.5703125" customWidth="1"/>
    <col min="18" max="18" width="14.42578125" customWidth="1"/>
    <col min="19" max="19" width="16.42578125" customWidth="1"/>
    <col min="20" max="20" width="16.5703125" customWidth="1"/>
    <col min="21" max="21" width="16.140625" customWidth="1"/>
    <col min="22" max="22" width="20.5703125" customWidth="1"/>
    <col min="23" max="23" width="18.5703125" customWidth="1"/>
    <col min="24" max="24" width="18.42578125" customWidth="1"/>
    <col min="25" max="25" width="16.7109375" customWidth="1"/>
    <col min="26" max="26" width="30.5703125" customWidth="1"/>
    <col min="27" max="27" width="20.5703125" customWidth="1"/>
    <col min="28" max="28" width="22" customWidth="1"/>
    <col min="29" max="29" width="33.140625" customWidth="1"/>
    <col min="30" max="30" width="19.5703125" customWidth="1"/>
    <col min="31" max="32" width="33.140625" customWidth="1"/>
    <col min="33" max="33" width="33.42578125" customWidth="1"/>
    <col min="34" max="52" width="22.7109375" customWidth="1"/>
    <col min="53" max="53" width="28.5703125" customWidth="1"/>
  </cols>
  <sheetData>
    <row r="1" spans="1:54" s="7" customFormat="1" x14ac:dyDescent="0.25">
      <c r="A1" s="148"/>
      <c r="B1" s="149"/>
      <c r="C1" s="149"/>
      <c r="D1" s="149"/>
      <c r="E1" s="149"/>
      <c r="F1" s="149"/>
      <c r="G1" s="149"/>
      <c r="H1" s="149"/>
      <c r="I1" s="149"/>
      <c r="J1" s="149"/>
      <c r="K1" s="149"/>
      <c r="L1" s="149"/>
      <c r="M1" s="149"/>
      <c r="N1" s="149"/>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1"/>
    </row>
    <row r="2" spans="1:54" s="7" customFormat="1" x14ac:dyDescent="0.25">
      <c r="A2" s="151" t="s">
        <v>81</v>
      </c>
      <c r="B2" s="152"/>
      <c r="C2" s="152"/>
      <c r="D2" s="152"/>
      <c r="E2" s="152"/>
      <c r="F2" s="152"/>
      <c r="G2" s="152"/>
      <c r="H2" s="152"/>
      <c r="I2" s="152"/>
      <c r="J2" s="152"/>
      <c r="K2" s="152"/>
      <c r="L2" s="152"/>
      <c r="M2" s="152"/>
      <c r="N2" s="15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3"/>
    </row>
    <row r="3" spans="1:54" s="7" customFormat="1" x14ac:dyDescent="0.25">
      <c r="A3" s="151" t="s">
        <v>82</v>
      </c>
      <c r="B3" s="152"/>
      <c r="C3" s="152"/>
      <c r="D3" s="152"/>
      <c r="E3" s="152"/>
      <c r="F3" s="152"/>
      <c r="G3" s="152"/>
      <c r="H3" s="152"/>
      <c r="I3" s="152"/>
      <c r="J3" s="152"/>
      <c r="K3" s="152"/>
      <c r="L3" s="152"/>
      <c r="M3" s="152"/>
      <c r="N3" s="15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3"/>
    </row>
    <row r="4" spans="1:54" s="7" customFormat="1" x14ac:dyDescent="0.25">
      <c r="A4" s="151" t="s">
        <v>83</v>
      </c>
      <c r="B4" s="152"/>
      <c r="C4" s="152"/>
      <c r="D4" s="152"/>
      <c r="E4" s="152"/>
      <c r="F4" s="152"/>
      <c r="G4" s="152"/>
      <c r="H4" s="152"/>
      <c r="I4" s="152"/>
      <c r="J4" s="152"/>
      <c r="K4" s="152"/>
      <c r="L4" s="152"/>
      <c r="M4" s="152"/>
      <c r="N4" s="15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3"/>
    </row>
    <row r="5" spans="1:54" s="7" customFormat="1" x14ac:dyDescent="0.25">
      <c r="A5" s="151">
        <v>2025</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3"/>
    </row>
    <row r="6" spans="1:54" s="7" customFormat="1" x14ac:dyDescent="0.25">
      <c r="A6" s="154"/>
      <c r="B6" s="155"/>
      <c r="C6" s="155"/>
      <c r="D6" s="155"/>
      <c r="E6" s="155"/>
      <c r="F6" s="155"/>
      <c r="G6" s="155"/>
      <c r="H6" s="155"/>
      <c r="I6" s="155"/>
      <c r="J6" s="155"/>
      <c r="K6" s="155"/>
      <c r="L6" s="155"/>
      <c r="M6" s="155"/>
      <c r="N6" s="155"/>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3"/>
    </row>
    <row r="7" spans="1:54" s="7" customFormat="1" x14ac:dyDescent="0.25">
      <c r="A7" s="175" t="s">
        <v>84</v>
      </c>
      <c r="B7" s="176"/>
      <c r="C7" s="176"/>
      <c r="D7" s="176"/>
      <c r="E7" s="176"/>
      <c r="F7" s="176"/>
      <c r="G7" s="176"/>
      <c r="H7" s="176"/>
      <c r="I7" s="176"/>
      <c r="J7" s="176"/>
      <c r="K7" s="176"/>
      <c r="L7" s="176"/>
      <c r="M7" s="176"/>
      <c r="N7" s="176"/>
      <c r="O7" s="176"/>
      <c r="P7" s="176"/>
      <c r="Q7" s="176"/>
      <c r="R7" s="176"/>
      <c r="S7" s="176"/>
      <c r="T7" s="176"/>
      <c r="U7" s="176"/>
      <c r="V7" s="176"/>
      <c r="W7" s="176"/>
      <c r="X7" s="176"/>
      <c r="Y7" s="176"/>
      <c r="Z7" s="176"/>
      <c r="AA7" s="176"/>
      <c r="AB7" s="176"/>
      <c r="AC7" s="176"/>
      <c r="AD7" s="176"/>
      <c r="AE7" s="176"/>
      <c r="AF7" s="176"/>
      <c r="AG7" s="176"/>
      <c r="AH7" s="176"/>
      <c r="AI7" s="176"/>
      <c r="AJ7" s="176"/>
      <c r="AK7" s="176"/>
      <c r="AL7" s="176"/>
      <c r="AM7" s="176"/>
      <c r="AN7" s="176"/>
      <c r="AO7" s="176"/>
      <c r="AP7" s="176"/>
      <c r="AQ7" s="176"/>
      <c r="AR7" s="176"/>
      <c r="AS7" s="176"/>
      <c r="AT7" s="176"/>
      <c r="AU7" s="176"/>
      <c r="AV7" s="176"/>
      <c r="AW7" s="176"/>
      <c r="AX7" s="176"/>
      <c r="AY7" s="176"/>
      <c r="AZ7" s="176"/>
      <c r="BA7" s="177"/>
    </row>
    <row r="8" spans="1:54" s="7" customFormat="1" x14ac:dyDescent="0.25">
      <c r="A8" s="175"/>
      <c r="B8" s="176"/>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c r="AK8" s="176"/>
      <c r="AL8" s="176"/>
      <c r="AM8" s="176"/>
      <c r="AN8" s="176"/>
      <c r="AO8" s="176"/>
      <c r="AP8" s="176"/>
      <c r="AQ8" s="176"/>
      <c r="AR8" s="176"/>
      <c r="AS8" s="176"/>
      <c r="AT8" s="176"/>
      <c r="AU8" s="176"/>
      <c r="AV8" s="176"/>
      <c r="AW8" s="176"/>
      <c r="AX8" s="176"/>
      <c r="AY8" s="176"/>
      <c r="AZ8" s="176"/>
      <c r="BA8" s="177"/>
    </row>
    <row r="9" spans="1:54" s="7" customFormat="1" x14ac:dyDescent="0.25">
      <c r="A9" s="178" t="s">
        <v>151</v>
      </c>
      <c r="B9" s="179"/>
      <c r="C9" s="179"/>
      <c r="D9" s="179"/>
      <c r="E9" s="179"/>
      <c r="F9" s="179"/>
      <c r="G9" s="179"/>
      <c r="H9" s="179"/>
      <c r="I9" s="179"/>
      <c r="J9" s="179"/>
      <c r="K9" s="179"/>
      <c r="L9" s="179"/>
      <c r="M9" s="179"/>
      <c r="N9" s="179"/>
      <c r="O9" s="179"/>
      <c r="P9" s="179"/>
      <c r="Q9" s="179"/>
      <c r="R9" s="179"/>
      <c r="S9" s="179"/>
      <c r="T9" s="179"/>
      <c r="U9" s="179"/>
      <c r="V9" s="179"/>
      <c r="W9" s="179"/>
      <c r="X9" s="179"/>
      <c r="Y9" s="179"/>
      <c r="Z9" s="179"/>
      <c r="AA9" s="179"/>
      <c r="AB9" s="179"/>
      <c r="AC9" s="179"/>
      <c r="AD9" s="179"/>
      <c r="AE9" s="179"/>
      <c r="AF9" s="179"/>
      <c r="AG9" s="179"/>
      <c r="AH9" s="179"/>
      <c r="AI9" s="179"/>
      <c r="AJ9" s="179"/>
      <c r="AK9" s="179"/>
      <c r="AL9" s="179"/>
      <c r="AM9" s="179"/>
      <c r="AN9" s="179"/>
      <c r="AO9" s="179"/>
      <c r="AP9" s="179"/>
      <c r="AQ9" s="179"/>
      <c r="AR9" s="179"/>
      <c r="AS9" s="179"/>
      <c r="AT9" s="179"/>
      <c r="AU9" s="179"/>
      <c r="AV9" s="179"/>
      <c r="AW9" s="179"/>
      <c r="AX9" s="179"/>
      <c r="AY9" s="179"/>
      <c r="AZ9" s="179"/>
      <c r="BA9" s="180"/>
    </row>
    <row r="10" spans="1:54" s="7" customFormat="1" ht="15.75" thickBot="1" x14ac:dyDescent="0.3">
      <c r="A10" s="181">
        <v>2025</v>
      </c>
      <c r="B10" s="182"/>
      <c r="C10" s="183"/>
      <c r="D10" s="183"/>
      <c r="E10" s="183"/>
      <c r="F10" s="183"/>
      <c r="G10" s="183"/>
      <c r="H10" s="183"/>
      <c r="I10" s="183"/>
      <c r="J10" s="183"/>
      <c r="K10" s="183"/>
      <c r="L10" s="183"/>
      <c r="M10" s="183"/>
      <c r="N10" s="183"/>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5"/>
    </row>
    <row r="11" spans="1:54" s="7" customFormat="1" ht="69.75" customHeight="1" thickBot="1" x14ac:dyDescent="0.3">
      <c r="A11" s="184" t="s">
        <v>85</v>
      </c>
      <c r="B11" s="185"/>
      <c r="C11" s="185"/>
      <c r="D11" s="186"/>
      <c r="E11" s="184" t="s">
        <v>86</v>
      </c>
      <c r="F11" s="185"/>
      <c r="G11" s="185"/>
      <c r="H11" s="186"/>
      <c r="I11" s="190" t="s">
        <v>87</v>
      </c>
      <c r="J11" s="191"/>
      <c r="K11" s="191"/>
      <c r="L11" s="191"/>
      <c r="M11" s="191"/>
      <c r="N11" s="191"/>
      <c r="O11" s="191"/>
      <c r="P11" s="191"/>
      <c r="Q11" s="192"/>
      <c r="R11" s="190" t="s">
        <v>88</v>
      </c>
      <c r="S11" s="191"/>
      <c r="T11" s="191"/>
      <c r="U11" s="191"/>
      <c r="V11" s="191"/>
      <c r="W11" s="191"/>
      <c r="X11" s="192"/>
      <c r="Y11" s="190" t="s">
        <v>89</v>
      </c>
      <c r="Z11" s="191"/>
      <c r="AA11" s="191"/>
      <c r="AB11" s="191"/>
      <c r="AC11" s="191"/>
      <c r="AD11" s="191"/>
      <c r="AE11" s="191"/>
      <c r="AF11" s="191"/>
      <c r="AG11" s="192"/>
      <c r="AH11" s="185" t="s">
        <v>90</v>
      </c>
      <c r="AI11" s="185"/>
      <c r="AJ11" s="185"/>
      <c r="AK11" s="185"/>
      <c r="AL11" s="185"/>
      <c r="AM11" s="185"/>
      <c r="AN11" s="185"/>
      <c r="AO11" s="185"/>
      <c r="AP11" s="185"/>
      <c r="AQ11" s="185"/>
      <c r="AR11" s="185"/>
      <c r="AS11" s="186"/>
      <c r="AT11" s="190" t="s">
        <v>91</v>
      </c>
      <c r="AU11" s="191"/>
      <c r="AV11" s="191"/>
      <c r="AW11" s="191"/>
      <c r="AX11" s="191"/>
      <c r="AY11" s="191"/>
      <c r="AZ11" s="191"/>
      <c r="BA11" s="192"/>
      <c r="BB11" s="16"/>
    </row>
    <row r="12" spans="1:54" s="7" customFormat="1" ht="34.5" customHeight="1" thickBot="1" x14ac:dyDescent="0.3">
      <c r="A12" s="187"/>
      <c r="B12" s="188"/>
      <c r="C12" s="188"/>
      <c r="D12" s="189"/>
      <c r="E12" s="187"/>
      <c r="F12" s="188"/>
      <c r="G12" s="188"/>
      <c r="H12" s="189"/>
      <c r="I12" s="197" t="s">
        <v>92</v>
      </c>
      <c r="J12" s="198"/>
      <c r="K12" s="158" t="s">
        <v>93</v>
      </c>
      <c r="L12" s="160"/>
      <c r="M12" s="163" t="s">
        <v>94</v>
      </c>
      <c r="N12" s="164"/>
      <c r="O12" s="165"/>
      <c r="P12" s="168" t="s">
        <v>95</v>
      </c>
      <c r="Q12" s="169"/>
      <c r="R12" s="170" t="s">
        <v>96</v>
      </c>
      <c r="S12" s="171"/>
      <c r="T12" s="171"/>
      <c r="U12" s="171"/>
      <c r="V12" s="172" t="s">
        <v>97</v>
      </c>
      <c r="W12" s="173"/>
      <c r="X12" s="174"/>
      <c r="Y12" s="158" t="s">
        <v>98</v>
      </c>
      <c r="Z12" s="159"/>
      <c r="AA12" s="160"/>
      <c r="AB12" s="161" t="s">
        <v>99</v>
      </c>
      <c r="AC12" s="161"/>
      <c r="AD12" s="161"/>
      <c r="AE12" s="161"/>
      <c r="AF12" s="161"/>
      <c r="AG12" s="162"/>
      <c r="AH12" s="163" t="s">
        <v>100</v>
      </c>
      <c r="AI12" s="164"/>
      <c r="AJ12" s="164"/>
      <c r="AK12" s="164"/>
      <c r="AL12" s="164"/>
      <c r="AM12" s="165"/>
      <c r="AN12" s="163" t="s">
        <v>101</v>
      </c>
      <c r="AO12" s="164"/>
      <c r="AP12" s="165"/>
      <c r="AQ12" s="164" t="s">
        <v>14</v>
      </c>
      <c r="AR12" s="164"/>
      <c r="AS12" s="165"/>
      <c r="AT12" s="194" t="s">
        <v>102</v>
      </c>
      <c r="AU12" s="194"/>
      <c r="AV12" s="194"/>
      <c r="AW12" s="194"/>
      <c r="AX12" s="193" t="s">
        <v>103</v>
      </c>
      <c r="AY12" s="194"/>
      <c r="AZ12" s="194"/>
      <c r="BA12" s="195"/>
      <c r="BB12" s="17"/>
    </row>
    <row r="13" spans="1:54" s="2" customFormat="1" ht="95.25" customHeight="1" thickBot="1" x14ac:dyDescent="0.3">
      <c r="A13" s="29" t="s">
        <v>0</v>
      </c>
      <c r="B13" s="26" t="s">
        <v>1</v>
      </c>
      <c r="C13" s="27" t="s">
        <v>2</v>
      </c>
      <c r="D13" s="51" t="s">
        <v>3</v>
      </c>
      <c r="E13" s="26" t="s">
        <v>4</v>
      </c>
      <c r="F13" s="27" t="s">
        <v>5</v>
      </c>
      <c r="G13" s="27" t="s">
        <v>6</v>
      </c>
      <c r="H13" s="28" t="s">
        <v>7</v>
      </c>
      <c r="I13" s="26" t="s">
        <v>8</v>
      </c>
      <c r="J13" s="51" t="s">
        <v>9</v>
      </c>
      <c r="K13" s="26" t="s">
        <v>10</v>
      </c>
      <c r="L13" s="28" t="s">
        <v>11</v>
      </c>
      <c r="M13" s="26" t="s">
        <v>12</v>
      </c>
      <c r="N13" s="27" t="s">
        <v>13</v>
      </c>
      <c r="O13" s="28" t="s">
        <v>14</v>
      </c>
      <c r="P13" s="26" t="s">
        <v>15</v>
      </c>
      <c r="Q13" s="28" t="s">
        <v>16</v>
      </c>
      <c r="R13" s="66" t="s">
        <v>17</v>
      </c>
      <c r="S13" s="67" t="s">
        <v>18</v>
      </c>
      <c r="T13" s="67" t="s">
        <v>19</v>
      </c>
      <c r="U13" s="81" t="s">
        <v>20</v>
      </c>
      <c r="V13" s="66" t="s">
        <v>21</v>
      </c>
      <c r="W13" s="67" t="s">
        <v>22</v>
      </c>
      <c r="X13" s="68" t="s">
        <v>23</v>
      </c>
      <c r="Y13" s="56" t="s">
        <v>24</v>
      </c>
      <c r="Z13" s="53" t="s">
        <v>25</v>
      </c>
      <c r="AA13" s="57" t="s">
        <v>26</v>
      </c>
      <c r="AB13" s="52" t="s">
        <v>27</v>
      </c>
      <c r="AC13" s="53" t="s">
        <v>28</v>
      </c>
      <c r="AD13" s="53" t="s">
        <v>29</v>
      </c>
      <c r="AE13" s="53" t="s">
        <v>30</v>
      </c>
      <c r="AF13" s="53" t="s">
        <v>31</v>
      </c>
      <c r="AG13" s="55" t="s">
        <v>32</v>
      </c>
      <c r="AH13" s="56" t="s">
        <v>33</v>
      </c>
      <c r="AI13" s="53" t="s">
        <v>34</v>
      </c>
      <c r="AJ13" s="53" t="s">
        <v>35</v>
      </c>
      <c r="AK13" s="53" t="s">
        <v>36</v>
      </c>
      <c r="AL13" s="53" t="s">
        <v>37</v>
      </c>
      <c r="AM13" s="57" t="s">
        <v>38</v>
      </c>
      <c r="AN13" s="58" t="s">
        <v>39</v>
      </c>
      <c r="AO13" s="54" t="s">
        <v>40</v>
      </c>
      <c r="AP13" s="57" t="s">
        <v>41</v>
      </c>
      <c r="AQ13" s="80" t="s">
        <v>42</v>
      </c>
      <c r="AR13" s="54" t="s">
        <v>43</v>
      </c>
      <c r="AS13" s="57" t="s">
        <v>44</v>
      </c>
      <c r="AT13" s="80" t="s">
        <v>45</v>
      </c>
      <c r="AU13" s="54" t="s">
        <v>46</v>
      </c>
      <c r="AV13" s="54" t="s">
        <v>47</v>
      </c>
      <c r="AW13" s="85" t="s">
        <v>126</v>
      </c>
      <c r="AX13" s="58" t="s">
        <v>48</v>
      </c>
      <c r="AY13" s="54" t="s">
        <v>49</v>
      </c>
      <c r="AZ13" s="54" t="s">
        <v>50</v>
      </c>
      <c r="BA13" s="57" t="s">
        <v>51</v>
      </c>
      <c r="BB13" s="1"/>
    </row>
    <row r="14" spans="1:54" s="7" customFormat="1" x14ac:dyDescent="0.25">
      <c r="A14" s="3">
        <v>1</v>
      </c>
      <c r="B14" s="4" t="s">
        <v>78</v>
      </c>
      <c r="C14" s="5" t="s">
        <v>74</v>
      </c>
      <c r="D14" s="30">
        <f>E14*0.25+F14*0.25+G14*0.25+H14*0.25</f>
        <v>0.43836909722222217</v>
      </c>
      <c r="E14" s="23">
        <f>I14*0.5+J14*0.5</f>
        <v>0.58333333333333326</v>
      </c>
      <c r="F14" s="23">
        <f>K14*0.5+L14*0.5</f>
        <v>0.4375</v>
      </c>
      <c r="G14" s="24">
        <f>M14*(1/3)+N14*(1/3)+O14*(1/3)</f>
        <v>0.38888888888888884</v>
      </c>
      <c r="H14" s="25">
        <f>P14*0.5+Q14*0.5</f>
        <v>0.34375416666666669</v>
      </c>
      <c r="I14" s="23">
        <f>R14*0.25+S14*0.25+T14*0.25+U14*0.25</f>
        <v>0.75</v>
      </c>
      <c r="J14" s="63">
        <f>V14*(1/3)+W14*(1/3)+X14*(1/3)</f>
        <v>0.41666666666666663</v>
      </c>
      <c r="K14" s="23">
        <f>Y14*(1/3)+Z14*(1/3)+AA14*(1/3)</f>
        <v>0.33333333333333337</v>
      </c>
      <c r="L14" s="25">
        <f>AB14*(1/6)+AC14*(1/6)+AD14*(1/6)+AE14*(1/6)+AF14*(1/6)+AG14*(1/6)</f>
        <v>0.54166666666666663</v>
      </c>
      <c r="M14" s="23">
        <f>AH14*(1/6)+AI14*(1/6)+AJ14*(1/6)+AK14*(1/6)+AL14*(1/6)+AM14*(1/6)</f>
        <v>0.33333333333333337</v>
      </c>
      <c r="N14" s="24">
        <f>AN14*(1/3)+AO14*(1/3)+AP14*(1/3)</f>
        <v>0.33333333333333331</v>
      </c>
      <c r="O14" s="25">
        <f>AQ14*(1/3)+AR14*(1/3)+AS14*(1/3)</f>
        <v>0.5</v>
      </c>
      <c r="P14" s="23">
        <f>AT14*(1/4)+AU14*(1/4)+AV14*(1/4)+AW14*(1/4)</f>
        <v>0.54167500000000002</v>
      </c>
      <c r="Q14" s="25">
        <f>AX14*(1/4)+AY14*(1/4)+AZ14*(1/4)+BA14*(1/4)</f>
        <v>0.14583333333333337</v>
      </c>
      <c r="R14" s="72">
        <v>1</v>
      </c>
      <c r="S14" s="6">
        <v>1</v>
      </c>
      <c r="T14" s="6">
        <v>0.75</v>
      </c>
      <c r="U14" s="83">
        <v>0.25</v>
      </c>
      <c r="V14" s="72">
        <v>0</v>
      </c>
      <c r="W14" s="6">
        <v>0.25</v>
      </c>
      <c r="X14" s="73">
        <v>1</v>
      </c>
      <c r="Y14" s="72">
        <v>1.0000000000000002</v>
      </c>
      <c r="Z14" s="6">
        <v>0</v>
      </c>
      <c r="AA14" s="73">
        <v>0</v>
      </c>
      <c r="AB14" s="78">
        <v>0.5</v>
      </c>
      <c r="AC14" s="6">
        <v>1</v>
      </c>
      <c r="AD14" s="6">
        <v>0.75</v>
      </c>
      <c r="AE14" s="6">
        <v>0.75</v>
      </c>
      <c r="AF14" s="6">
        <v>0</v>
      </c>
      <c r="AG14" s="73">
        <v>0.25</v>
      </c>
      <c r="AH14" s="72">
        <v>0</v>
      </c>
      <c r="AI14" s="6">
        <v>0</v>
      </c>
      <c r="AJ14" s="6">
        <v>0</v>
      </c>
      <c r="AK14" s="6">
        <v>0</v>
      </c>
      <c r="AL14" s="6">
        <v>1</v>
      </c>
      <c r="AM14" s="73">
        <v>1.0000000000000002</v>
      </c>
      <c r="AN14" s="72">
        <v>1</v>
      </c>
      <c r="AO14" s="6">
        <v>0</v>
      </c>
      <c r="AP14" s="73">
        <v>0</v>
      </c>
      <c r="AQ14" s="78">
        <v>1</v>
      </c>
      <c r="AR14" s="6">
        <v>0.5</v>
      </c>
      <c r="AS14" s="73">
        <v>0</v>
      </c>
      <c r="AT14" s="78">
        <v>0.5</v>
      </c>
      <c r="AU14" s="6">
        <v>1</v>
      </c>
      <c r="AV14" s="6">
        <v>0.66669999999999996</v>
      </c>
      <c r="AW14" s="83">
        <v>0</v>
      </c>
      <c r="AX14" s="72">
        <v>0.33333333333333343</v>
      </c>
      <c r="AY14" s="6">
        <v>0.25</v>
      </c>
      <c r="AZ14" s="6">
        <v>0</v>
      </c>
      <c r="BA14" s="73">
        <v>0</v>
      </c>
      <c r="BB14" s="8"/>
    </row>
    <row r="15" spans="1:54" s="7" customFormat="1" x14ac:dyDescent="0.25">
      <c r="A15" s="3">
        <v>24</v>
      </c>
      <c r="B15" s="4" t="s">
        <v>77</v>
      </c>
      <c r="C15" s="5" t="s">
        <v>74</v>
      </c>
      <c r="D15" s="30">
        <f>E15*0.25+F15*0.25+G15*0.25+H15*0.25</f>
        <v>0.43496631944444442</v>
      </c>
      <c r="E15" s="23">
        <f>I15*0.5+J15*0.5</f>
        <v>0.40333333333333332</v>
      </c>
      <c r="F15" s="23">
        <f>K15*0.5+L15*0.5</f>
        <v>0.57958333333333334</v>
      </c>
      <c r="G15" s="24">
        <f>M15*(1/3)+N15*(1/3)+O15*(1/3)</f>
        <v>0.44444444444444442</v>
      </c>
      <c r="H15" s="25">
        <f>P15*0.5+Q15*0.5</f>
        <v>0.31250416666666669</v>
      </c>
      <c r="I15" s="23">
        <f>R15*0.25+S15*0.25+T15*0.25+U15*0.25</f>
        <v>0.5</v>
      </c>
      <c r="J15" s="63">
        <f>V15*(1/3)+W15*(1/3)+X15*(1/3)</f>
        <v>0.30666666666666664</v>
      </c>
      <c r="K15" s="23">
        <f>Y15*(1/3)+Z15*(1/3)+AA15*(1/3)</f>
        <v>0.66666666666666663</v>
      </c>
      <c r="L15" s="25">
        <f>AB15*(1/6)+AC15*(1/6)+AD15*(1/6)+AE15*(1/6)+AF15*(1/6)+AG15*(1/6)</f>
        <v>0.49249999999999999</v>
      </c>
      <c r="M15" s="23">
        <f>AH15*(1/6)+AI15*(1/6)+AJ15*(1/6)+AK15*(1/6)+AL15*(1/6)+AM15*(1/6)</f>
        <v>0.16666666666666669</v>
      </c>
      <c r="N15" s="24">
        <f>AN15*(1/3)+AO15*(1/3)+AP15*(1/3)</f>
        <v>0.66666666666666663</v>
      </c>
      <c r="O15" s="25">
        <f>AQ15*(1/3)+AR15*(1/3)+AS15*(1/3)</f>
        <v>0.5</v>
      </c>
      <c r="P15" s="23">
        <f>AT15*(1/4)+AU15*(1/4)+AV15*(1/4)+AW15*(1/4)</f>
        <v>0.39583333333333337</v>
      </c>
      <c r="Q15" s="25">
        <f>AX15*(1/4)+AY15*(1/4)+AZ15*(1/4)+BA15*(1/4)</f>
        <v>0.22917499999999999</v>
      </c>
      <c r="R15" s="72">
        <v>1</v>
      </c>
      <c r="S15" s="6">
        <v>1</v>
      </c>
      <c r="T15" s="6">
        <v>0</v>
      </c>
      <c r="U15" s="83">
        <v>0</v>
      </c>
      <c r="V15" s="72">
        <v>0.67</v>
      </c>
      <c r="W15" s="6">
        <v>0.25</v>
      </c>
      <c r="X15" s="73">
        <v>0</v>
      </c>
      <c r="Y15" s="72">
        <v>1</v>
      </c>
      <c r="Z15" s="6">
        <v>0</v>
      </c>
      <c r="AA15" s="73">
        <v>1</v>
      </c>
      <c r="AB15" s="78">
        <v>0.25</v>
      </c>
      <c r="AC15" s="6">
        <v>1</v>
      </c>
      <c r="AD15" s="6">
        <v>0.875</v>
      </c>
      <c r="AE15" s="6">
        <v>0.25</v>
      </c>
      <c r="AF15" s="6">
        <v>0.33</v>
      </c>
      <c r="AG15" s="73">
        <v>0.25</v>
      </c>
      <c r="AH15" s="72">
        <v>0</v>
      </c>
      <c r="AI15" s="6">
        <v>0</v>
      </c>
      <c r="AJ15" s="6">
        <v>0</v>
      </c>
      <c r="AK15" s="6">
        <v>0</v>
      </c>
      <c r="AL15" s="6">
        <v>0</v>
      </c>
      <c r="AM15" s="73">
        <v>1.0000000000000002</v>
      </c>
      <c r="AN15" s="72">
        <v>1</v>
      </c>
      <c r="AO15" s="6">
        <v>1</v>
      </c>
      <c r="AP15" s="73">
        <v>0</v>
      </c>
      <c r="AQ15" s="78">
        <v>1</v>
      </c>
      <c r="AR15" s="6">
        <v>0.5</v>
      </c>
      <c r="AS15" s="73">
        <v>0</v>
      </c>
      <c r="AT15" s="78">
        <v>0.25</v>
      </c>
      <c r="AU15" s="6">
        <v>1</v>
      </c>
      <c r="AV15" s="6">
        <v>0.33333333333333343</v>
      </c>
      <c r="AW15" s="83">
        <v>0</v>
      </c>
      <c r="AX15" s="72">
        <v>0.66669999999999996</v>
      </c>
      <c r="AY15" s="6">
        <v>0.25</v>
      </c>
      <c r="AZ15" s="6">
        <v>0</v>
      </c>
      <c r="BA15" s="73">
        <v>0</v>
      </c>
    </row>
    <row r="16" spans="1:54" s="7" customFormat="1" ht="15.75" thickBot="1" x14ac:dyDescent="0.3">
      <c r="A16" s="18">
        <v>17</v>
      </c>
      <c r="B16" s="19" t="s">
        <v>73</v>
      </c>
      <c r="C16" s="20" t="s">
        <v>74</v>
      </c>
      <c r="D16" s="91">
        <f>E16*0.25+F16*0.25+G16*0.25+H16*0.25</f>
        <v>0.393959375</v>
      </c>
      <c r="E16" s="48">
        <f>I16*0.5+J16*0.5</f>
        <v>0.38541666666666669</v>
      </c>
      <c r="F16" s="48">
        <f>K16*0.5+L16*0.5</f>
        <v>0.57583333333333342</v>
      </c>
      <c r="G16" s="49">
        <f>M16*(1/3)+N16*(1/3)+O16*(1/3)</f>
        <v>0.33333333333333331</v>
      </c>
      <c r="H16" s="50">
        <f>P16*0.5+Q16*0.5</f>
        <v>0.28125416666666669</v>
      </c>
      <c r="I16" s="48">
        <f>R16*0.25+S16*0.25+T16*0.25+U16*0.25</f>
        <v>0.6875</v>
      </c>
      <c r="J16" s="65">
        <f>V16*(1/3)+W16*(1/3)+X16*(1/3)</f>
        <v>8.3333333333333329E-2</v>
      </c>
      <c r="K16" s="48">
        <f>Y16*(1/3)+Z16*(1/3)+AA16*(1/3)</f>
        <v>0.66666666666666674</v>
      </c>
      <c r="L16" s="50">
        <f>AB16*(1/6)+AC16*(1/6)+AD16*(1/6)+AE16*(1/6)+AF16*(1/6)+AG16*(1/6)</f>
        <v>0.48499999999999999</v>
      </c>
      <c r="M16" s="48">
        <f>AH16*(1/6)+AI16*(1/6)+AJ16*(1/6)+AK16*(1/6)+AL16*(1/6)+AM16*(1/6)</f>
        <v>0.16666666666666666</v>
      </c>
      <c r="N16" s="49">
        <f>AN16*(1/3)+AO16*(1/3)+AP16*(1/3)</f>
        <v>0.33333333333333331</v>
      </c>
      <c r="O16" s="50">
        <f>AQ16*(1/3)+AR16*(1/3)+AS16*(1/3)</f>
        <v>0.5</v>
      </c>
      <c r="P16" s="48">
        <f>AT16*(1/4)+AU16*(1/4)+AV16*(1/4)+AW16*(1/4)</f>
        <v>0.33333333333333337</v>
      </c>
      <c r="Q16" s="50">
        <f>AX16*(1/4)+AY16*(1/4)+AZ16*(1/4)+BA16*(1/4)</f>
        <v>0.22917499999999999</v>
      </c>
      <c r="R16" s="74">
        <v>1</v>
      </c>
      <c r="S16" s="75">
        <v>1</v>
      </c>
      <c r="T16" s="75">
        <v>0.5</v>
      </c>
      <c r="U16" s="84">
        <v>0.25</v>
      </c>
      <c r="V16" s="74">
        <v>0</v>
      </c>
      <c r="W16" s="75">
        <v>0.25</v>
      </c>
      <c r="X16" s="76">
        <v>0</v>
      </c>
      <c r="Y16" s="74">
        <v>1.0000000000000002</v>
      </c>
      <c r="Z16" s="75">
        <v>1</v>
      </c>
      <c r="AA16" s="76">
        <v>0</v>
      </c>
      <c r="AB16" s="79">
        <v>0.75</v>
      </c>
      <c r="AC16" s="75">
        <v>0</v>
      </c>
      <c r="AD16" s="75">
        <v>0</v>
      </c>
      <c r="AE16" s="75">
        <v>0.75</v>
      </c>
      <c r="AF16" s="75">
        <v>0.66</v>
      </c>
      <c r="AG16" s="76">
        <v>0.75</v>
      </c>
      <c r="AH16" s="74">
        <v>0</v>
      </c>
      <c r="AI16" s="75">
        <v>0</v>
      </c>
      <c r="AJ16" s="75">
        <v>0</v>
      </c>
      <c r="AK16" s="75">
        <v>0</v>
      </c>
      <c r="AL16" s="75">
        <v>0</v>
      </c>
      <c r="AM16" s="76">
        <v>1</v>
      </c>
      <c r="AN16" s="74">
        <v>1</v>
      </c>
      <c r="AO16" s="75">
        <v>0</v>
      </c>
      <c r="AP16" s="76">
        <v>0</v>
      </c>
      <c r="AQ16" s="79">
        <v>1</v>
      </c>
      <c r="AR16" s="75">
        <v>0.5</v>
      </c>
      <c r="AS16" s="76">
        <v>0</v>
      </c>
      <c r="AT16" s="79">
        <v>0.5</v>
      </c>
      <c r="AU16" s="75">
        <v>0.5</v>
      </c>
      <c r="AV16" s="75">
        <v>0.33333333333333343</v>
      </c>
      <c r="AW16" s="84">
        <v>0</v>
      </c>
      <c r="AX16" s="74">
        <v>0.66669999999999996</v>
      </c>
      <c r="AY16" s="75">
        <v>0.25</v>
      </c>
      <c r="AZ16" s="75">
        <v>0</v>
      </c>
      <c r="BA16" s="76">
        <v>0</v>
      </c>
    </row>
    <row r="17" spans="2:53" x14ac:dyDescent="0.25">
      <c r="B17" s="196" t="s">
        <v>105</v>
      </c>
      <c r="C17" s="196"/>
      <c r="D17" s="196"/>
      <c r="E17" s="196"/>
      <c r="F17" s="196"/>
      <c r="G17" s="196"/>
      <c r="H17" s="196"/>
      <c r="I17" s="196"/>
      <c r="J17" s="31"/>
      <c r="K17" s="31"/>
      <c r="L17" s="31"/>
      <c r="M17" s="31"/>
      <c r="N17" s="31"/>
      <c r="O17" s="31"/>
      <c r="P17" s="31"/>
      <c r="R17" s="9">
        <f>AVERAGE(R14:R16)</f>
        <v>1</v>
      </c>
      <c r="S17" s="9">
        <f t="shared" ref="S17:BA17" si="0">AVERAGE(S14:S16)</f>
        <v>1</v>
      </c>
      <c r="T17" s="9">
        <f t="shared" si="0"/>
        <v>0.41666666666666669</v>
      </c>
      <c r="U17" s="9">
        <f t="shared" si="0"/>
        <v>0.16666666666666666</v>
      </c>
      <c r="V17" s="9">
        <f t="shared" si="0"/>
        <v>0.22333333333333336</v>
      </c>
      <c r="W17" s="9">
        <f t="shared" si="0"/>
        <v>0.25</v>
      </c>
      <c r="X17" s="9">
        <f t="shared" si="0"/>
        <v>0.33333333333333331</v>
      </c>
      <c r="Y17" s="9">
        <f t="shared" si="0"/>
        <v>1</v>
      </c>
      <c r="Z17" s="9">
        <f t="shared" si="0"/>
        <v>0.33333333333333331</v>
      </c>
      <c r="AA17" s="9">
        <f t="shared" si="0"/>
        <v>0.33333333333333331</v>
      </c>
      <c r="AB17" s="9">
        <f t="shared" si="0"/>
        <v>0.5</v>
      </c>
      <c r="AC17" s="9">
        <f t="shared" si="0"/>
        <v>0.66666666666666663</v>
      </c>
      <c r="AD17" s="9">
        <f t="shared" si="0"/>
        <v>0.54166666666666663</v>
      </c>
      <c r="AE17" s="9">
        <f t="shared" si="0"/>
        <v>0.58333333333333337</v>
      </c>
      <c r="AF17" s="9">
        <f t="shared" si="0"/>
        <v>0.33</v>
      </c>
      <c r="AG17" s="9">
        <f t="shared" si="0"/>
        <v>0.41666666666666669</v>
      </c>
      <c r="AH17" s="9">
        <f t="shared" si="0"/>
        <v>0</v>
      </c>
      <c r="AI17" s="9">
        <f t="shared" si="0"/>
        <v>0</v>
      </c>
      <c r="AJ17" s="9">
        <f t="shared" si="0"/>
        <v>0</v>
      </c>
      <c r="AK17" s="9">
        <f t="shared" si="0"/>
        <v>0</v>
      </c>
      <c r="AL17" s="9">
        <f t="shared" si="0"/>
        <v>0.33333333333333331</v>
      </c>
      <c r="AM17" s="9">
        <f t="shared" si="0"/>
        <v>1.0000000000000002</v>
      </c>
      <c r="AN17" s="9">
        <f t="shared" si="0"/>
        <v>1</v>
      </c>
      <c r="AO17" s="9">
        <f t="shared" si="0"/>
        <v>0.33333333333333331</v>
      </c>
      <c r="AP17" s="9">
        <f t="shared" si="0"/>
        <v>0</v>
      </c>
      <c r="AQ17" s="9">
        <f t="shared" si="0"/>
        <v>1</v>
      </c>
      <c r="AR17" s="9">
        <f t="shared" si="0"/>
        <v>0.5</v>
      </c>
      <c r="AS17" s="9">
        <f t="shared" si="0"/>
        <v>0</v>
      </c>
      <c r="AT17" s="9">
        <f t="shared" si="0"/>
        <v>0.41666666666666669</v>
      </c>
      <c r="AU17" s="9">
        <f t="shared" si="0"/>
        <v>0.83333333333333337</v>
      </c>
      <c r="AV17" s="9">
        <f t="shared" si="0"/>
        <v>0.4444555555555556</v>
      </c>
      <c r="AW17" s="9">
        <f t="shared" si="0"/>
        <v>0</v>
      </c>
      <c r="AX17" s="9">
        <f t="shared" si="0"/>
        <v>0.55557777777777773</v>
      </c>
      <c r="AY17" s="9">
        <f t="shared" si="0"/>
        <v>0.25</v>
      </c>
      <c r="AZ17" s="9">
        <f t="shared" si="0"/>
        <v>0</v>
      </c>
      <c r="BA17" s="9">
        <f t="shared" si="0"/>
        <v>0</v>
      </c>
    </row>
    <row r="18" spans="2:53" ht="36" customHeight="1" x14ac:dyDescent="0.25">
      <c r="B18" s="157" t="s">
        <v>134</v>
      </c>
      <c r="C18" s="157"/>
      <c r="D18" s="157"/>
      <c r="E18" s="157"/>
      <c r="F18" s="157"/>
      <c r="G18" s="157"/>
      <c r="H18" s="157"/>
      <c r="I18" s="157"/>
      <c r="J18" s="157"/>
      <c r="K18" s="157"/>
      <c r="L18" s="157"/>
      <c r="M18" s="157"/>
      <c r="N18" s="157"/>
      <c r="O18" s="157"/>
      <c r="P18" s="157"/>
    </row>
    <row r="19" spans="2:53" x14ac:dyDescent="0.25">
      <c r="B19" s="157"/>
      <c r="C19" s="157"/>
      <c r="D19" s="157"/>
      <c r="E19" s="157"/>
      <c r="F19" s="157"/>
      <c r="G19" s="157"/>
      <c r="H19" s="157"/>
      <c r="I19" s="157"/>
      <c r="J19" s="157"/>
      <c r="K19" s="157"/>
      <c r="L19" s="157"/>
      <c r="M19" s="157"/>
      <c r="N19" s="157"/>
      <c r="O19" s="157"/>
      <c r="P19" s="157"/>
    </row>
    <row r="20" spans="2:53" ht="37.5" customHeight="1" x14ac:dyDescent="0.25">
      <c r="B20" s="157"/>
      <c r="C20" s="157"/>
      <c r="D20" s="157"/>
      <c r="E20" s="157"/>
      <c r="F20" s="157"/>
      <c r="G20" s="157"/>
      <c r="H20" s="157"/>
      <c r="I20" s="157"/>
      <c r="J20" s="157"/>
      <c r="K20" s="157"/>
      <c r="L20" s="157"/>
      <c r="M20" s="157"/>
      <c r="N20" s="157"/>
      <c r="O20" s="157"/>
      <c r="P20" s="157"/>
    </row>
    <row r="24" spans="2:53" x14ac:dyDescent="0.25">
      <c r="D24" s="9"/>
    </row>
    <row r="25" spans="2:53" x14ac:dyDescent="0.25">
      <c r="D25" s="9"/>
    </row>
    <row r="26" spans="2:53" x14ac:dyDescent="0.25">
      <c r="D26" s="9"/>
    </row>
    <row r="27" spans="2:53" x14ac:dyDescent="0.25">
      <c r="D27" s="9"/>
    </row>
    <row r="28" spans="2:53" x14ac:dyDescent="0.25">
      <c r="D28" s="9"/>
    </row>
    <row r="29" spans="2:53" x14ac:dyDescent="0.25">
      <c r="D29" s="9"/>
    </row>
    <row r="30" spans="2:53" x14ac:dyDescent="0.25">
      <c r="D30" s="9"/>
    </row>
    <row r="31" spans="2:53" x14ac:dyDescent="0.25">
      <c r="D31" s="9"/>
    </row>
    <row r="32" spans="2:53" x14ac:dyDescent="0.25">
      <c r="D32" s="9"/>
    </row>
    <row r="33" spans="4:4" x14ac:dyDescent="0.25">
      <c r="D33" s="9"/>
    </row>
    <row r="34" spans="4:4" x14ac:dyDescent="0.25">
      <c r="D34" s="9"/>
    </row>
    <row r="35" spans="4:4" x14ac:dyDescent="0.25">
      <c r="D35" s="9"/>
    </row>
    <row r="36" spans="4:4" x14ac:dyDescent="0.25">
      <c r="D36" s="9"/>
    </row>
    <row r="37" spans="4:4" x14ac:dyDescent="0.25">
      <c r="D37" s="9"/>
    </row>
    <row r="38" spans="4:4" x14ac:dyDescent="0.25">
      <c r="D38" s="9"/>
    </row>
    <row r="39" spans="4:4" x14ac:dyDescent="0.25">
      <c r="D39" s="9"/>
    </row>
    <row r="40" spans="4:4" x14ac:dyDescent="0.25">
      <c r="D40" s="9"/>
    </row>
    <row r="41" spans="4:4" x14ac:dyDescent="0.25">
      <c r="D41" s="9"/>
    </row>
    <row r="42" spans="4:4" x14ac:dyDescent="0.25">
      <c r="D42" s="9"/>
    </row>
    <row r="43" spans="4:4" x14ac:dyDescent="0.25">
      <c r="D43" s="9"/>
    </row>
    <row r="44" spans="4:4" x14ac:dyDescent="0.25">
      <c r="D44" s="9"/>
    </row>
    <row r="45" spans="4:4" x14ac:dyDescent="0.25">
      <c r="D45" s="9"/>
    </row>
    <row r="46" spans="4:4" x14ac:dyDescent="0.25">
      <c r="D46" s="9"/>
    </row>
    <row r="47" spans="4:4" x14ac:dyDescent="0.25">
      <c r="D47" s="9"/>
    </row>
    <row r="48" spans="4:4" x14ac:dyDescent="0.25">
      <c r="D48" s="9"/>
    </row>
    <row r="49" spans="4:4" x14ac:dyDescent="0.25">
      <c r="D49" s="9"/>
    </row>
    <row r="50" spans="4:4" x14ac:dyDescent="0.25">
      <c r="D50" s="9"/>
    </row>
    <row r="51" spans="4:4" x14ac:dyDescent="0.25">
      <c r="D51" s="9"/>
    </row>
    <row r="52" spans="4:4" x14ac:dyDescent="0.25">
      <c r="D52" s="9"/>
    </row>
    <row r="53" spans="4:4" x14ac:dyDescent="0.25">
      <c r="D53" s="9"/>
    </row>
    <row r="54" spans="4:4" x14ac:dyDescent="0.25">
      <c r="D54" s="9"/>
    </row>
    <row r="55" spans="4:4" x14ac:dyDescent="0.25">
      <c r="D55" s="9"/>
    </row>
    <row r="56" spans="4:4" x14ac:dyDescent="0.25">
      <c r="D56" s="9"/>
    </row>
    <row r="57" spans="4:4" x14ac:dyDescent="0.25">
      <c r="D57" s="9"/>
    </row>
    <row r="58" spans="4:4" x14ac:dyDescent="0.25">
      <c r="D58" s="9"/>
    </row>
    <row r="59" spans="4:4" x14ac:dyDescent="0.25">
      <c r="D59" s="9"/>
    </row>
    <row r="60" spans="4:4" x14ac:dyDescent="0.25">
      <c r="D60" s="9"/>
    </row>
    <row r="61" spans="4:4" x14ac:dyDescent="0.25">
      <c r="D61" s="9"/>
    </row>
    <row r="62" spans="4:4" x14ac:dyDescent="0.25">
      <c r="D62" s="9"/>
    </row>
    <row r="63" spans="4:4" x14ac:dyDescent="0.25">
      <c r="D63" s="9"/>
    </row>
    <row r="64" spans="4:4" x14ac:dyDescent="0.25">
      <c r="D64" s="9"/>
    </row>
    <row r="65" spans="4:4" x14ac:dyDescent="0.25">
      <c r="D65" s="9"/>
    </row>
    <row r="66" spans="4:4" x14ac:dyDescent="0.25">
      <c r="D66" s="9"/>
    </row>
    <row r="67" spans="4:4" x14ac:dyDescent="0.25">
      <c r="D67" s="9"/>
    </row>
  </sheetData>
  <sheetProtection algorithmName="SHA-512" hashValue="fh+uU/8jOSYWfBeNB21gMTnmxsW1TG15GRDjeYR/ibhX5onDYcJpq7p0M0Hqo4b5voVLm/dqOOA39wCWAGUsYg==" saltValue="Pm/F6A7ey/I/t2A2iId8fg==" spinCount="100000" sheet="1" objects="1" scenarios="1"/>
  <autoFilter ref="A13:BB20" xr:uid="{ED024D74-F58D-43CF-A407-304FD0F42D61}">
    <sortState xmlns:xlrd2="http://schemas.microsoft.com/office/spreadsheetml/2017/richdata2" ref="A14:BB16">
      <sortCondition descending="1" ref="D13:D16"/>
    </sortState>
  </autoFilter>
  <sortState xmlns:xlrd2="http://schemas.microsoft.com/office/spreadsheetml/2017/richdata2" ref="B14:BA16">
    <sortCondition descending="1" ref="D14:D16"/>
  </sortState>
  <mergeCells count="31">
    <mergeCell ref="A6:N6"/>
    <mergeCell ref="A1:N1"/>
    <mergeCell ref="A2:N2"/>
    <mergeCell ref="A3:N3"/>
    <mergeCell ref="A4:N4"/>
    <mergeCell ref="A5:N5"/>
    <mergeCell ref="A7:BA8"/>
    <mergeCell ref="A9:BA9"/>
    <mergeCell ref="A10:N10"/>
    <mergeCell ref="A11:D12"/>
    <mergeCell ref="E11:H12"/>
    <mergeCell ref="I11:Q11"/>
    <mergeCell ref="R11:X11"/>
    <mergeCell ref="Y11:AG11"/>
    <mergeCell ref="AH11:AS11"/>
    <mergeCell ref="AT11:BA11"/>
    <mergeCell ref="AX12:BA12"/>
    <mergeCell ref="AN12:AP12"/>
    <mergeCell ref="AQ12:AS12"/>
    <mergeCell ref="AT12:AW12"/>
    <mergeCell ref="B17:I17"/>
    <mergeCell ref="B18:P20"/>
    <mergeCell ref="Y12:AA12"/>
    <mergeCell ref="AB12:AG12"/>
    <mergeCell ref="AH12:AM12"/>
    <mergeCell ref="I12:J12"/>
    <mergeCell ref="K12:L12"/>
    <mergeCell ref="M12:O12"/>
    <mergeCell ref="P12:Q12"/>
    <mergeCell ref="R12:U12"/>
    <mergeCell ref="V12:X12"/>
  </mergeCells>
  <pageMargins left="0.7" right="0.7" top="0.75" bottom="0.75" header="0.3" footer="0.3"/>
  <pageSetup orientation="portrait" horizontalDpi="4294967292"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55ACE-5CB5-4B76-B97B-20CF346E78D5}">
  <sheetPr codeName="Hoja10"/>
  <dimension ref="A3:AZ54"/>
  <sheetViews>
    <sheetView showGridLines="0" workbookViewId="0"/>
  </sheetViews>
  <sheetFormatPr baseColWidth="10" defaultRowHeight="15" x14ac:dyDescent="0.25"/>
  <cols>
    <col min="1" max="1" width="28.7109375" customWidth="1"/>
    <col min="2" max="2" width="36.42578125" bestFit="1" customWidth="1"/>
    <col min="3" max="3" width="131.28515625" style="92" customWidth="1"/>
    <col min="4" max="4" width="19.140625" style="93" customWidth="1"/>
  </cols>
  <sheetData>
    <row r="3" spans="1:52" ht="15.75" thickBot="1" x14ac:dyDescent="0.3"/>
    <row r="4" spans="1:52" s="7" customFormat="1" x14ac:dyDescent="0.25">
      <c r="A4" s="148"/>
      <c r="B4" s="149"/>
      <c r="C4" s="149"/>
      <c r="D4" s="149"/>
      <c r="E4" s="149"/>
      <c r="F4" s="149"/>
      <c r="G4" s="149"/>
      <c r="H4" s="149"/>
      <c r="I4" s="149"/>
      <c r="J4" s="149"/>
      <c r="K4" s="149"/>
      <c r="L4" s="149"/>
      <c r="M4" s="149"/>
      <c r="N4" s="149"/>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1"/>
    </row>
    <row r="5" spans="1:52" s="7" customFormat="1" x14ac:dyDescent="0.25">
      <c r="A5" s="151" t="s">
        <v>81</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3"/>
    </row>
    <row r="6" spans="1:52" s="7" customFormat="1" x14ac:dyDescent="0.25">
      <c r="A6" s="151" t="s">
        <v>82</v>
      </c>
      <c r="B6" s="152"/>
      <c r="C6" s="152"/>
      <c r="D6" s="152"/>
      <c r="E6" s="152"/>
      <c r="F6" s="152"/>
      <c r="G6" s="152"/>
      <c r="H6" s="152"/>
      <c r="I6" s="152"/>
      <c r="J6" s="152"/>
      <c r="K6" s="152"/>
      <c r="L6" s="152"/>
      <c r="M6" s="152"/>
      <c r="N6" s="15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3"/>
    </row>
    <row r="7" spans="1:52" s="7" customFormat="1" x14ac:dyDescent="0.25">
      <c r="A7" s="151" t="s">
        <v>83</v>
      </c>
      <c r="B7" s="152"/>
      <c r="C7" s="152"/>
      <c r="D7" s="152"/>
      <c r="E7" s="152"/>
      <c r="F7" s="152"/>
      <c r="G7" s="152"/>
      <c r="H7" s="152"/>
      <c r="I7" s="152"/>
      <c r="J7" s="152"/>
      <c r="K7" s="152"/>
      <c r="L7" s="152"/>
      <c r="M7" s="152"/>
      <c r="N7" s="15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3"/>
    </row>
    <row r="8" spans="1:52" s="7" customFormat="1" x14ac:dyDescent="0.25">
      <c r="A8" s="151">
        <v>2025</v>
      </c>
      <c r="B8" s="152"/>
      <c r="C8" s="152"/>
      <c r="D8" s="152"/>
      <c r="E8" s="152"/>
      <c r="F8" s="152"/>
      <c r="G8" s="152"/>
      <c r="H8" s="152"/>
      <c r="I8" s="152"/>
      <c r="J8" s="152"/>
      <c r="K8" s="152"/>
      <c r="L8" s="152"/>
      <c r="M8" s="152"/>
      <c r="N8" s="15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3"/>
    </row>
    <row r="9" spans="1:52" s="7" customFormat="1" x14ac:dyDescent="0.25">
      <c r="A9" s="154"/>
      <c r="B9" s="155"/>
      <c r="C9" s="155"/>
      <c r="D9" s="155"/>
      <c r="E9" s="155"/>
      <c r="F9" s="155"/>
      <c r="G9" s="155"/>
      <c r="H9" s="155"/>
      <c r="I9" s="155"/>
      <c r="J9" s="155"/>
      <c r="K9" s="155"/>
      <c r="L9" s="155"/>
      <c r="M9" s="155"/>
      <c r="N9" s="155"/>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3"/>
    </row>
    <row r="10" spans="1:52" s="7" customFormat="1" x14ac:dyDescent="0.25">
      <c r="A10" s="175" t="s">
        <v>84</v>
      </c>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c r="AO10" s="176"/>
      <c r="AP10" s="176"/>
      <c r="AQ10" s="176"/>
      <c r="AR10" s="176"/>
      <c r="AS10" s="176"/>
      <c r="AT10" s="176"/>
      <c r="AU10" s="176"/>
      <c r="AV10" s="176"/>
      <c r="AW10" s="176"/>
      <c r="AX10" s="176"/>
      <c r="AY10" s="176"/>
      <c r="AZ10" s="177"/>
    </row>
    <row r="11" spans="1:52" s="7" customFormat="1" ht="15.75" thickBot="1" x14ac:dyDescent="0.3">
      <c r="A11" s="175"/>
      <c r="B11" s="176"/>
      <c r="C11" s="176"/>
      <c r="D11" s="176"/>
      <c r="E11" s="176"/>
      <c r="F11" s="176"/>
      <c r="G11" s="176"/>
      <c r="H11" s="176"/>
      <c r="I11" s="176"/>
      <c r="J11" s="176"/>
      <c r="K11" s="176"/>
      <c r="L11" s="176"/>
      <c r="M11" s="176"/>
      <c r="N11" s="176"/>
      <c r="O11" s="176"/>
      <c r="P11" s="176"/>
      <c r="Q11" s="176"/>
      <c r="R11" s="176"/>
      <c r="S11" s="176"/>
      <c r="T11" s="176"/>
      <c r="U11" s="176"/>
      <c r="V11" s="176"/>
      <c r="W11" s="176"/>
      <c r="X11" s="176"/>
      <c r="Y11" s="176"/>
      <c r="Z11" s="176"/>
      <c r="AA11" s="176"/>
      <c r="AB11" s="176"/>
      <c r="AC11" s="176"/>
      <c r="AD11" s="176"/>
      <c r="AE11" s="176"/>
      <c r="AF11" s="176"/>
      <c r="AG11" s="176"/>
      <c r="AH11" s="176"/>
      <c r="AI11" s="176"/>
      <c r="AJ11" s="176"/>
      <c r="AK11" s="176"/>
      <c r="AL11" s="176"/>
      <c r="AM11" s="176"/>
      <c r="AN11" s="176"/>
      <c r="AO11" s="176"/>
      <c r="AP11" s="176"/>
      <c r="AQ11" s="176"/>
      <c r="AR11" s="176"/>
      <c r="AS11" s="176"/>
      <c r="AT11" s="176"/>
      <c r="AU11" s="176"/>
      <c r="AV11" s="176"/>
      <c r="AW11" s="176"/>
      <c r="AX11" s="176"/>
      <c r="AY11" s="176"/>
      <c r="AZ11" s="177"/>
    </row>
    <row r="12" spans="1:52" ht="29.25" customHeight="1" thickBot="1" x14ac:dyDescent="0.3">
      <c r="A12" s="214" t="s">
        <v>128</v>
      </c>
      <c r="B12" s="215"/>
      <c r="C12" s="215"/>
      <c r="D12" s="216"/>
    </row>
    <row r="13" spans="1:52" ht="30.75" thickBot="1" x14ac:dyDescent="0.3">
      <c r="A13" s="94" t="s">
        <v>129</v>
      </c>
      <c r="B13" s="94" t="s">
        <v>130</v>
      </c>
      <c r="C13" s="95" t="s">
        <v>131</v>
      </c>
      <c r="D13" s="100" t="s">
        <v>132</v>
      </c>
    </row>
    <row r="14" spans="1:52" ht="15.75" thickBot="1" x14ac:dyDescent="0.3">
      <c r="A14" s="185" t="s">
        <v>88</v>
      </c>
      <c r="B14" s="218" t="s">
        <v>96</v>
      </c>
      <c r="C14" s="101" t="s">
        <v>17</v>
      </c>
      <c r="D14" s="105">
        <v>1</v>
      </c>
    </row>
    <row r="15" spans="1:52" ht="15.75" thickBot="1" x14ac:dyDescent="0.3">
      <c r="A15" s="217"/>
      <c r="B15" s="219"/>
      <c r="C15" s="102" t="s">
        <v>18</v>
      </c>
      <c r="D15" s="105">
        <v>1</v>
      </c>
    </row>
    <row r="16" spans="1:52" ht="15.75" thickBot="1" x14ac:dyDescent="0.3">
      <c r="A16" s="217"/>
      <c r="B16" s="219"/>
      <c r="C16" s="102" t="s">
        <v>19</v>
      </c>
      <c r="D16" s="105">
        <v>0.80555555555555558</v>
      </c>
    </row>
    <row r="17" spans="1:4" ht="15.75" thickBot="1" x14ac:dyDescent="0.3">
      <c r="A17" s="217"/>
      <c r="B17" s="219"/>
      <c r="C17" s="102" t="s">
        <v>20</v>
      </c>
      <c r="D17" s="105">
        <v>0.3888888888888889</v>
      </c>
    </row>
    <row r="18" spans="1:4" ht="15.75" thickBot="1" x14ac:dyDescent="0.3">
      <c r="A18" s="217"/>
      <c r="B18" s="219" t="s">
        <v>97</v>
      </c>
      <c r="C18" s="102" t="s">
        <v>21</v>
      </c>
      <c r="D18" s="105">
        <v>0.4811111111111111</v>
      </c>
    </row>
    <row r="19" spans="1:4" ht="15.75" thickBot="1" x14ac:dyDescent="0.3">
      <c r="A19" s="217"/>
      <c r="B19" s="219"/>
      <c r="C19" s="102" t="s">
        <v>22</v>
      </c>
      <c r="D19" s="105">
        <v>0.41666666666666669</v>
      </c>
    </row>
    <row r="20" spans="1:4" ht="15.75" thickBot="1" x14ac:dyDescent="0.3">
      <c r="A20" s="188"/>
      <c r="B20" s="219"/>
      <c r="C20" s="102" t="s">
        <v>23</v>
      </c>
      <c r="D20" s="105">
        <v>0.72222222222222221</v>
      </c>
    </row>
    <row r="21" spans="1:4" ht="15.75" thickBot="1" x14ac:dyDescent="0.3">
      <c r="A21" s="190" t="s">
        <v>89</v>
      </c>
      <c r="B21" s="213" t="s">
        <v>98</v>
      </c>
      <c r="C21" s="103" t="s">
        <v>24</v>
      </c>
      <c r="D21" s="105">
        <v>1</v>
      </c>
    </row>
    <row r="22" spans="1:4" ht="15.75" thickBot="1" x14ac:dyDescent="0.3">
      <c r="A22" s="191"/>
      <c r="B22" s="213"/>
      <c r="C22" s="103" t="s">
        <v>25</v>
      </c>
      <c r="D22" s="105">
        <v>0.55555555555555558</v>
      </c>
    </row>
    <row r="23" spans="1:4" ht="15.75" thickBot="1" x14ac:dyDescent="0.3">
      <c r="A23" s="191"/>
      <c r="B23" s="213"/>
      <c r="C23" s="102" t="s">
        <v>26</v>
      </c>
      <c r="D23" s="105">
        <v>1</v>
      </c>
    </row>
    <row r="24" spans="1:4" ht="15.75" thickBot="1" x14ac:dyDescent="0.3">
      <c r="A24" s="191"/>
      <c r="B24" s="213" t="s">
        <v>99</v>
      </c>
      <c r="C24" s="103" t="s">
        <v>27</v>
      </c>
      <c r="D24" s="105">
        <v>0.61111111111111116</v>
      </c>
    </row>
    <row r="25" spans="1:4" ht="30.75" thickBot="1" x14ac:dyDescent="0.3">
      <c r="A25" s="191"/>
      <c r="B25" s="213"/>
      <c r="C25" s="103" t="s">
        <v>28</v>
      </c>
      <c r="D25" s="105">
        <v>1</v>
      </c>
    </row>
    <row r="26" spans="1:4" ht="15.75" thickBot="1" x14ac:dyDescent="0.3">
      <c r="A26" s="191"/>
      <c r="B26" s="213"/>
      <c r="C26" s="103" t="s">
        <v>29</v>
      </c>
      <c r="D26" s="105">
        <v>0.88888888888888884</v>
      </c>
    </row>
    <row r="27" spans="1:4" ht="15.75" thickBot="1" x14ac:dyDescent="0.3">
      <c r="A27" s="191"/>
      <c r="B27" s="213"/>
      <c r="C27" s="103" t="s">
        <v>30</v>
      </c>
      <c r="D27" s="105">
        <v>0.55555555555555558</v>
      </c>
    </row>
    <row r="28" spans="1:4" ht="30.75" thickBot="1" x14ac:dyDescent="0.3">
      <c r="A28" s="191"/>
      <c r="B28" s="213"/>
      <c r="C28" s="103" t="s">
        <v>31</v>
      </c>
      <c r="D28" s="105">
        <v>0.55111111111111122</v>
      </c>
    </row>
    <row r="29" spans="1:4" ht="30.75" thickBot="1" x14ac:dyDescent="0.3">
      <c r="A29" s="191"/>
      <c r="B29" s="213"/>
      <c r="C29" s="103" t="s">
        <v>32</v>
      </c>
      <c r="D29" s="105">
        <v>0.44444444444444442</v>
      </c>
    </row>
    <row r="30" spans="1:4" ht="15.75" thickBot="1" x14ac:dyDescent="0.3">
      <c r="A30" s="201" t="s">
        <v>90</v>
      </c>
      <c r="B30" s="203" t="s">
        <v>100</v>
      </c>
      <c r="C30" s="103" t="s">
        <v>33</v>
      </c>
      <c r="D30" s="105">
        <v>0.36018888888888889</v>
      </c>
    </row>
    <row r="31" spans="1:4" ht="15.75" thickBot="1" x14ac:dyDescent="0.3">
      <c r="A31" s="202"/>
      <c r="B31" s="203"/>
      <c r="C31" s="103" t="s">
        <v>34</v>
      </c>
      <c r="D31" s="105">
        <v>0.24664444444444447</v>
      </c>
    </row>
    <row r="32" spans="1:4" ht="30.75" thickBot="1" x14ac:dyDescent="0.3">
      <c r="A32" s="202"/>
      <c r="B32" s="203"/>
      <c r="C32" s="103" t="s">
        <v>35</v>
      </c>
      <c r="D32" s="105">
        <v>0.13225555555555554</v>
      </c>
    </row>
    <row r="33" spans="1:4" ht="15.75" thickBot="1" x14ac:dyDescent="0.3">
      <c r="A33" s="202"/>
      <c r="B33" s="203"/>
      <c r="C33" s="103" t="s">
        <v>36</v>
      </c>
      <c r="D33" s="105">
        <v>0.22222222222222221</v>
      </c>
    </row>
    <row r="34" spans="1:4" ht="15.75" thickBot="1" x14ac:dyDescent="0.3">
      <c r="A34" s="202"/>
      <c r="B34" s="203"/>
      <c r="C34" s="103" t="s">
        <v>37</v>
      </c>
      <c r="D34" s="105">
        <v>0.66666666666666663</v>
      </c>
    </row>
    <row r="35" spans="1:4" ht="15.75" thickBot="1" x14ac:dyDescent="0.3">
      <c r="A35" s="202"/>
      <c r="B35" s="203"/>
      <c r="C35" s="102" t="s">
        <v>38</v>
      </c>
      <c r="D35" s="105">
        <v>1</v>
      </c>
    </row>
    <row r="36" spans="1:4" ht="15.75" thickBot="1" x14ac:dyDescent="0.3">
      <c r="A36" s="185"/>
      <c r="B36" s="204" t="s">
        <v>101</v>
      </c>
      <c r="C36" s="102" t="s">
        <v>39</v>
      </c>
      <c r="D36" s="105">
        <v>1</v>
      </c>
    </row>
    <row r="37" spans="1:4" ht="15.75" thickBot="1" x14ac:dyDescent="0.3">
      <c r="A37" s="185"/>
      <c r="B37" s="204"/>
      <c r="C37" s="102" t="s">
        <v>40</v>
      </c>
      <c r="D37" s="105">
        <v>0.55555555555555558</v>
      </c>
    </row>
    <row r="38" spans="1:4" ht="15.75" thickBot="1" x14ac:dyDescent="0.3">
      <c r="A38" s="185"/>
      <c r="B38" s="204"/>
      <c r="C38" s="102" t="s">
        <v>41</v>
      </c>
      <c r="D38" s="105">
        <v>0.44444444444444453</v>
      </c>
    </row>
    <row r="39" spans="1:4" ht="15.75" thickBot="1" x14ac:dyDescent="0.3">
      <c r="A39" s="202"/>
      <c r="B39" s="203" t="s">
        <v>14</v>
      </c>
      <c r="C39" s="102" t="s">
        <v>42</v>
      </c>
      <c r="D39" s="105">
        <v>1</v>
      </c>
    </row>
    <row r="40" spans="1:4" ht="15.75" thickBot="1" x14ac:dyDescent="0.3">
      <c r="A40" s="202"/>
      <c r="B40" s="203"/>
      <c r="C40" s="102" t="s">
        <v>43</v>
      </c>
      <c r="D40" s="105">
        <v>0.61111111111111116</v>
      </c>
    </row>
    <row r="41" spans="1:4" ht="15.75" thickBot="1" x14ac:dyDescent="0.3">
      <c r="A41" s="185"/>
      <c r="B41" s="203"/>
      <c r="C41" s="102" t="s">
        <v>44</v>
      </c>
      <c r="D41" s="105">
        <v>0.33333333333333331</v>
      </c>
    </row>
    <row r="42" spans="1:4" ht="15.75" customHeight="1" x14ac:dyDescent="0.25">
      <c r="A42" s="210" t="s">
        <v>91</v>
      </c>
      <c r="B42" s="205" t="s">
        <v>102</v>
      </c>
      <c r="C42" s="102" t="s">
        <v>45</v>
      </c>
      <c r="D42" s="105">
        <v>0.47222222222222221</v>
      </c>
    </row>
    <row r="43" spans="1:4" x14ac:dyDescent="0.25">
      <c r="A43" s="211"/>
      <c r="B43" s="206"/>
      <c r="C43" s="102" t="s">
        <v>46</v>
      </c>
      <c r="D43" s="105">
        <v>1</v>
      </c>
    </row>
    <row r="44" spans="1:4" x14ac:dyDescent="0.25">
      <c r="A44" s="211"/>
      <c r="B44" s="206"/>
      <c r="C44" s="102" t="s">
        <v>47</v>
      </c>
      <c r="D44" s="105">
        <v>0.77779999999999982</v>
      </c>
    </row>
    <row r="45" spans="1:4" ht="15.75" thickBot="1" x14ac:dyDescent="0.3">
      <c r="A45" s="211"/>
      <c r="B45" s="207"/>
      <c r="C45" s="102" t="s">
        <v>126</v>
      </c>
      <c r="D45" s="105">
        <v>1.5555555555555557E-2</v>
      </c>
    </row>
    <row r="46" spans="1:4" x14ac:dyDescent="0.25">
      <c r="A46" s="211"/>
      <c r="B46" s="205" t="s">
        <v>103</v>
      </c>
      <c r="C46" s="110" t="s">
        <v>48</v>
      </c>
      <c r="D46" s="105">
        <v>0.55557777777777773</v>
      </c>
    </row>
    <row r="47" spans="1:4" x14ac:dyDescent="0.25">
      <c r="A47" s="211"/>
      <c r="B47" s="208"/>
      <c r="C47" s="102" t="s">
        <v>49</v>
      </c>
      <c r="D47" s="105">
        <v>0.33333333333333326</v>
      </c>
    </row>
    <row r="48" spans="1:4" x14ac:dyDescent="0.25">
      <c r="A48" s="211"/>
      <c r="B48" s="208"/>
      <c r="C48" s="102" t="s">
        <v>50</v>
      </c>
      <c r="D48" s="105">
        <v>0</v>
      </c>
    </row>
    <row r="49" spans="1:15" ht="15.75" thickBot="1" x14ac:dyDescent="0.3">
      <c r="A49" s="212"/>
      <c r="B49" s="209"/>
      <c r="C49" s="104" t="s">
        <v>51</v>
      </c>
      <c r="D49" s="105">
        <v>0</v>
      </c>
    </row>
    <row r="50" spans="1:15" x14ac:dyDescent="0.25">
      <c r="B50" s="112"/>
      <c r="C50" s="113"/>
      <c r="D50" s="115"/>
    </row>
    <row r="51" spans="1:15" x14ac:dyDescent="0.25">
      <c r="A51" s="200" t="s">
        <v>133</v>
      </c>
      <c r="B51" s="200"/>
      <c r="C51" s="200"/>
      <c r="D51" s="200"/>
      <c r="E51" s="200"/>
      <c r="F51" s="200"/>
      <c r="G51" s="200"/>
      <c r="H51" s="200"/>
      <c r="I51" s="99"/>
      <c r="J51" s="99"/>
      <c r="K51" s="99"/>
      <c r="L51" s="99"/>
      <c r="M51" s="99"/>
      <c r="N51" s="99"/>
      <c r="O51" s="99"/>
    </row>
    <row r="52" spans="1:15" ht="37.5" customHeight="1" x14ac:dyDescent="0.25">
      <c r="A52" s="157" t="s">
        <v>134</v>
      </c>
      <c r="B52" s="157"/>
      <c r="C52" s="157"/>
      <c r="D52" s="157"/>
      <c r="E52" s="157"/>
      <c r="F52" s="157"/>
      <c r="G52" s="157"/>
      <c r="H52" s="157"/>
      <c r="I52" s="157"/>
      <c r="J52" s="157"/>
      <c r="K52" s="157"/>
      <c r="L52" s="157"/>
      <c r="M52" s="157"/>
      <c r="N52" s="157"/>
      <c r="O52" s="157"/>
    </row>
    <row r="53" spans="1:15" x14ac:dyDescent="0.25">
      <c r="A53" s="157"/>
      <c r="B53" s="157"/>
      <c r="C53" s="157"/>
      <c r="D53" s="157"/>
      <c r="E53" s="157"/>
      <c r="F53" s="157"/>
      <c r="G53" s="157"/>
      <c r="H53" s="157"/>
      <c r="I53" s="157"/>
      <c r="J53" s="157"/>
      <c r="K53" s="157"/>
      <c r="L53" s="157"/>
      <c r="M53" s="157"/>
      <c r="N53" s="157"/>
      <c r="O53" s="157"/>
    </row>
    <row r="54" spans="1:15" x14ac:dyDescent="0.25">
      <c r="A54" s="157"/>
      <c r="B54" s="157"/>
      <c r="C54" s="157"/>
      <c r="D54" s="157"/>
      <c r="E54" s="157"/>
      <c r="F54" s="157"/>
      <c r="G54" s="157"/>
      <c r="H54" s="157"/>
      <c r="I54" s="157"/>
      <c r="J54" s="157"/>
      <c r="K54" s="157"/>
      <c r="L54" s="157"/>
      <c r="M54" s="157"/>
      <c r="N54" s="157"/>
      <c r="O54" s="157"/>
    </row>
  </sheetData>
  <sheetProtection algorithmName="SHA-512" hashValue="f9KfFZjGNjlzVcWvrckskglZds0qgDJ5V+thB23pjruIKCqRmfPxBG9bv5POg/2+w1K1Sot1IKGuSHFJ8vJc5w==" saltValue="A0mTbxk/bM3efC0WKuu2jg==" spinCount="100000" sheet="1" objects="1" scenarios="1"/>
  <mergeCells count="23">
    <mergeCell ref="A21:A29"/>
    <mergeCell ref="B21:B23"/>
    <mergeCell ref="B24:B29"/>
    <mergeCell ref="A4:N4"/>
    <mergeCell ref="A5:N5"/>
    <mergeCell ref="A6:N6"/>
    <mergeCell ref="A7:N7"/>
    <mergeCell ref="A8:N8"/>
    <mergeCell ref="A9:N9"/>
    <mergeCell ref="A10:AZ11"/>
    <mergeCell ref="A12:D12"/>
    <mergeCell ref="A14:A20"/>
    <mergeCell ref="B14:B17"/>
    <mergeCell ref="B18:B20"/>
    <mergeCell ref="A51:H51"/>
    <mergeCell ref="A52:O54"/>
    <mergeCell ref="A30:A41"/>
    <mergeCell ref="B30:B35"/>
    <mergeCell ref="B36:B38"/>
    <mergeCell ref="B39:B41"/>
    <mergeCell ref="B42:B45"/>
    <mergeCell ref="B46:B49"/>
    <mergeCell ref="A42:A4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91CDD-0890-4776-BB19-4D9AC53A3F84}">
  <sheetPr codeName="Hoja11"/>
  <dimension ref="A3:AZ54"/>
  <sheetViews>
    <sheetView showGridLines="0" topLeftCell="A5" workbookViewId="0"/>
  </sheetViews>
  <sheetFormatPr baseColWidth="10" defaultRowHeight="15" x14ac:dyDescent="0.25"/>
  <cols>
    <col min="1" max="1" width="28.7109375" customWidth="1"/>
    <col min="2" max="2" width="36.42578125" bestFit="1" customWidth="1"/>
    <col min="3" max="3" width="131.28515625" style="92" customWidth="1"/>
    <col min="4" max="4" width="19.140625" style="93" customWidth="1"/>
  </cols>
  <sheetData>
    <row r="3" spans="1:52" ht="15.75" thickBot="1" x14ac:dyDescent="0.3"/>
    <row r="4" spans="1:52" s="7" customFormat="1" x14ac:dyDescent="0.25">
      <c r="A4" s="148"/>
      <c r="B4" s="149"/>
      <c r="C4" s="149"/>
      <c r="D4" s="149"/>
      <c r="E4" s="149"/>
      <c r="F4" s="149"/>
      <c r="G4" s="149"/>
      <c r="H4" s="149"/>
      <c r="I4" s="149"/>
      <c r="J4" s="149"/>
      <c r="K4" s="149"/>
      <c r="L4" s="149"/>
      <c r="M4" s="149"/>
      <c r="N4" s="149"/>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1"/>
    </row>
    <row r="5" spans="1:52" s="7" customFormat="1" x14ac:dyDescent="0.25">
      <c r="A5" s="151" t="s">
        <v>81</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3"/>
    </row>
    <row r="6" spans="1:52" s="7" customFormat="1" x14ac:dyDescent="0.25">
      <c r="A6" s="151" t="s">
        <v>82</v>
      </c>
      <c r="B6" s="152"/>
      <c r="C6" s="152"/>
      <c r="D6" s="152"/>
      <c r="E6" s="152"/>
      <c r="F6" s="152"/>
      <c r="G6" s="152"/>
      <c r="H6" s="152"/>
      <c r="I6" s="152"/>
      <c r="J6" s="152"/>
      <c r="K6" s="152"/>
      <c r="L6" s="152"/>
      <c r="M6" s="152"/>
      <c r="N6" s="15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3"/>
    </row>
    <row r="7" spans="1:52" s="7" customFormat="1" x14ac:dyDescent="0.25">
      <c r="A7" s="151" t="s">
        <v>83</v>
      </c>
      <c r="B7" s="152"/>
      <c r="C7" s="152"/>
      <c r="D7" s="152"/>
      <c r="E7" s="152"/>
      <c r="F7" s="152"/>
      <c r="G7" s="152"/>
      <c r="H7" s="152"/>
      <c r="I7" s="152"/>
      <c r="J7" s="152"/>
      <c r="K7" s="152"/>
      <c r="L7" s="152"/>
      <c r="M7" s="152"/>
      <c r="N7" s="15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3"/>
    </row>
    <row r="8" spans="1:52" s="7" customFormat="1" x14ac:dyDescent="0.25">
      <c r="A8" s="151">
        <v>2025</v>
      </c>
      <c r="B8" s="152"/>
      <c r="C8" s="152"/>
      <c r="D8" s="152"/>
      <c r="E8" s="152"/>
      <c r="F8" s="152"/>
      <c r="G8" s="152"/>
      <c r="H8" s="152"/>
      <c r="I8" s="152"/>
      <c r="J8" s="152"/>
      <c r="K8" s="152"/>
      <c r="L8" s="152"/>
      <c r="M8" s="152"/>
      <c r="N8" s="15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3"/>
    </row>
    <row r="9" spans="1:52" s="7" customFormat="1" x14ac:dyDescent="0.25">
      <c r="A9" s="154"/>
      <c r="B9" s="155"/>
      <c r="C9" s="155"/>
      <c r="D9" s="155"/>
      <c r="E9" s="155"/>
      <c r="F9" s="155"/>
      <c r="G9" s="155"/>
      <c r="H9" s="155"/>
      <c r="I9" s="155"/>
      <c r="J9" s="155"/>
      <c r="K9" s="155"/>
      <c r="L9" s="155"/>
      <c r="M9" s="155"/>
      <c r="N9" s="155"/>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3"/>
    </row>
    <row r="10" spans="1:52" s="7" customFormat="1" x14ac:dyDescent="0.25">
      <c r="A10" s="175" t="s">
        <v>84</v>
      </c>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c r="AO10" s="176"/>
      <c r="AP10" s="176"/>
      <c r="AQ10" s="176"/>
      <c r="AR10" s="176"/>
      <c r="AS10" s="176"/>
      <c r="AT10" s="176"/>
      <c r="AU10" s="176"/>
      <c r="AV10" s="176"/>
      <c r="AW10" s="176"/>
      <c r="AX10" s="176"/>
      <c r="AY10" s="176"/>
      <c r="AZ10" s="177"/>
    </row>
    <row r="11" spans="1:52" s="7" customFormat="1" ht="15.75" thickBot="1" x14ac:dyDescent="0.3">
      <c r="A11" s="175"/>
      <c r="B11" s="176"/>
      <c r="C11" s="176"/>
      <c r="D11" s="176"/>
      <c r="E11" s="176"/>
      <c r="F11" s="176"/>
      <c r="G11" s="176"/>
      <c r="H11" s="176"/>
      <c r="I11" s="176"/>
      <c r="J11" s="176"/>
      <c r="K11" s="176"/>
      <c r="L11" s="176"/>
      <c r="M11" s="176"/>
      <c r="N11" s="176"/>
      <c r="O11" s="176"/>
      <c r="P11" s="176"/>
      <c r="Q11" s="176"/>
      <c r="R11" s="176"/>
      <c r="S11" s="176"/>
      <c r="T11" s="176"/>
      <c r="U11" s="176"/>
      <c r="V11" s="176"/>
      <c r="W11" s="176"/>
      <c r="X11" s="176"/>
      <c r="Y11" s="176"/>
      <c r="Z11" s="176"/>
      <c r="AA11" s="176"/>
      <c r="AB11" s="176"/>
      <c r="AC11" s="176"/>
      <c r="AD11" s="176"/>
      <c r="AE11" s="176"/>
      <c r="AF11" s="176"/>
      <c r="AG11" s="176"/>
      <c r="AH11" s="176"/>
      <c r="AI11" s="176"/>
      <c r="AJ11" s="176"/>
      <c r="AK11" s="176"/>
      <c r="AL11" s="176"/>
      <c r="AM11" s="176"/>
      <c r="AN11" s="176"/>
      <c r="AO11" s="176"/>
      <c r="AP11" s="176"/>
      <c r="AQ11" s="176"/>
      <c r="AR11" s="176"/>
      <c r="AS11" s="176"/>
      <c r="AT11" s="176"/>
      <c r="AU11" s="176"/>
      <c r="AV11" s="176"/>
      <c r="AW11" s="176"/>
      <c r="AX11" s="176"/>
      <c r="AY11" s="176"/>
      <c r="AZ11" s="177"/>
    </row>
    <row r="12" spans="1:52" ht="29.25" customHeight="1" thickBot="1" x14ac:dyDescent="0.3">
      <c r="A12" s="214" t="s">
        <v>135</v>
      </c>
      <c r="B12" s="215"/>
      <c r="C12" s="215"/>
      <c r="D12" s="216"/>
    </row>
    <row r="13" spans="1:52" ht="30.75" thickBot="1" x14ac:dyDescent="0.3">
      <c r="A13" s="94" t="s">
        <v>129</v>
      </c>
      <c r="B13" s="94" t="s">
        <v>130</v>
      </c>
      <c r="C13" s="95" t="s">
        <v>131</v>
      </c>
      <c r="D13" s="100" t="s">
        <v>132</v>
      </c>
    </row>
    <row r="14" spans="1:52" ht="15.75" thickBot="1" x14ac:dyDescent="0.3">
      <c r="A14" s="185" t="s">
        <v>88</v>
      </c>
      <c r="B14" s="218" t="s">
        <v>96</v>
      </c>
      <c r="C14" s="101" t="s">
        <v>17</v>
      </c>
      <c r="D14" s="107">
        <v>1</v>
      </c>
    </row>
    <row r="15" spans="1:52" ht="15.75" thickBot="1" x14ac:dyDescent="0.3">
      <c r="A15" s="217"/>
      <c r="B15" s="219"/>
      <c r="C15" s="102" t="s">
        <v>18</v>
      </c>
      <c r="D15" s="108">
        <v>1</v>
      </c>
    </row>
    <row r="16" spans="1:52" ht="15.75" thickBot="1" x14ac:dyDescent="0.3">
      <c r="A16" s="217"/>
      <c r="B16" s="219"/>
      <c r="C16" s="102" t="s">
        <v>19</v>
      </c>
      <c r="D16" s="108">
        <v>0.73333333333333328</v>
      </c>
    </row>
    <row r="17" spans="1:4" ht="15.75" thickBot="1" x14ac:dyDescent="0.3">
      <c r="A17" s="217"/>
      <c r="B17" s="219"/>
      <c r="C17" s="102" t="s">
        <v>20</v>
      </c>
      <c r="D17" s="108">
        <v>0.53333333333333333</v>
      </c>
    </row>
    <row r="18" spans="1:4" ht="15.75" thickBot="1" x14ac:dyDescent="0.3">
      <c r="A18" s="217"/>
      <c r="B18" s="219" t="s">
        <v>97</v>
      </c>
      <c r="C18" s="102" t="s">
        <v>21</v>
      </c>
      <c r="D18" s="108">
        <v>0.48933333333333334</v>
      </c>
    </row>
    <row r="19" spans="1:4" ht="15.75" thickBot="1" x14ac:dyDescent="0.3">
      <c r="A19" s="217"/>
      <c r="B19" s="219"/>
      <c r="C19" s="102" t="s">
        <v>22</v>
      </c>
      <c r="D19" s="108">
        <v>0.55000000000000004</v>
      </c>
    </row>
    <row r="20" spans="1:4" ht="15.75" thickBot="1" x14ac:dyDescent="0.3">
      <c r="A20" s="188"/>
      <c r="B20" s="219"/>
      <c r="C20" s="102" t="s">
        <v>23</v>
      </c>
      <c r="D20" s="108">
        <v>0.7</v>
      </c>
    </row>
    <row r="21" spans="1:4" ht="15.75" thickBot="1" x14ac:dyDescent="0.3">
      <c r="A21" s="190" t="s">
        <v>89</v>
      </c>
      <c r="B21" s="213" t="s">
        <v>98</v>
      </c>
      <c r="C21" s="103" t="s">
        <v>24</v>
      </c>
      <c r="D21" s="108">
        <v>0.93333333333333335</v>
      </c>
    </row>
    <row r="22" spans="1:4" ht="15.75" thickBot="1" x14ac:dyDescent="0.3">
      <c r="A22" s="191"/>
      <c r="B22" s="213"/>
      <c r="C22" s="103" t="s">
        <v>25</v>
      </c>
      <c r="D22" s="108">
        <v>0.66666666666666663</v>
      </c>
    </row>
    <row r="23" spans="1:4" ht="15.75" thickBot="1" x14ac:dyDescent="0.3">
      <c r="A23" s="191"/>
      <c r="B23" s="213"/>
      <c r="C23" s="102" t="s">
        <v>26</v>
      </c>
      <c r="D23" s="108">
        <v>0.73333333333333328</v>
      </c>
    </row>
    <row r="24" spans="1:4" ht="15.75" thickBot="1" x14ac:dyDescent="0.3">
      <c r="A24" s="191"/>
      <c r="B24" s="213" t="s">
        <v>99</v>
      </c>
      <c r="C24" s="103" t="s">
        <v>27</v>
      </c>
      <c r="D24" s="108">
        <v>0.65</v>
      </c>
    </row>
    <row r="25" spans="1:4" ht="30.75" thickBot="1" x14ac:dyDescent="0.3">
      <c r="A25" s="191"/>
      <c r="B25" s="213"/>
      <c r="C25" s="103" t="s">
        <v>28</v>
      </c>
      <c r="D25" s="108">
        <v>1</v>
      </c>
    </row>
    <row r="26" spans="1:4" ht="15.75" thickBot="1" x14ac:dyDescent="0.3">
      <c r="A26" s="191"/>
      <c r="B26" s="213"/>
      <c r="C26" s="103" t="s">
        <v>29</v>
      </c>
      <c r="D26" s="108">
        <v>0.7583333333333333</v>
      </c>
    </row>
    <row r="27" spans="1:4" ht="15.75" thickBot="1" x14ac:dyDescent="0.3">
      <c r="A27" s="191"/>
      <c r="B27" s="213"/>
      <c r="C27" s="103" t="s">
        <v>30</v>
      </c>
      <c r="D27" s="108">
        <v>0.53333333333333333</v>
      </c>
    </row>
    <row r="28" spans="1:4" ht="30.75" thickBot="1" x14ac:dyDescent="0.3">
      <c r="A28" s="191"/>
      <c r="B28" s="213"/>
      <c r="C28" s="103" t="s">
        <v>31</v>
      </c>
      <c r="D28" s="108">
        <v>0.46288888888888896</v>
      </c>
    </row>
    <row r="29" spans="1:4" ht="30.75" thickBot="1" x14ac:dyDescent="0.3">
      <c r="A29" s="191"/>
      <c r="B29" s="213"/>
      <c r="C29" s="103" t="s">
        <v>32</v>
      </c>
      <c r="D29" s="108">
        <v>0.5</v>
      </c>
    </row>
    <row r="30" spans="1:4" ht="15.75" thickBot="1" x14ac:dyDescent="0.3">
      <c r="A30" s="201" t="s">
        <v>90</v>
      </c>
      <c r="B30" s="203" t="s">
        <v>100</v>
      </c>
      <c r="C30" s="103" t="s">
        <v>33</v>
      </c>
      <c r="D30" s="108">
        <v>0.35</v>
      </c>
    </row>
    <row r="31" spans="1:4" ht="15.75" thickBot="1" x14ac:dyDescent="0.3">
      <c r="A31" s="202"/>
      <c r="B31" s="203"/>
      <c r="C31" s="103" t="s">
        <v>34</v>
      </c>
      <c r="D31" s="108">
        <v>0.10333333333333333</v>
      </c>
    </row>
    <row r="32" spans="1:4" ht="30.75" thickBot="1" x14ac:dyDescent="0.3">
      <c r="A32" s="202"/>
      <c r="B32" s="203"/>
      <c r="C32" s="103" t="s">
        <v>35</v>
      </c>
      <c r="D32" s="108">
        <v>0.10035999999999999</v>
      </c>
    </row>
    <row r="33" spans="1:4" ht="15.75" thickBot="1" x14ac:dyDescent="0.3">
      <c r="A33" s="202"/>
      <c r="B33" s="203"/>
      <c r="C33" s="103" t="s">
        <v>36</v>
      </c>
      <c r="D33" s="108">
        <v>0.18666666666666665</v>
      </c>
    </row>
    <row r="34" spans="1:4" ht="15.75" thickBot="1" x14ac:dyDescent="0.3">
      <c r="A34" s="202"/>
      <c r="B34" s="203"/>
      <c r="C34" s="103" t="s">
        <v>37</v>
      </c>
      <c r="D34" s="108">
        <v>0.8666666666666667</v>
      </c>
    </row>
    <row r="35" spans="1:4" ht="15.75" thickBot="1" x14ac:dyDescent="0.3">
      <c r="A35" s="202"/>
      <c r="B35" s="203"/>
      <c r="C35" s="102" t="s">
        <v>38</v>
      </c>
      <c r="D35" s="108">
        <v>0.93333333333333335</v>
      </c>
    </row>
    <row r="36" spans="1:4" ht="15.75" thickBot="1" x14ac:dyDescent="0.3">
      <c r="A36" s="185"/>
      <c r="B36" s="204" t="s">
        <v>101</v>
      </c>
      <c r="C36" s="102" t="s">
        <v>39</v>
      </c>
      <c r="D36" s="108">
        <v>1</v>
      </c>
    </row>
    <row r="37" spans="1:4" ht="15.75" thickBot="1" x14ac:dyDescent="0.3">
      <c r="A37" s="185"/>
      <c r="B37" s="204"/>
      <c r="C37" s="102" t="s">
        <v>40</v>
      </c>
      <c r="D37" s="108">
        <v>0.66666666666666663</v>
      </c>
    </row>
    <row r="38" spans="1:4" ht="15.75" thickBot="1" x14ac:dyDescent="0.3">
      <c r="A38" s="185"/>
      <c r="B38" s="204"/>
      <c r="C38" s="102" t="s">
        <v>41</v>
      </c>
      <c r="D38" s="108">
        <v>0.46666666666666667</v>
      </c>
    </row>
    <row r="39" spans="1:4" ht="15.75" thickBot="1" x14ac:dyDescent="0.3">
      <c r="A39" s="202"/>
      <c r="B39" s="203" t="s">
        <v>14</v>
      </c>
      <c r="C39" s="102" t="s">
        <v>42</v>
      </c>
      <c r="D39" s="108">
        <v>0.93333333333333335</v>
      </c>
    </row>
    <row r="40" spans="1:4" ht="15.75" thickBot="1" x14ac:dyDescent="0.3">
      <c r="A40" s="202"/>
      <c r="B40" s="203"/>
      <c r="C40" s="102" t="s">
        <v>43</v>
      </c>
      <c r="D40" s="108">
        <v>0.66666666666666663</v>
      </c>
    </row>
    <row r="41" spans="1:4" ht="15.75" thickBot="1" x14ac:dyDescent="0.3">
      <c r="A41" s="185"/>
      <c r="B41" s="203"/>
      <c r="C41" s="102" t="s">
        <v>44</v>
      </c>
      <c r="D41" s="108">
        <v>0.38333333333333336</v>
      </c>
    </row>
    <row r="42" spans="1:4" ht="15.75" customHeight="1" x14ac:dyDescent="0.25">
      <c r="A42" s="210" t="s">
        <v>91</v>
      </c>
      <c r="B42" s="220" t="s">
        <v>102</v>
      </c>
      <c r="C42" s="102" t="s">
        <v>45</v>
      </c>
      <c r="D42" s="108">
        <v>0.6333333333333333</v>
      </c>
    </row>
    <row r="43" spans="1:4" x14ac:dyDescent="0.25">
      <c r="A43" s="211"/>
      <c r="B43" s="208"/>
      <c r="C43" s="102" t="s">
        <v>46</v>
      </c>
      <c r="D43" s="108">
        <v>0.8666666666666667</v>
      </c>
    </row>
    <row r="44" spans="1:4" x14ac:dyDescent="0.25">
      <c r="A44" s="211"/>
      <c r="B44" s="208"/>
      <c r="C44" s="102" t="s">
        <v>47</v>
      </c>
      <c r="D44" s="108">
        <v>0.7333400000000001</v>
      </c>
    </row>
    <row r="45" spans="1:4" ht="15.75" thickBot="1" x14ac:dyDescent="0.3">
      <c r="A45" s="211"/>
      <c r="B45" s="209"/>
      <c r="C45" s="102" t="s">
        <v>126</v>
      </c>
      <c r="D45" s="108">
        <v>2.6666666666666668E-2</v>
      </c>
    </row>
    <row r="46" spans="1:4" x14ac:dyDescent="0.25">
      <c r="A46" s="211"/>
      <c r="B46" s="220" t="s">
        <v>103</v>
      </c>
      <c r="C46" s="102" t="s">
        <v>48</v>
      </c>
      <c r="D46" s="108">
        <v>0.48890444444444431</v>
      </c>
    </row>
    <row r="47" spans="1:4" x14ac:dyDescent="0.25">
      <c r="A47" s="211"/>
      <c r="B47" s="208"/>
      <c r="C47" s="102" t="s">
        <v>49</v>
      </c>
      <c r="D47" s="108">
        <v>0.44999999999999996</v>
      </c>
    </row>
    <row r="48" spans="1:4" x14ac:dyDescent="0.25">
      <c r="A48" s="211"/>
      <c r="B48" s="208"/>
      <c r="C48" s="102" t="s">
        <v>50</v>
      </c>
      <c r="D48" s="108">
        <v>0</v>
      </c>
    </row>
    <row r="49" spans="1:15" ht="15.75" thickBot="1" x14ac:dyDescent="0.3">
      <c r="A49" s="212"/>
      <c r="B49" s="209"/>
      <c r="C49" s="104" t="s">
        <v>51</v>
      </c>
      <c r="D49" s="109">
        <v>0</v>
      </c>
    </row>
    <row r="50" spans="1:15" x14ac:dyDescent="0.25">
      <c r="A50" s="111"/>
      <c r="B50" s="112"/>
      <c r="C50" s="113"/>
      <c r="D50" s="114"/>
    </row>
    <row r="51" spans="1:15" x14ac:dyDescent="0.25">
      <c r="A51" s="200" t="s">
        <v>133</v>
      </c>
      <c r="B51" s="200"/>
      <c r="C51" s="200"/>
      <c r="D51" s="200"/>
      <c r="E51" s="200"/>
      <c r="F51" s="200"/>
      <c r="G51" s="200"/>
      <c r="H51" s="200"/>
      <c r="I51" s="99"/>
      <c r="J51" s="99"/>
      <c r="K51" s="99"/>
      <c r="L51" s="99"/>
      <c r="M51" s="99"/>
      <c r="N51" s="99"/>
      <c r="O51" s="99"/>
    </row>
    <row r="52" spans="1:15" ht="34.5" customHeight="1" x14ac:dyDescent="0.25">
      <c r="A52" s="157" t="s">
        <v>134</v>
      </c>
      <c r="B52" s="157"/>
      <c r="C52" s="157"/>
      <c r="D52" s="157"/>
      <c r="E52" s="157"/>
      <c r="F52" s="157"/>
      <c r="G52" s="157"/>
      <c r="H52" s="157"/>
      <c r="I52" s="157"/>
      <c r="J52" s="157"/>
      <c r="K52" s="157"/>
      <c r="L52" s="157"/>
      <c r="M52" s="157"/>
      <c r="N52" s="157"/>
      <c r="O52" s="157"/>
    </row>
    <row r="53" spans="1:15" x14ac:dyDescent="0.25">
      <c r="A53" s="157"/>
      <c r="B53" s="157"/>
      <c r="C53" s="157"/>
      <c r="D53" s="157"/>
      <c r="E53" s="157"/>
      <c r="F53" s="157"/>
      <c r="G53" s="157"/>
      <c r="H53" s="157"/>
      <c r="I53" s="157"/>
      <c r="J53" s="157"/>
      <c r="K53" s="157"/>
      <c r="L53" s="157"/>
      <c r="M53" s="157"/>
      <c r="N53" s="157"/>
      <c r="O53" s="157"/>
    </row>
    <row r="54" spans="1:15" x14ac:dyDescent="0.25">
      <c r="A54" s="157"/>
      <c r="B54" s="157"/>
      <c r="C54" s="157"/>
      <c r="D54" s="157"/>
      <c r="E54" s="157"/>
      <c r="F54" s="157"/>
      <c r="G54" s="157"/>
      <c r="H54" s="157"/>
      <c r="I54" s="157"/>
      <c r="J54" s="157"/>
      <c r="K54" s="157"/>
      <c r="L54" s="157"/>
      <c r="M54" s="157"/>
      <c r="N54" s="157"/>
      <c r="O54" s="157"/>
    </row>
  </sheetData>
  <sheetProtection algorithmName="SHA-512" hashValue="V9Bc3iI28kJxayuDgI/PqFDaXvUbVlm9Sa1avkQwVmxcVLYOVs2XB8LDKpEyBMxjFpei7CyFS9zUk7KCXn3LWw==" saltValue="CvYFKWqLmcCTCZ6HDX7jWA==" spinCount="100000" sheet="1" objects="1" scenarios="1"/>
  <mergeCells count="23">
    <mergeCell ref="A21:A29"/>
    <mergeCell ref="B21:B23"/>
    <mergeCell ref="B24:B29"/>
    <mergeCell ref="A4:N4"/>
    <mergeCell ref="A5:N5"/>
    <mergeCell ref="A6:N6"/>
    <mergeCell ref="A7:N7"/>
    <mergeCell ref="A8:N8"/>
    <mergeCell ref="A9:N9"/>
    <mergeCell ref="A10:AZ11"/>
    <mergeCell ref="A12:D12"/>
    <mergeCell ref="A14:A20"/>
    <mergeCell ref="B14:B17"/>
    <mergeCell ref="B18:B20"/>
    <mergeCell ref="A51:H51"/>
    <mergeCell ref="A52:O54"/>
    <mergeCell ref="A30:A41"/>
    <mergeCell ref="B30:B35"/>
    <mergeCell ref="B36:B38"/>
    <mergeCell ref="B39:B41"/>
    <mergeCell ref="B46:B49"/>
    <mergeCell ref="B42:B45"/>
    <mergeCell ref="A42:A4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60C73-50CE-4E74-AECF-61F438C7980F}">
  <sheetPr codeName="Hoja12"/>
  <dimension ref="A3:AZ54"/>
  <sheetViews>
    <sheetView showGridLines="0" workbookViewId="0"/>
  </sheetViews>
  <sheetFormatPr baseColWidth="10" defaultRowHeight="15" x14ac:dyDescent="0.25"/>
  <cols>
    <col min="1" max="1" width="28.7109375" customWidth="1"/>
    <col min="2" max="2" width="36.42578125" bestFit="1" customWidth="1"/>
    <col min="3" max="3" width="131.28515625" style="92" customWidth="1"/>
    <col min="4" max="4" width="19.140625" style="93" customWidth="1"/>
  </cols>
  <sheetData>
    <row r="3" spans="1:52" ht="15.75" thickBot="1" x14ac:dyDescent="0.3"/>
    <row r="4" spans="1:52" s="7" customFormat="1" x14ac:dyDescent="0.25">
      <c r="A4" s="148"/>
      <c r="B4" s="149"/>
      <c r="C4" s="149"/>
      <c r="D4" s="149"/>
      <c r="E4" s="149"/>
      <c r="F4" s="149"/>
      <c r="G4" s="149"/>
      <c r="H4" s="149"/>
      <c r="I4" s="149"/>
      <c r="J4" s="149"/>
      <c r="K4" s="149"/>
      <c r="L4" s="149"/>
      <c r="M4" s="149"/>
      <c r="N4" s="149"/>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1"/>
    </row>
    <row r="5" spans="1:52" s="7" customFormat="1" x14ac:dyDescent="0.25">
      <c r="A5" s="151" t="s">
        <v>81</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3"/>
    </row>
    <row r="6" spans="1:52" s="7" customFormat="1" x14ac:dyDescent="0.25">
      <c r="A6" s="151" t="s">
        <v>82</v>
      </c>
      <c r="B6" s="152"/>
      <c r="C6" s="152"/>
      <c r="D6" s="152"/>
      <c r="E6" s="152"/>
      <c r="F6" s="152"/>
      <c r="G6" s="152"/>
      <c r="H6" s="152"/>
      <c r="I6" s="152"/>
      <c r="J6" s="152"/>
      <c r="K6" s="152"/>
      <c r="L6" s="152"/>
      <c r="M6" s="152"/>
      <c r="N6" s="15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3"/>
    </row>
    <row r="7" spans="1:52" s="7" customFormat="1" x14ac:dyDescent="0.25">
      <c r="A7" s="151" t="s">
        <v>83</v>
      </c>
      <c r="B7" s="152"/>
      <c r="C7" s="152"/>
      <c r="D7" s="152"/>
      <c r="E7" s="152"/>
      <c r="F7" s="152"/>
      <c r="G7" s="152"/>
      <c r="H7" s="152"/>
      <c r="I7" s="152"/>
      <c r="J7" s="152"/>
      <c r="K7" s="152"/>
      <c r="L7" s="152"/>
      <c r="M7" s="152"/>
      <c r="N7" s="15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3"/>
    </row>
    <row r="8" spans="1:52" s="7" customFormat="1" x14ac:dyDescent="0.25">
      <c r="A8" s="151">
        <v>2025</v>
      </c>
      <c r="B8" s="152"/>
      <c r="C8" s="152"/>
      <c r="D8" s="152"/>
      <c r="E8" s="152"/>
      <c r="F8" s="152"/>
      <c r="G8" s="152"/>
      <c r="H8" s="152"/>
      <c r="I8" s="152"/>
      <c r="J8" s="152"/>
      <c r="K8" s="152"/>
      <c r="L8" s="152"/>
      <c r="M8" s="152"/>
      <c r="N8" s="15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3"/>
    </row>
    <row r="9" spans="1:52" s="7" customFormat="1" x14ac:dyDescent="0.25">
      <c r="A9" s="154"/>
      <c r="B9" s="155"/>
      <c r="C9" s="155"/>
      <c r="D9" s="155"/>
      <c r="E9" s="155"/>
      <c r="F9" s="155"/>
      <c r="G9" s="155"/>
      <c r="H9" s="155"/>
      <c r="I9" s="155"/>
      <c r="J9" s="155"/>
      <c r="K9" s="155"/>
      <c r="L9" s="155"/>
      <c r="M9" s="155"/>
      <c r="N9" s="155"/>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3"/>
    </row>
    <row r="10" spans="1:52" s="7" customFormat="1" x14ac:dyDescent="0.25">
      <c r="A10" s="175" t="s">
        <v>84</v>
      </c>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c r="AO10" s="176"/>
      <c r="AP10" s="176"/>
      <c r="AQ10" s="176"/>
      <c r="AR10" s="176"/>
      <c r="AS10" s="176"/>
      <c r="AT10" s="176"/>
      <c r="AU10" s="176"/>
      <c r="AV10" s="176"/>
      <c r="AW10" s="176"/>
      <c r="AX10" s="176"/>
      <c r="AY10" s="176"/>
      <c r="AZ10" s="177"/>
    </row>
    <row r="11" spans="1:52" s="7" customFormat="1" ht="15.75" thickBot="1" x14ac:dyDescent="0.3">
      <c r="A11" s="175"/>
      <c r="B11" s="176"/>
      <c r="C11" s="176"/>
      <c r="D11" s="176"/>
      <c r="E11" s="176"/>
      <c r="F11" s="176"/>
      <c r="G11" s="176"/>
      <c r="H11" s="176"/>
      <c r="I11" s="176"/>
      <c r="J11" s="176"/>
      <c r="K11" s="176"/>
      <c r="L11" s="176"/>
      <c r="M11" s="176"/>
      <c r="N11" s="176"/>
      <c r="O11" s="176"/>
      <c r="P11" s="176"/>
      <c r="Q11" s="176"/>
      <c r="R11" s="176"/>
      <c r="S11" s="176"/>
      <c r="T11" s="176"/>
      <c r="U11" s="176"/>
      <c r="V11" s="176"/>
      <c r="W11" s="176"/>
      <c r="X11" s="176"/>
      <c r="Y11" s="176"/>
      <c r="Z11" s="176"/>
      <c r="AA11" s="176"/>
      <c r="AB11" s="176"/>
      <c r="AC11" s="176"/>
      <c r="AD11" s="176"/>
      <c r="AE11" s="176"/>
      <c r="AF11" s="176"/>
      <c r="AG11" s="176"/>
      <c r="AH11" s="176"/>
      <c r="AI11" s="176"/>
      <c r="AJ11" s="176"/>
      <c r="AK11" s="176"/>
      <c r="AL11" s="176"/>
      <c r="AM11" s="176"/>
      <c r="AN11" s="176"/>
      <c r="AO11" s="176"/>
      <c r="AP11" s="176"/>
      <c r="AQ11" s="176"/>
      <c r="AR11" s="176"/>
      <c r="AS11" s="176"/>
      <c r="AT11" s="176"/>
      <c r="AU11" s="176"/>
      <c r="AV11" s="176"/>
      <c r="AW11" s="176"/>
      <c r="AX11" s="176"/>
      <c r="AY11" s="176"/>
      <c r="AZ11" s="177"/>
    </row>
    <row r="12" spans="1:52" ht="29.25" customHeight="1" thickBot="1" x14ac:dyDescent="0.3">
      <c r="A12" s="214" t="s">
        <v>136</v>
      </c>
      <c r="B12" s="215"/>
      <c r="C12" s="215"/>
      <c r="D12" s="216"/>
    </row>
    <row r="13" spans="1:52" ht="30.75" thickBot="1" x14ac:dyDescent="0.3">
      <c r="A13" s="94" t="s">
        <v>129</v>
      </c>
      <c r="B13" s="94" t="s">
        <v>130</v>
      </c>
      <c r="C13" s="95" t="s">
        <v>131</v>
      </c>
      <c r="D13" s="100" t="s">
        <v>132</v>
      </c>
    </row>
    <row r="14" spans="1:52" ht="15.75" thickBot="1" x14ac:dyDescent="0.3">
      <c r="A14" s="185" t="s">
        <v>88</v>
      </c>
      <c r="B14" s="218" t="s">
        <v>96</v>
      </c>
      <c r="C14" s="101" t="s">
        <v>17</v>
      </c>
      <c r="D14" s="116">
        <v>1</v>
      </c>
    </row>
    <row r="15" spans="1:52" ht="15.75" thickBot="1" x14ac:dyDescent="0.3">
      <c r="A15" s="217"/>
      <c r="B15" s="219"/>
      <c r="C15" s="102" t="s">
        <v>18</v>
      </c>
      <c r="D15" s="117">
        <v>1</v>
      </c>
    </row>
    <row r="16" spans="1:52" ht="15.75" thickBot="1" x14ac:dyDescent="0.3">
      <c r="A16" s="217"/>
      <c r="B16" s="219"/>
      <c r="C16" s="102" t="s">
        <v>19</v>
      </c>
      <c r="D16" s="117">
        <v>0.41666666666666669</v>
      </c>
    </row>
    <row r="17" spans="1:4" ht="15.75" thickBot="1" x14ac:dyDescent="0.3">
      <c r="A17" s="217"/>
      <c r="B17" s="219"/>
      <c r="C17" s="102" t="s">
        <v>20</v>
      </c>
      <c r="D17" s="117">
        <v>0.16666666666666666</v>
      </c>
    </row>
    <row r="18" spans="1:4" ht="15.75" thickBot="1" x14ac:dyDescent="0.3">
      <c r="A18" s="217"/>
      <c r="B18" s="219" t="s">
        <v>97</v>
      </c>
      <c r="C18" s="102" t="s">
        <v>21</v>
      </c>
      <c r="D18" s="117">
        <v>0.22333333333333336</v>
      </c>
    </row>
    <row r="19" spans="1:4" ht="15.75" thickBot="1" x14ac:dyDescent="0.3">
      <c r="A19" s="217"/>
      <c r="B19" s="219"/>
      <c r="C19" s="102" t="s">
        <v>22</v>
      </c>
      <c r="D19" s="117">
        <v>0.25</v>
      </c>
    </row>
    <row r="20" spans="1:4" ht="15.75" thickBot="1" x14ac:dyDescent="0.3">
      <c r="A20" s="188"/>
      <c r="B20" s="219"/>
      <c r="C20" s="102" t="s">
        <v>23</v>
      </c>
      <c r="D20" s="117">
        <v>0.33333333333333331</v>
      </c>
    </row>
    <row r="21" spans="1:4" ht="15.75" thickBot="1" x14ac:dyDescent="0.3">
      <c r="A21" s="190" t="s">
        <v>89</v>
      </c>
      <c r="B21" s="213" t="s">
        <v>98</v>
      </c>
      <c r="C21" s="103" t="s">
        <v>24</v>
      </c>
      <c r="D21" s="117">
        <v>1</v>
      </c>
    </row>
    <row r="22" spans="1:4" ht="15.75" thickBot="1" x14ac:dyDescent="0.3">
      <c r="A22" s="191"/>
      <c r="B22" s="213"/>
      <c r="C22" s="103" t="s">
        <v>25</v>
      </c>
      <c r="D22" s="117">
        <v>0.33333333333333331</v>
      </c>
    </row>
    <row r="23" spans="1:4" ht="15.75" thickBot="1" x14ac:dyDescent="0.3">
      <c r="A23" s="191"/>
      <c r="B23" s="213"/>
      <c r="C23" s="102" t="s">
        <v>26</v>
      </c>
      <c r="D23" s="117">
        <v>0.33333333333333331</v>
      </c>
    </row>
    <row r="24" spans="1:4" ht="15.75" thickBot="1" x14ac:dyDescent="0.3">
      <c r="A24" s="191"/>
      <c r="B24" s="213" t="s">
        <v>99</v>
      </c>
      <c r="C24" s="103" t="s">
        <v>27</v>
      </c>
      <c r="D24" s="117">
        <v>0.5</v>
      </c>
    </row>
    <row r="25" spans="1:4" ht="30.75" thickBot="1" x14ac:dyDescent="0.3">
      <c r="A25" s="191"/>
      <c r="B25" s="213"/>
      <c r="C25" s="103" t="s">
        <v>28</v>
      </c>
      <c r="D25" s="117">
        <v>0.66666666666666663</v>
      </c>
    </row>
    <row r="26" spans="1:4" ht="15.75" thickBot="1" x14ac:dyDescent="0.3">
      <c r="A26" s="191"/>
      <c r="B26" s="213"/>
      <c r="C26" s="103" t="s">
        <v>29</v>
      </c>
      <c r="D26" s="117">
        <v>0.54166666666666663</v>
      </c>
    </row>
    <row r="27" spans="1:4" ht="15.75" thickBot="1" x14ac:dyDescent="0.3">
      <c r="A27" s="191"/>
      <c r="B27" s="213"/>
      <c r="C27" s="103" t="s">
        <v>30</v>
      </c>
      <c r="D27" s="117">
        <v>0.58333333333333337</v>
      </c>
    </row>
    <row r="28" spans="1:4" ht="30.75" thickBot="1" x14ac:dyDescent="0.3">
      <c r="A28" s="191"/>
      <c r="B28" s="213"/>
      <c r="C28" s="103" t="s">
        <v>31</v>
      </c>
      <c r="D28" s="117">
        <v>0.33</v>
      </c>
    </row>
    <row r="29" spans="1:4" ht="30.75" thickBot="1" x14ac:dyDescent="0.3">
      <c r="A29" s="191"/>
      <c r="B29" s="213"/>
      <c r="C29" s="103" t="s">
        <v>32</v>
      </c>
      <c r="D29" s="117">
        <v>0.41666666666666669</v>
      </c>
    </row>
    <row r="30" spans="1:4" ht="15.75" thickBot="1" x14ac:dyDescent="0.3">
      <c r="A30" s="201" t="s">
        <v>90</v>
      </c>
      <c r="B30" s="203" t="s">
        <v>100</v>
      </c>
      <c r="C30" s="103" t="s">
        <v>33</v>
      </c>
      <c r="D30" s="117">
        <v>0</v>
      </c>
    </row>
    <row r="31" spans="1:4" ht="15.75" thickBot="1" x14ac:dyDescent="0.3">
      <c r="A31" s="202"/>
      <c r="B31" s="203"/>
      <c r="C31" s="103" t="s">
        <v>34</v>
      </c>
      <c r="D31" s="117">
        <v>0</v>
      </c>
    </row>
    <row r="32" spans="1:4" ht="30.75" thickBot="1" x14ac:dyDescent="0.3">
      <c r="A32" s="202"/>
      <c r="B32" s="203"/>
      <c r="C32" s="103" t="s">
        <v>35</v>
      </c>
      <c r="D32" s="117">
        <v>0</v>
      </c>
    </row>
    <row r="33" spans="1:4" ht="15.75" thickBot="1" x14ac:dyDescent="0.3">
      <c r="A33" s="202"/>
      <c r="B33" s="203"/>
      <c r="C33" s="103" t="s">
        <v>36</v>
      </c>
      <c r="D33" s="117">
        <v>0</v>
      </c>
    </row>
    <row r="34" spans="1:4" ht="15.75" thickBot="1" x14ac:dyDescent="0.3">
      <c r="A34" s="202"/>
      <c r="B34" s="203"/>
      <c r="C34" s="103" t="s">
        <v>37</v>
      </c>
      <c r="D34" s="117">
        <v>0.33333333333333331</v>
      </c>
    </row>
    <row r="35" spans="1:4" ht="15.75" thickBot="1" x14ac:dyDescent="0.3">
      <c r="A35" s="202"/>
      <c r="B35" s="203"/>
      <c r="C35" s="102" t="s">
        <v>38</v>
      </c>
      <c r="D35" s="117">
        <v>1.0000000000000002</v>
      </c>
    </row>
    <row r="36" spans="1:4" ht="15.75" thickBot="1" x14ac:dyDescent="0.3">
      <c r="A36" s="185"/>
      <c r="B36" s="204" t="s">
        <v>101</v>
      </c>
      <c r="C36" s="102" t="s">
        <v>39</v>
      </c>
      <c r="D36" s="117">
        <v>1</v>
      </c>
    </row>
    <row r="37" spans="1:4" ht="15.75" thickBot="1" x14ac:dyDescent="0.3">
      <c r="A37" s="185"/>
      <c r="B37" s="204"/>
      <c r="C37" s="102" t="s">
        <v>40</v>
      </c>
      <c r="D37" s="117">
        <v>0.33333333333333331</v>
      </c>
    </row>
    <row r="38" spans="1:4" ht="15.75" thickBot="1" x14ac:dyDescent="0.3">
      <c r="A38" s="185"/>
      <c r="B38" s="204"/>
      <c r="C38" s="102" t="s">
        <v>41</v>
      </c>
      <c r="D38" s="117">
        <v>0</v>
      </c>
    </row>
    <row r="39" spans="1:4" ht="15.75" thickBot="1" x14ac:dyDescent="0.3">
      <c r="A39" s="202"/>
      <c r="B39" s="203" t="s">
        <v>14</v>
      </c>
      <c r="C39" s="102" t="s">
        <v>42</v>
      </c>
      <c r="D39" s="117">
        <v>1</v>
      </c>
    </row>
    <row r="40" spans="1:4" ht="15.75" thickBot="1" x14ac:dyDescent="0.3">
      <c r="A40" s="202"/>
      <c r="B40" s="203"/>
      <c r="C40" s="102" t="s">
        <v>43</v>
      </c>
      <c r="D40" s="117">
        <v>0.5</v>
      </c>
    </row>
    <row r="41" spans="1:4" ht="15.75" thickBot="1" x14ac:dyDescent="0.3">
      <c r="A41" s="202"/>
      <c r="B41" s="203"/>
      <c r="C41" s="102" t="s">
        <v>44</v>
      </c>
      <c r="D41" s="117">
        <v>0</v>
      </c>
    </row>
    <row r="42" spans="1:4" ht="15.75" customHeight="1" x14ac:dyDescent="0.25">
      <c r="A42" s="210" t="s">
        <v>91</v>
      </c>
      <c r="B42" s="220" t="s">
        <v>102</v>
      </c>
      <c r="C42" s="102" t="s">
        <v>45</v>
      </c>
      <c r="D42" s="117">
        <v>0.41666666666666669</v>
      </c>
    </row>
    <row r="43" spans="1:4" x14ac:dyDescent="0.25">
      <c r="A43" s="211"/>
      <c r="B43" s="208"/>
      <c r="C43" s="102" t="s">
        <v>46</v>
      </c>
      <c r="D43" s="117">
        <v>0.83333333333333337</v>
      </c>
    </row>
    <row r="44" spans="1:4" x14ac:dyDescent="0.25">
      <c r="A44" s="211"/>
      <c r="B44" s="208"/>
      <c r="C44" s="102" t="s">
        <v>47</v>
      </c>
      <c r="D44" s="117">
        <v>0.4444555555555556</v>
      </c>
    </row>
    <row r="45" spans="1:4" ht="15.75" thickBot="1" x14ac:dyDescent="0.3">
      <c r="A45" s="211"/>
      <c r="B45" s="209"/>
      <c r="C45" s="102" t="s">
        <v>126</v>
      </c>
      <c r="D45" s="117">
        <v>0</v>
      </c>
    </row>
    <row r="46" spans="1:4" x14ac:dyDescent="0.25">
      <c r="A46" s="211"/>
      <c r="B46" s="220" t="s">
        <v>103</v>
      </c>
      <c r="C46" s="102" t="s">
        <v>48</v>
      </c>
      <c r="D46" s="117">
        <v>0.55557777777777773</v>
      </c>
    </row>
    <row r="47" spans="1:4" x14ac:dyDescent="0.25">
      <c r="A47" s="211"/>
      <c r="B47" s="208"/>
      <c r="C47" s="102" t="s">
        <v>49</v>
      </c>
      <c r="D47" s="117">
        <v>0.25</v>
      </c>
    </row>
    <row r="48" spans="1:4" x14ac:dyDescent="0.25">
      <c r="A48" s="211"/>
      <c r="B48" s="208"/>
      <c r="C48" s="102" t="s">
        <v>50</v>
      </c>
      <c r="D48" s="117">
        <v>0</v>
      </c>
    </row>
    <row r="49" spans="1:15" ht="15.75" thickBot="1" x14ac:dyDescent="0.3">
      <c r="A49" s="212"/>
      <c r="B49" s="209"/>
      <c r="C49" s="104" t="s">
        <v>51</v>
      </c>
      <c r="D49" s="118">
        <v>0</v>
      </c>
    </row>
    <row r="51" spans="1:15" x14ac:dyDescent="0.25">
      <c r="A51" s="200" t="s">
        <v>133</v>
      </c>
      <c r="B51" s="200"/>
      <c r="C51" s="200"/>
      <c r="D51" s="200"/>
      <c r="E51" s="200"/>
      <c r="F51" s="200"/>
      <c r="G51" s="200"/>
      <c r="H51" s="200"/>
      <c r="I51" s="99"/>
      <c r="J51" s="99"/>
      <c r="K51" s="99"/>
      <c r="L51" s="99"/>
      <c r="M51" s="99"/>
      <c r="N51" s="99"/>
      <c r="O51" s="99"/>
    </row>
    <row r="52" spans="1:15" x14ac:dyDescent="0.25">
      <c r="A52" s="157" t="s">
        <v>134</v>
      </c>
      <c r="B52" s="157"/>
      <c r="C52" s="157"/>
      <c r="D52" s="157"/>
      <c r="E52" s="157"/>
      <c r="F52" s="157"/>
      <c r="G52" s="157"/>
      <c r="H52" s="157"/>
      <c r="I52" s="157"/>
      <c r="J52" s="157"/>
      <c r="K52" s="157"/>
      <c r="L52" s="157"/>
      <c r="M52" s="157"/>
      <c r="N52" s="157"/>
      <c r="O52" s="157"/>
    </row>
    <row r="53" spans="1:15" ht="31.5" customHeight="1" x14ac:dyDescent="0.25">
      <c r="A53" s="157"/>
      <c r="B53" s="157"/>
      <c r="C53" s="157"/>
      <c r="D53" s="157"/>
      <c r="E53" s="157"/>
      <c r="F53" s="157"/>
      <c r="G53" s="157"/>
      <c r="H53" s="157"/>
      <c r="I53" s="157"/>
      <c r="J53" s="157"/>
      <c r="K53" s="157"/>
      <c r="L53" s="157"/>
      <c r="M53" s="157"/>
      <c r="N53" s="157"/>
      <c r="O53" s="157"/>
    </row>
    <row r="54" spans="1:15" x14ac:dyDescent="0.25">
      <c r="A54" s="157"/>
      <c r="B54" s="157"/>
      <c r="C54" s="157"/>
      <c r="D54" s="157"/>
      <c r="E54" s="157"/>
      <c r="F54" s="157"/>
      <c r="G54" s="157"/>
      <c r="H54" s="157"/>
      <c r="I54" s="157"/>
      <c r="J54" s="157"/>
      <c r="K54" s="157"/>
      <c r="L54" s="157"/>
      <c r="M54" s="157"/>
      <c r="N54" s="157"/>
      <c r="O54" s="157"/>
    </row>
  </sheetData>
  <sheetProtection algorithmName="SHA-512" hashValue="FogrPJotpwbCtRa8ZM1jF7vF0N8hmQsaljKwQHlBFMVXGpxcYR87kQwwa8jxUeOpM3LTLTHnN3ghYeGk6CERUg==" saltValue="uz9fGG0/VKH3lWbB42bxmw==" spinCount="100000" sheet="1" objects="1" scenarios="1"/>
  <mergeCells count="23">
    <mergeCell ref="A21:A29"/>
    <mergeCell ref="B21:B23"/>
    <mergeCell ref="B24:B29"/>
    <mergeCell ref="A4:N4"/>
    <mergeCell ref="A5:N5"/>
    <mergeCell ref="A6:N6"/>
    <mergeCell ref="A7:N7"/>
    <mergeCell ref="A8:N8"/>
    <mergeCell ref="A9:N9"/>
    <mergeCell ref="A10:AZ11"/>
    <mergeCell ref="A12:D12"/>
    <mergeCell ref="A14:A20"/>
    <mergeCell ref="B14:B17"/>
    <mergeCell ref="B18:B20"/>
    <mergeCell ref="A51:H51"/>
    <mergeCell ref="A52:O54"/>
    <mergeCell ref="A30:A41"/>
    <mergeCell ref="B30:B35"/>
    <mergeCell ref="B36:B38"/>
    <mergeCell ref="B39:B41"/>
    <mergeCell ref="A42:A49"/>
    <mergeCell ref="B42:B45"/>
    <mergeCell ref="B46:B4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61450-C6A5-43EA-9C9C-FFA0641A1722}">
  <sheetPr codeName="Hoja13"/>
  <dimension ref="A3:AZ54"/>
  <sheetViews>
    <sheetView showGridLines="0" workbookViewId="0"/>
  </sheetViews>
  <sheetFormatPr baseColWidth="10" defaultRowHeight="15" x14ac:dyDescent="0.25"/>
  <cols>
    <col min="1" max="1" width="28.7109375" customWidth="1"/>
    <col min="2" max="2" width="36.42578125" bestFit="1" customWidth="1"/>
    <col min="3" max="3" width="131.28515625" style="92" customWidth="1"/>
    <col min="4" max="4" width="19.140625" style="93" customWidth="1"/>
  </cols>
  <sheetData>
    <row r="3" spans="1:52" ht="15.75" thickBot="1" x14ac:dyDescent="0.3"/>
    <row r="4" spans="1:52" s="7" customFormat="1" x14ac:dyDescent="0.25">
      <c r="A4" s="148"/>
      <c r="B4" s="149"/>
      <c r="C4" s="149"/>
      <c r="D4" s="149"/>
      <c r="E4" s="149"/>
      <c r="F4" s="149"/>
      <c r="G4" s="149"/>
      <c r="H4" s="149"/>
      <c r="I4" s="149"/>
      <c r="J4" s="149"/>
      <c r="K4" s="149"/>
      <c r="L4" s="149"/>
      <c r="M4" s="149"/>
      <c r="N4" s="149"/>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1"/>
    </row>
    <row r="5" spans="1:52" s="7" customFormat="1" x14ac:dyDescent="0.25">
      <c r="A5" s="151" t="s">
        <v>81</v>
      </c>
      <c r="B5" s="152"/>
      <c r="C5" s="152"/>
      <c r="D5" s="152"/>
      <c r="E5" s="152"/>
      <c r="F5" s="152"/>
      <c r="G5" s="152"/>
      <c r="H5" s="152"/>
      <c r="I5" s="152"/>
      <c r="J5" s="152"/>
      <c r="K5" s="152"/>
      <c r="L5" s="152"/>
      <c r="M5" s="152"/>
      <c r="N5" s="15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3"/>
    </row>
    <row r="6" spans="1:52" s="7" customFormat="1" x14ac:dyDescent="0.25">
      <c r="A6" s="151" t="s">
        <v>82</v>
      </c>
      <c r="B6" s="152"/>
      <c r="C6" s="152"/>
      <c r="D6" s="152"/>
      <c r="E6" s="152"/>
      <c r="F6" s="152"/>
      <c r="G6" s="152"/>
      <c r="H6" s="152"/>
      <c r="I6" s="152"/>
      <c r="J6" s="152"/>
      <c r="K6" s="152"/>
      <c r="L6" s="152"/>
      <c r="M6" s="152"/>
      <c r="N6" s="15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3"/>
    </row>
    <row r="7" spans="1:52" s="7" customFormat="1" x14ac:dyDescent="0.25">
      <c r="A7" s="151" t="s">
        <v>83</v>
      </c>
      <c r="B7" s="152"/>
      <c r="C7" s="152"/>
      <c r="D7" s="152"/>
      <c r="E7" s="152"/>
      <c r="F7" s="152"/>
      <c r="G7" s="152"/>
      <c r="H7" s="152"/>
      <c r="I7" s="152"/>
      <c r="J7" s="152"/>
      <c r="K7" s="152"/>
      <c r="L7" s="152"/>
      <c r="M7" s="152"/>
      <c r="N7" s="15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3"/>
    </row>
    <row r="8" spans="1:52" s="7" customFormat="1" x14ac:dyDescent="0.25">
      <c r="A8" s="151">
        <v>2025</v>
      </c>
      <c r="B8" s="152"/>
      <c r="C8" s="152"/>
      <c r="D8" s="152"/>
      <c r="E8" s="152"/>
      <c r="F8" s="152"/>
      <c r="G8" s="152"/>
      <c r="H8" s="152"/>
      <c r="I8" s="152"/>
      <c r="J8" s="152"/>
      <c r="K8" s="152"/>
      <c r="L8" s="152"/>
      <c r="M8" s="152"/>
      <c r="N8" s="15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3"/>
    </row>
    <row r="9" spans="1:52" s="7" customFormat="1" x14ac:dyDescent="0.25">
      <c r="A9" s="154"/>
      <c r="B9" s="155"/>
      <c r="C9" s="155"/>
      <c r="D9" s="155"/>
      <c r="E9" s="155"/>
      <c r="F9" s="155"/>
      <c r="G9" s="155"/>
      <c r="H9" s="155"/>
      <c r="I9" s="155"/>
      <c r="J9" s="155"/>
      <c r="K9" s="155"/>
      <c r="L9" s="155"/>
      <c r="M9" s="155"/>
      <c r="N9" s="155"/>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3"/>
    </row>
    <row r="10" spans="1:52" s="7" customFormat="1" x14ac:dyDescent="0.25">
      <c r="A10" s="175" t="s">
        <v>84</v>
      </c>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c r="AO10" s="176"/>
      <c r="AP10" s="176"/>
      <c r="AQ10" s="176"/>
      <c r="AR10" s="176"/>
      <c r="AS10" s="176"/>
      <c r="AT10" s="176"/>
      <c r="AU10" s="176"/>
      <c r="AV10" s="176"/>
      <c r="AW10" s="176"/>
      <c r="AX10" s="176"/>
      <c r="AY10" s="176"/>
      <c r="AZ10" s="177"/>
    </row>
    <row r="11" spans="1:52" s="7" customFormat="1" ht="15.75" thickBot="1" x14ac:dyDescent="0.3">
      <c r="A11" s="175"/>
      <c r="B11" s="176"/>
      <c r="C11" s="176"/>
      <c r="D11" s="176"/>
      <c r="E11" s="176"/>
      <c r="F11" s="176"/>
      <c r="G11" s="176"/>
      <c r="H11" s="176"/>
      <c r="I11" s="176"/>
      <c r="J11" s="176"/>
      <c r="K11" s="176"/>
      <c r="L11" s="176"/>
      <c r="M11" s="176"/>
      <c r="N11" s="176"/>
      <c r="O11" s="176"/>
      <c r="P11" s="176"/>
      <c r="Q11" s="176"/>
      <c r="R11" s="176"/>
      <c r="S11" s="176"/>
      <c r="T11" s="176"/>
      <c r="U11" s="176"/>
      <c r="V11" s="176"/>
      <c r="W11" s="176"/>
      <c r="X11" s="176"/>
      <c r="Y11" s="176"/>
      <c r="Z11" s="176"/>
      <c r="AA11" s="176"/>
      <c r="AB11" s="176"/>
      <c r="AC11" s="176"/>
      <c r="AD11" s="176"/>
      <c r="AE11" s="176"/>
      <c r="AF11" s="176"/>
      <c r="AG11" s="176"/>
      <c r="AH11" s="176"/>
      <c r="AI11" s="176"/>
      <c r="AJ11" s="176"/>
      <c r="AK11" s="176"/>
      <c r="AL11" s="176"/>
      <c r="AM11" s="176"/>
      <c r="AN11" s="176"/>
      <c r="AO11" s="176"/>
      <c r="AP11" s="176"/>
      <c r="AQ11" s="176"/>
      <c r="AR11" s="176"/>
      <c r="AS11" s="176"/>
      <c r="AT11" s="176"/>
      <c r="AU11" s="176"/>
      <c r="AV11" s="176"/>
      <c r="AW11" s="176"/>
      <c r="AX11" s="176"/>
      <c r="AY11" s="176"/>
      <c r="AZ11" s="177"/>
    </row>
    <row r="12" spans="1:52" ht="29.25" customHeight="1" thickBot="1" x14ac:dyDescent="0.3">
      <c r="A12" s="214" t="s">
        <v>137</v>
      </c>
      <c r="B12" s="215"/>
      <c r="C12" s="215"/>
      <c r="D12" s="216"/>
    </row>
    <row r="13" spans="1:52" ht="15.75" thickBot="1" x14ac:dyDescent="0.3">
      <c r="A13" s="94" t="s">
        <v>129</v>
      </c>
      <c r="B13" s="94" t="s">
        <v>130</v>
      </c>
      <c r="C13" s="95" t="s">
        <v>131</v>
      </c>
      <c r="D13" s="100"/>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row>
    <row r="14" spans="1:52" ht="15.75" thickBot="1" x14ac:dyDescent="0.3">
      <c r="A14" s="185" t="s">
        <v>88</v>
      </c>
      <c r="B14" s="227" t="s">
        <v>96</v>
      </c>
      <c r="C14" s="96" t="s">
        <v>17</v>
      </c>
      <c r="D14" s="119">
        <v>1</v>
      </c>
    </row>
    <row r="15" spans="1:52" ht="15.75" thickBot="1" x14ac:dyDescent="0.3">
      <c r="A15" s="217"/>
      <c r="B15" s="228"/>
      <c r="C15" s="97" t="s">
        <v>18</v>
      </c>
      <c r="D15" s="120">
        <v>1</v>
      </c>
    </row>
    <row r="16" spans="1:52" ht="15.75" thickBot="1" x14ac:dyDescent="0.3">
      <c r="A16" s="217"/>
      <c r="B16" s="228"/>
      <c r="C16" s="97" t="s">
        <v>19</v>
      </c>
      <c r="D16" s="120">
        <v>0.72222222222222221</v>
      </c>
    </row>
    <row r="17" spans="1:4" ht="15.75" thickBot="1" x14ac:dyDescent="0.3">
      <c r="A17" s="217"/>
      <c r="B17" s="228"/>
      <c r="C17" s="97" t="s">
        <v>20</v>
      </c>
      <c r="D17" s="120">
        <v>0.44444444444444442</v>
      </c>
    </row>
    <row r="18" spans="1:4" ht="15.75" thickBot="1" x14ac:dyDescent="0.3">
      <c r="A18" s="217"/>
      <c r="B18" s="228" t="s">
        <v>97</v>
      </c>
      <c r="C18" s="97" t="s">
        <v>21</v>
      </c>
      <c r="D18" s="120">
        <v>0.45703703703703702</v>
      </c>
    </row>
    <row r="19" spans="1:4" ht="15.75" thickBot="1" x14ac:dyDescent="0.3">
      <c r="A19" s="217"/>
      <c r="B19" s="228"/>
      <c r="C19" s="97" t="s">
        <v>22</v>
      </c>
      <c r="D19" s="120">
        <v>0.47222222222222221</v>
      </c>
    </row>
    <row r="20" spans="1:4" ht="15.75" thickBot="1" x14ac:dyDescent="0.3">
      <c r="A20" s="188"/>
      <c r="B20" s="228"/>
      <c r="C20" s="97" t="s">
        <v>23</v>
      </c>
      <c r="D20" s="120">
        <v>0.66666666666666663</v>
      </c>
    </row>
    <row r="21" spans="1:4" ht="15.75" thickBot="1" x14ac:dyDescent="0.3">
      <c r="A21" s="190" t="s">
        <v>89</v>
      </c>
      <c r="B21" s="226" t="s">
        <v>98</v>
      </c>
      <c r="C21" s="98" t="s">
        <v>24</v>
      </c>
      <c r="D21" s="120">
        <v>0.96296296296296291</v>
      </c>
    </row>
    <row r="22" spans="1:4" ht="15.75" thickBot="1" x14ac:dyDescent="0.3">
      <c r="A22" s="191"/>
      <c r="B22" s="226"/>
      <c r="C22" s="98" t="s">
        <v>25</v>
      </c>
      <c r="D22" s="120">
        <v>0.59259259259259256</v>
      </c>
    </row>
    <row r="23" spans="1:4" ht="15.75" thickBot="1" x14ac:dyDescent="0.3">
      <c r="A23" s="191"/>
      <c r="B23" s="226"/>
      <c r="C23" s="97" t="s">
        <v>26</v>
      </c>
      <c r="D23" s="120">
        <v>0.77777777777777779</v>
      </c>
    </row>
    <row r="24" spans="1:4" ht="15.75" thickBot="1" x14ac:dyDescent="0.3">
      <c r="A24" s="191"/>
      <c r="B24" s="226" t="s">
        <v>99</v>
      </c>
      <c r="C24" s="98" t="s">
        <v>27</v>
      </c>
      <c r="D24" s="120">
        <v>0.62037037037037035</v>
      </c>
    </row>
    <row r="25" spans="1:4" ht="30.75" thickBot="1" x14ac:dyDescent="0.3">
      <c r="A25" s="191"/>
      <c r="B25" s="226"/>
      <c r="C25" s="98" t="s">
        <v>28</v>
      </c>
      <c r="D25" s="120">
        <v>0.96296296296296291</v>
      </c>
    </row>
    <row r="26" spans="1:4" ht="15.75" thickBot="1" x14ac:dyDescent="0.3">
      <c r="A26" s="191"/>
      <c r="B26" s="226"/>
      <c r="C26" s="98" t="s">
        <v>29</v>
      </c>
      <c r="D26" s="120">
        <v>0.77777777777777779</v>
      </c>
    </row>
    <row r="27" spans="1:4" ht="15.75" thickBot="1" x14ac:dyDescent="0.3">
      <c r="A27" s="191"/>
      <c r="B27" s="226"/>
      <c r="C27" s="98" t="s">
        <v>30</v>
      </c>
      <c r="D27" s="120">
        <v>0.54629629629629628</v>
      </c>
    </row>
    <row r="28" spans="1:4" ht="30.75" thickBot="1" x14ac:dyDescent="0.3">
      <c r="A28" s="191"/>
      <c r="B28" s="226"/>
      <c r="C28" s="98" t="s">
        <v>31</v>
      </c>
      <c r="D28" s="120">
        <v>0.47753086419753088</v>
      </c>
    </row>
    <row r="29" spans="1:4" ht="30.75" thickBot="1" x14ac:dyDescent="0.3">
      <c r="A29" s="191"/>
      <c r="B29" s="226"/>
      <c r="C29" s="98" t="s">
        <v>32</v>
      </c>
      <c r="D29" s="120">
        <v>0.47222222222222221</v>
      </c>
    </row>
    <row r="30" spans="1:4" ht="15.75" thickBot="1" x14ac:dyDescent="0.3">
      <c r="A30" s="201" t="s">
        <v>90</v>
      </c>
      <c r="B30" s="221" t="s">
        <v>100</v>
      </c>
      <c r="C30" s="98" t="s">
        <v>33</v>
      </c>
      <c r="D30" s="120">
        <v>0.3145074074074074</v>
      </c>
    </row>
    <row r="31" spans="1:4" ht="15.75" thickBot="1" x14ac:dyDescent="0.3">
      <c r="A31" s="202"/>
      <c r="B31" s="221"/>
      <c r="C31" s="98" t="s">
        <v>34</v>
      </c>
      <c r="D31" s="120">
        <v>0.13962222222222223</v>
      </c>
    </row>
    <row r="32" spans="1:4" ht="30.75" thickBot="1" x14ac:dyDescent="0.3">
      <c r="A32" s="202"/>
      <c r="B32" s="221"/>
      <c r="C32" s="98" t="s">
        <v>35</v>
      </c>
      <c r="D32" s="120">
        <v>9.9840740740740744E-2</v>
      </c>
    </row>
    <row r="33" spans="1:4" ht="15.75" thickBot="1" x14ac:dyDescent="0.3">
      <c r="A33" s="202"/>
      <c r="B33" s="221"/>
      <c r="C33" s="98" t="s">
        <v>36</v>
      </c>
      <c r="D33" s="120">
        <v>0.17777777777777781</v>
      </c>
    </row>
    <row r="34" spans="1:4" ht="15.75" thickBot="1" x14ac:dyDescent="0.3">
      <c r="A34" s="202"/>
      <c r="B34" s="221"/>
      <c r="C34" s="98" t="s">
        <v>37</v>
      </c>
      <c r="D34" s="120">
        <v>0.7407407407407407</v>
      </c>
    </row>
    <row r="35" spans="1:4" ht="15.75" thickBot="1" x14ac:dyDescent="0.3">
      <c r="A35" s="202"/>
      <c r="B35" s="221"/>
      <c r="C35" s="97" t="s">
        <v>38</v>
      </c>
      <c r="D35" s="120">
        <v>0.96296296296296291</v>
      </c>
    </row>
    <row r="36" spans="1:4" ht="15.75" thickBot="1" x14ac:dyDescent="0.3">
      <c r="A36" s="185"/>
      <c r="B36" s="163" t="s">
        <v>101</v>
      </c>
      <c r="C36" s="97" t="s">
        <v>39</v>
      </c>
      <c r="D36" s="120">
        <v>1</v>
      </c>
    </row>
    <row r="37" spans="1:4" ht="15.75" thickBot="1" x14ac:dyDescent="0.3">
      <c r="A37" s="185"/>
      <c r="B37" s="163"/>
      <c r="C37" s="97" t="s">
        <v>40</v>
      </c>
      <c r="D37" s="120">
        <v>0.59259259259259256</v>
      </c>
    </row>
    <row r="38" spans="1:4" ht="15.75" thickBot="1" x14ac:dyDescent="0.3">
      <c r="A38" s="185"/>
      <c r="B38" s="163"/>
      <c r="C38" s="97" t="s">
        <v>41</v>
      </c>
      <c r="D38" s="120">
        <v>0.40740740740740738</v>
      </c>
    </row>
    <row r="39" spans="1:4" ht="15.75" thickBot="1" x14ac:dyDescent="0.3">
      <c r="A39" s="202"/>
      <c r="B39" s="221" t="s">
        <v>14</v>
      </c>
      <c r="C39" s="97" t="s">
        <v>42</v>
      </c>
      <c r="D39" s="120">
        <v>0.96296296296296291</v>
      </c>
    </row>
    <row r="40" spans="1:4" ht="15.75" thickBot="1" x14ac:dyDescent="0.3">
      <c r="A40" s="202"/>
      <c r="B40" s="221"/>
      <c r="C40" s="97" t="s">
        <v>43</v>
      </c>
      <c r="D40" s="120">
        <v>0.62962962962962965</v>
      </c>
    </row>
    <row r="41" spans="1:4" ht="15.75" thickBot="1" x14ac:dyDescent="0.3">
      <c r="A41" s="202"/>
      <c r="B41" s="222"/>
      <c r="C41" s="124" t="s">
        <v>44</v>
      </c>
      <c r="D41" s="123">
        <v>0.32407407407407407</v>
      </c>
    </row>
    <row r="42" spans="1:4" ht="15.75" customHeight="1" x14ac:dyDescent="0.25">
      <c r="A42" s="210" t="s">
        <v>91</v>
      </c>
      <c r="B42" s="223" t="s">
        <v>102</v>
      </c>
      <c r="C42" s="125" t="s">
        <v>45</v>
      </c>
      <c r="D42" s="120">
        <v>0.55555555555555558</v>
      </c>
    </row>
    <row r="43" spans="1:4" x14ac:dyDescent="0.25">
      <c r="A43" s="211"/>
      <c r="B43" s="224"/>
      <c r="C43" s="125" t="s">
        <v>46</v>
      </c>
      <c r="D43" s="120">
        <v>0.90740740740740744</v>
      </c>
    </row>
    <row r="44" spans="1:4" x14ac:dyDescent="0.25">
      <c r="A44" s="211"/>
      <c r="B44" s="224"/>
      <c r="C44" s="125" t="s">
        <v>47</v>
      </c>
      <c r="D44" s="120">
        <v>0.71606172839506155</v>
      </c>
    </row>
    <row r="45" spans="1:4" ht="15.75" thickBot="1" x14ac:dyDescent="0.3">
      <c r="A45" s="211"/>
      <c r="B45" s="225"/>
      <c r="C45" s="125" t="s">
        <v>126</v>
      </c>
      <c r="D45" s="120">
        <v>0.02</v>
      </c>
    </row>
    <row r="46" spans="1:4" x14ac:dyDescent="0.25">
      <c r="A46" s="211"/>
      <c r="B46" s="223" t="s">
        <v>103</v>
      </c>
      <c r="C46" s="125" t="s">
        <v>48</v>
      </c>
      <c r="D46" s="120">
        <v>0.51853703703703724</v>
      </c>
    </row>
    <row r="47" spans="1:4" x14ac:dyDescent="0.25">
      <c r="A47" s="211"/>
      <c r="B47" s="224"/>
      <c r="C47" s="125" t="s">
        <v>49</v>
      </c>
      <c r="D47" s="120">
        <v>0.38888888888888884</v>
      </c>
    </row>
    <row r="48" spans="1:4" x14ac:dyDescent="0.25">
      <c r="A48" s="211"/>
      <c r="B48" s="224"/>
      <c r="C48" s="125" t="s">
        <v>50</v>
      </c>
      <c r="D48" s="120">
        <v>0</v>
      </c>
    </row>
    <row r="49" spans="1:15" ht="15.75" thickBot="1" x14ac:dyDescent="0.3">
      <c r="A49" s="212"/>
      <c r="B49" s="225"/>
      <c r="C49" s="126" t="s">
        <v>51</v>
      </c>
      <c r="D49" s="121">
        <v>0</v>
      </c>
    </row>
    <row r="50" spans="1:15" x14ac:dyDescent="0.25">
      <c r="A50" s="111"/>
      <c r="B50" s="112"/>
      <c r="C50" s="113"/>
      <c r="D50" s="122"/>
    </row>
    <row r="51" spans="1:15" x14ac:dyDescent="0.25">
      <c r="A51" s="200" t="s">
        <v>133</v>
      </c>
      <c r="B51" s="200"/>
      <c r="C51" s="200"/>
      <c r="D51" s="200"/>
      <c r="E51" s="200"/>
      <c r="F51" s="200"/>
      <c r="G51" s="200"/>
      <c r="H51" s="200"/>
      <c r="I51" s="99"/>
      <c r="J51" s="99"/>
      <c r="K51" s="99"/>
      <c r="L51" s="99"/>
      <c r="M51" s="99"/>
      <c r="N51" s="99"/>
      <c r="O51" s="99"/>
    </row>
    <row r="52" spans="1:15" ht="27" customHeight="1" x14ac:dyDescent="0.25">
      <c r="A52" s="157" t="s">
        <v>134</v>
      </c>
      <c r="B52" s="157"/>
      <c r="C52" s="157"/>
      <c r="D52" s="157"/>
      <c r="E52" s="157"/>
      <c r="F52" s="157"/>
      <c r="G52" s="157"/>
      <c r="H52" s="157"/>
      <c r="I52" s="157"/>
      <c r="J52" s="157"/>
      <c r="K52" s="157"/>
      <c r="L52" s="157"/>
      <c r="M52" s="157"/>
      <c r="N52" s="157"/>
      <c r="O52" s="157"/>
    </row>
    <row r="53" spans="1:15" x14ac:dyDescent="0.25">
      <c r="A53" s="157"/>
      <c r="B53" s="157"/>
      <c r="C53" s="157"/>
      <c r="D53" s="157"/>
      <c r="E53" s="157"/>
      <c r="F53" s="157"/>
      <c r="G53" s="157"/>
      <c r="H53" s="157"/>
      <c r="I53" s="157"/>
      <c r="J53" s="157"/>
      <c r="K53" s="157"/>
      <c r="L53" s="157"/>
      <c r="M53" s="157"/>
      <c r="N53" s="157"/>
      <c r="O53" s="157"/>
    </row>
    <row r="54" spans="1:15" ht="28.5" customHeight="1" x14ac:dyDescent="0.25">
      <c r="A54" s="157"/>
      <c r="B54" s="157"/>
      <c r="C54" s="157"/>
      <c r="D54" s="157"/>
      <c r="E54" s="157"/>
      <c r="F54" s="157"/>
      <c r="G54" s="157"/>
      <c r="H54" s="157"/>
      <c r="I54" s="157"/>
      <c r="J54" s="157"/>
      <c r="K54" s="157"/>
      <c r="L54" s="157"/>
      <c r="M54" s="157"/>
      <c r="N54" s="157"/>
      <c r="O54" s="157"/>
    </row>
  </sheetData>
  <sheetProtection algorithmName="SHA-512" hashValue="nLb8wJpZCwK3W6WXIOOyQyqcRytR+jii0HKpEdtS00yqWOo0on7zQDiju31vAhiUTfYoeU5zdITxioGtap3/Mg==" saltValue="9byYp2a7pI2CyRVs1K7CgQ==" spinCount="100000" sheet="1" objects="1" scenarios="1"/>
  <mergeCells count="23">
    <mergeCell ref="A21:A29"/>
    <mergeCell ref="B21:B23"/>
    <mergeCell ref="B24:B29"/>
    <mergeCell ref="A4:N4"/>
    <mergeCell ref="A5:N5"/>
    <mergeCell ref="A6:N6"/>
    <mergeCell ref="A7:N7"/>
    <mergeCell ref="A8:N8"/>
    <mergeCell ref="A9:N9"/>
    <mergeCell ref="A10:AZ11"/>
    <mergeCell ref="A12:D12"/>
    <mergeCell ref="A14:A20"/>
    <mergeCell ref="B14:B17"/>
    <mergeCell ref="B18:B20"/>
    <mergeCell ref="A51:H51"/>
    <mergeCell ref="A52:O54"/>
    <mergeCell ref="A30:A41"/>
    <mergeCell ref="B30:B35"/>
    <mergeCell ref="B36:B38"/>
    <mergeCell ref="B39:B41"/>
    <mergeCell ref="A42:A49"/>
    <mergeCell ref="B42:B45"/>
    <mergeCell ref="B46:B4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Índice</vt:lpstr>
      <vt:lpstr>A. Resultados-generales</vt:lpstr>
      <vt:lpstr>B. Entorno-Institucional</vt:lpstr>
      <vt:lpstr>C. Infraestructura</vt:lpstr>
      <vt:lpstr>D. Metodología-Estadística</vt:lpstr>
      <vt:lpstr>E. Accesibilidad-Uso</vt:lpstr>
      <vt:lpstr>F. DepartamentosADM</vt:lpstr>
      <vt:lpstr>G. Secretarías</vt:lpstr>
      <vt:lpstr>H. UnidadesADM</vt:lpstr>
      <vt:lpstr>I. Prom_DepartamentosADM</vt:lpstr>
      <vt:lpstr>J. Prom_Secretarias</vt:lpstr>
      <vt:lpstr>K. Prom_UnidadesADM</vt:lpstr>
      <vt:lpstr>L. Prom_General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dcterms:created xsi:type="dcterms:W3CDTF">2024-12-16T18:48:24Z</dcterms:created>
  <dcterms:modified xsi:type="dcterms:W3CDTF">2026-01-21T20:56:32Z</dcterms:modified>
</cp:coreProperties>
</file>