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321494C0-CFFF-460B-85AE-7F116EB8188C}" xr6:coauthVersionLast="47" xr6:coauthVersionMax="47" xr10:uidLastSave="{00000000-0000-0000-0000-000000000000}"/>
  <workbookProtection workbookAlgorithmName="SHA-512" workbookHashValue="usPLRCVuzkmerFIO2clT7ZHf5Q/N6oIADzh3XMCFWRPjry0llWKaEKu5WJmo40eFKCvg/h22ySXwjwVEylvliw==" workbookSaltValue="W2VpdU6KlsfQqRKP24lkvQ=="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D82" i="6"/>
  <c r="F82" i="6" s="1"/>
  <c r="D81" i="6"/>
  <c r="F81" i="6" s="1"/>
  <c r="D80" i="6"/>
  <c r="F80" i="6" s="1"/>
  <c r="D78" i="6"/>
  <c r="F78" i="6" s="1"/>
  <c r="D77" i="6"/>
  <c r="F77" i="6" s="1"/>
  <c r="F77" i="5" l="1"/>
  <c r="D79" i="5"/>
  <c r="F79" i="5" s="1"/>
  <c r="E78" i="5"/>
  <c r="E79" i="5"/>
  <c r="E80" i="5"/>
  <c r="E81" i="5"/>
  <c r="E82" i="5"/>
  <c r="E77" i="5"/>
  <c r="D82" i="5"/>
  <c r="F82" i="5" s="1"/>
  <c r="D81" i="5"/>
  <c r="F81" i="5" s="1"/>
  <c r="D80" i="5"/>
  <c r="F80" i="5" s="1"/>
  <c r="D78" i="5"/>
  <c r="F78" i="5" s="1"/>
  <c r="D77" i="5"/>
  <c r="D72" i="5"/>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3" i="7" s="1"/>
  <c r="F71" i="7"/>
  <c r="F82" i="7"/>
  <c r="F83" i="7" s="1"/>
  <c r="F97" i="6"/>
  <c r="F50" i="4"/>
  <c r="F52" i="4" s="1"/>
  <c r="F54" i="4" s="1"/>
  <c r="F96" i="6"/>
  <c r="F21" i="3" l="1"/>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<sst xmlns="http://schemas.openxmlformats.org/spreadsheetml/2006/main" count="1528" uniqueCount="552">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</sst>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0.79166666666666663</c:v>
                </c:pt>
                <c:pt idx="1">
                  <c:v>0.87125000000000008</c:v>
                </c:pt>
                <c:pt idx="2">
                  <c:v>0.69814999999999994</c:v>
                </c:pt>
                <c:pt idx="3">
                  <c:v>0.52083749999999995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0.29166666666666663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0.37125000000000002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0.1703722222222222</c:v>
                </c:pt>
                <c:pt idx="1">
                  <c:v>0.33333333333333331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0.34375</c:v>
                </c:pt>
                <c:pt idx="1">
                  <c:v>0.17708749999999995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0.25</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7260332957E-2"/>
                  <c:y val="-0.1249406846585510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0.16666666666666666</c:v>
                </c:pt>
                <c:pt idx="1">
                  <c:v>0.16666666666666666</c:v>
                </c:pt>
                <c:pt idx="2">
                  <c:v>0.10416666666666666</c:v>
                </c:pt>
                <c:pt idx="3">
                  <c:v>0.125</c:v>
                </c:pt>
                <c:pt idx="4">
                  <c:v>5.5E-2</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4.5449218103461387E-3"/>
                  <c:y val="1.61242506825826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A74-4A73-8C9F-33AE146A7DF6}"/>
                </c:ext>
              </c:extLst>
            </c:dLbl>
            <c:dLbl>
              <c:idx val="5"/>
              <c:layout>
                <c:manualLayout>
                  <c:x val="2.2724609051730693E-3"/>
                  <c:y val="-4.03106267064567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A74-4A73-8C9F-33AE146A7DF6}"/>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6.6666666666666666E-2</c:v>
                </c:pt>
                <c:pt idx="1">
                  <c:v>3.3333333333333333E-2</c:v>
                </c:pt>
                <c:pt idx="2">
                  <c:v>1.1116666666666665E-2</c:v>
                </c:pt>
                <c:pt idx="3">
                  <c:v>6.6666666666666666E-2</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0.1875</c:v>
                </c:pt>
                <c:pt idx="1">
                  <c:v>0.25000000000000006</c:v>
                </c:pt>
                <c:pt idx="2">
                  <c:v>0.25</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0.18749999999999992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09597584-3A05-4653-A143-B2D680F6D50A}">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8783E6F2-D38B-4234-8451-E0FDD07224F4}">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FDCAEF3B-833C-41DB-A574-309DBAFE3B5E}">
  <we:reference id="fec8cd06-e196-406e-9d91-968ed4694b81" version="3.0.0.0" store="EXCatalog" storeType="EXCatalog"/>
  <we:alternateReferences>
    <we:reference id="WA104376997" version="3.0.0.0" store="" storeType="OMEX"/>
  </we:alternateReferences>
  <we:properties>
    <we:property name="UniqueID" value="&quot;20260211769028953418&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F12" sqref="F12"/>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59</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SoLvsbC6edVwMqUxtxlE3W/KkkjDYy1k/xCVzvcXNviZ/pPxFdLW9T9DH63HgYzLJ65lDVgFIKBKHDCxTq7APg==" saltValue="mMYyDUqlWfGtkH/wbzBCi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D24" sqref="D24"/>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SECRETARÍA DE MOVILIDAD</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0.79166666666666663</v>
      </c>
      <c r="F18" s="38">
        <f>E18*D18</f>
        <v>0.19791666666666666</v>
      </c>
      <c r="J18" s="37"/>
    </row>
    <row r="19" spans="1:10" ht="24" customHeight="1" x14ac:dyDescent="0.25">
      <c r="A19" s="40"/>
      <c r="B19" s="58" t="s">
        <v>15</v>
      </c>
      <c r="C19" s="61">
        <v>2</v>
      </c>
      <c r="D19" s="54">
        <v>0.25</v>
      </c>
      <c r="E19" s="54">
        <f>'B. Resultado por dimensiones'!G23</f>
        <v>0.87125000000000008</v>
      </c>
      <c r="F19" s="38">
        <f>E19*D19</f>
        <v>0.21781250000000002</v>
      </c>
      <c r="J19" s="37"/>
    </row>
    <row r="20" spans="1:10" ht="25.5" customHeight="1" x14ac:dyDescent="0.25">
      <c r="A20" s="40"/>
      <c r="B20" s="58" t="s">
        <v>18</v>
      </c>
      <c r="C20" s="61">
        <v>3</v>
      </c>
      <c r="D20" s="54">
        <v>0.25</v>
      </c>
      <c r="E20" s="54">
        <f>'B. Resultado por dimensiones'!G31</f>
        <v>0.69814999999999994</v>
      </c>
      <c r="F20" s="38">
        <f>E20*D20</f>
        <v>0.17453749999999998</v>
      </c>
      <c r="J20" s="37"/>
    </row>
    <row r="21" spans="1:10" ht="24.75" customHeight="1" thickBot="1" x14ac:dyDescent="0.3">
      <c r="A21" s="40"/>
      <c r="B21" s="59" t="s">
        <v>21</v>
      </c>
      <c r="C21" s="62">
        <v>4</v>
      </c>
      <c r="D21" s="60">
        <v>0.25</v>
      </c>
      <c r="E21" s="60">
        <f>'B. Resultado por dimensiones'!G37</f>
        <v>0.52083749999999995</v>
      </c>
      <c r="F21" s="39">
        <f>E21*D21</f>
        <v>0.13020937499999999</v>
      </c>
      <c r="J21" s="37"/>
    </row>
    <row r="22" spans="1:10" ht="22.5" customHeight="1" thickBot="1" x14ac:dyDescent="0.3">
      <c r="A22" s="40"/>
      <c r="B22" s="107" t="s">
        <v>36</v>
      </c>
      <c r="C22" s="188" t="s">
        <v>37</v>
      </c>
      <c r="D22" s="189"/>
      <c r="E22" s="189"/>
      <c r="F22" s="108">
        <f>SUM(F18:F21)</f>
        <v>0.72047604166666668</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hGXip5jx+24ffBn4L97iK80K88JR08iFu4amwNPCUbwOXOR8aJQQ+x6ZJlsa+Ts8belXxcskDILdyAudEjtAVw==" saltValue="ayUKL3zczm9rdO31jvfMJg=="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72ibFz+PkWReHT5QIfysjM/vVoEHKd4sN5t2qLEJ6C3dpYbCVH31Hleyh53KVC8t0GjPbdrYX30Pblk8KLau+Q==" saltValue="cSDRbINEIGhDCQ90PoLpSg=="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SECRETARÍA DE MOVILIDAD</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1</v>
      </c>
      <c r="G14" s="50">
        <f>E14*F14</f>
        <v>0.5</v>
      </c>
      <c r="J14" s="37"/>
    </row>
    <row r="15" spans="1:10" ht="37.5" customHeight="1" x14ac:dyDescent="0.25">
      <c r="A15" s="40"/>
      <c r="B15" s="202"/>
      <c r="C15" s="45">
        <v>2</v>
      </c>
      <c r="D15" s="45" t="s">
        <v>75</v>
      </c>
      <c r="E15" s="46">
        <v>0.5</v>
      </c>
      <c r="F15" s="46">
        <f>'C. Entorno institucional'!F52</f>
        <v>0.58333333333333326</v>
      </c>
      <c r="G15" s="50">
        <f>F15*E15</f>
        <v>0.29166666666666663</v>
      </c>
      <c r="J15" s="37"/>
    </row>
    <row r="16" spans="1:10" ht="37.5" customHeight="1" thickBot="1" x14ac:dyDescent="0.3">
      <c r="A16" s="40"/>
      <c r="B16" s="203"/>
      <c r="C16" s="51" t="s">
        <v>76</v>
      </c>
      <c r="D16" s="204" t="s">
        <v>77</v>
      </c>
      <c r="E16" s="205"/>
      <c r="F16" s="205"/>
      <c r="G16" s="52">
        <f>SUM(G14:G15)</f>
        <v>0.79166666666666663</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0.74250000000000005</v>
      </c>
      <c r="G22" s="50">
        <f t="shared" si="0"/>
        <v>0.37125000000000002</v>
      </c>
      <c r="J22" s="37"/>
    </row>
    <row r="23" spans="1:10" ht="36.75" customHeight="1" thickBot="1" x14ac:dyDescent="0.3">
      <c r="A23" s="40"/>
      <c r="B23" s="203"/>
      <c r="C23" s="51" t="s">
        <v>76</v>
      </c>
      <c r="D23" s="204" t="s">
        <v>80</v>
      </c>
      <c r="E23" s="205"/>
      <c r="F23" s="205"/>
      <c r="G23" s="52">
        <f>SUM(G21:G22)</f>
        <v>0.87125000000000008</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0.51111666666666666</v>
      </c>
      <c r="G28" s="50">
        <f t="shared" ref="G28:G29" si="2">F28*E28</f>
        <v>0.1703722222222222</v>
      </c>
      <c r="J28" s="37"/>
    </row>
    <row r="29" spans="1:10" ht="37.5" customHeight="1" x14ac:dyDescent="0.25">
      <c r="A29" s="40"/>
      <c r="B29" s="202"/>
      <c r="C29" s="45">
        <v>2</v>
      </c>
      <c r="D29" s="45" t="s">
        <v>82</v>
      </c>
      <c r="E29" s="46">
        <f t="shared" si="1"/>
        <v>0.33333333333333331</v>
      </c>
      <c r="F29" s="46">
        <f>'E. Metodología estadística'!F91</f>
        <v>1</v>
      </c>
      <c r="G29" s="50">
        <f t="shared" si="2"/>
        <v>0.33333333333333331</v>
      </c>
      <c r="J29" s="37"/>
    </row>
    <row r="30" spans="1:10" ht="37.5" customHeight="1" x14ac:dyDescent="0.25">
      <c r="A30" s="40"/>
      <c r="B30" s="207"/>
      <c r="C30" s="45">
        <v>3</v>
      </c>
      <c r="D30" s="45" t="s">
        <v>83</v>
      </c>
      <c r="E30" s="46">
        <f>1/3</f>
        <v>0.33333333333333331</v>
      </c>
      <c r="F30" s="46">
        <f>'E. Metodología estadística'!F99</f>
        <v>0.58333333333333337</v>
      </c>
      <c r="G30" s="50">
        <f>F30*E30</f>
        <v>0.19444444444444445</v>
      </c>
      <c r="J30" s="37"/>
    </row>
    <row r="31" spans="1:10" ht="37.5" customHeight="1" thickBot="1" x14ac:dyDescent="0.3">
      <c r="A31" s="40"/>
      <c r="B31" s="208"/>
      <c r="C31" s="51" t="s">
        <v>76</v>
      </c>
      <c r="D31" s="204" t="s">
        <v>84</v>
      </c>
      <c r="E31" s="209"/>
      <c r="F31" s="209"/>
      <c r="G31" s="52">
        <f>SUM(G28:G30)</f>
        <v>0.69814999999999994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0.6875</v>
      </c>
      <c r="G35" s="50">
        <f t="shared" ref="G35:G36" si="4">F35*E35</f>
        <v>0.34375</v>
      </c>
      <c r="J35" s="37"/>
    </row>
    <row r="36" spans="1:10" ht="36" customHeight="1" x14ac:dyDescent="0.25">
      <c r="A36" s="40"/>
      <c r="B36" s="202"/>
      <c r="C36" s="45">
        <v>2</v>
      </c>
      <c r="D36" s="45" t="s">
        <v>86</v>
      </c>
      <c r="E36" s="46">
        <f t="shared" si="3"/>
        <v>0.5</v>
      </c>
      <c r="F36" s="46">
        <f>'F. Accesibilidad y uso'!F83</f>
        <v>0.35417499999999991</v>
      </c>
      <c r="G36" s="50">
        <f t="shared" si="4"/>
        <v>0.17708749999999995</v>
      </c>
      <c r="J36" s="37"/>
    </row>
    <row r="37" spans="1:10" ht="36" customHeight="1" thickBot="1" x14ac:dyDescent="0.3">
      <c r="A37" s="40"/>
      <c r="B37" s="203"/>
      <c r="C37" s="51" t="s">
        <v>76</v>
      </c>
      <c r="D37" s="204" t="s">
        <v>87</v>
      </c>
      <c r="E37" s="205"/>
      <c r="F37" s="205"/>
      <c r="G37" s="52">
        <f>SUM(G35:G36)</f>
        <v>0.52083749999999995</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YzJnlCBfg/O7Dsi6QvsqI5afQ6wUUVNLApPfl+I6us2eeMxa6RMSAx2hgmsgnaM5pUXLPE8I9rztFIgekG7BpQ==" saltValue="kjp75cTBz3Q4L21OLMQBbg=="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3" zoomScaleNormal="55" zoomScaleSheetLayoutView="100" workbookViewId="0">
      <selection activeCell="D51" activeCellId="2" sqref="D41:D44 D49:D50 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127</v>
      </c>
      <c r="E14" s="145">
        <v>38</v>
      </c>
      <c r="F14" s="128" t="s">
        <v>101</v>
      </c>
      <c r="G14" s="128" t="s">
        <v>102</v>
      </c>
      <c r="H14" s="128" t="s">
        <v>103</v>
      </c>
      <c r="I14" s="129">
        <v>0.25</v>
      </c>
      <c r="J14" s="121">
        <v>0.25</v>
      </c>
      <c r="K14" s="129">
        <v>6.25E-2</v>
      </c>
      <c r="M14" s="37"/>
    </row>
    <row r="15" spans="1:13" ht="14.25" hidden="1" customHeight="1" x14ac:dyDescent="0.25">
      <c r="A15" s="40"/>
      <c r="B15" s="130" t="s">
        <v>107</v>
      </c>
      <c r="C15" s="126" t="s">
        <v>108</v>
      </c>
      <c r="D15" s="127" t="s">
        <v>127</v>
      </c>
      <c r="E15" s="145">
        <v>40</v>
      </c>
      <c r="F15" s="128" t="s">
        <v>101</v>
      </c>
      <c r="G15" s="128" t="s">
        <v>102</v>
      </c>
      <c r="H15" s="128" t="s">
        <v>103</v>
      </c>
      <c r="I15" s="129">
        <v>0.25</v>
      </c>
      <c r="J15" s="121">
        <v>0.25</v>
      </c>
      <c r="K15" s="129">
        <v>6.25E-2</v>
      </c>
      <c r="M15" s="37"/>
    </row>
    <row r="16" spans="1:13" ht="14.25" hidden="1" customHeight="1" x14ac:dyDescent="0.25">
      <c r="A16" s="40"/>
      <c r="B16" s="130" t="s">
        <v>109</v>
      </c>
      <c r="C16" s="126" t="s">
        <v>110</v>
      </c>
      <c r="D16" s="127" t="s">
        <v>127</v>
      </c>
      <c r="E16" s="145">
        <v>42</v>
      </c>
      <c r="F16" s="128" t="s">
        <v>101</v>
      </c>
      <c r="G16" s="128" t="s">
        <v>102</v>
      </c>
      <c r="H16" s="128" t="s">
        <v>103</v>
      </c>
      <c r="I16" s="129">
        <v>0.25</v>
      </c>
      <c r="J16" s="121">
        <v>0.25</v>
      </c>
      <c r="K16" s="129">
        <v>6.25E-2</v>
      </c>
      <c r="M16" s="37"/>
    </row>
    <row r="17" spans="1:13" ht="14.25" hidden="1" customHeight="1" x14ac:dyDescent="0.25">
      <c r="A17" s="40"/>
      <c r="B17" s="130" t="s">
        <v>111</v>
      </c>
      <c r="C17" s="126" t="s">
        <v>112</v>
      </c>
      <c r="D17" s="127" t="s">
        <v>127</v>
      </c>
      <c r="E17" s="145">
        <v>44</v>
      </c>
      <c r="F17" s="128" t="s">
        <v>101</v>
      </c>
      <c r="G17" s="128" t="s">
        <v>102</v>
      </c>
      <c r="H17" s="128" t="s">
        <v>103</v>
      </c>
      <c r="I17" s="129">
        <v>0.25</v>
      </c>
      <c r="J17" s="121">
        <v>0.25</v>
      </c>
      <c r="K17" s="129">
        <v>6.25E-2</v>
      </c>
      <c r="M17" s="37"/>
    </row>
    <row r="18" spans="1:13" ht="14.25" hidden="1" customHeight="1" x14ac:dyDescent="0.25">
      <c r="A18" s="40"/>
      <c r="B18" s="130" t="s">
        <v>113</v>
      </c>
      <c r="C18" s="126" t="s">
        <v>114</v>
      </c>
      <c r="D18" s="127"/>
      <c r="E18" s="145">
        <v>46</v>
      </c>
      <c r="F18" s="128" t="s">
        <v>101</v>
      </c>
      <c r="G18" s="128" t="s">
        <v>102</v>
      </c>
      <c r="H18" s="128" t="s">
        <v>103</v>
      </c>
      <c r="I18" s="129" t="s">
        <v>115</v>
      </c>
      <c r="J18" s="121">
        <v>0.25</v>
      </c>
      <c r="K18" s="129" t="s">
        <v>115</v>
      </c>
      <c r="M18" s="37"/>
    </row>
    <row r="19" spans="1:13" ht="14.25" hidden="1" customHeight="1" x14ac:dyDescent="0.25">
      <c r="A19" s="40"/>
      <c r="B19" s="130" t="s">
        <v>116</v>
      </c>
      <c r="C19" s="126" t="s">
        <v>117</v>
      </c>
      <c r="D19" s="127" t="s">
        <v>127</v>
      </c>
      <c r="E19" s="145">
        <v>47</v>
      </c>
      <c r="F19" s="128" t="s">
        <v>101</v>
      </c>
      <c r="G19" s="128" t="s">
        <v>102</v>
      </c>
      <c r="H19" s="128" t="s">
        <v>103</v>
      </c>
      <c r="I19" s="129">
        <v>0.25</v>
      </c>
      <c r="J19" s="121">
        <v>0.25</v>
      </c>
      <c r="K19" s="129">
        <v>6.25E-2</v>
      </c>
      <c r="M19" s="37"/>
    </row>
    <row r="20" spans="1:13" ht="14.25" hidden="1" customHeight="1" x14ac:dyDescent="0.25">
      <c r="A20" s="40"/>
      <c r="B20" s="130" t="s">
        <v>118</v>
      </c>
      <c r="C20" s="126" t="s">
        <v>119</v>
      </c>
      <c r="D20" s="127" t="s">
        <v>127</v>
      </c>
      <c r="E20" s="145">
        <v>49</v>
      </c>
      <c r="F20" s="128" t="s">
        <v>101</v>
      </c>
      <c r="G20" s="128" t="s">
        <v>102</v>
      </c>
      <c r="H20" s="128" t="s">
        <v>103</v>
      </c>
      <c r="I20" s="129">
        <v>0.25</v>
      </c>
      <c r="J20" s="121">
        <v>0.25</v>
      </c>
      <c r="K20" s="129">
        <v>6.25E-2</v>
      </c>
      <c r="M20" s="37"/>
    </row>
    <row r="21" spans="1:13" ht="14.25" hidden="1" customHeight="1" x14ac:dyDescent="0.25">
      <c r="A21" s="40"/>
      <c r="B21" s="130" t="s">
        <v>120</v>
      </c>
      <c r="C21" s="126" t="s">
        <v>121</v>
      </c>
      <c r="D21" s="127" t="s">
        <v>127</v>
      </c>
      <c r="E21" s="145">
        <v>51</v>
      </c>
      <c r="F21" s="128" t="s">
        <v>101</v>
      </c>
      <c r="G21" s="128" t="s">
        <v>102</v>
      </c>
      <c r="H21" s="128" t="s">
        <v>103</v>
      </c>
      <c r="I21" s="129">
        <v>0.25</v>
      </c>
      <c r="J21" s="121">
        <v>0.25</v>
      </c>
      <c r="K21" s="129">
        <v>6.25E-2</v>
      </c>
      <c r="M21" s="37"/>
    </row>
    <row r="22" spans="1:13" ht="14.25" hidden="1" customHeight="1" x14ac:dyDescent="0.25">
      <c r="A22" s="40"/>
      <c r="B22" s="130" t="s">
        <v>122</v>
      </c>
      <c r="C22" s="126" t="s">
        <v>123</v>
      </c>
      <c r="D22" s="127" t="s">
        <v>127</v>
      </c>
      <c r="E22" s="145">
        <v>53</v>
      </c>
      <c r="F22" s="128" t="s">
        <v>101</v>
      </c>
      <c r="G22" s="128" t="s">
        <v>102</v>
      </c>
      <c r="H22" s="128" t="s">
        <v>103</v>
      </c>
      <c r="I22" s="129">
        <v>0.25</v>
      </c>
      <c r="J22" s="121">
        <v>0.25</v>
      </c>
      <c r="K22" s="129">
        <v>6.25E-2</v>
      </c>
      <c r="M22" s="37"/>
    </row>
    <row r="23" spans="1:13" ht="14.25" hidden="1" customHeight="1" x14ac:dyDescent="0.25">
      <c r="A23" s="40"/>
      <c r="B23" s="130" t="s">
        <v>124</v>
      </c>
      <c r="C23" s="126" t="s">
        <v>114</v>
      </c>
      <c r="D23" s="127"/>
      <c r="E23" s="145">
        <v>55</v>
      </c>
      <c r="F23" s="128" t="s">
        <v>101</v>
      </c>
      <c r="G23" s="128" t="s">
        <v>102</v>
      </c>
      <c r="H23" s="128" t="s">
        <v>103</v>
      </c>
      <c r="I23" s="129" t="s">
        <v>115</v>
      </c>
      <c r="J23" s="121">
        <v>0.25</v>
      </c>
      <c r="K23" s="129" t="s">
        <v>115</v>
      </c>
      <c r="M23" s="37"/>
    </row>
    <row r="24" spans="1:13" ht="14.25" hidden="1" customHeight="1" x14ac:dyDescent="0.25">
      <c r="A24" s="40"/>
      <c r="B24" s="130" t="s">
        <v>125</v>
      </c>
      <c r="C24" s="126" t="s">
        <v>126</v>
      </c>
      <c r="D24" s="127"/>
      <c r="E24" s="145">
        <v>56</v>
      </c>
      <c r="F24" s="128" t="s">
        <v>101</v>
      </c>
      <c r="G24" s="128" t="s">
        <v>75</v>
      </c>
      <c r="H24" s="128" t="s">
        <v>103</v>
      </c>
      <c r="I24" s="129" t="s">
        <v>115</v>
      </c>
      <c r="J24" s="143">
        <v>0.33333333333333331</v>
      </c>
      <c r="K24" s="129" t="s">
        <v>115</v>
      </c>
      <c r="M24" s="37"/>
    </row>
    <row r="25" spans="1:13" ht="14.25" hidden="1" customHeight="1" x14ac:dyDescent="0.25">
      <c r="A25" s="40"/>
      <c r="B25" s="130" t="s">
        <v>128</v>
      </c>
      <c r="C25" s="126" t="s">
        <v>129</v>
      </c>
      <c r="D25" s="127"/>
      <c r="E25" s="145">
        <v>58</v>
      </c>
      <c r="F25" s="128" t="s">
        <v>101</v>
      </c>
      <c r="G25" s="128" t="s">
        <v>75</v>
      </c>
      <c r="H25" s="128" t="s">
        <v>103</v>
      </c>
      <c r="I25" s="129" t="s">
        <v>115</v>
      </c>
      <c r="J25" s="143">
        <v>0.33333333333333331</v>
      </c>
      <c r="K25" s="129" t="s">
        <v>115</v>
      </c>
      <c r="M25" s="37"/>
    </row>
    <row r="26" spans="1:13" ht="14.25" hidden="1" customHeight="1" x14ac:dyDescent="0.25">
      <c r="A26" s="40"/>
      <c r="B26" s="130" t="s">
        <v>130</v>
      </c>
      <c r="C26" s="126" t="s">
        <v>131</v>
      </c>
      <c r="D26" s="127"/>
      <c r="E26" s="145">
        <v>60</v>
      </c>
      <c r="F26" s="128" t="s">
        <v>101</v>
      </c>
      <c r="G26" s="128" t="s">
        <v>75</v>
      </c>
      <c r="H26" s="128" t="s">
        <v>103</v>
      </c>
      <c r="I26" s="129" t="s">
        <v>115</v>
      </c>
      <c r="J26" s="121">
        <v>0.33333333333333331</v>
      </c>
      <c r="K26" s="129" t="s">
        <v>115</v>
      </c>
      <c r="M26" s="37"/>
    </row>
    <row r="27" spans="1:13" ht="14.25" hidden="1" customHeight="1" x14ac:dyDescent="0.25">
      <c r="A27" s="40"/>
      <c r="B27" s="130" t="s">
        <v>132</v>
      </c>
      <c r="C27" s="126" t="s">
        <v>133</v>
      </c>
      <c r="D27" s="127" t="s">
        <v>127</v>
      </c>
      <c r="E27" s="145">
        <v>62</v>
      </c>
      <c r="F27" s="128" t="s">
        <v>101</v>
      </c>
      <c r="G27" s="128" t="s">
        <v>75</v>
      </c>
      <c r="H27" s="128" t="s">
        <v>103</v>
      </c>
      <c r="I27" s="129">
        <v>0</v>
      </c>
      <c r="J27" s="121">
        <v>0.33</v>
      </c>
      <c r="K27" s="129">
        <v>0</v>
      </c>
      <c r="M27" s="37"/>
    </row>
    <row r="28" spans="1:13" ht="14.25" hidden="1" customHeight="1" x14ac:dyDescent="0.25">
      <c r="A28" s="40"/>
      <c r="B28" s="130" t="s">
        <v>134</v>
      </c>
      <c r="C28" s="126" t="s">
        <v>135</v>
      </c>
      <c r="D28" s="127"/>
      <c r="E28" s="145">
        <v>64</v>
      </c>
      <c r="F28" s="128" t="s">
        <v>101</v>
      </c>
      <c r="G28" s="128" t="s">
        <v>75</v>
      </c>
      <c r="H28" s="128" t="s">
        <v>103</v>
      </c>
      <c r="I28" s="129" t="s">
        <v>115</v>
      </c>
      <c r="J28" s="121">
        <v>0.33</v>
      </c>
      <c r="K28" s="129" t="s">
        <v>115</v>
      </c>
      <c r="M28" s="37"/>
    </row>
    <row r="29" spans="1:13" ht="13.9" hidden="1" customHeight="1" x14ac:dyDescent="0.25">
      <c r="A29" s="40"/>
      <c r="B29" s="130" t="s">
        <v>136</v>
      </c>
      <c r="C29" s="126" t="s">
        <v>137</v>
      </c>
      <c r="D29" s="127" t="s">
        <v>127</v>
      </c>
      <c r="E29" s="145">
        <v>67</v>
      </c>
      <c r="F29" s="128" t="s">
        <v>101</v>
      </c>
      <c r="G29" s="128" t="s">
        <v>75</v>
      </c>
      <c r="H29" s="128" t="s">
        <v>103</v>
      </c>
      <c r="I29" s="129">
        <v>0.25</v>
      </c>
      <c r="J29" s="121">
        <v>0.33</v>
      </c>
      <c r="K29" s="129">
        <v>8.2500000000000004E-2</v>
      </c>
      <c r="M29" s="37"/>
    </row>
    <row r="30" spans="1:13" ht="14.25" hidden="1" customHeight="1" x14ac:dyDescent="0.25">
      <c r="A30" s="40"/>
      <c r="B30" s="130" t="s">
        <v>138</v>
      </c>
      <c r="C30" s="126" t="s">
        <v>139</v>
      </c>
      <c r="D30" s="127" t="s">
        <v>127</v>
      </c>
      <c r="E30" s="145">
        <v>70</v>
      </c>
      <c r="F30" s="128" t="s">
        <v>101</v>
      </c>
      <c r="G30" s="128" t="s">
        <v>75</v>
      </c>
      <c r="H30" s="128" t="s">
        <v>103</v>
      </c>
      <c r="I30" s="129">
        <v>0.25</v>
      </c>
      <c r="J30" s="121">
        <v>0.33</v>
      </c>
      <c r="K30" s="129">
        <v>8.2500000000000004E-2</v>
      </c>
      <c r="M30" s="37"/>
    </row>
    <row r="31" spans="1:13" ht="14.25" hidden="1" customHeight="1" x14ac:dyDescent="0.25">
      <c r="A31" s="40"/>
      <c r="B31" s="130" t="s">
        <v>140</v>
      </c>
      <c r="C31" s="126" t="s">
        <v>141</v>
      </c>
      <c r="D31" s="127" t="s">
        <v>127</v>
      </c>
      <c r="E31" s="145">
        <v>73</v>
      </c>
      <c r="F31" s="128" t="s">
        <v>101</v>
      </c>
      <c r="G31" s="128" t="s">
        <v>75</v>
      </c>
      <c r="H31" s="128" t="s">
        <v>103</v>
      </c>
      <c r="I31" s="129">
        <v>0.25</v>
      </c>
      <c r="J31" s="121">
        <v>0.33</v>
      </c>
      <c r="K31" s="129">
        <v>8.2500000000000004E-2</v>
      </c>
      <c r="M31" s="37"/>
    </row>
    <row r="32" spans="1:13" ht="14.25" hidden="1" customHeight="1" x14ac:dyDescent="0.25">
      <c r="A32" s="40"/>
      <c r="B32" s="130" t="s">
        <v>142</v>
      </c>
      <c r="C32" s="126" t="s">
        <v>143</v>
      </c>
      <c r="D32" s="127"/>
      <c r="E32" s="145">
        <v>76</v>
      </c>
      <c r="F32" s="128" t="s">
        <v>101</v>
      </c>
      <c r="G32" s="128" t="s">
        <v>75</v>
      </c>
      <c r="H32" s="128" t="s">
        <v>103</v>
      </c>
      <c r="I32" s="129" t="s">
        <v>115</v>
      </c>
      <c r="J32" s="121">
        <v>0.33</v>
      </c>
      <c r="K32" s="129" t="s">
        <v>115</v>
      </c>
      <c r="M32" s="37"/>
    </row>
    <row r="33" spans="1:13" ht="13.9" hidden="1" customHeight="1" x14ac:dyDescent="0.25">
      <c r="A33" s="40"/>
      <c r="B33" s="130" t="s">
        <v>144</v>
      </c>
      <c r="C33" s="126" t="s">
        <v>145</v>
      </c>
      <c r="D33" s="127"/>
      <c r="E33" s="145">
        <v>79</v>
      </c>
      <c r="F33" s="128" t="s">
        <v>101</v>
      </c>
      <c r="G33" s="128" t="s">
        <v>75</v>
      </c>
      <c r="H33" s="128" t="s">
        <v>103</v>
      </c>
      <c r="I33" s="129" t="s">
        <v>115</v>
      </c>
      <c r="J33" s="121">
        <v>0.33</v>
      </c>
      <c r="K33" s="129" t="s">
        <v>115</v>
      </c>
      <c r="M33" s="37"/>
    </row>
    <row r="34" spans="1:13" ht="14.25" hidden="1" customHeight="1" x14ac:dyDescent="0.25">
      <c r="A34" s="40"/>
      <c r="B34" s="130" t="s">
        <v>146</v>
      </c>
      <c r="C34" s="126" t="s">
        <v>147</v>
      </c>
      <c r="D34" s="127" t="s">
        <v>127</v>
      </c>
      <c r="E34" s="145">
        <v>80</v>
      </c>
      <c r="F34" s="128" t="s">
        <v>101</v>
      </c>
      <c r="G34" s="128" t="s">
        <v>75</v>
      </c>
      <c r="H34" s="128" t="s">
        <v>103</v>
      </c>
      <c r="I34" s="129">
        <v>1</v>
      </c>
      <c r="J34" s="121">
        <v>0.33</v>
      </c>
      <c r="K34" s="129">
        <v>0.33</v>
      </c>
      <c r="M34" s="37"/>
    </row>
    <row r="35" spans="1:13" ht="14.25" hidden="1" customHeight="1" x14ac:dyDescent="0.25">
      <c r="A35" s="40"/>
      <c r="B35" s="130" t="s">
        <v>148</v>
      </c>
      <c r="C35" s="126" t="s">
        <v>149</v>
      </c>
      <c r="E35" s="145">
        <v>82</v>
      </c>
      <c r="F35" s="128" t="s">
        <v>101</v>
      </c>
      <c r="G35" s="128" t="s">
        <v>75</v>
      </c>
      <c r="H35" s="128" t="s">
        <v>103</v>
      </c>
      <c r="I35" s="129" t="s">
        <v>115</v>
      </c>
      <c r="J35" s="121">
        <v>0.33</v>
      </c>
      <c r="K35" s="129" t="s">
        <v>115</v>
      </c>
      <c r="M35" s="37"/>
    </row>
    <row r="36" spans="1:13" ht="14.25" hidden="1" customHeight="1" x14ac:dyDescent="0.25">
      <c r="A36" s="40"/>
      <c r="B36" s="130" t="s">
        <v>150</v>
      </c>
      <c r="C36" s="126" t="s">
        <v>151</v>
      </c>
      <c r="D36" s="127"/>
      <c r="E36" s="145">
        <v>84</v>
      </c>
      <c r="F36" s="128" t="s">
        <v>101</v>
      </c>
      <c r="G36" s="128" t="s">
        <v>75</v>
      </c>
      <c r="H36" s="128" t="s">
        <v>103</v>
      </c>
      <c r="I36" s="129" t="s">
        <v>115</v>
      </c>
      <c r="J36" s="121">
        <v>0.33</v>
      </c>
      <c r="K36" s="129" t="s">
        <v>115</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1</v>
      </c>
      <c r="E43" s="20">
        <v>0.25</v>
      </c>
      <c r="F43" s="21">
        <f>E43*D43</f>
        <v>0.25</v>
      </c>
      <c r="M43" s="37"/>
    </row>
    <row r="44" spans="1:13" ht="27.75" customHeight="1" thickBot="1" x14ac:dyDescent="0.3">
      <c r="A44" s="40"/>
      <c r="C44" s="22" t="s">
        <v>160</v>
      </c>
      <c r="D44" s="23">
        <f>SUM(I19:I23)</f>
        <v>1</v>
      </c>
      <c r="E44" s="23">
        <v>0.25</v>
      </c>
      <c r="F44" s="24">
        <f>E44*D44</f>
        <v>0.25</v>
      </c>
      <c r="M44" s="37"/>
    </row>
    <row r="45" spans="1:13" ht="25.5" customHeight="1" thickBot="1" x14ac:dyDescent="0.3">
      <c r="A45" s="40"/>
      <c r="C45" s="220" t="s">
        <v>161</v>
      </c>
      <c r="D45" s="221"/>
      <c r="E45" s="222"/>
      <c r="F45" s="25">
        <f>SUM(F41:F44)</f>
        <v>1</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v>
      </c>
      <c r="E49" s="29">
        <f t="shared" ref="E49:E51" si="0">1/3</f>
        <v>0.33333333333333331</v>
      </c>
      <c r="F49" s="30">
        <f t="shared" ref="F49:F51" si="1">E49*D49</f>
        <v>0</v>
      </c>
      <c r="M49" s="37"/>
    </row>
    <row r="50" spans="1:13" ht="31.5" x14ac:dyDescent="0.25">
      <c r="A50" s="40"/>
      <c r="C50" s="28" t="s">
        <v>165</v>
      </c>
      <c r="D50" s="29">
        <f>SUM(I28:I33)</f>
        <v>0.75</v>
      </c>
      <c r="E50" s="29">
        <f t="shared" si="0"/>
        <v>0.33333333333333331</v>
      </c>
      <c r="F50" s="30">
        <f t="shared" si="1"/>
        <v>0.25</v>
      </c>
      <c r="M50" s="37"/>
    </row>
    <row r="51" spans="1:13" ht="32.25" thickBot="1" x14ac:dyDescent="0.3">
      <c r="A51" s="40"/>
      <c r="C51" s="28" t="s">
        <v>166</v>
      </c>
      <c r="D51" s="29">
        <f>SUM(I34:I36)</f>
        <v>1</v>
      </c>
      <c r="E51" s="29">
        <f t="shared" si="0"/>
        <v>0.33333333333333331</v>
      </c>
      <c r="F51" s="30">
        <f t="shared" si="1"/>
        <v>0.33333333333333331</v>
      </c>
      <c r="M51" s="37"/>
    </row>
    <row r="52" spans="1:13" ht="26.25" customHeight="1" thickBot="1" x14ac:dyDescent="0.3">
      <c r="A52" s="40"/>
      <c r="C52" s="214" t="s">
        <v>161</v>
      </c>
      <c r="D52" s="215"/>
      <c r="E52" s="216"/>
      <c r="F52" s="31">
        <f>SUM(F49:F51)</f>
        <v>0.58333333333333326</v>
      </c>
      <c r="M52" s="37"/>
    </row>
    <row r="53" spans="1:13" ht="14.25" customHeight="1" thickBot="1" x14ac:dyDescent="0.3">
      <c r="A53" s="40"/>
      <c r="M53" s="37"/>
    </row>
    <row r="54" spans="1:13" ht="27.75" customHeight="1" thickBot="1" x14ac:dyDescent="0.3">
      <c r="A54" s="40"/>
      <c r="C54" s="211" t="s">
        <v>167</v>
      </c>
      <c r="D54" s="212"/>
      <c r="E54" s="213"/>
      <c r="F54" s="32">
        <f>(F45*50%)+(F52*50%)</f>
        <v>0.79166666666666663</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RPOPLd0fDXWsGXxwunsHimp2Oke18cX6aNDbh1M2tpMGscu+sY3AgnjWPZapbajyGNEcBovjxK/o3ToNn7mtFw==" saltValue="MEwHurPt0Gp5AipKa2zYR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8"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168</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169</v>
      </c>
      <c r="C12" s="126" t="s">
        <v>170</v>
      </c>
      <c r="D12" s="127" t="s">
        <v>127</v>
      </c>
      <c r="E12" s="145">
        <v>85</v>
      </c>
      <c r="F12" s="128" t="s">
        <v>15</v>
      </c>
      <c r="G12" s="128" t="s">
        <v>171</v>
      </c>
      <c r="H12" s="128" t="s">
        <v>103</v>
      </c>
      <c r="I12" s="129">
        <v>0.25</v>
      </c>
      <c r="J12" s="143">
        <v>0.33333333333333331</v>
      </c>
      <c r="K12" s="129">
        <v>8.3333333333333329E-2</v>
      </c>
      <c r="M12" s="37"/>
    </row>
    <row r="13" spans="1:13" ht="14.25" hidden="1" customHeight="1" x14ac:dyDescent="0.25">
      <c r="A13" s="40"/>
      <c r="B13" s="130" t="s">
        <v>172</v>
      </c>
      <c r="C13" s="126" t="s">
        <v>173</v>
      </c>
      <c r="D13" s="127" t="s">
        <v>127</v>
      </c>
      <c r="E13" s="145">
        <v>86</v>
      </c>
      <c r="F13" s="128" t="s">
        <v>15</v>
      </c>
      <c r="G13" s="128" t="s">
        <v>171</v>
      </c>
      <c r="H13" s="128" t="s">
        <v>103</v>
      </c>
      <c r="I13" s="129">
        <v>0.25</v>
      </c>
      <c r="J13" s="143">
        <v>0.33333333333333331</v>
      </c>
      <c r="K13" s="129">
        <v>8.3333333333333329E-2</v>
      </c>
      <c r="M13" s="37"/>
    </row>
    <row r="14" spans="1:13" ht="14.25" hidden="1" customHeight="1" x14ac:dyDescent="0.25">
      <c r="A14" s="40"/>
      <c r="B14" s="130" t="s">
        <v>174</v>
      </c>
      <c r="C14" s="126" t="s">
        <v>175</v>
      </c>
      <c r="D14" s="127"/>
      <c r="E14" s="145">
        <v>87</v>
      </c>
      <c r="F14" s="128" t="s">
        <v>15</v>
      </c>
      <c r="G14" s="128" t="s">
        <v>171</v>
      </c>
      <c r="H14" s="128" t="s">
        <v>103</v>
      </c>
      <c r="I14" s="129" t="s">
        <v>115</v>
      </c>
      <c r="J14" s="143">
        <v>0.33333333333333331</v>
      </c>
      <c r="K14" s="129" t="s">
        <v>115</v>
      </c>
      <c r="M14" s="37"/>
    </row>
    <row r="15" spans="1:13" ht="14.25" hidden="1" customHeight="1" x14ac:dyDescent="0.25">
      <c r="A15" s="40"/>
      <c r="B15" s="130" t="s">
        <v>176</v>
      </c>
      <c r="C15" s="126" t="s">
        <v>177</v>
      </c>
      <c r="D15" s="127"/>
      <c r="E15" s="145">
        <v>88</v>
      </c>
      <c r="F15" s="128" t="s">
        <v>15</v>
      </c>
      <c r="G15" s="128" t="s">
        <v>171</v>
      </c>
      <c r="H15" s="128" t="s">
        <v>103</v>
      </c>
      <c r="I15" s="129" t="s">
        <v>115</v>
      </c>
      <c r="J15" s="143">
        <v>0.33333333333333331</v>
      </c>
      <c r="K15" s="129" t="s">
        <v>115</v>
      </c>
      <c r="M15" s="37"/>
    </row>
    <row r="16" spans="1:13" ht="14.25" hidden="1" customHeight="1" x14ac:dyDescent="0.25">
      <c r="A16" s="40"/>
      <c r="B16" s="130" t="s">
        <v>178</v>
      </c>
      <c r="C16" s="126" t="s">
        <v>179</v>
      </c>
      <c r="D16" s="127"/>
      <c r="E16" s="145">
        <v>89</v>
      </c>
      <c r="F16" s="128" t="s">
        <v>15</v>
      </c>
      <c r="G16" s="128" t="s">
        <v>171</v>
      </c>
      <c r="H16" s="128" t="s">
        <v>103</v>
      </c>
      <c r="I16" s="129" t="s">
        <v>115</v>
      </c>
      <c r="J16" s="143">
        <v>0.33333333333333331</v>
      </c>
      <c r="K16" s="129" t="s">
        <v>115</v>
      </c>
      <c r="M16" s="37"/>
    </row>
    <row r="17" spans="1:13" ht="14.25" hidden="1" customHeight="1" x14ac:dyDescent="0.25">
      <c r="A17" s="40"/>
      <c r="B17" s="130" t="s">
        <v>180</v>
      </c>
      <c r="C17" s="126" t="s">
        <v>181</v>
      </c>
      <c r="D17" s="127"/>
      <c r="E17" s="145">
        <v>90</v>
      </c>
      <c r="F17" s="128" t="s">
        <v>15</v>
      </c>
      <c r="G17" s="128" t="s">
        <v>171</v>
      </c>
      <c r="H17" s="128" t="s">
        <v>103</v>
      </c>
      <c r="I17" s="129" t="s">
        <v>115</v>
      </c>
      <c r="J17" s="143">
        <v>0.33333333333333331</v>
      </c>
      <c r="K17" s="129" t="s">
        <v>115</v>
      </c>
      <c r="M17" s="37"/>
    </row>
    <row r="18" spans="1:13" ht="14.25" hidden="1" customHeight="1" x14ac:dyDescent="0.25">
      <c r="A18" s="40"/>
      <c r="B18" s="130" t="s">
        <v>182</v>
      </c>
      <c r="C18" s="126" t="s">
        <v>183</v>
      </c>
      <c r="D18" s="127" t="s">
        <v>127</v>
      </c>
      <c r="E18" s="145">
        <v>92</v>
      </c>
      <c r="F18" s="128" t="s">
        <v>15</v>
      </c>
      <c r="G18" s="128" t="s">
        <v>171</v>
      </c>
      <c r="H18" s="128" t="s">
        <v>103</v>
      </c>
      <c r="I18" s="129">
        <v>0.25</v>
      </c>
      <c r="J18" s="143">
        <v>0.33333333333333331</v>
      </c>
      <c r="K18" s="129">
        <v>8.3333333333333329E-2</v>
      </c>
      <c r="M18" s="37"/>
    </row>
    <row r="19" spans="1:13" ht="14.25" hidden="1" customHeight="1" x14ac:dyDescent="0.25">
      <c r="A19" s="40"/>
      <c r="B19" s="130" t="s">
        <v>184</v>
      </c>
      <c r="C19" s="126" t="s">
        <v>185</v>
      </c>
      <c r="D19" s="127" t="s">
        <v>127</v>
      </c>
      <c r="E19" s="145">
        <v>93</v>
      </c>
      <c r="F19" s="128" t="s">
        <v>15</v>
      </c>
      <c r="G19" s="128" t="s">
        <v>171</v>
      </c>
      <c r="H19" s="128" t="s">
        <v>103</v>
      </c>
      <c r="I19" s="129">
        <v>0.25</v>
      </c>
      <c r="J19" s="143">
        <v>0.33333333333333331</v>
      </c>
      <c r="K19" s="129">
        <v>8.3333333333333329E-2</v>
      </c>
      <c r="M19" s="37"/>
    </row>
    <row r="20" spans="1:13" ht="14.25" hidden="1" customHeight="1" x14ac:dyDescent="0.25">
      <c r="A20" s="40"/>
      <c r="B20" s="130" t="s">
        <v>186</v>
      </c>
      <c r="C20" s="126" t="s">
        <v>187</v>
      </c>
      <c r="D20" s="127"/>
      <c r="E20" s="145">
        <v>94</v>
      </c>
      <c r="F20" s="128" t="s">
        <v>15</v>
      </c>
      <c r="G20" s="128" t="s">
        <v>171</v>
      </c>
      <c r="H20" s="128" t="s">
        <v>103</v>
      </c>
      <c r="I20" s="129" t="s">
        <v>115</v>
      </c>
      <c r="J20" s="143">
        <v>0.33333333333333331</v>
      </c>
      <c r="K20" s="129" t="s">
        <v>115</v>
      </c>
      <c r="M20" s="37"/>
    </row>
    <row r="21" spans="1:13" ht="14.25" hidden="1" customHeight="1" x14ac:dyDescent="0.25">
      <c r="A21" s="40"/>
      <c r="B21" s="132" t="s">
        <v>188</v>
      </c>
      <c r="C21" s="133" t="s">
        <v>189</v>
      </c>
      <c r="D21" s="134"/>
      <c r="E21" s="145">
        <v>96</v>
      </c>
      <c r="F21" s="128" t="s">
        <v>15</v>
      </c>
      <c r="G21" s="128" t="s">
        <v>171</v>
      </c>
      <c r="H21" s="128" t="s">
        <v>103</v>
      </c>
      <c r="I21" s="129" t="s">
        <v>115</v>
      </c>
      <c r="J21" s="143">
        <v>0.33333333333333331</v>
      </c>
      <c r="K21" s="129" t="s">
        <v>115</v>
      </c>
      <c r="M21" s="37"/>
    </row>
    <row r="22" spans="1:13" ht="14.25" hidden="1" customHeight="1" x14ac:dyDescent="0.25">
      <c r="A22" s="40"/>
      <c r="B22" s="135" t="s">
        <v>190</v>
      </c>
      <c r="C22" s="136" t="s">
        <v>191</v>
      </c>
      <c r="D22" s="128"/>
      <c r="E22" s="145">
        <v>97</v>
      </c>
      <c r="F22" s="128" t="s">
        <v>15</v>
      </c>
      <c r="G22" s="128" t="s">
        <v>171</v>
      </c>
      <c r="H22" s="128" t="s">
        <v>103</v>
      </c>
      <c r="I22" s="129" t="s">
        <v>115</v>
      </c>
      <c r="J22" s="143">
        <v>0.33333333333333331</v>
      </c>
      <c r="K22" s="131" t="s">
        <v>115</v>
      </c>
      <c r="M22" s="37"/>
    </row>
    <row r="23" spans="1:13" ht="14.25" hidden="1" customHeight="1" x14ac:dyDescent="0.25">
      <c r="A23" s="40"/>
      <c r="B23" s="135" t="s">
        <v>192</v>
      </c>
      <c r="C23" s="136" t="s">
        <v>193</v>
      </c>
      <c r="D23" s="128"/>
      <c r="E23" s="145">
        <v>98</v>
      </c>
      <c r="F23" s="128" t="s">
        <v>15</v>
      </c>
      <c r="G23" s="128" t="s">
        <v>171</v>
      </c>
      <c r="H23" s="128" t="s">
        <v>103</v>
      </c>
      <c r="I23" s="129" t="s">
        <v>115</v>
      </c>
      <c r="J23" s="143">
        <v>0.33333333333333331</v>
      </c>
      <c r="K23" s="131" t="s">
        <v>115</v>
      </c>
      <c r="M23" s="37"/>
    </row>
    <row r="24" spans="1:13" ht="14.25" hidden="1" customHeight="1" x14ac:dyDescent="0.25">
      <c r="A24" s="40"/>
      <c r="B24" s="135" t="s">
        <v>194</v>
      </c>
      <c r="C24" s="136" t="s">
        <v>195</v>
      </c>
      <c r="D24" s="128"/>
      <c r="E24" s="145">
        <v>99</v>
      </c>
      <c r="F24" s="128" t="s">
        <v>15</v>
      </c>
      <c r="G24" s="128" t="s">
        <v>171</v>
      </c>
      <c r="H24" s="128" t="s">
        <v>103</v>
      </c>
      <c r="I24" s="129" t="s">
        <v>115</v>
      </c>
      <c r="J24" s="143">
        <v>0.33333333333333331</v>
      </c>
      <c r="K24" s="131" t="s">
        <v>115</v>
      </c>
      <c r="M24" s="37"/>
    </row>
    <row r="25" spans="1:13" ht="14.25" hidden="1" customHeight="1" x14ac:dyDescent="0.25">
      <c r="A25" s="40"/>
      <c r="B25" s="135" t="s">
        <v>196</v>
      </c>
      <c r="C25" s="136" t="s">
        <v>197</v>
      </c>
      <c r="D25" s="128"/>
      <c r="E25" s="145">
        <v>100</v>
      </c>
      <c r="F25" s="128" t="s">
        <v>15</v>
      </c>
      <c r="G25" s="128" t="s">
        <v>171</v>
      </c>
      <c r="H25" s="128" t="s">
        <v>103</v>
      </c>
      <c r="I25" s="129" t="s">
        <v>115</v>
      </c>
      <c r="J25" s="143">
        <v>0.33333333333333331</v>
      </c>
      <c r="K25" s="131" t="s">
        <v>115</v>
      </c>
      <c r="M25" s="37"/>
    </row>
    <row r="26" spans="1:13" ht="14.25" hidden="1" customHeight="1" x14ac:dyDescent="0.25">
      <c r="A26" s="40"/>
      <c r="B26" s="135" t="s">
        <v>198</v>
      </c>
      <c r="C26" s="136" t="s">
        <v>199</v>
      </c>
      <c r="D26" s="128"/>
      <c r="E26" s="145">
        <v>101</v>
      </c>
      <c r="F26" s="128" t="s">
        <v>15</v>
      </c>
      <c r="G26" s="128" t="s">
        <v>171</v>
      </c>
      <c r="H26" s="128" t="s">
        <v>103</v>
      </c>
      <c r="I26" s="129" t="s">
        <v>115</v>
      </c>
      <c r="J26" s="143">
        <v>0.33333333333333331</v>
      </c>
      <c r="K26" s="131" t="s">
        <v>115</v>
      </c>
      <c r="M26" s="37"/>
    </row>
    <row r="27" spans="1:13" ht="14.25" hidden="1" customHeight="1" x14ac:dyDescent="0.25">
      <c r="A27" s="40"/>
      <c r="B27" s="135" t="s">
        <v>200</v>
      </c>
      <c r="C27" s="136" t="s">
        <v>201</v>
      </c>
      <c r="D27" s="128" t="s">
        <v>127</v>
      </c>
      <c r="E27" s="145">
        <v>102</v>
      </c>
      <c r="F27" s="128" t="s">
        <v>15</v>
      </c>
      <c r="G27" s="128" t="s">
        <v>171</v>
      </c>
      <c r="H27" s="128" t="s">
        <v>103</v>
      </c>
      <c r="I27" s="129">
        <v>1</v>
      </c>
      <c r="J27" s="143">
        <v>0.33333333333333331</v>
      </c>
      <c r="K27" s="131">
        <v>0.33333333333333331</v>
      </c>
      <c r="M27" s="37"/>
    </row>
    <row r="28" spans="1:13" ht="13.9" hidden="1" customHeight="1" x14ac:dyDescent="0.25">
      <c r="A28" s="40"/>
      <c r="B28" s="137" t="s">
        <v>202</v>
      </c>
      <c r="C28" s="126" t="s">
        <v>203</v>
      </c>
      <c r="D28" s="127"/>
      <c r="E28" s="145">
        <v>104</v>
      </c>
      <c r="F28" s="128" t="s">
        <v>15</v>
      </c>
      <c r="G28" s="128" t="s">
        <v>171</v>
      </c>
      <c r="H28" s="128" t="s">
        <v>103</v>
      </c>
      <c r="I28" s="129" t="s">
        <v>115</v>
      </c>
      <c r="J28" s="144">
        <v>0.33333333333333331</v>
      </c>
      <c r="K28" s="131" t="s">
        <v>115</v>
      </c>
      <c r="M28" s="37"/>
    </row>
    <row r="29" spans="1:13" ht="14.25" hidden="1" customHeight="1" x14ac:dyDescent="0.25">
      <c r="A29" s="40"/>
      <c r="B29" s="125" t="s">
        <v>204</v>
      </c>
      <c r="C29" s="126" t="s">
        <v>205</v>
      </c>
      <c r="D29" s="127" t="s">
        <v>127</v>
      </c>
      <c r="E29" s="145">
        <v>105</v>
      </c>
      <c r="F29" s="128" t="s">
        <v>15</v>
      </c>
      <c r="G29" s="128" t="s">
        <v>171</v>
      </c>
      <c r="H29" s="128" t="s">
        <v>103</v>
      </c>
      <c r="I29" s="129">
        <v>1</v>
      </c>
      <c r="J29" s="143">
        <v>0.33333333333333331</v>
      </c>
      <c r="K29" s="129">
        <v>0.33333333333333331</v>
      </c>
      <c r="M29" s="37"/>
    </row>
    <row r="30" spans="1:13" ht="14.25" hidden="1" customHeight="1" x14ac:dyDescent="0.25">
      <c r="A30" s="40"/>
      <c r="B30" s="137" t="s">
        <v>206</v>
      </c>
      <c r="C30" s="126" t="s">
        <v>207</v>
      </c>
      <c r="D30" s="127"/>
      <c r="E30" s="145">
        <v>106</v>
      </c>
      <c r="F30" s="128" t="s">
        <v>15</v>
      </c>
      <c r="G30" s="128" t="s">
        <v>171</v>
      </c>
      <c r="H30" s="128" t="s">
        <v>103</v>
      </c>
      <c r="I30" s="129" t="s">
        <v>115</v>
      </c>
      <c r="J30" s="143">
        <v>0.33333333333333331</v>
      </c>
      <c r="K30" s="131" t="s">
        <v>115</v>
      </c>
      <c r="M30" s="37"/>
    </row>
    <row r="31" spans="1:13" ht="14.25" hidden="1" customHeight="1" x14ac:dyDescent="0.25">
      <c r="A31" s="40"/>
      <c r="B31" s="130" t="s">
        <v>208</v>
      </c>
      <c r="C31" s="126" t="s">
        <v>209</v>
      </c>
      <c r="D31" s="127" t="s">
        <v>127</v>
      </c>
      <c r="E31" s="145">
        <v>137</v>
      </c>
      <c r="F31" s="128" t="s">
        <v>15</v>
      </c>
      <c r="G31" s="128" t="s">
        <v>210</v>
      </c>
      <c r="H31" s="128" t="s">
        <v>103</v>
      </c>
      <c r="I31" s="129">
        <v>1</v>
      </c>
      <c r="J31" s="149">
        <v>0.16666666666666671</v>
      </c>
      <c r="K31" s="129">
        <v>0.16666666666666671</v>
      </c>
      <c r="M31" s="37"/>
    </row>
    <row r="32" spans="1:13" ht="14.25" hidden="1" customHeight="1" x14ac:dyDescent="0.25">
      <c r="A32" s="40"/>
      <c r="B32" s="130" t="s">
        <v>211</v>
      </c>
      <c r="C32" s="126" t="s">
        <v>212</v>
      </c>
      <c r="D32" s="127"/>
      <c r="E32" s="145">
        <v>138</v>
      </c>
      <c r="F32" s="128" t="s">
        <v>15</v>
      </c>
      <c r="G32" s="128" t="s">
        <v>210</v>
      </c>
      <c r="H32" s="128" t="s">
        <v>103</v>
      </c>
      <c r="I32" s="129" t="s">
        <v>115</v>
      </c>
      <c r="J32" s="149">
        <v>0.16666666666666671</v>
      </c>
      <c r="K32" s="129" t="s">
        <v>115</v>
      </c>
      <c r="M32" s="37"/>
    </row>
    <row r="33" spans="1:13" ht="14.25" hidden="1" customHeight="1" x14ac:dyDescent="0.25">
      <c r="A33" s="40"/>
      <c r="B33" s="130" t="s">
        <v>213</v>
      </c>
      <c r="C33" s="126" t="s">
        <v>214</v>
      </c>
      <c r="D33" s="127"/>
      <c r="E33" s="145">
        <v>139</v>
      </c>
      <c r="F33" s="128" t="s">
        <v>15</v>
      </c>
      <c r="G33" s="128" t="s">
        <v>210</v>
      </c>
      <c r="H33" s="128" t="s">
        <v>103</v>
      </c>
      <c r="I33" s="129" t="s">
        <v>115</v>
      </c>
      <c r="J33" s="149">
        <v>0.16666666666666671</v>
      </c>
      <c r="K33" s="129" t="s">
        <v>115</v>
      </c>
      <c r="M33" s="37"/>
    </row>
    <row r="34" spans="1:13" ht="14.25" hidden="1" customHeight="1" x14ac:dyDescent="0.25">
      <c r="A34" s="40"/>
      <c r="B34" s="130" t="s">
        <v>215</v>
      </c>
      <c r="C34" s="126" t="s">
        <v>216</v>
      </c>
      <c r="D34" s="127"/>
      <c r="E34" s="145">
        <v>140</v>
      </c>
      <c r="F34" s="128" t="s">
        <v>15</v>
      </c>
      <c r="G34" s="128" t="s">
        <v>210</v>
      </c>
      <c r="H34" s="128" t="s">
        <v>103</v>
      </c>
      <c r="I34" s="129" t="s">
        <v>115</v>
      </c>
      <c r="J34" s="149">
        <v>0.16666666666666671</v>
      </c>
      <c r="K34" s="129" t="s">
        <v>115</v>
      </c>
      <c r="M34" s="37"/>
    </row>
    <row r="35" spans="1:13" ht="14.25" hidden="1" customHeight="1" x14ac:dyDescent="0.25">
      <c r="A35" s="40"/>
      <c r="B35" s="130" t="s">
        <v>217</v>
      </c>
      <c r="C35" s="126" t="s">
        <v>218</v>
      </c>
      <c r="D35" s="127"/>
      <c r="E35" s="145">
        <v>141</v>
      </c>
      <c r="F35" s="128" t="s">
        <v>15</v>
      </c>
      <c r="G35" s="128" t="s">
        <v>210</v>
      </c>
      <c r="H35" s="128" t="s">
        <v>103</v>
      </c>
      <c r="I35" s="129" t="s">
        <v>115</v>
      </c>
      <c r="J35" s="149">
        <v>0.16666666666666671</v>
      </c>
      <c r="K35" s="129" t="s">
        <v>115</v>
      </c>
      <c r="M35" s="37"/>
    </row>
    <row r="36" spans="1:13" ht="14.25" hidden="1" customHeight="1" x14ac:dyDescent="0.25">
      <c r="A36" s="40"/>
      <c r="B36" s="130" t="s">
        <v>219</v>
      </c>
      <c r="C36" s="126" t="s">
        <v>220</v>
      </c>
      <c r="D36" s="127"/>
      <c r="E36" s="145">
        <v>142</v>
      </c>
      <c r="F36" s="128" t="s">
        <v>15</v>
      </c>
      <c r="G36" s="128" t="s">
        <v>210</v>
      </c>
      <c r="H36" s="128" t="s">
        <v>103</v>
      </c>
      <c r="I36" s="129" t="s">
        <v>115</v>
      </c>
      <c r="J36" s="149">
        <v>0.16666666666666671</v>
      </c>
      <c r="K36" s="129" t="s">
        <v>115</v>
      </c>
      <c r="M36" s="37"/>
    </row>
    <row r="37" spans="1:13" ht="14.25" hidden="1" customHeight="1" x14ac:dyDescent="0.25">
      <c r="A37" s="40"/>
      <c r="B37" s="130" t="s">
        <v>221</v>
      </c>
      <c r="C37" s="126" t="s">
        <v>222</v>
      </c>
      <c r="D37" s="127"/>
      <c r="E37" s="145">
        <v>143</v>
      </c>
      <c r="F37" s="128" t="s">
        <v>15</v>
      </c>
      <c r="G37" s="128" t="s">
        <v>210</v>
      </c>
      <c r="H37" s="128" t="s">
        <v>103</v>
      </c>
      <c r="I37" s="129" t="s">
        <v>115</v>
      </c>
      <c r="J37" s="149">
        <v>0.16666666666666671</v>
      </c>
      <c r="K37" s="129" t="s">
        <v>115</v>
      </c>
      <c r="M37" s="37"/>
    </row>
    <row r="38" spans="1:13" ht="14.25" hidden="1" customHeight="1" x14ac:dyDescent="0.25">
      <c r="A38" s="40"/>
      <c r="B38" s="130" t="s">
        <v>223</v>
      </c>
      <c r="C38" s="126" t="s">
        <v>224</v>
      </c>
      <c r="D38" s="127" t="s">
        <v>127</v>
      </c>
      <c r="E38" s="145">
        <v>144</v>
      </c>
      <c r="F38" s="128" t="s">
        <v>15</v>
      </c>
      <c r="G38" s="128" t="s">
        <v>210</v>
      </c>
      <c r="H38" s="128" t="s">
        <v>103</v>
      </c>
      <c r="I38" s="129">
        <v>1</v>
      </c>
      <c r="J38" s="149">
        <v>0.16666666666666671</v>
      </c>
      <c r="K38" s="129">
        <v>0.16666666666666671</v>
      </c>
      <c r="M38" s="37"/>
    </row>
    <row r="39" spans="1:13" ht="14.25" hidden="1" customHeight="1" x14ac:dyDescent="0.25">
      <c r="A39" s="40"/>
      <c r="B39" s="130" t="s">
        <v>225</v>
      </c>
      <c r="C39" s="126" t="s">
        <v>226</v>
      </c>
      <c r="D39" s="127"/>
      <c r="E39" s="145">
        <v>145</v>
      </c>
      <c r="F39" s="128" t="s">
        <v>15</v>
      </c>
      <c r="G39" s="128" t="s">
        <v>210</v>
      </c>
      <c r="H39" s="128" t="s">
        <v>103</v>
      </c>
      <c r="I39" s="129" t="s">
        <v>115</v>
      </c>
      <c r="J39" s="149">
        <v>0.16666666666666671</v>
      </c>
      <c r="K39" s="129" t="s">
        <v>115</v>
      </c>
      <c r="M39" s="37"/>
    </row>
    <row r="40" spans="1:13" ht="14.25" hidden="1" customHeight="1" x14ac:dyDescent="0.25">
      <c r="A40" s="40"/>
      <c r="B40" s="130" t="s">
        <v>227</v>
      </c>
      <c r="C40" s="126" t="s">
        <v>228</v>
      </c>
      <c r="D40" s="127"/>
      <c r="E40" s="145">
        <v>146</v>
      </c>
      <c r="F40" s="128" t="s">
        <v>15</v>
      </c>
      <c r="G40" s="128" t="s">
        <v>210</v>
      </c>
      <c r="H40" s="128" t="s">
        <v>103</v>
      </c>
      <c r="I40" s="129" t="s">
        <v>115</v>
      </c>
      <c r="J40" s="149">
        <v>0.16666666666666671</v>
      </c>
      <c r="K40" s="129" t="s">
        <v>115</v>
      </c>
      <c r="M40" s="37"/>
    </row>
    <row r="41" spans="1:13" ht="14.25" hidden="1" customHeight="1" x14ac:dyDescent="0.25">
      <c r="A41" s="40"/>
      <c r="B41" s="130" t="s">
        <v>229</v>
      </c>
      <c r="C41" s="126" t="s">
        <v>230</v>
      </c>
      <c r="D41" s="127" t="s">
        <v>127</v>
      </c>
      <c r="E41" s="145">
        <v>147</v>
      </c>
      <c r="F41" s="128" t="s">
        <v>15</v>
      </c>
      <c r="G41" s="128" t="s">
        <v>210</v>
      </c>
      <c r="H41" s="128" t="s">
        <v>103</v>
      </c>
      <c r="I41" s="129">
        <v>0.75</v>
      </c>
      <c r="J41" s="149">
        <v>0.16666666666666671</v>
      </c>
      <c r="K41" s="129">
        <v>0.125</v>
      </c>
      <c r="M41" s="37"/>
    </row>
    <row r="42" spans="1:13" ht="14.25" hidden="1" customHeight="1" x14ac:dyDescent="0.25">
      <c r="A42" s="40"/>
      <c r="B42" s="130" t="s">
        <v>231</v>
      </c>
      <c r="C42" s="126" t="s">
        <v>232</v>
      </c>
      <c r="D42" s="127"/>
      <c r="E42" s="145">
        <v>148</v>
      </c>
      <c r="F42" s="128" t="s">
        <v>15</v>
      </c>
      <c r="G42" s="128" t="s">
        <v>210</v>
      </c>
      <c r="H42" s="128" t="s">
        <v>103</v>
      </c>
      <c r="I42" s="129" t="s">
        <v>115</v>
      </c>
      <c r="J42" s="149">
        <v>0.16666666666666671</v>
      </c>
      <c r="K42" s="129" t="s">
        <v>115</v>
      </c>
      <c r="M42" s="37"/>
    </row>
    <row r="43" spans="1:13" ht="14.25" hidden="1" customHeight="1" x14ac:dyDescent="0.25">
      <c r="A43" s="40"/>
      <c r="B43" s="130" t="s">
        <v>233</v>
      </c>
      <c r="C43" s="126" t="s">
        <v>234</v>
      </c>
      <c r="D43" s="127"/>
      <c r="E43" s="145">
        <v>149</v>
      </c>
      <c r="F43" s="128" t="s">
        <v>15</v>
      </c>
      <c r="G43" s="128" t="s">
        <v>210</v>
      </c>
      <c r="H43" s="128" t="s">
        <v>103</v>
      </c>
      <c r="I43" s="129" t="s">
        <v>115</v>
      </c>
      <c r="J43" s="149">
        <v>0.16666666666666671</v>
      </c>
      <c r="K43" s="129" t="s">
        <v>115</v>
      </c>
      <c r="M43" s="37"/>
    </row>
    <row r="44" spans="1:13" ht="14.25" hidden="1" customHeight="1" x14ac:dyDescent="0.25">
      <c r="A44" s="40"/>
      <c r="B44" s="130" t="s">
        <v>235</v>
      </c>
      <c r="C44" s="126" t="s">
        <v>236</v>
      </c>
      <c r="D44" s="127"/>
      <c r="E44" s="145">
        <v>150</v>
      </c>
      <c r="F44" s="128" t="s">
        <v>15</v>
      </c>
      <c r="G44" s="128" t="s">
        <v>210</v>
      </c>
      <c r="H44" s="128" t="s">
        <v>103</v>
      </c>
      <c r="I44" s="129" t="s">
        <v>115</v>
      </c>
      <c r="J44" s="149">
        <v>0.16666666666666671</v>
      </c>
      <c r="K44" s="129" t="s">
        <v>115</v>
      </c>
      <c r="M44" s="37"/>
    </row>
    <row r="45" spans="1:13" ht="14.25" hidden="1" customHeight="1" x14ac:dyDescent="0.25">
      <c r="A45" s="40"/>
      <c r="B45" s="130" t="s">
        <v>237</v>
      </c>
      <c r="C45" s="126" t="s">
        <v>238</v>
      </c>
      <c r="D45" s="157">
        <v>0</v>
      </c>
      <c r="E45" s="145">
        <v>151</v>
      </c>
      <c r="F45" s="128" t="s">
        <v>15</v>
      </c>
      <c r="G45" s="128" t="s">
        <v>210</v>
      </c>
      <c r="H45" s="128" t="s">
        <v>103</v>
      </c>
      <c r="I45" s="129">
        <v>0</v>
      </c>
      <c r="J45" s="149">
        <v>0.16666666666666671</v>
      </c>
      <c r="K45" s="129">
        <v>0</v>
      </c>
      <c r="M45" s="37"/>
    </row>
    <row r="46" spans="1:13" ht="14.25" hidden="1" customHeight="1" x14ac:dyDescent="0.25">
      <c r="A46" s="40"/>
      <c r="B46" s="130" t="s">
        <v>239</v>
      </c>
      <c r="C46" s="126" t="s">
        <v>240</v>
      </c>
      <c r="D46" s="157">
        <v>0</v>
      </c>
      <c r="E46" s="145">
        <v>152</v>
      </c>
      <c r="F46" s="128" t="s">
        <v>15</v>
      </c>
      <c r="G46" s="128" t="s">
        <v>210</v>
      </c>
      <c r="H46" s="128" t="s">
        <v>103</v>
      </c>
      <c r="I46" s="129">
        <v>0</v>
      </c>
      <c r="J46" s="149">
        <v>0.16666666666666671</v>
      </c>
      <c r="K46" s="129">
        <v>0</v>
      </c>
      <c r="M46" s="37"/>
    </row>
    <row r="47" spans="1:13" ht="27.75" hidden="1" customHeight="1" x14ac:dyDescent="0.25">
      <c r="A47" s="40"/>
      <c r="B47" s="130" t="s">
        <v>241</v>
      </c>
      <c r="C47" s="126" t="s">
        <v>242</v>
      </c>
      <c r="D47" s="157">
        <v>0</v>
      </c>
      <c r="E47" s="145">
        <v>153</v>
      </c>
      <c r="F47" s="128" t="s">
        <v>15</v>
      </c>
      <c r="G47" s="128" t="s">
        <v>210</v>
      </c>
      <c r="H47" s="128" t="s">
        <v>103</v>
      </c>
      <c r="I47" s="129">
        <v>0</v>
      </c>
      <c r="J47" s="149">
        <v>0.16666666666666671</v>
      </c>
      <c r="K47" s="129">
        <v>0</v>
      </c>
      <c r="M47" s="37"/>
    </row>
    <row r="48" spans="1:13" ht="14.25" hidden="1" customHeight="1" x14ac:dyDescent="0.25">
      <c r="A48" s="40"/>
      <c r="B48" s="130" t="s">
        <v>243</v>
      </c>
      <c r="C48" s="126" t="s">
        <v>244</v>
      </c>
      <c r="D48" s="157">
        <v>0</v>
      </c>
      <c r="E48" s="145">
        <v>154</v>
      </c>
      <c r="F48" s="128" t="s">
        <v>15</v>
      </c>
      <c r="G48" s="128" t="s">
        <v>210</v>
      </c>
      <c r="H48" s="128" t="s">
        <v>103</v>
      </c>
      <c r="I48" s="129">
        <v>0</v>
      </c>
      <c r="J48" s="149">
        <v>0.16666666666666671</v>
      </c>
      <c r="K48" s="129">
        <v>0</v>
      </c>
      <c r="M48" s="37"/>
    </row>
    <row r="49" spans="1:13" ht="14.25" hidden="1" customHeight="1" x14ac:dyDescent="0.25">
      <c r="A49" s="40"/>
      <c r="B49" s="130" t="s">
        <v>245</v>
      </c>
      <c r="C49" s="126" t="s">
        <v>246</v>
      </c>
      <c r="D49" s="157">
        <v>0</v>
      </c>
      <c r="E49" s="145">
        <v>155</v>
      </c>
      <c r="F49" s="128" t="s">
        <v>15</v>
      </c>
      <c r="G49" s="128" t="s">
        <v>210</v>
      </c>
      <c r="H49" s="128" t="s">
        <v>103</v>
      </c>
      <c r="I49" s="129">
        <v>0</v>
      </c>
      <c r="J49" s="149">
        <v>0.16666666666666671</v>
      </c>
      <c r="K49" s="129">
        <v>0</v>
      </c>
      <c r="M49" s="37"/>
    </row>
    <row r="50" spans="1:13" ht="14.25" hidden="1" customHeight="1" x14ac:dyDescent="0.25">
      <c r="A50" s="40"/>
      <c r="B50" s="130" t="s">
        <v>247</v>
      </c>
      <c r="C50" s="126" t="s">
        <v>248</v>
      </c>
      <c r="D50" s="157">
        <v>0</v>
      </c>
      <c r="E50" s="145">
        <v>156</v>
      </c>
      <c r="F50" s="128" t="s">
        <v>15</v>
      </c>
      <c r="G50" s="128" t="s">
        <v>210</v>
      </c>
      <c r="H50" s="128" t="s">
        <v>103</v>
      </c>
      <c r="I50" s="129">
        <v>0</v>
      </c>
      <c r="J50" s="149">
        <v>0.16666666666666671</v>
      </c>
      <c r="K50" s="129">
        <v>0</v>
      </c>
      <c r="M50" s="37"/>
    </row>
    <row r="51" spans="1:13" ht="14.25" hidden="1" customHeight="1" x14ac:dyDescent="0.25">
      <c r="A51" s="40"/>
      <c r="B51" s="130" t="s">
        <v>249</v>
      </c>
      <c r="C51" s="126" t="s">
        <v>250</v>
      </c>
      <c r="D51" s="157">
        <v>0</v>
      </c>
      <c r="E51" s="145">
        <v>157</v>
      </c>
      <c r="F51" s="128" t="s">
        <v>15</v>
      </c>
      <c r="G51" s="128" t="s">
        <v>210</v>
      </c>
      <c r="H51" s="128" t="s">
        <v>103</v>
      </c>
      <c r="I51" s="129">
        <v>0</v>
      </c>
      <c r="J51" s="149">
        <v>0.16666666666666671</v>
      </c>
      <c r="K51" s="129">
        <v>0</v>
      </c>
      <c r="M51" s="37"/>
    </row>
    <row r="52" spans="1:13" ht="14.25" hidden="1" customHeight="1" x14ac:dyDescent="0.25">
      <c r="A52" s="40"/>
      <c r="B52" s="130" t="s">
        <v>251</v>
      </c>
      <c r="C52" s="126" t="s">
        <v>252</v>
      </c>
      <c r="D52" s="157">
        <v>0</v>
      </c>
      <c r="E52" s="145">
        <v>158</v>
      </c>
      <c r="F52" s="128" t="s">
        <v>15</v>
      </c>
      <c r="G52" s="128" t="s">
        <v>210</v>
      </c>
      <c r="H52" s="128" t="s">
        <v>103</v>
      </c>
      <c r="I52" s="129">
        <v>0</v>
      </c>
      <c r="J52" s="149">
        <v>0.16666666666666671</v>
      </c>
      <c r="K52" s="129">
        <v>0</v>
      </c>
      <c r="M52" s="37"/>
    </row>
    <row r="53" spans="1:13" ht="14.25" hidden="1" customHeight="1" x14ac:dyDescent="0.25">
      <c r="A53" s="40"/>
      <c r="B53" s="130" t="s">
        <v>253</v>
      </c>
      <c r="C53" s="126" t="s">
        <v>254</v>
      </c>
      <c r="D53" s="157">
        <v>0</v>
      </c>
      <c r="E53" s="145">
        <v>159</v>
      </c>
      <c r="F53" s="128" t="s">
        <v>15</v>
      </c>
      <c r="G53" s="128" t="s">
        <v>210</v>
      </c>
      <c r="H53" s="128" t="s">
        <v>103</v>
      </c>
      <c r="I53" s="129">
        <v>0</v>
      </c>
      <c r="J53" s="149">
        <v>0.16666666666666671</v>
      </c>
      <c r="K53" s="129">
        <v>0</v>
      </c>
      <c r="M53" s="37"/>
    </row>
    <row r="54" spans="1:13" ht="14.25" hidden="1" customHeight="1" x14ac:dyDescent="0.25">
      <c r="A54" s="40"/>
      <c r="B54" s="130" t="s">
        <v>255</v>
      </c>
      <c r="C54" s="126" t="s">
        <v>256</v>
      </c>
      <c r="D54" s="157">
        <v>0.08</v>
      </c>
      <c r="E54" s="145">
        <v>160</v>
      </c>
      <c r="F54" s="128" t="s">
        <v>15</v>
      </c>
      <c r="G54" s="128" t="s">
        <v>210</v>
      </c>
      <c r="H54" s="128" t="s">
        <v>103</v>
      </c>
      <c r="I54" s="129">
        <v>0.33</v>
      </c>
      <c r="J54" s="149">
        <v>0.16666666666666671</v>
      </c>
      <c r="K54" s="129">
        <v>5.5E-2</v>
      </c>
      <c r="M54" s="37"/>
    </row>
    <row r="55" spans="1:13" ht="14.25" hidden="1" customHeight="1" x14ac:dyDescent="0.25">
      <c r="A55" s="40"/>
      <c r="B55" s="130" t="s">
        <v>257</v>
      </c>
      <c r="C55" s="126" t="s">
        <v>258</v>
      </c>
      <c r="D55" s="157">
        <v>0</v>
      </c>
      <c r="E55" s="145">
        <v>161</v>
      </c>
      <c r="F55" s="128" t="s">
        <v>15</v>
      </c>
      <c r="G55" s="128" t="s">
        <v>210</v>
      </c>
      <c r="H55" s="128" t="s">
        <v>103</v>
      </c>
      <c r="I55" s="129">
        <v>0</v>
      </c>
      <c r="J55" s="149">
        <v>0.16666666666666671</v>
      </c>
      <c r="K55" s="129">
        <v>0</v>
      </c>
      <c r="M55" s="37"/>
    </row>
    <row r="56" spans="1:13" ht="14.25" hidden="1" customHeight="1" x14ac:dyDescent="0.25">
      <c r="A56" s="40"/>
      <c r="B56" s="130" t="s">
        <v>259</v>
      </c>
      <c r="C56" s="126" t="s">
        <v>260</v>
      </c>
      <c r="D56" s="157">
        <v>0</v>
      </c>
      <c r="E56" s="145">
        <v>162</v>
      </c>
      <c r="F56" s="128" t="s">
        <v>15</v>
      </c>
      <c r="G56" s="128" t="s">
        <v>210</v>
      </c>
      <c r="H56" s="128" t="s">
        <v>103</v>
      </c>
      <c r="I56" s="129">
        <v>0</v>
      </c>
      <c r="J56" s="149">
        <v>0.16666666666666671</v>
      </c>
      <c r="K56" s="129">
        <v>0</v>
      </c>
      <c r="M56" s="37"/>
    </row>
    <row r="57" spans="1:13" ht="14.25" hidden="1" customHeight="1" x14ac:dyDescent="0.25">
      <c r="A57" s="40"/>
      <c r="B57" s="125" t="s">
        <v>261</v>
      </c>
      <c r="C57" s="126" t="s">
        <v>262</v>
      </c>
      <c r="D57" s="157">
        <v>0</v>
      </c>
      <c r="E57" s="145">
        <v>163</v>
      </c>
      <c r="F57" s="128" t="s">
        <v>15</v>
      </c>
      <c r="G57" s="128" t="s">
        <v>210</v>
      </c>
      <c r="H57" s="128" t="s">
        <v>103</v>
      </c>
      <c r="I57" s="129">
        <v>0</v>
      </c>
      <c r="J57" s="149">
        <v>0.16666666666666671</v>
      </c>
      <c r="K57" s="129">
        <v>0</v>
      </c>
      <c r="M57" s="37"/>
    </row>
    <row r="58" spans="1:13" ht="14.25" hidden="1" customHeight="1" x14ac:dyDescent="0.25">
      <c r="A58" s="40"/>
      <c r="B58" s="130" t="s">
        <v>263</v>
      </c>
      <c r="C58" s="126" t="s">
        <v>264</v>
      </c>
      <c r="D58" s="127"/>
      <c r="E58" s="145">
        <v>164</v>
      </c>
      <c r="F58" s="128" t="s">
        <v>15</v>
      </c>
      <c r="G58" s="128" t="s">
        <v>210</v>
      </c>
      <c r="H58" s="128" t="s">
        <v>103</v>
      </c>
      <c r="I58" s="129" t="s">
        <v>115</v>
      </c>
      <c r="J58" s="149">
        <v>0.16666666666666671</v>
      </c>
      <c r="K58" s="129" t="s">
        <v>115</v>
      </c>
      <c r="M58" s="37"/>
    </row>
    <row r="59" spans="1:13" ht="14.25" hidden="1" customHeight="1" x14ac:dyDescent="0.25">
      <c r="A59" s="40"/>
      <c r="B59" s="130" t="s">
        <v>265</v>
      </c>
      <c r="C59" s="126" t="s">
        <v>266</v>
      </c>
      <c r="D59" s="127" t="s">
        <v>127</v>
      </c>
      <c r="E59" s="145">
        <v>165</v>
      </c>
      <c r="F59" s="128" t="s">
        <v>15</v>
      </c>
      <c r="G59" s="128" t="s">
        <v>210</v>
      </c>
      <c r="H59" s="128" t="s">
        <v>103</v>
      </c>
      <c r="I59" s="129">
        <v>0.75</v>
      </c>
      <c r="J59" s="149">
        <v>0.16666666666666671</v>
      </c>
      <c r="K59" s="129">
        <v>0.125</v>
      </c>
      <c r="M59" s="37"/>
    </row>
    <row r="60" spans="1:13" ht="14.25" hidden="1" customHeight="1" x14ac:dyDescent="0.25">
      <c r="A60" s="40"/>
      <c r="B60" s="130" t="s">
        <v>267</v>
      </c>
      <c r="C60" s="126" t="s">
        <v>268</v>
      </c>
      <c r="D60" s="127"/>
      <c r="E60" s="145">
        <v>166</v>
      </c>
      <c r="F60" s="128" t="s">
        <v>15</v>
      </c>
      <c r="G60" s="128" t="s">
        <v>210</v>
      </c>
      <c r="H60" s="128" t="s">
        <v>103</v>
      </c>
      <c r="I60" s="129" t="s">
        <v>115</v>
      </c>
      <c r="J60" s="149">
        <v>0.16666666666666671</v>
      </c>
      <c r="K60" s="129" t="s">
        <v>115</v>
      </c>
      <c r="M60" s="37"/>
    </row>
    <row r="61" spans="1:13" ht="14.25" hidden="1" customHeight="1" x14ac:dyDescent="0.25">
      <c r="A61" s="40"/>
      <c r="B61" s="130" t="s">
        <v>269</v>
      </c>
      <c r="C61" s="126" t="s">
        <v>270</v>
      </c>
      <c r="D61" s="127"/>
      <c r="E61" s="145">
        <v>167</v>
      </c>
      <c r="F61" s="128" t="s">
        <v>15</v>
      </c>
      <c r="G61" s="128" t="s">
        <v>210</v>
      </c>
      <c r="H61" s="128" t="s">
        <v>103</v>
      </c>
      <c r="I61" s="129" t="s">
        <v>115</v>
      </c>
      <c r="J61" s="149">
        <v>0.16666666666666671</v>
      </c>
      <c r="K61" s="129" t="s">
        <v>115</v>
      </c>
      <c r="M61" s="37"/>
    </row>
    <row r="62" spans="1:13" ht="14.25" hidden="1" customHeight="1" x14ac:dyDescent="0.25">
      <c r="A62" s="40"/>
      <c r="B62" s="130" t="s">
        <v>271</v>
      </c>
      <c r="C62" s="126" t="s">
        <v>272</v>
      </c>
      <c r="D62" s="127"/>
      <c r="E62" s="145">
        <v>168</v>
      </c>
      <c r="F62" s="128" t="s">
        <v>15</v>
      </c>
      <c r="G62" s="128" t="s">
        <v>210</v>
      </c>
      <c r="H62" s="128" t="s">
        <v>103</v>
      </c>
      <c r="I62" s="129" t="s">
        <v>115</v>
      </c>
      <c r="J62" s="149">
        <v>0.16666666666666671</v>
      </c>
      <c r="K62" s="129" t="s">
        <v>115</v>
      </c>
      <c r="M62" s="37"/>
    </row>
    <row r="63" spans="1:13" ht="15.75" hidden="1" x14ac:dyDescent="0.25">
      <c r="A63" s="40"/>
      <c r="B63" s="130" t="s">
        <v>273</v>
      </c>
      <c r="C63" s="122" t="s">
        <v>274</v>
      </c>
      <c r="D63" s="122">
        <v>5</v>
      </c>
      <c r="E63" s="147">
        <v>524</v>
      </c>
      <c r="F63" s="122" t="s">
        <v>15</v>
      </c>
      <c r="G63" s="122" t="s">
        <v>210</v>
      </c>
      <c r="H63" s="122" t="s">
        <v>103</v>
      </c>
      <c r="I63" s="123">
        <v>0.625</v>
      </c>
      <c r="J63" s="152">
        <v>0.16666666666666671</v>
      </c>
      <c r="K63" s="123">
        <v>0.1041666666666667</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1</v>
      </c>
      <c r="E71" s="29">
        <f t="shared" ref="E71:E72" si="0">1/3</f>
        <v>0.33333333333333331</v>
      </c>
      <c r="F71" s="30">
        <f>E71*D71</f>
        <v>0.33333333333333331</v>
      </c>
      <c r="M71" s="37"/>
    </row>
    <row r="72" spans="1:13" ht="32.25" thickBot="1" x14ac:dyDescent="0.3">
      <c r="A72" s="40"/>
      <c r="C72" s="19" t="s">
        <v>279</v>
      </c>
      <c r="D72" s="20">
        <f>SUM(I29:I30)</f>
        <v>1</v>
      </c>
      <c r="E72" s="29">
        <f t="shared" si="0"/>
        <v>0.33333333333333331</v>
      </c>
      <c r="F72" s="30">
        <f t="shared" ref="F72" si="1">E72*D72</f>
        <v>0.33333333333333331</v>
      </c>
      <c r="M72" s="37"/>
    </row>
    <row r="73" spans="1:13" ht="27" customHeight="1" thickBot="1" x14ac:dyDescent="0.3">
      <c r="A73" s="40"/>
      <c r="C73" s="220" t="s">
        <v>161</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1</v>
      </c>
      <c r="E77" s="29">
        <f>1/6</f>
        <v>0.16666666666666666</v>
      </c>
      <c r="F77" s="30">
        <f>E77*D77</f>
        <v>0.16666666666666666</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0.625</v>
      </c>
      <c r="E79" s="29">
        <f t="shared" si="2"/>
        <v>0.16666666666666666</v>
      </c>
      <c r="F79" s="30">
        <f t="shared" si="3"/>
        <v>0.10416666666666666</v>
      </c>
      <c r="M79" s="37"/>
    </row>
    <row r="80" spans="1:13" ht="47.25" x14ac:dyDescent="0.25">
      <c r="A80" s="40"/>
      <c r="C80" s="19" t="s">
        <v>285</v>
      </c>
      <c r="D80" s="20">
        <f>SUM(I40:I44)</f>
        <v>0.75</v>
      </c>
      <c r="E80" s="29">
        <f t="shared" si="2"/>
        <v>0.16666666666666666</v>
      </c>
      <c r="F80" s="30">
        <f t="shared" si="3"/>
        <v>0.125</v>
      </c>
      <c r="M80" s="37"/>
    </row>
    <row r="81" spans="1:13" ht="47.25" x14ac:dyDescent="0.25">
      <c r="A81" s="40"/>
      <c r="C81" s="19" t="s">
        <v>286</v>
      </c>
      <c r="D81" s="20">
        <f>SUM(I45:I57)</f>
        <v>0.33</v>
      </c>
      <c r="E81" s="29">
        <f t="shared" si="2"/>
        <v>0.16666666666666666</v>
      </c>
      <c r="F81" s="30">
        <f t="shared" si="3"/>
        <v>5.5E-2</v>
      </c>
      <c r="M81" s="37"/>
    </row>
    <row r="82" spans="1:13" ht="48" thickBot="1" x14ac:dyDescent="0.3">
      <c r="A82" s="40"/>
      <c r="C82" s="19" t="s">
        <v>287</v>
      </c>
      <c r="D82" s="20">
        <f>SUM(I58:I62)</f>
        <v>0.75</v>
      </c>
      <c r="E82" s="29">
        <f t="shared" si="2"/>
        <v>0.16666666666666666</v>
      </c>
      <c r="F82" s="30">
        <f t="shared" si="3"/>
        <v>0.125</v>
      </c>
      <c r="M82" s="37"/>
    </row>
    <row r="83" spans="1:13" ht="27" customHeight="1" thickBot="1" x14ac:dyDescent="0.3">
      <c r="A83" s="40"/>
      <c r="C83" s="214" t="s">
        <v>161</v>
      </c>
      <c r="D83" s="221"/>
      <c r="E83" s="222"/>
      <c r="F83" s="31">
        <f>SUM(F77:F82)</f>
        <v>0.74250000000000005</v>
      </c>
      <c r="M83" s="37"/>
    </row>
    <row r="84" spans="1:13" ht="14.25" customHeight="1" thickBot="1" x14ac:dyDescent="0.3">
      <c r="A84" s="40"/>
      <c r="M84" s="37"/>
    </row>
    <row r="85" spans="1:13" ht="28.5" customHeight="1" thickBot="1" x14ac:dyDescent="0.3">
      <c r="A85" s="40"/>
      <c r="C85" s="211" t="s">
        <v>167</v>
      </c>
      <c r="D85" s="221"/>
      <c r="E85" s="222"/>
      <c r="F85" s="76">
        <f>(F73*50%)+(F83*50%)</f>
        <v>0.87125000000000008</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ZwjOw4OJTGPmKaW2Fo4uvs50PD2QI+7JwSfSXvVVRyzBhW5zmtO7pdmPDy5b9kMRlqmL5sf4yp7NbasFoTcI4g==" saltValue="mGTL23RGt/bSuJztLQyu1w=="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92"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288</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289</v>
      </c>
      <c r="I11" s="9" t="s">
        <v>290</v>
      </c>
      <c r="J11" s="9" t="s">
        <v>97</v>
      </c>
      <c r="K11" s="9" t="s">
        <v>291</v>
      </c>
      <c r="M11" s="99"/>
    </row>
    <row r="12" spans="1:13" ht="14.25" hidden="1" customHeight="1" x14ac:dyDescent="0.2">
      <c r="A12" s="68"/>
      <c r="B12" s="142" t="s">
        <v>292</v>
      </c>
      <c r="C12" s="141" t="s">
        <v>293</v>
      </c>
      <c r="D12" s="140" t="s">
        <v>100</v>
      </c>
      <c r="E12" s="145">
        <v>171</v>
      </c>
      <c r="F12" s="120" t="s">
        <v>18</v>
      </c>
      <c r="G12" s="120" t="s">
        <v>294</v>
      </c>
      <c r="H12" s="120" t="s">
        <v>103</v>
      </c>
      <c r="I12" s="121">
        <v>0.4</v>
      </c>
      <c r="J12" s="143">
        <v>0.16666666666666671</v>
      </c>
      <c r="K12" s="121">
        <v>6.666666666666668E-2</v>
      </c>
      <c r="M12" s="99"/>
    </row>
    <row r="13" spans="1:13" ht="14.25" hidden="1" customHeight="1" x14ac:dyDescent="0.2">
      <c r="A13" s="68"/>
      <c r="B13" s="142" t="s">
        <v>295</v>
      </c>
      <c r="C13" s="141" t="s">
        <v>296</v>
      </c>
      <c r="D13" s="140" t="s">
        <v>89</v>
      </c>
      <c r="E13" s="145">
        <v>172</v>
      </c>
      <c r="F13" s="120" t="s">
        <v>18</v>
      </c>
      <c r="G13" s="120" t="s">
        <v>294</v>
      </c>
      <c r="H13" s="120" t="s">
        <v>103</v>
      </c>
      <c r="I13" s="144">
        <v>0.2</v>
      </c>
      <c r="J13" s="143">
        <v>0.16666666666666671</v>
      </c>
      <c r="K13" s="121">
        <v>3.333333333333334E-2</v>
      </c>
      <c r="M13" s="99"/>
    </row>
    <row r="14" spans="1:13" ht="14.25" hidden="1" customHeight="1" x14ac:dyDescent="0.2">
      <c r="A14" s="68"/>
      <c r="B14" s="142" t="s">
        <v>297</v>
      </c>
      <c r="C14" s="141" t="s">
        <v>298</v>
      </c>
      <c r="D14" s="140" t="s">
        <v>89</v>
      </c>
      <c r="E14" s="145">
        <v>173</v>
      </c>
      <c r="F14" s="120" t="s">
        <v>18</v>
      </c>
      <c r="G14" s="120" t="s">
        <v>294</v>
      </c>
      <c r="H14" s="120" t="s">
        <v>103</v>
      </c>
      <c r="I14" s="144">
        <v>0</v>
      </c>
      <c r="J14" s="143">
        <v>0.16666666666666671</v>
      </c>
      <c r="K14" s="121">
        <v>0</v>
      </c>
      <c r="M14" s="99"/>
    </row>
    <row r="15" spans="1:13" ht="14.25" hidden="1" customHeight="1" x14ac:dyDescent="0.2">
      <c r="A15" s="68"/>
      <c r="B15" s="142" t="s">
        <v>299</v>
      </c>
      <c r="C15" s="141" t="s">
        <v>300</v>
      </c>
      <c r="D15" s="140" t="s">
        <v>100</v>
      </c>
      <c r="E15" s="145">
        <v>174</v>
      </c>
      <c r="F15" s="120" t="s">
        <v>18</v>
      </c>
      <c r="G15" s="120" t="s">
        <v>294</v>
      </c>
      <c r="H15" s="120" t="s">
        <v>103</v>
      </c>
      <c r="I15" s="144">
        <v>6.6699999999999995E-2</v>
      </c>
      <c r="J15" s="143">
        <v>0.16666666666666671</v>
      </c>
      <c r="K15" s="121">
        <v>1.1116666666666671E-2</v>
      </c>
      <c r="M15" s="99"/>
    </row>
    <row r="16" spans="1:13" ht="14.25" hidden="1" customHeight="1" x14ac:dyDescent="0.2">
      <c r="A16" s="68"/>
      <c r="B16" s="142" t="s">
        <v>301</v>
      </c>
      <c r="C16" s="141" t="s">
        <v>302</v>
      </c>
      <c r="D16" s="140" t="s">
        <v>89</v>
      </c>
      <c r="E16" s="145">
        <v>175</v>
      </c>
      <c r="F16" s="120" t="s">
        <v>18</v>
      </c>
      <c r="G16" s="120" t="s">
        <v>294</v>
      </c>
      <c r="H16" s="120" t="s">
        <v>103</v>
      </c>
      <c r="I16" s="144">
        <v>0</v>
      </c>
      <c r="J16" s="143">
        <v>0.16666666666666671</v>
      </c>
      <c r="K16" s="121">
        <v>0</v>
      </c>
      <c r="M16" s="99"/>
    </row>
    <row r="17" spans="1:13" ht="14.25" hidden="1" customHeight="1" x14ac:dyDescent="0.2">
      <c r="A17" s="68"/>
      <c r="B17" s="142" t="s">
        <v>303</v>
      </c>
      <c r="C17" s="141" t="s">
        <v>304</v>
      </c>
      <c r="D17" s="140" t="s">
        <v>100</v>
      </c>
      <c r="E17" s="145">
        <v>176</v>
      </c>
      <c r="F17" s="120" t="s">
        <v>18</v>
      </c>
      <c r="G17" s="120" t="s">
        <v>294</v>
      </c>
      <c r="H17" s="120" t="s">
        <v>103</v>
      </c>
      <c r="I17" s="144">
        <v>0.4</v>
      </c>
      <c r="J17" s="143">
        <v>0.16666666666666671</v>
      </c>
      <c r="K17" s="121">
        <v>6.666666666666668E-2</v>
      </c>
      <c r="M17" s="99"/>
    </row>
    <row r="18" spans="1:13" ht="14.25" hidden="1" customHeight="1" x14ac:dyDescent="0.2">
      <c r="A18" s="68"/>
      <c r="B18" s="137" t="s">
        <v>305</v>
      </c>
      <c r="C18" s="126" t="s">
        <v>306</v>
      </c>
      <c r="D18" s="127"/>
      <c r="E18" s="145">
        <v>214</v>
      </c>
      <c r="F18" s="128" t="s">
        <v>18</v>
      </c>
      <c r="G18" s="128" t="s">
        <v>294</v>
      </c>
      <c r="H18" s="128" t="s">
        <v>103</v>
      </c>
      <c r="I18" s="129" t="s">
        <v>115</v>
      </c>
      <c r="J18" s="149">
        <v>0.16666666666666671</v>
      </c>
      <c r="K18" s="129" t="s">
        <v>115</v>
      </c>
      <c r="M18" s="99"/>
    </row>
    <row r="19" spans="1:13" ht="14.25" hidden="1" customHeight="1" x14ac:dyDescent="0.2">
      <c r="A19" s="68"/>
      <c r="B19" s="137" t="s">
        <v>307</v>
      </c>
      <c r="C19" s="126" t="s">
        <v>308</v>
      </c>
      <c r="D19" s="127"/>
      <c r="E19" s="145">
        <v>215</v>
      </c>
      <c r="F19" s="128" t="s">
        <v>18</v>
      </c>
      <c r="G19" s="128" t="s">
        <v>294</v>
      </c>
      <c r="H19" s="128" t="s">
        <v>103</v>
      </c>
      <c r="I19" s="129" t="s">
        <v>115</v>
      </c>
      <c r="J19" s="149">
        <v>0.16666666666666671</v>
      </c>
      <c r="K19" s="131" t="s">
        <v>115</v>
      </c>
      <c r="M19" s="99"/>
    </row>
    <row r="20" spans="1:13" ht="14.25" hidden="1" customHeight="1" x14ac:dyDescent="0.2">
      <c r="A20" s="68"/>
      <c r="B20" s="137" t="s">
        <v>309</v>
      </c>
      <c r="C20" s="126" t="s">
        <v>310</v>
      </c>
      <c r="D20" s="127"/>
      <c r="E20" s="145">
        <v>216</v>
      </c>
      <c r="F20" s="128" t="s">
        <v>18</v>
      </c>
      <c r="G20" s="128" t="s">
        <v>294</v>
      </c>
      <c r="H20" s="128" t="s">
        <v>103</v>
      </c>
      <c r="I20" s="129" t="s">
        <v>115</v>
      </c>
      <c r="J20" s="149">
        <v>0.16666666666666671</v>
      </c>
      <c r="K20" s="129" t="s">
        <v>115</v>
      </c>
      <c r="M20" s="99"/>
    </row>
    <row r="21" spans="1:13" ht="14.25" hidden="1" customHeight="1" x14ac:dyDescent="0.2">
      <c r="A21" s="68"/>
      <c r="B21" s="137" t="s">
        <v>311</v>
      </c>
      <c r="C21" s="126" t="s">
        <v>312</v>
      </c>
      <c r="D21" s="127" t="s">
        <v>127</v>
      </c>
      <c r="E21" s="145">
        <v>217</v>
      </c>
      <c r="F21" s="128" t="s">
        <v>18</v>
      </c>
      <c r="G21" s="128" t="s">
        <v>294</v>
      </c>
      <c r="H21" s="128" t="s">
        <v>103</v>
      </c>
      <c r="I21" s="129">
        <v>1</v>
      </c>
      <c r="J21" s="149">
        <v>0.16666666666666671</v>
      </c>
      <c r="K21" s="129">
        <v>0.16666666666666671</v>
      </c>
      <c r="M21" s="99"/>
    </row>
    <row r="22" spans="1:13" ht="14.25" hidden="1" customHeight="1" x14ac:dyDescent="0.2">
      <c r="A22" s="68"/>
      <c r="B22" s="137" t="s">
        <v>313</v>
      </c>
      <c r="C22" s="126" t="s">
        <v>314</v>
      </c>
      <c r="D22" s="127"/>
      <c r="E22" s="145">
        <v>218</v>
      </c>
      <c r="F22" s="128" t="s">
        <v>18</v>
      </c>
      <c r="G22" s="128" t="s">
        <v>294</v>
      </c>
      <c r="H22" s="128" t="s">
        <v>103</v>
      </c>
      <c r="I22" s="129" t="s">
        <v>115</v>
      </c>
      <c r="J22" s="149">
        <v>0.16666666666666671</v>
      </c>
      <c r="K22" s="129" t="s">
        <v>115</v>
      </c>
      <c r="M22" s="99"/>
    </row>
    <row r="23" spans="1:13" ht="14.25" hidden="1" customHeight="1" x14ac:dyDescent="0.2">
      <c r="A23" s="68"/>
      <c r="B23" s="130" t="s">
        <v>315</v>
      </c>
      <c r="C23" s="126" t="s">
        <v>316</v>
      </c>
      <c r="D23" s="127"/>
      <c r="E23" s="145">
        <v>230</v>
      </c>
      <c r="F23" s="128" t="s">
        <v>18</v>
      </c>
      <c r="G23" s="128" t="s">
        <v>294</v>
      </c>
      <c r="H23" s="128" t="s">
        <v>103</v>
      </c>
      <c r="I23" s="129" t="s">
        <v>115</v>
      </c>
      <c r="J23" s="149">
        <v>0.16666666666666671</v>
      </c>
      <c r="K23" s="131" t="s">
        <v>115</v>
      </c>
      <c r="M23" s="99"/>
    </row>
    <row r="24" spans="1:13" ht="14.25" hidden="1" customHeight="1" x14ac:dyDescent="0.2">
      <c r="A24" s="68"/>
      <c r="B24" s="130" t="s">
        <v>317</v>
      </c>
      <c r="C24" s="126" t="s">
        <v>318</v>
      </c>
      <c r="D24" s="127" t="s">
        <v>127</v>
      </c>
      <c r="E24" s="145">
        <v>231</v>
      </c>
      <c r="F24" s="128" t="s">
        <v>18</v>
      </c>
      <c r="G24" s="128" t="s">
        <v>294</v>
      </c>
      <c r="H24" s="128" t="s">
        <v>103</v>
      </c>
      <c r="I24" s="129">
        <v>0.125</v>
      </c>
      <c r="J24" s="149">
        <v>0.16666666666666671</v>
      </c>
      <c r="K24" s="131">
        <v>2.0833333333333329E-2</v>
      </c>
      <c r="M24" s="99"/>
    </row>
    <row r="25" spans="1:13" ht="14.25" hidden="1" customHeight="1" x14ac:dyDescent="0.2">
      <c r="A25" s="68"/>
      <c r="B25" s="130" t="s">
        <v>319</v>
      </c>
      <c r="C25" s="126" t="s">
        <v>320</v>
      </c>
      <c r="D25" s="127" t="s">
        <v>127</v>
      </c>
      <c r="E25" s="145">
        <v>232</v>
      </c>
      <c r="F25" s="128" t="s">
        <v>18</v>
      </c>
      <c r="G25" s="128" t="s">
        <v>294</v>
      </c>
      <c r="H25" s="128" t="s">
        <v>103</v>
      </c>
      <c r="I25" s="129">
        <v>0.125</v>
      </c>
      <c r="J25" s="149">
        <v>0.16666666666666671</v>
      </c>
      <c r="K25" s="131">
        <v>2.0833333333333329E-2</v>
      </c>
      <c r="M25" s="99"/>
    </row>
    <row r="26" spans="1:13" ht="14.25" hidden="1" customHeight="1" x14ac:dyDescent="0.2">
      <c r="A26" s="68"/>
      <c r="B26" s="130" t="s">
        <v>321</v>
      </c>
      <c r="C26" s="126" t="s">
        <v>322</v>
      </c>
      <c r="D26" s="127" t="s">
        <v>127</v>
      </c>
      <c r="E26" s="145">
        <v>233</v>
      </c>
      <c r="F26" s="128" t="s">
        <v>18</v>
      </c>
      <c r="G26" s="128" t="s">
        <v>294</v>
      </c>
      <c r="H26" s="128" t="s">
        <v>103</v>
      </c>
      <c r="I26" s="129">
        <v>0.125</v>
      </c>
      <c r="J26" s="149">
        <v>0.16666666666666671</v>
      </c>
      <c r="K26" s="131">
        <v>2.0833333333333329E-2</v>
      </c>
      <c r="M26" s="99"/>
    </row>
    <row r="27" spans="1:13" ht="14.25" hidden="1" customHeight="1" x14ac:dyDescent="0.2">
      <c r="A27" s="68"/>
      <c r="B27" s="130" t="s">
        <v>323</v>
      </c>
      <c r="C27" s="126" t="s">
        <v>324</v>
      </c>
      <c r="D27" s="127" t="s">
        <v>127</v>
      </c>
      <c r="E27" s="145">
        <v>234</v>
      </c>
      <c r="F27" s="128" t="s">
        <v>18</v>
      </c>
      <c r="G27" s="128" t="s">
        <v>294</v>
      </c>
      <c r="H27" s="128" t="s">
        <v>103</v>
      </c>
      <c r="I27" s="131">
        <v>0.125</v>
      </c>
      <c r="J27" s="149">
        <v>0.16666666666666671</v>
      </c>
      <c r="K27" s="131">
        <v>2.0833333333333329E-2</v>
      </c>
      <c r="M27" s="99"/>
    </row>
    <row r="28" spans="1:13" ht="14.25" hidden="1" customHeight="1" x14ac:dyDescent="0.2">
      <c r="A28" s="68"/>
      <c r="B28" s="130" t="s">
        <v>325</v>
      </c>
      <c r="C28" s="126" t="s">
        <v>326</v>
      </c>
      <c r="D28" s="127" t="s">
        <v>127</v>
      </c>
      <c r="E28" s="145">
        <v>235</v>
      </c>
      <c r="F28" s="128" t="s">
        <v>18</v>
      </c>
      <c r="G28" s="128" t="s">
        <v>294</v>
      </c>
      <c r="H28" s="128" t="s">
        <v>103</v>
      </c>
      <c r="I28" s="129">
        <v>0.125</v>
      </c>
      <c r="J28" s="149">
        <v>0.16666666666666671</v>
      </c>
      <c r="K28" s="131">
        <v>2.0833333333333329E-2</v>
      </c>
      <c r="M28" s="99"/>
    </row>
    <row r="29" spans="1:13" ht="14.25" hidden="1" customHeight="1" x14ac:dyDescent="0.2">
      <c r="A29" s="68"/>
      <c r="B29" s="130" t="s">
        <v>327</v>
      </c>
      <c r="C29" s="126" t="s">
        <v>328</v>
      </c>
      <c r="D29" s="127" t="s">
        <v>127</v>
      </c>
      <c r="E29" s="145">
        <v>236</v>
      </c>
      <c r="F29" s="128" t="s">
        <v>18</v>
      </c>
      <c r="G29" s="128" t="s">
        <v>294</v>
      </c>
      <c r="H29" s="128" t="s">
        <v>103</v>
      </c>
      <c r="I29" s="129">
        <v>0.125</v>
      </c>
      <c r="J29" s="149">
        <v>0.16666666666666671</v>
      </c>
      <c r="K29" s="131">
        <v>2.0833333333333329E-2</v>
      </c>
      <c r="M29" s="99"/>
    </row>
    <row r="30" spans="1:13" ht="14.25" hidden="1" customHeight="1" x14ac:dyDescent="0.2">
      <c r="A30" s="68"/>
      <c r="B30" s="130" t="s">
        <v>329</v>
      </c>
      <c r="C30" s="126" t="s">
        <v>330</v>
      </c>
      <c r="D30" s="127" t="s">
        <v>127</v>
      </c>
      <c r="E30" s="145">
        <v>237</v>
      </c>
      <c r="F30" s="128" t="s">
        <v>18</v>
      </c>
      <c r="G30" s="128" t="s">
        <v>294</v>
      </c>
      <c r="H30" s="128" t="s">
        <v>103</v>
      </c>
      <c r="I30" s="129">
        <v>0.125</v>
      </c>
      <c r="J30" s="149">
        <v>0.16666666666666671</v>
      </c>
      <c r="K30" s="131">
        <v>2.0833333333333329E-2</v>
      </c>
      <c r="M30" s="99"/>
    </row>
    <row r="31" spans="1:13" ht="13.9" hidden="1" customHeight="1" x14ac:dyDescent="0.2">
      <c r="A31" s="68"/>
      <c r="B31" s="130" t="s">
        <v>331</v>
      </c>
      <c r="C31" s="126" t="s">
        <v>332</v>
      </c>
      <c r="D31" s="127" t="s">
        <v>127</v>
      </c>
      <c r="E31" s="145">
        <v>239</v>
      </c>
      <c r="F31" s="128" t="s">
        <v>18</v>
      </c>
      <c r="G31" s="128" t="s">
        <v>294</v>
      </c>
      <c r="H31" s="128" t="s">
        <v>103</v>
      </c>
      <c r="I31" s="129">
        <v>0.125</v>
      </c>
      <c r="J31" s="149">
        <v>0.16666666666666671</v>
      </c>
      <c r="K31" s="131">
        <v>2.0833333333333329E-2</v>
      </c>
      <c r="M31" s="99"/>
    </row>
    <row r="32" spans="1:13" ht="14.25" hidden="1" customHeight="1" x14ac:dyDescent="0.2">
      <c r="A32" s="68"/>
      <c r="B32" s="130" t="s">
        <v>333</v>
      </c>
      <c r="C32" s="126" t="s">
        <v>334</v>
      </c>
      <c r="D32" s="127"/>
      <c r="E32" s="145">
        <v>240</v>
      </c>
      <c r="F32" s="128" t="s">
        <v>18</v>
      </c>
      <c r="G32" s="128" t="s">
        <v>294</v>
      </c>
      <c r="H32" s="128" t="s">
        <v>103</v>
      </c>
      <c r="I32" s="129" t="s">
        <v>115</v>
      </c>
      <c r="J32" s="149">
        <v>0.16666666666666671</v>
      </c>
      <c r="K32" s="131" t="s">
        <v>115</v>
      </c>
      <c r="M32" s="99"/>
    </row>
    <row r="33" spans="1:13" ht="14.25" hidden="1" customHeight="1" x14ac:dyDescent="0.2">
      <c r="A33" s="68"/>
      <c r="B33" s="130" t="s">
        <v>335</v>
      </c>
      <c r="C33" s="126" t="s">
        <v>336</v>
      </c>
      <c r="D33" s="127"/>
      <c r="E33" s="145">
        <v>242</v>
      </c>
      <c r="F33" s="128" t="s">
        <v>18</v>
      </c>
      <c r="G33" s="128" t="s">
        <v>294</v>
      </c>
      <c r="H33" s="128" t="s">
        <v>103</v>
      </c>
      <c r="I33" s="129" t="s">
        <v>115</v>
      </c>
      <c r="J33" s="149">
        <v>0.16666666666666671</v>
      </c>
      <c r="K33" s="131" t="s">
        <v>115</v>
      </c>
      <c r="M33" s="99"/>
    </row>
    <row r="34" spans="1:13" ht="14.25" hidden="1" customHeight="1" x14ac:dyDescent="0.2">
      <c r="A34" s="68"/>
      <c r="B34" s="130" t="s">
        <v>337</v>
      </c>
      <c r="C34" s="126" t="s">
        <v>338</v>
      </c>
      <c r="D34" s="127" t="s">
        <v>127</v>
      </c>
      <c r="E34" s="145">
        <v>243</v>
      </c>
      <c r="F34" s="128" t="s">
        <v>18</v>
      </c>
      <c r="G34" s="128" t="s">
        <v>82</v>
      </c>
      <c r="H34" s="128" t="s">
        <v>103</v>
      </c>
      <c r="I34" s="129">
        <v>1</v>
      </c>
      <c r="J34" s="143">
        <v>0.33333333333333331</v>
      </c>
      <c r="K34" s="131">
        <v>0.33333333333333331</v>
      </c>
      <c r="M34" s="99"/>
    </row>
    <row r="35" spans="1:13" ht="14.25" hidden="1" customHeight="1" x14ac:dyDescent="0.2">
      <c r="A35" s="68"/>
      <c r="B35" s="130" t="s">
        <v>339</v>
      </c>
      <c r="C35" s="126" t="s">
        <v>340</v>
      </c>
      <c r="D35" s="127"/>
      <c r="E35" s="145">
        <v>244</v>
      </c>
      <c r="F35" s="128" t="s">
        <v>18</v>
      </c>
      <c r="G35" s="128" t="s">
        <v>82</v>
      </c>
      <c r="H35" s="128" t="s">
        <v>103</v>
      </c>
      <c r="I35" s="129" t="s">
        <v>115</v>
      </c>
      <c r="J35" s="143">
        <v>0.33333333333333331</v>
      </c>
      <c r="K35" s="131" t="s">
        <v>115</v>
      </c>
      <c r="M35" s="99"/>
    </row>
    <row r="36" spans="1:13" ht="14.25" hidden="1" customHeight="1" x14ac:dyDescent="0.2">
      <c r="A36" s="68"/>
      <c r="B36" s="130" t="s">
        <v>341</v>
      </c>
      <c r="C36" s="126" t="s">
        <v>342</v>
      </c>
      <c r="D36" s="127"/>
      <c r="E36" s="145">
        <v>245</v>
      </c>
      <c r="F36" s="128" t="s">
        <v>18</v>
      </c>
      <c r="G36" s="128" t="s">
        <v>82</v>
      </c>
      <c r="H36" s="128" t="s">
        <v>103</v>
      </c>
      <c r="I36" s="129" t="s">
        <v>115</v>
      </c>
      <c r="J36" s="143">
        <v>0.33333333333333331</v>
      </c>
      <c r="K36" s="131" t="s">
        <v>115</v>
      </c>
      <c r="M36" s="99"/>
    </row>
    <row r="37" spans="1:13" ht="14.25" hidden="1" customHeight="1" x14ac:dyDescent="0.2">
      <c r="A37" s="68"/>
      <c r="B37" s="130" t="s">
        <v>343</v>
      </c>
      <c r="C37" s="138" t="s">
        <v>344</v>
      </c>
      <c r="D37" s="127"/>
      <c r="E37" s="145">
        <v>246</v>
      </c>
      <c r="F37" s="128" t="s">
        <v>18</v>
      </c>
      <c r="G37" s="128" t="s">
        <v>82</v>
      </c>
      <c r="H37" s="128" t="s">
        <v>103</v>
      </c>
      <c r="I37" s="129" t="s">
        <v>115</v>
      </c>
      <c r="J37" s="143">
        <v>0.33333333333333331</v>
      </c>
      <c r="K37" s="128" t="s">
        <v>115</v>
      </c>
      <c r="M37" s="99"/>
    </row>
    <row r="38" spans="1:13" ht="14.25" hidden="1" customHeight="1" x14ac:dyDescent="0.2">
      <c r="A38" s="68"/>
      <c r="B38" s="130" t="s">
        <v>345</v>
      </c>
      <c r="C38" s="126" t="s">
        <v>115</v>
      </c>
      <c r="D38" s="127"/>
      <c r="E38" s="145">
        <v>248</v>
      </c>
      <c r="F38" s="128" t="s">
        <v>18</v>
      </c>
      <c r="G38" s="128" t="s">
        <v>82</v>
      </c>
      <c r="H38" s="128" t="s">
        <v>103</v>
      </c>
      <c r="I38" s="129" t="s">
        <v>115</v>
      </c>
      <c r="J38" s="143">
        <v>0.33333333333333331</v>
      </c>
      <c r="K38" s="128" t="s">
        <v>115</v>
      </c>
      <c r="M38" s="99"/>
    </row>
    <row r="39" spans="1:13" ht="14.25" hidden="1" customHeight="1" x14ac:dyDescent="0.2">
      <c r="A39" s="68"/>
      <c r="B39" s="130" t="s">
        <v>346</v>
      </c>
      <c r="C39" s="126" t="s">
        <v>347</v>
      </c>
      <c r="D39" s="127"/>
      <c r="E39" s="145">
        <v>249</v>
      </c>
      <c r="F39" s="128" t="s">
        <v>18</v>
      </c>
      <c r="G39" s="128" t="s">
        <v>82</v>
      </c>
      <c r="H39" s="128" t="s">
        <v>103</v>
      </c>
      <c r="I39" s="129" t="s">
        <v>115</v>
      </c>
      <c r="J39" s="143">
        <v>0.33333333333333331</v>
      </c>
      <c r="K39" s="131" t="s">
        <v>115</v>
      </c>
      <c r="M39" s="99"/>
    </row>
    <row r="40" spans="1:13" ht="13.9" hidden="1" customHeight="1" x14ac:dyDescent="0.2">
      <c r="A40" s="68"/>
      <c r="B40" s="130" t="s">
        <v>348</v>
      </c>
      <c r="C40" s="126" t="s">
        <v>349</v>
      </c>
      <c r="D40" s="127"/>
      <c r="E40" s="145">
        <v>250</v>
      </c>
      <c r="F40" s="128" t="s">
        <v>18</v>
      </c>
      <c r="G40" s="128" t="s">
        <v>82</v>
      </c>
      <c r="H40" s="128" t="s">
        <v>103</v>
      </c>
      <c r="I40" s="129" t="s">
        <v>115</v>
      </c>
      <c r="J40" s="143">
        <v>0.33333333333333331</v>
      </c>
      <c r="K40" s="131" t="s">
        <v>115</v>
      </c>
      <c r="M40" s="99"/>
    </row>
    <row r="41" spans="1:13" ht="14.25" hidden="1" customHeight="1" x14ac:dyDescent="0.2">
      <c r="A41" s="68"/>
      <c r="B41" s="130" t="s">
        <v>350</v>
      </c>
      <c r="C41" s="126" t="s">
        <v>351</v>
      </c>
      <c r="D41" s="127" t="s">
        <v>127</v>
      </c>
      <c r="E41" s="145">
        <v>251</v>
      </c>
      <c r="F41" s="128" t="s">
        <v>18</v>
      </c>
      <c r="G41" s="128" t="s">
        <v>82</v>
      </c>
      <c r="H41" s="128" t="s">
        <v>103</v>
      </c>
      <c r="I41" s="129">
        <v>1</v>
      </c>
      <c r="J41" s="143">
        <v>0.33333333333333331</v>
      </c>
      <c r="K41" s="131">
        <v>0.33333333333333331</v>
      </c>
      <c r="M41" s="99"/>
    </row>
    <row r="42" spans="1:13" ht="14.25" hidden="1" customHeight="1" x14ac:dyDescent="0.2">
      <c r="A42" s="68"/>
      <c r="B42" s="130" t="s">
        <v>352</v>
      </c>
      <c r="C42" s="126" t="s">
        <v>353</v>
      </c>
      <c r="D42" s="127"/>
      <c r="E42" s="145">
        <v>252</v>
      </c>
      <c r="F42" s="128" t="s">
        <v>18</v>
      </c>
      <c r="G42" s="128" t="s">
        <v>82</v>
      </c>
      <c r="H42" s="128" t="s">
        <v>103</v>
      </c>
      <c r="I42" s="129" t="s">
        <v>115</v>
      </c>
      <c r="J42" s="143">
        <v>0.33333333333333331</v>
      </c>
      <c r="K42" s="131" t="s">
        <v>115</v>
      </c>
      <c r="M42" s="99"/>
    </row>
    <row r="43" spans="1:13" ht="14.25" hidden="1" customHeight="1" x14ac:dyDescent="0.2">
      <c r="A43" s="68"/>
      <c r="B43" s="130" t="s">
        <v>354</v>
      </c>
      <c r="C43" s="126" t="s">
        <v>355</v>
      </c>
      <c r="D43" s="127"/>
      <c r="E43" s="145">
        <v>253</v>
      </c>
      <c r="F43" s="128" t="s">
        <v>18</v>
      </c>
      <c r="G43" s="128" t="s">
        <v>82</v>
      </c>
      <c r="H43" s="128" t="s">
        <v>103</v>
      </c>
      <c r="I43" s="129" t="s">
        <v>115</v>
      </c>
      <c r="J43" s="143">
        <v>0.33333333333333331</v>
      </c>
      <c r="K43" s="131" t="s">
        <v>115</v>
      </c>
      <c r="M43" s="99"/>
    </row>
    <row r="44" spans="1:13" ht="14.25" hidden="1" customHeight="1" x14ac:dyDescent="0.2">
      <c r="A44" s="68"/>
      <c r="B44" s="130" t="s">
        <v>356</v>
      </c>
      <c r="C44" s="126" t="s">
        <v>357</v>
      </c>
      <c r="D44" s="127" t="s">
        <v>127</v>
      </c>
      <c r="E44" s="145">
        <v>254</v>
      </c>
      <c r="F44" s="128" t="s">
        <v>18</v>
      </c>
      <c r="G44" s="128" t="s">
        <v>82</v>
      </c>
      <c r="H44" s="128" t="s">
        <v>103</v>
      </c>
      <c r="I44" s="129">
        <v>0.5</v>
      </c>
      <c r="J44" s="143">
        <v>0.33333333333333331</v>
      </c>
      <c r="K44" s="131">
        <v>0.16666666666666671</v>
      </c>
      <c r="M44" s="99"/>
    </row>
    <row r="45" spans="1:13" ht="14.25" hidden="1" customHeight="1" x14ac:dyDescent="0.2">
      <c r="A45" s="68"/>
      <c r="B45" s="130" t="s">
        <v>358</v>
      </c>
      <c r="C45" s="126" t="s">
        <v>359</v>
      </c>
      <c r="D45" s="127"/>
      <c r="E45" s="145">
        <v>255</v>
      </c>
      <c r="F45" s="128" t="s">
        <v>18</v>
      </c>
      <c r="G45" s="128" t="s">
        <v>82</v>
      </c>
      <c r="H45" s="128" t="s">
        <v>103</v>
      </c>
      <c r="I45" s="129" t="s">
        <v>115</v>
      </c>
      <c r="J45" s="143">
        <v>0.33333333333333331</v>
      </c>
      <c r="K45" s="131" t="s">
        <v>115</v>
      </c>
      <c r="M45" s="99"/>
    </row>
    <row r="46" spans="1:13" ht="14.25" hidden="1" customHeight="1" x14ac:dyDescent="0.2">
      <c r="A46" s="68"/>
      <c r="B46" s="130" t="s">
        <v>360</v>
      </c>
      <c r="C46" s="126" t="s">
        <v>361</v>
      </c>
      <c r="D46" s="127"/>
      <c r="E46" s="145">
        <v>256</v>
      </c>
      <c r="F46" s="128" t="s">
        <v>18</v>
      </c>
      <c r="G46" s="128" t="s">
        <v>82</v>
      </c>
      <c r="H46" s="128" t="s">
        <v>103</v>
      </c>
      <c r="I46" s="129" t="s">
        <v>115</v>
      </c>
      <c r="J46" s="143">
        <v>0.33333333333333331</v>
      </c>
      <c r="K46" s="131" t="s">
        <v>115</v>
      </c>
      <c r="M46" s="99"/>
    </row>
    <row r="47" spans="1:13" ht="14.25" hidden="1" customHeight="1" x14ac:dyDescent="0.2">
      <c r="A47" s="68"/>
      <c r="B47" s="130" t="s">
        <v>362</v>
      </c>
      <c r="C47" s="126" t="s">
        <v>363</v>
      </c>
      <c r="D47" s="127"/>
      <c r="E47" s="145">
        <v>257</v>
      </c>
      <c r="F47" s="128" t="s">
        <v>18</v>
      </c>
      <c r="G47" s="128" t="s">
        <v>82</v>
      </c>
      <c r="H47" s="128" t="s">
        <v>103</v>
      </c>
      <c r="I47" s="129" t="s">
        <v>115</v>
      </c>
      <c r="J47" s="143">
        <v>0.33333333333333331</v>
      </c>
      <c r="K47" s="131" t="s">
        <v>115</v>
      </c>
      <c r="M47" s="99"/>
    </row>
    <row r="48" spans="1:13" ht="14.25" hidden="1" customHeight="1" x14ac:dyDescent="0.2">
      <c r="A48" s="68"/>
      <c r="B48" s="130" t="s">
        <v>364</v>
      </c>
      <c r="C48" s="126" t="s">
        <v>365</v>
      </c>
      <c r="D48" s="127" t="s">
        <v>127</v>
      </c>
      <c r="E48" s="145">
        <v>258</v>
      </c>
      <c r="F48" s="128" t="s">
        <v>18</v>
      </c>
      <c r="G48" s="128" t="s">
        <v>82</v>
      </c>
      <c r="H48" s="128" t="s">
        <v>103</v>
      </c>
      <c r="I48" s="129">
        <v>0.5</v>
      </c>
      <c r="J48" s="143">
        <v>0.33333333333333331</v>
      </c>
      <c r="K48" s="131">
        <v>0.16666666666666671</v>
      </c>
      <c r="M48" s="99"/>
    </row>
    <row r="49" spans="1:13" ht="14.25" hidden="1" customHeight="1" x14ac:dyDescent="0.2">
      <c r="A49" s="68"/>
      <c r="B49" s="130" t="s">
        <v>366</v>
      </c>
      <c r="C49" s="126" t="s">
        <v>367</v>
      </c>
      <c r="D49" s="127"/>
      <c r="E49" s="145">
        <v>259</v>
      </c>
      <c r="F49" s="128" t="s">
        <v>18</v>
      </c>
      <c r="G49" s="128" t="s">
        <v>82</v>
      </c>
      <c r="H49" s="128" t="s">
        <v>103</v>
      </c>
      <c r="I49" s="129" t="s">
        <v>115</v>
      </c>
      <c r="J49" s="143">
        <v>0.33333333333333331</v>
      </c>
      <c r="K49" s="131" t="s">
        <v>115</v>
      </c>
      <c r="M49" s="99"/>
    </row>
    <row r="50" spans="1:13" ht="14.25" hidden="1" customHeight="1" x14ac:dyDescent="0.2">
      <c r="A50" s="68"/>
      <c r="B50" s="130" t="s">
        <v>368</v>
      </c>
      <c r="C50" s="126" t="s">
        <v>369</v>
      </c>
      <c r="D50" s="127"/>
      <c r="E50" s="145">
        <v>260</v>
      </c>
      <c r="F50" s="128" t="s">
        <v>18</v>
      </c>
      <c r="G50" s="128" t="s">
        <v>82</v>
      </c>
      <c r="H50" s="128" t="s">
        <v>103</v>
      </c>
      <c r="I50" s="129" t="s">
        <v>115</v>
      </c>
      <c r="J50" s="143">
        <v>0.33333333333333331</v>
      </c>
      <c r="K50" s="131" t="s">
        <v>115</v>
      </c>
      <c r="M50" s="99"/>
    </row>
    <row r="51" spans="1:13" ht="14.25" hidden="1" customHeight="1" x14ac:dyDescent="0.2">
      <c r="A51" s="68"/>
      <c r="B51" s="130" t="s">
        <v>370</v>
      </c>
      <c r="C51" s="126" t="s">
        <v>371</v>
      </c>
      <c r="D51" s="127"/>
      <c r="E51" s="145">
        <v>261</v>
      </c>
      <c r="F51" s="128" t="s">
        <v>18</v>
      </c>
      <c r="G51" s="128" t="s">
        <v>82</v>
      </c>
      <c r="H51" s="128" t="s">
        <v>103</v>
      </c>
      <c r="I51" s="129" t="s">
        <v>115</v>
      </c>
      <c r="J51" s="143">
        <v>0.33333333333333331</v>
      </c>
      <c r="K51" s="131" t="s">
        <v>115</v>
      </c>
      <c r="M51" s="99"/>
    </row>
    <row r="52" spans="1:13" ht="14.25" hidden="1" customHeight="1" x14ac:dyDescent="0.2">
      <c r="A52" s="68"/>
      <c r="B52" s="130" t="s">
        <v>372</v>
      </c>
      <c r="C52" s="126" t="s">
        <v>373</v>
      </c>
      <c r="D52" s="127"/>
      <c r="E52" s="145">
        <v>262</v>
      </c>
      <c r="F52" s="128" t="s">
        <v>18</v>
      </c>
      <c r="G52" s="128" t="s">
        <v>82</v>
      </c>
      <c r="H52" s="128" t="s">
        <v>103</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82</v>
      </c>
      <c r="H53" s="128" t="s">
        <v>103</v>
      </c>
      <c r="I53" s="129" t="s">
        <v>115</v>
      </c>
      <c r="J53" s="150">
        <v>0.33</v>
      </c>
      <c r="K53" s="131" t="s">
        <v>115</v>
      </c>
      <c r="M53" s="99"/>
    </row>
    <row r="54" spans="1:13" ht="14.25" hidden="1" customHeight="1" x14ac:dyDescent="0.2">
      <c r="A54" s="68"/>
      <c r="B54" s="137" t="s">
        <v>375</v>
      </c>
      <c r="C54" s="126" t="s">
        <v>376</v>
      </c>
      <c r="D54" s="127"/>
      <c r="E54" s="148">
        <v>264</v>
      </c>
      <c r="F54" s="128" t="s">
        <v>18</v>
      </c>
      <c r="G54" s="128" t="s">
        <v>82</v>
      </c>
      <c r="H54" s="128" t="s">
        <v>103</v>
      </c>
      <c r="I54" s="129" t="s">
        <v>115</v>
      </c>
      <c r="J54" s="151">
        <v>0.33333333333333331</v>
      </c>
      <c r="K54" s="131" t="s">
        <v>115</v>
      </c>
      <c r="M54" s="99"/>
    </row>
    <row r="55" spans="1:13" ht="14.25" hidden="1" customHeight="1" x14ac:dyDescent="0.2">
      <c r="A55" s="68"/>
      <c r="B55" s="137" t="s">
        <v>377</v>
      </c>
      <c r="C55" s="126" t="s">
        <v>378</v>
      </c>
      <c r="D55" s="127" t="s">
        <v>127</v>
      </c>
      <c r="E55" s="145">
        <v>315</v>
      </c>
      <c r="F55" s="128" t="s">
        <v>18</v>
      </c>
      <c r="G55" s="128" t="s">
        <v>379</v>
      </c>
      <c r="H55" s="128" t="s">
        <v>103</v>
      </c>
      <c r="I55" s="129">
        <v>1</v>
      </c>
      <c r="J55" s="143">
        <v>0.33333333333333331</v>
      </c>
      <c r="K55" s="131">
        <v>0.33333333333333331</v>
      </c>
      <c r="M55" s="99"/>
    </row>
    <row r="56" spans="1:13" ht="14.25" hidden="1" customHeight="1" x14ac:dyDescent="0.2">
      <c r="A56" s="68"/>
      <c r="B56" s="137" t="s">
        <v>380</v>
      </c>
      <c r="C56" s="126" t="s">
        <v>381</v>
      </c>
      <c r="D56" s="127"/>
      <c r="E56" s="145">
        <v>325</v>
      </c>
      <c r="F56" s="128" t="s">
        <v>18</v>
      </c>
      <c r="G56" s="128" t="s">
        <v>379</v>
      </c>
      <c r="H56" s="128" t="s">
        <v>103</v>
      </c>
      <c r="I56" s="129" t="s">
        <v>115</v>
      </c>
      <c r="J56" s="143">
        <v>0.33333333333333331</v>
      </c>
      <c r="K56" s="131" t="s">
        <v>115</v>
      </c>
      <c r="M56" s="99"/>
    </row>
    <row r="57" spans="1:13" ht="14.25" hidden="1" customHeight="1" x14ac:dyDescent="0.2">
      <c r="A57" s="68"/>
      <c r="B57" s="137" t="s">
        <v>382</v>
      </c>
      <c r="C57" s="126" t="s">
        <v>383</v>
      </c>
      <c r="D57" s="127"/>
      <c r="E57" s="145">
        <v>326</v>
      </c>
      <c r="F57" s="128" t="s">
        <v>18</v>
      </c>
      <c r="G57" s="128" t="s">
        <v>379</v>
      </c>
      <c r="H57" s="128" t="s">
        <v>103</v>
      </c>
      <c r="I57" s="129" t="s">
        <v>115</v>
      </c>
      <c r="J57" s="143">
        <v>0.33333333333333331</v>
      </c>
      <c r="K57" s="131" t="s">
        <v>115</v>
      </c>
      <c r="M57" s="99"/>
    </row>
    <row r="58" spans="1:13" ht="14.25" hidden="1" customHeight="1" x14ac:dyDescent="0.2">
      <c r="A58" s="68"/>
      <c r="B58" s="137" t="s">
        <v>384</v>
      </c>
      <c r="C58" s="126" t="s">
        <v>385</v>
      </c>
      <c r="D58" s="127"/>
      <c r="E58" s="145">
        <v>327</v>
      </c>
      <c r="F58" s="128" t="s">
        <v>18</v>
      </c>
      <c r="G58" s="128" t="s">
        <v>379</v>
      </c>
      <c r="H58" s="128" t="s">
        <v>103</v>
      </c>
      <c r="I58" s="129" t="s">
        <v>115</v>
      </c>
      <c r="J58" s="143">
        <v>0.33333333333333331</v>
      </c>
      <c r="K58" s="131" t="s">
        <v>115</v>
      </c>
      <c r="M58" s="99"/>
    </row>
    <row r="59" spans="1:13" ht="14.25" hidden="1" customHeight="1" x14ac:dyDescent="0.2">
      <c r="A59" s="68"/>
      <c r="B59" s="137" t="s">
        <v>386</v>
      </c>
      <c r="C59" s="126" t="s">
        <v>387</v>
      </c>
      <c r="D59" s="127"/>
      <c r="E59" s="145">
        <v>328</v>
      </c>
      <c r="F59" s="128" t="s">
        <v>18</v>
      </c>
      <c r="G59" s="128" t="s">
        <v>379</v>
      </c>
      <c r="H59" s="128" t="s">
        <v>103</v>
      </c>
      <c r="I59" s="129" t="s">
        <v>115</v>
      </c>
      <c r="J59" s="143">
        <v>0.33333333333333331</v>
      </c>
      <c r="K59" s="131" t="s">
        <v>115</v>
      </c>
      <c r="M59" s="99"/>
    </row>
    <row r="60" spans="1:13" ht="14.25" hidden="1" customHeight="1" x14ac:dyDescent="0.2">
      <c r="A60" s="68"/>
      <c r="B60" s="137" t="s">
        <v>388</v>
      </c>
      <c r="C60" s="126" t="s">
        <v>389</v>
      </c>
      <c r="D60" s="127"/>
      <c r="E60" s="145">
        <v>330</v>
      </c>
      <c r="F60" s="128" t="s">
        <v>18</v>
      </c>
      <c r="G60" s="128" t="s">
        <v>379</v>
      </c>
      <c r="H60" s="128" t="s">
        <v>103</v>
      </c>
      <c r="I60" s="129" t="s">
        <v>115</v>
      </c>
      <c r="J60" s="143">
        <v>0.33333333333333331</v>
      </c>
      <c r="K60" s="131" t="s">
        <v>115</v>
      </c>
      <c r="M60" s="99"/>
    </row>
    <row r="61" spans="1:13" ht="14.25" hidden="1" customHeight="1" x14ac:dyDescent="0.2">
      <c r="A61" s="68"/>
      <c r="B61" s="137" t="s">
        <v>390</v>
      </c>
      <c r="C61" s="126" t="s">
        <v>391</v>
      </c>
      <c r="D61" s="127"/>
      <c r="E61" s="145">
        <v>332</v>
      </c>
      <c r="F61" s="128" t="s">
        <v>18</v>
      </c>
      <c r="G61" s="128" t="s">
        <v>379</v>
      </c>
      <c r="H61" s="128" t="s">
        <v>103</v>
      </c>
      <c r="I61" s="129" t="s">
        <v>115</v>
      </c>
      <c r="J61" s="143">
        <v>0.33333333333333331</v>
      </c>
      <c r="K61" s="131" t="s">
        <v>115</v>
      </c>
      <c r="M61" s="99"/>
    </row>
    <row r="62" spans="1:13" ht="13.9" hidden="1" customHeight="1" x14ac:dyDescent="0.2">
      <c r="A62" s="68"/>
      <c r="B62" s="137" t="s">
        <v>392</v>
      </c>
      <c r="C62" s="126" t="s">
        <v>393</v>
      </c>
      <c r="D62" s="127"/>
      <c r="E62" s="145">
        <v>333</v>
      </c>
      <c r="F62" s="128" t="s">
        <v>18</v>
      </c>
      <c r="G62" s="128" t="s">
        <v>379</v>
      </c>
      <c r="H62" s="128" t="s">
        <v>103</v>
      </c>
      <c r="I62" s="129" t="s">
        <v>115</v>
      </c>
      <c r="J62" s="143">
        <v>0.33333333333333331</v>
      </c>
      <c r="K62" s="131" t="s">
        <v>115</v>
      </c>
      <c r="M62" s="99"/>
    </row>
    <row r="63" spans="1:13" ht="14.25" hidden="1" customHeight="1" x14ac:dyDescent="0.2">
      <c r="A63" s="68"/>
      <c r="B63" s="137" t="s">
        <v>394</v>
      </c>
      <c r="C63" s="126" t="s">
        <v>395</v>
      </c>
      <c r="D63" s="127" t="s">
        <v>127</v>
      </c>
      <c r="E63" s="145">
        <v>334</v>
      </c>
      <c r="F63" s="128" t="s">
        <v>18</v>
      </c>
      <c r="G63" s="128" t="s">
        <v>379</v>
      </c>
      <c r="H63" s="128" t="s">
        <v>103</v>
      </c>
      <c r="I63" s="129">
        <v>0.5</v>
      </c>
      <c r="J63" s="143">
        <v>0.33333333333333331</v>
      </c>
      <c r="K63" s="131">
        <v>0.16666666666666671</v>
      </c>
      <c r="M63" s="99"/>
    </row>
    <row r="64" spans="1:13" ht="14.25" hidden="1" customHeight="1" x14ac:dyDescent="0.2">
      <c r="A64" s="68"/>
      <c r="B64" s="137" t="s">
        <v>396</v>
      </c>
      <c r="C64" s="126" t="s">
        <v>397</v>
      </c>
      <c r="D64" s="127"/>
      <c r="E64" s="145">
        <v>337</v>
      </c>
      <c r="F64" s="128" t="s">
        <v>18</v>
      </c>
      <c r="G64" s="128" t="s">
        <v>379</v>
      </c>
      <c r="H64" s="128" t="s">
        <v>103</v>
      </c>
      <c r="I64" s="129" t="s">
        <v>115</v>
      </c>
      <c r="J64" s="143">
        <v>0.33333333333333331</v>
      </c>
      <c r="K64" s="131" t="s">
        <v>115</v>
      </c>
      <c r="M64" s="99"/>
    </row>
    <row r="65" spans="1:13" ht="14.25" hidden="1" customHeight="1" x14ac:dyDescent="0.2">
      <c r="A65" s="68"/>
      <c r="B65" s="137" t="s">
        <v>398</v>
      </c>
      <c r="C65" s="126" t="s">
        <v>399</v>
      </c>
      <c r="D65" s="127"/>
      <c r="E65" s="145">
        <v>340</v>
      </c>
      <c r="F65" s="128" t="s">
        <v>18</v>
      </c>
      <c r="G65" s="128" t="s">
        <v>379</v>
      </c>
      <c r="H65" s="128" t="s">
        <v>103</v>
      </c>
      <c r="I65" s="129" t="s">
        <v>115</v>
      </c>
      <c r="J65" s="143">
        <v>0.33333333333333331</v>
      </c>
      <c r="K65" s="131" t="s">
        <v>115</v>
      </c>
      <c r="M65" s="99"/>
    </row>
    <row r="66" spans="1:13" ht="14.25" hidden="1" customHeight="1" x14ac:dyDescent="0.2">
      <c r="A66" s="68"/>
      <c r="B66" s="137" t="s">
        <v>400</v>
      </c>
      <c r="C66" s="126" t="s">
        <v>401</v>
      </c>
      <c r="D66" s="127"/>
      <c r="E66" s="145">
        <v>343</v>
      </c>
      <c r="F66" s="128" t="s">
        <v>18</v>
      </c>
      <c r="G66" s="128" t="s">
        <v>379</v>
      </c>
      <c r="H66" s="128" t="s">
        <v>103</v>
      </c>
      <c r="I66" s="129" t="s">
        <v>115</v>
      </c>
      <c r="J66" s="143">
        <v>0.33333333333333331</v>
      </c>
      <c r="K66" s="131" t="s">
        <v>115</v>
      </c>
      <c r="M66" s="99"/>
    </row>
    <row r="67" spans="1:13" ht="14.25" hidden="1" customHeight="1" x14ac:dyDescent="0.2">
      <c r="A67" s="68"/>
      <c r="B67" s="137" t="s">
        <v>402</v>
      </c>
      <c r="C67" s="139" t="s">
        <v>403</v>
      </c>
      <c r="D67" s="127" t="s">
        <v>127</v>
      </c>
      <c r="E67" s="145">
        <v>351</v>
      </c>
      <c r="F67" s="128" t="s">
        <v>18</v>
      </c>
      <c r="G67" s="128" t="s">
        <v>379</v>
      </c>
      <c r="H67" s="128" t="s">
        <v>103</v>
      </c>
      <c r="I67" s="129">
        <v>0.25</v>
      </c>
      <c r="J67" s="143">
        <v>0.33333333333333331</v>
      </c>
      <c r="K67" s="131">
        <v>8.3333333333333329E-2</v>
      </c>
      <c r="M67" s="99"/>
    </row>
    <row r="68" spans="1:13" ht="14.25" hidden="1" customHeight="1" x14ac:dyDescent="0.2">
      <c r="A68" s="68"/>
      <c r="B68" s="137" t="s">
        <v>404</v>
      </c>
      <c r="C68" s="139" t="s">
        <v>405</v>
      </c>
      <c r="D68" s="127"/>
      <c r="E68" s="145">
        <v>352</v>
      </c>
      <c r="F68" s="128" t="s">
        <v>18</v>
      </c>
      <c r="G68" s="128" t="s">
        <v>379</v>
      </c>
      <c r="H68" s="128" t="s">
        <v>103</v>
      </c>
      <c r="I68" s="129" t="s">
        <v>115</v>
      </c>
      <c r="J68" s="143">
        <v>0.33333333333333331</v>
      </c>
      <c r="K68" s="131" t="s">
        <v>115</v>
      </c>
      <c r="M68" s="99"/>
    </row>
    <row r="69" spans="1:13" ht="14.25" hidden="1" customHeight="1" x14ac:dyDescent="0.2">
      <c r="A69" s="68"/>
      <c r="B69" s="137" t="s">
        <v>406</v>
      </c>
      <c r="C69" s="139" t="s">
        <v>407</v>
      </c>
      <c r="D69" s="127"/>
      <c r="E69" s="145">
        <v>353</v>
      </c>
      <c r="F69" s="128" t="s">
        <v>18</v>
      </c>
      <c r="G69" s="128" t="s">
        <v>379</v>
      </c>
      <c r="H69" s="128" t="s">
        <v>103</v>
      </c>
      <c r="I69" s="129" t="s">
        <v>115</v>
      </c>
      <c r="J69" s="143">
        <v>0.33333333333333331</v>
      </c>
      <c r="K69" s="131" t="s">
        <v>115</v>
      </c>
      <c r="M69" s="99"/>
    </row>
    <row r="70" spans="1:13" ht="14.25" hidden="1" customHeight="1" x14ac:dyDescent="0.2">
      <c r="A70" s="68"/>
      <c r="B70" s="137" t="s">
        <v>408</v>
      </c>
      <c r="C70" s="139" t="s">
        <v>409</v>
      </c>
      <c r="D70" s="127"/>
      <c r="E70" s="145">
        <v>354</v>
      </c>
      <c r="F70" s="128" t="s">
        <v>18</v>
      </c>
      <c r="G70" s="128" t="s">
        <v>379</v>
      </c>
      <c r="H70" s="128" t="s">
        <v>103</v>
      </c>
      <c r="I70" s="129" t="s">
        <v>115</v>
      </c>
      <c r="J70" s="143">
        <v>0.33333333333333331</v>
      </c>
      <c r="K70" s="131" t="s">
        <v>115</v>
      </c>
      <c r="M70" s="99"/>
    </row>
    <row r="71" spans="1:13" ht="14.25" hidden="1" customHeight="1" x14ac:dyDescent="0.2">
      <c r="A71" s="68"/>
      <c r="B71" s="137" t="s">
        <v>410</v>
      </c>
      <c r="C71" s="139" t="s">
        <v>411</v>
      </c>
      <c r="D71" s="127"/>
      <c r="E71" s="145">
        <v>355</v>
      </c>
      <c r="F71" s="128" t="s">
        <v>18</v>
      </c>
      <c r="G71" s="128" t="s">
        <v>379</v>
      </c>
      <c r="H71" s="128" t="s">
        <v>103</v>
      </c>
      <c r="I71" s="129" t="s">
        <v>115</v>
      </c>
      <c r="J71" s="143">
        <v>0.33333333333333331</v>
      </c>
      <c r="K71" s="131" t="s">
        <v>115</v>
      </c>
      <c r="M71" s="99"/>
    </row>
    <row r="72" spans="1:13" ht="14.25" hidden="1" customHeight="1" x14ac:dyDescent="0.2">
      <c r="A72" s="68"/>
      <c r="B72" s="137" t="s">
        <v>412</v>
      </c>
      <c r="C72" s="139" t="s">
        <v>413</v>
      </c>
      <c r="D72" s="127"/>
      <c r="E72" s="145">
        <v>356</v>
      </c>
      <c r="F72" s="128" t="s">
        <v>18</v>
      </c>
      <c r="G72" s="128" t="s">
        <v>379</v>
      </c>
      <c r="H72" s="128" t="s">
        <v>103</v>
      </c>
      <c r="I72" s="129" t="s">
        <v>115</v>
      </c>
      <c r="J72" s="143">
        <v>0.33333333333333331</v>
      </c>
      <c r="K72" s="131" t="s">
        <v>115</v>
      </c>
      <c r="M72" s="99"/>
    </row>
    <row r="73" spans="1:13" ht="14.25" hidden="1"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f>I12</f>
        <v>0.4</v>
      </c>
      <c r="E77" s="102">
        <f t="shared" ref="E77:E82" si="0">1/6</f>
        <v>0.16666666666666666</v>
      </c>
      <c r="F77" s="103">
        <f>E77*D77</f>
        <v>6.6666666666666666E-2</v>
      </c>
      <c r="M77" s="99"/>
    </row>
    <row r="78" spans="1:13" ht="26.25" customHeight="1" x14ac:dyDescent="0.2">
      <c r="A78" s="68"/>
      <c r="C78" s="28" t="s">
        <v>417</v>
      </c>
      <c r="D78" s="102">
        <f>I13</f>
        <v>0.2</v>
      </c>
      <c r="E78" s="102">
        <f t="shared" si="0"/>
        <v>0.16666666666666666</v>
      </c>
      <c r="F78" s="103">
        <f t="shared" ref="F78:F82" si="1">E78*D78</f>
        <v>3.3333333333333333E-2</v>
      </c>
      <c r="M78" s="99"/>
    </row>
    <row r="79" spans="1:13" ht="31.5" x14ac:dyDescent="0.2">
      <c r="A79" s="68"/>
      <c r="C79" s="28" t="s">
        <v>418</v>
      </c>
      <c r="D79" s="102">
        <f>SUM(I14:I16)</f>
        <v>6.6699999999999995E-2</v>
      </c>
      <c r="E79" s="102">
        <f t="shared" si="0"/>
        <v>0.16666666666666666</v>
      </c>
      <c r="F79" s="103">
        <f t="shared" si="1"/>
        <v>1.1116666666666665E-2</v>
      </c>
      <c r="M79" s="99"/>
    </row>
    <row r="80" spans="1:13" ht="26.25" customHeight="1" x14ac:dyDescent="0.2">
      <c r="A80" s="68"/>
      <c r="C80" s="28" t="s">
        <v>419</v>
      </c>
      <c r="D80" s="102">
        <f>I17</f>
        <v>0.4</v>
      </c>
      <c r="E80" s="102">
        <f t="shared" si="0"/>
        <v>0.16666666666666666</v>
      </c>
      <c r="F80" s="103">
        <f t="shared" si="1"/>
        <v>6.6666666666666666E-2</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1</v>
      </c>
      <c r="E82" s="102">
        <f t="shared" si="0"/>
        <v>0.16666666666666666</v>
      </c>
      <c r="F82" s="103">
        <f t="shared" si="1"/>
        <v>0.16666666666666666</v>
      </c>
      <c r="M82" s="99"/>
    </row>
    <row r="83" spans="1:13" ht="26.25" customHeight="1" thickBot="1" x14ac:dyDescent="0.25">
      <c r="A83" s="68"/>
      <c r="C83" s="220" t="s">
        <v>161</v>
      </c>
      <c r="D83" s="227"/>
      <c r="E83" s="228"/>
      <c r="F83" s="25">
        <f>SUM(F77:F82)</f>
        <v>0.51111666666666666</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1</v>
      </c>
      <c r="E89" s="102">
        <f t="shared" ref="E89:E90" si="3">1/3</f>
        <v>0.33333333333333331</v>
      </c>
      <c r="F89" s="103">
        <f t="shared" si="2"/>
        <v>0.33333333333333331</v>
      </c>
      <c r="M89" s="99"/>
    </row>
    <row r="90" spans="1:13" ht="36.75" customHeight="1" thickBot="1" x14ac:dyDescent="0.25">
      <c r="A90" s="68"/>
      <c r="C90" s="28" t="s">
        <v>426</v>
      </c>
      <c r="D90" s="102">
        <f>SUM(I44:I54)</f>
        <v>1</v>
      </c>
      <c r="E90" s="102">
        <f t="shared" si="3"/>
        <v>0.33333333333333331</v>
      </c>
      <c r="F90" s="103">
        <f t="shared" si="2"/>
        <v>0.33333333333333331</v>
      </c>
      <c r="M90" s="99"/>
    </row>
    <row r="91" spans="1:13" ht="27" customHeight="1" thickBot="1" x14ac:dyDescent="0.25">
      <c r="A91" s="68"/>
      <c r="C91" s="214" t="s">
        <v>161</v>
      </c>
      <c r="D91" s="227"/>
      <c r="E91" s="228"/>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v>
      </c>
      <c r="E96" s="102">
        <f>1/3</f>
        <v>0.33333333333333331</v>
      </c>
      <c r="F96" s="114">
        <f t="shared" ref="F96:F97" si="4">E96*D96</f>
        <v>0.33333333333333331</v>
      </c>
      <c r="M96" s="99"/>
    </row>
    <row r="97" spans="1:13" ht="37.5" customHeight="1" x14ac:dyDescent="0.2">
      <c r="A97" s="68"/>
      <c r="C97" s="115" t="s">
        <v>430</v>
      </c>
      <c r="D97" s="102">
        <f>SUM(I62:I66)</f>
        <v>0.5</v>
      </c>
      <c r="E97" s="102">
        <f t="shared" ref="E97:E98" si="5">1/3</f>
        <v>0.33333333333333331</v>
      </c>
      <c r="F97" s="114">
        <f t="shared" si="4"/>
        <v>0.16666666666666666</v>
      </c>
      <c r="M97" s="99"/>
    </row>
    <row r="98" spans="1:13" ht="37.5" customHeight="1" thickBot="1" x14ac:dyDescent="0.25">
      <c r="A98" s="68"/>
      <c r="C98" s="116" t="s">
        <v>431</v>
      </c>
      <c r="D98" s="117">
        <f>SUM(I67:I72)</f>
        <v>0.25</v>
      </c>
      <c r="E98" s="118">
        <f t="shared" si="5"/>
        <v>0.33333333333333331</v>
      </c>
      <c r="F98" s="119">
        <f>E98*D98</f>
        <v>8.3333333333333329E-2</v>
      </c>
      <c r="M98" s="99"/>
    </row>
    <row r="99" spans="1:13" ht="27" customHeight="1" thickBot="1" x14ac:dyDescent="0.25">
      <c r="A99" s="68"/>
      <c r="C99" s="229" t="s">
        <v>161</v>
      </c>
      <c r="D99" s="230"/>
      <c r="E99" s="231"/>
      <c r="F99" s="109">
        <f>SUM(F96:F98)</f>
        <v>0.58333333333333337</v>
      </c>
      <c r="M99" s="99"/>
    </row>
    <row r="100" spans="1:13" ht="14.25" customHeight="1" thickBot="1" x14ac:dyDescent="0.25">
      <c r="A100" s="68"/>
      <c r="M100" s="99"/>
    </row>
    <row r="101" spans="1:13" ht="29.25" customHeight="1" thickBot="1" x14ac:dyDescent="0.25">
      <c r="A101" s="68"/>
      <c r="C101" s="211" t="s">
        <v>167</v>
      </c>
      <c r="D101" s="227"/>
      <c r="E101" s="228"/>
      <c r="F101" s="76">
        <f>(F83*(1/3))+(F91*(1/3)+(F99*(1/3)))</f>
        <v>0.69815000000000005</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433</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HR+2Ej4ZWbatMlxCVP/vbKGdjcaBGR25uwOFBDedbQ2iHtyaJtyMfVUaMwORX47FlfhPetyZvudmYkXmlHXrCg==" saltValue="o7abjUj6QEFPN/qhhfmUlw=="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6"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434</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289</v>
      </c>
      <c r="I11" s="9" t="s">
        <v>290</v>
      </c>
      <c r="J11" s="9" t="s">
        <v>155</v>
      </c>
      <c r="K11" s="9" t="s">
        <v>435</v>
      </c>
      <c r="M11" s="37"/>
    </row>
    <row r="12" spans="1:13" ht="14.25" hidden="1" customHeight="1" x14ac:dyDescent="0.25">
      <c r="A12" s="40"/>
      <c r="B12" s="142" t="s">
        <v>436</v>
      </c>
      <c r="C12" s="126" t="s">
        <v>437</v>
      </c>
      <c r="D12" s="126" t="s">
        <v>89</v>
      </c>
      <c r="E12" s="145">
        <v>177</v>
      </c>
      <c r="F12" s="128" t="s">
        <v>21</v>
      </c>
      <c r="G12" s="128" t="s">
        <v>85</v>
      </c>
      <c r="H12" s="128" t="s">
        <v>103</v>
      </c>
      <c r="I12" s="131">
        <v>0</v>
      </c>
      <c r="J12" s="121">
        <v>0.25</v>
      </c>
      <c r="K12" s="164">
        <v>0</v>
      </c>
      <c r="M12" s="37"/>
    </row>
    <row r="13" spans="1:13" ht="14.25" hidden="1" customHeight="1" x14ac:dyDescent="0.25">
      <c r="A13" s="40"/>
      <c r="B13" s="137" t="s">
        <v>438</v>
      </c>
      <c r="C13" s="126" t="s">
        <v>439</v>
      </c>
      <c r="D13" s="127" t="s">
        <v>127</v>
      </c>
      <c r="E13" s="145">
        <v>385</v>
      </c>
      <c r="F13" s="128" t="s">
        <v>21</v>
      </c>
      <c r="G13" s="128" t="s">
        <v>85</v>
      </c>
      <c r="H13" s="128" t="s">
        <v>103</v>
      </c>
      <c r="I13" s="131">
        <v>0.25</v>
      </c>
      <c r="J13" s="143">
        <v>0.25</v>
      </c>
      <c r="K13" s="129">
        <v>6.25E-2</v>
      </c>
      <c r="M13" s="37"/>
    </row>
    <row r="14" spans="1:13" ht="14.25" hidden="1" customHeight="1" x14ac:dyDescent="0.25">
      <c r="A14" s="40"/>
      <c r="B14" s="137" t="s">
        <v>440</v>
      </c>
      <c r="C14" s="126" t="s">
        <v>441</v>
      </c>
      <c r="D14" s="127" t="s">
        <v>127</v>
      </c>
      <c r="E14" s="145">
        <v>387</v>
      </c>
      <c r="F14" s="128" t="s">
        <v>21</v>
      </c>
      <c r="G14" s="128" t="s">
        <v>85</v>
      </c>
      <c r="H14" s="128" t="s">
        <v>103</v>
      </c>
      <c r="I14" s="129">
        <v>0.25</v>
      </c>
      <c r="J14" s="143">
        <v>0.25</v>
      </c>
      <c r="K14" s="129">
        <v>6.25E-2</v>
      </c>
      <c r="M14" s="37"/>
    </row>
    <row r="15" spans="1:13" ht="14.25" hidden="1" customHeight="1" x14ac:dyDescent="0.25">
      <c r="A15" s="40"/>
      <c r="B15" s="137" t="s">
        <v>442</v>
      </c>
      <c r="C15" s="126" t="s">
        <v>443</v>
      </c>
      <c r="D15" s="127"/>
      <c r="E15" s="145">
        <v>389</v>
      </c>
      <c r="F15" s="128" t="s">
        <v>21</v>
      </c>
      <c r="G15" s="128" t="s">
        <v>85</v>
      </c>
      <c r="H15" s="128" t="s">
        <v>103</v>
      </c>
      <c r="I15" s="129" t="s">
        <v>115</v>
      </c>
      <c r="J15" s="143">
        <v>0.25</v>
      </c>
      <c r="K15" s="129" t="s">
        <v>115</v>
      </c>
      <c r="M15" s="37"/>
    </row>
    <row r="16" spans="1:13" ht="14.25" hidden="1" customHeight="1" x14ac:dyDescent="0.25">
      <c r="A16" s="40"/>
      <c r="B16" s="137" t="s">
        <v>444</v>
      </c>
      <c r="C16" s="126" t="s">
        <v>445</v>
      </c>
      <c r="D16" s="127" t="s">
        <v>127</v>
      </c>
      <c r="E16" s="145">
        <v>391</v>
      </c>
      <c r="F16" s="128" t="s">
        <v>21</v>
      </c>
      <c r="G16" s="128" t="s">
        <v>85</v>
      </c>
      <c r="H16" s="128" t="s">
        <v>103</v>
      </c>
      <c r="I16" s="129">
        <v>0.25</v>
      </c>
      <c r="J16" s="143">
        <v>0.25</v>
      </c>
      <c r="K16" s="129">
        <v>6.25E-2</v>
      </c>
      <c r="M16" s="37"/>
    </row>
    <row r="17" spans="1:13" ht="14.25" hidden="1" customHeight="1" x14ac:dyDescent="0.25">
      <c r="A17" s="40"/>
      <c r="B17" s="137" t="s">
        <v>446</v>
      </c>
      <c r="C17" s="126" t="s">
        <v>447</v>
      </c>
      <c r="D17" s="127" t="s">
        <v>127</v>
      </c>
      <c r="E17" s="145">
        <v>393</v>
      </c>
      <c r="F17" s="128" t="s">
        <v>21</v>
      </c>
      <c r="G17" s="128" t="s">
        <v>85</v>
      </c>
      <c r="H17" s="128" t="s">
        <v>103</v>
      </c>
      <c r="I17" s="129">
        <v>0.5</v>
      </c>
      <c r="J17" s="143">
        <v>0.25</v>
      </c>
      <c r="K17" s="129">
        <v>0.125</v>
      </c>
      <c r="M17" s="37"/>
    </row>
    <row r="18" spans="1:13" ht="14.25" hidden="1" customHeight="1" x14ac:dyDescent="0.25">
      <c r="A18" s="40"/>
      <c r="B18" s="137" t="s">
        <v>448</v>
      </c>
      <c r="C18" s="126" t="s">
        <v>449</v>
      </c>
      <c r="D18" s="127" t="s">
        <v>127</v>
      </c>
      <c r="E18" s="145">
        <v>395</v>
      </c>
      <c r="F18" s="128" t="s">
        <v>21</v>
      </c>
      <c r="G18" s="128" t="s">
        <v>85</v>
      </c>
      <c r="H18" s="128" t="s">
        <v>103</v>
      </c>
      <c r="I18" s="129">
        <v>0.16666666666666671</v>
      </c>
      <c r="J18" s="143">
        <v>0.25</v>
      </c>
      <c r="K18" s="129">
        <v>4.1666666666666671E-2</v>
      </c>
      <c r="M18" s="37"/>
    </row>
    <row r="19" spans="1:13" ht="14.25" hidden="1" customHeight="1" x14ac:dyDescent="0.25">
      <c r="A19" s="40"/>
      <c r="B19" s="137" t="s">
        <v>450</v>
      </c>
      <c r="C19" s="126" t="s">
        <v>451</v>
      </c>
      <c r="D19" s="127"/>
      <c r="E19" s="145">
        <v>397</v>
      </c>
      <c r="F19" s="128" t="s">
        <v>21</v>
      </c>
      <c r="G19" s="128" t="s">
        <v>85</v>
      </c>
      <c r="H19" s="128" t="s">
        <v>103</v>
      </c>
      <c r="I19" s="129" t="s">
        <v>115</v>
      </c>
      <c r="J19" s="143">
        <v>0.25</v>
      </c>
      <c r="K19" s="129" t="s">
        <v>115</v>
      </c>
      <c r="M19" s="37"/>
    </row>
    <row r="20" spans="1:13" ht="14.25" hidden="1" customHeight="1" x14ac:dyDescent="0.25">
      <c r="A20" s="40"/>
      <c r="B20" s="137" t="s">
        <v>452</v>
      </c>
      <c r="C20" s="126" t="s">
        <v>453</v>
      </c>
      <c r="D20" s="127"/>
      <c r="E20" s="145">
        <v>399</v>
      </c>
      <c r="F20" s="128" t="s">
        <v>21</v>
      </c>
      <c r="G20" s="128" t="s">
        <v>85</v>
      </c>
      <c r="H20" s="128" t="s">
        <v>103</v>
      </c>
      <c r="I20" s="129" t="s">
        <v>115</v>
      </c>
      <c r="J20" s="143">
        <v>0.25</v>
      </c>
      <c r="K20" s="129" t="s">
        <v>115</v>
      </c>
      <c r="M20" s="37"/>
    </row>
    <row r="21" spans="1:13" ht="14.25" hidden="1" customHeight="1" x14ac:dyDescent="0.25">
      <c r="A21" s="40"/>
      <c r="B21" s="137" t="s">
        <v>454</v>
      </c>
      <c r="C21" s="126" t="s">
        <v>455</v>
      </c>
      <c r="D21" s="127" t="s">
        <v>127</v>
      </c>
      <c r="E21" s="145">
        <v>401</v>
      </c>
      <c r="F21" s="128" t="s">
        <v>21</v>
      </c>
      <c r="G21" s="128" t="s">
        <v>85</v>
      </c>
      <c r="H21" s="128" t="s">
        <v>103</v>
      </c>
      <c r="I21" s="129">
        <v>0.16666666666666671</v>
      </c>
      <c r="J21" s="143">
        <v>0.25</v>
      </c>
      <c r="K21" s="129">
        <v>4.1666666666666671E-2</v>
      </c>
      <c r="M21" s="37"/>
    </row>
    <row r="22" spans="1:13" ht="14.25" hidden="1" customHeight="1" x14ac:dyDescent="0.25">
      <c r="A22" s="40"/>
      <c r="B22" s="137" t="s">
        <v>456</v>
      </c>
      <c r="C22" s="126" t="s">
        <v>457</v>
      </c>
      <c r="D22" s="127" t="s">
        <v>127</v>
      </c>
      <c r="E22" s="145">
        <v>403</v>
      </c>
      <c r="F22" s="128" t="s">
        <v>21</v>
      </c>
      <c r="G22" s="128" t="s">
        <v>85</v>
      </c>
      <c r="H22" s="128" t="s">
        <v>103</v>
      </c>
      <c r="I22" s="129">
        <v>0.16666666666666671</v>
      </c>
      <c r="J22" s="143">
        <v>0.25</v>
      </c>
      <c r="K22" s="129">
        <v>4.1666666666666671E-2</v>
      </c>
      <c r="M22" s="37"/>
    </row>
    <row r="23" spans="1:13" ht="14.25" hidden="1" customHeight="1" x14ac:dyDescent="0.25">
      <c r="A23" s="40"/>
      <c r="B23" s="137" t="s">
        <v>458</v>
      </c>
      <c r="C23" s="126" t="s">
        <v>459</v>
      </c>
      <c r="D23" s="127"/>
      <c r="E23" s="145">
        <v>405</v>
      </c>
      <c r="F23" s="128" t="s">
        <v>21</v>
      </c>
      <c r="G23" s="128" t="s">
        <v>85</v>
      </c>
      <c r="H23" s="128" t="s">
        <v>103</v>
      </c>
      <c r="I23" s="129" t="s">
        <v>115</v>
      </c>
      <c r="J23" s="143">
        <v>0.25</v>
      </c>
      <c r="K23" s="129" t="s">
        <v>115</v>
      </c>
      <c r="M23" s="37"/>
    </row>
    <row r="24" spans="1:13" ht="14.25" hidden="1" customHeight="1" x14ac:dyDescent="0.25">
      <c r="A24" s="40"/>
      <c r="B24" s="137" t="s">
        <v>460</v>
      </c>
      <c r="C24" s="126" t="s">
        <v>461</v>
      </c>
      <c r="D24" s="127"/>
      <c r="E24" s="145">
        <v>407</v>
      </c>
      <c r="F24" s="128" t="s">
        <v>21</v>
      </c>
      <c r="G24" s="128" t="s">
        <v>85</v>
      </c>
      <c r="H24" s="128" t="s">
        <v>103</v>
      </c>
      <c r="I24" s="129" t="s">
        <v>115</v>
      </c>
      <c r="J24" s="143">
        <v>0.25</v>
      </c>
      <c r="K24" s="129" t="s">
        <v>115</v>
      </c>
      <c r="M24" s="37"/>
    </row>
    <row r="25" spans="1:13" ht="14.25" hidden="1" customHeight="1" x14ac:dyDescent="0.25">
      <c r="A25" s="40"/>
      <c r="B25" s="137" t="s">
        <v>462</v>
      </c>
      <c r="C25" s="126" t="s">
        <v>463</v>
      </c>
      <c r="D25" s="127"/>
      <c r="E25" s="145">
        <v>409</v>
      </c>
      <c r="F25" s="128" t="s">
        <v>21</v>
      </c>
      <c r="G25" s="128" t="s">
        <v>85</v>
      </c>
      <c r="H25" s="128" t="s">
        <v>103</v>
      </c>
      <c r="I25" s="129" t="s">
        <v>115</v>
      </c>
      <c r="J25" s="143">
        <v>0.25</v>
      </c>
      <c r="K25" s="129" t="s">
        <v>115</v>
      </c>
      <c r="M25" s="37"/>
    </row>
    <row r="26" spans="1:13" ht="14.25" hidden="1" customHeight="1" x14ac:dyDescent="0.25">
      <c r="A26" s="40"/>
      <c r="B26" s="137" t="s">
        <v>464</v>
      </c>
      <c r="C26" s="126" t="s">
        <v>465</v>
      </c>
      <c r="D26" s="127"/>
      <c r="E26" s="145">
        <v>411</v>
      </c>
      <c r="F26" s="128" t="s">
        <v>21</v>
      </c>
      <c r="G26" s="128" t="s">
        <v>85</v>
      </c>
      <c r="H26" s="128" t="s">
        <v>103</v>
      </c>
      <c r="I26" s="129" t="s">
        <v>115</v>
      </c>
      <c r="J26" s="143">
        <v>0.25</v>
      </c>
      <c r="K26" s="129" t="s">
        <v>115</v>
      </c>
      <c r="M26" s="37"/>
    </row>
    <row r="27" spans="1:13" ht="14.25" hidden="1" customHeight="1" x14ac:dyDescent="0.25">
      <c r="A27" s="40"/>
      <c r="B27" s="137" t="s">
        <v>466</v>
      </c>
      <c r="C27" s="126" t="s">
        <v>467</v>
      </c>
      <c r="D27" s="127"/>
      <c r="E27" s="145">
        <v>413</v>
      </c>
      <c r="F27" s="128" t="s">
        <v>21</v>
      </c>
      <c r="G27" s="128" t="s">
        <v>85</v>
      </c>
      <c r="H27" s="128" t="s">
        <v>103</v>
      </c>
      <c r="I27" s="129" t="s">
        <v>115</v>
      </c>
      <c r="J27" s="143">
        <v>0.25</v>
      </c>
      <c r="K27" s="129" t="s">
        <v>115</v>
      </c>
      <c r="M27" s="37"/>
    </row>
    <row r="28" spans="1:13" ht="14.25" hidden="1" customHeight="1" x14ac:dyDescent="0.25">
      <c r="A28" s="40"/>
      <c r="B28" s="137" t="s">
        <v>468</v>
      </c>
      <c r="C28" s="126" t="s">
        <v>469</v>
      </c>
      <c r="D28" s="127"/>
      <c r="E28" s="145">
        <v>414</v>
      </c>
      <c r="F28" s="128" t="s">
        <v>21</v>
      </c>
      <c r="G28" s="128" t="s">
        <v>85</v>
      </c>
      <c r="H28" s="128" t="s">
        <v>103</v>
      </c>
      <c r="I28" s="129" t="s">
        <v>115</v>
      </c>
      <c r="J28" s="143">
        <v>0.25</v>
      </c>
      <c r="K28" s="129" t="s">
        <v>115</v>
      </c>
      <c r="M28" s="37"/>
    </row>
    <row r="29" spans="1:13" ht="14.25" hidden="1" customHeight="1" x14ac:dyDescent="0.25">
      <c r="A29" s="40"/>
      <c r="B29" s="137" t="s">
        <v>470</v>
      </c>
      <c r="C29" s="126" t="s">
        <v>471</v>
      </c>
      <c r="D29" s="127"/>
      <c r="E29" s="145">
        <v>416</v>
      </c>
      <c r="F29" s="128" t="s">
        <v>21</v>
      </c>
      <c r="G29" s="128" t="s">
        <v>85</v>
      </c>
      <c r="H29" s="128" t="s">
        <v>103</v>
      </c>
      <c r="I29" s="129">
        <v>0</v>
      </c>
      <c r="J29" s="143">
        <v>0.25</v>
      </c>
      <c r="K29" s="129">
        <v>0</v>
      </c>
      <c r="M29" s="37"/>
    </row>
    <row r="30" spans="1:13" ht="14.25" hidden="1" customHeight="1" x14ac:dyDescent="0.25">
      <c r="A30" s="40"/>
      <c r="B30" s="137" t="s">
        <v>472</v>
      </c>
      <c r="C30" s="126" t="s">
        <v>473</v>
      </c>
      <c r="D30" s="127" t="s">
        <v>127</v>
      </c>
      <c r="E30" s="145">
        <v>417</v>
      </c>
      <c r="F30" s="128" t="s">
        <v>21</v>
      </c>
      <c r="G30" s="128" t="s">
        <v>85</v>
      </c>
      <c r="H30" s="128" t="s">
        <v>103</v>
      </c>
      <c r="I30" s="129">
        <v>0.25</v>
      </c>
      <c r="J30" s="143">
        <v>0.25</v>
      </c>
      <c r="K30" s="129">
        <v>6.25E-2</v>
      </c>
      <c r="M30" s="37"/>
    </row>
    <row r="31" spans="1:13" ht="14.25" hidden="1" customHeight="1" x14ac:dyDescent="0.25">
      <c r="A31" s="40"/>
      <c r="B31" s="137" t="s">
        <v>474</v>
      </c>
      <c r="C31" s="126" t="s">
        <v>475</v>
      </c>
      <c r="D31" s="127" t="s">
        <v>127</v>
      </c>
      <c r="E31" s="145">
        <v>418</v>
      </c>
      <c r="F31" s="128" t="s">
        <v>21</v>
      </c>
      <c r="G31" s="128" t="s">
        <v>85</v>
      </c>
      <c r="H31" s="128" t="s">
        <v>103</v>
      </c>
      <c r="I31" s="129">
        <v>0.25</v>
      </c>
      <c r="J31" s="143">
        <v>0.25</v>
      </c>
      <c r="K31" s="129">
        <v>6.25E-2</v>
      </c>
      <c r="M31" s="37"/>
    </row>
    <row r="32" spans="1:13" ht="14.25" hidden="1" customHeight="1" x14ac:dyDescent="0.25">
      <c r="A32" s="40"/>
      <c r="B32" s="137" t="s">
        <v>476</v>
      </c>
      <c r="C32" s="126" t="s">
        <v>477</v>
      </c>
      <c r="D32" s="127" t="s">
        <v>127</v>
      </c>
      <c r="E32" s="145">
        <v>419</v>
      </c>
      <c r="F32" s="128" t="s">
        <v>21</v>
      </c>
      <c r="G32" s="128" t="s">
        <v>85</v>
      </c>
      <c r="H32" s="128" t="s">
        <v>103</v>
      </c>
      <c r="I32" s="129">
        <v>0.25</v>
      </c>
      <c r="J32" s="143">
        <v>0.25</v>
      </c>
      <c r="K32" s="129">
        <v>6.25E-2</v>
      </c>
      <c r="M32" s="37"/>
    </row>
    <row r="33" spans="1:13" ht="14.25" hidden="1" customHeight="1" x14ac:dyDescent="0.25">
      <c r="A33" s="40"/>
      <c r="B33" s="137" t="s">
        <v>478</v>
      </c>
      <c r="C33" s="126" t="s">
        <v>479</v>
      </c>
      <c r="D33" s="127" t="s">
        <v>127</v>
      </c>
      <c r="E33" s="145">
        <v>420</v>
      </c>
      <c r="F33" s="128" t="s">
        <v>21</v>
      </c>
      <c r="G33" s="128" t="s">
        <v>85</v>
      </c>
      <c r="H33" s="128" t="s">
        <v>103</v>
      </c>
      <c r="I33" s="129">
        <v>0.25</v>
      </c>
      <c r="J33" s="143">
        <v>0.25</v>
      </c>
      <c r="K33" s="129">
        <v>6.25E-2</v>
      </c>
      <c r="M33" s="37"/>
    </row>
    <row r="34" spans="1:13" ht="14.25" hidden="1" customHeight="1" x14ac:dyDescent="0.25">
      <c r="A34" s="40"/>
      <c r="B34" s="137" t="s">
        <v>480</v>
      </c>
      <c r="C34" s="126" t="s">
        <v>481</v>
      </c>
      <c r="D34" s="127"/>
      <c r="E34" s="145">
        <v>421</v>
      </c>
      <c r="F34" s="128" t="s">
        <v>21</v>
      </c>
      <c r="G34" s="128" t="s">
        <v>85</v>
      </c>
      <c r="H34" s="128" t="s">
        <v>103</v>
      </c>
      <c r="I34" s="129" t="s">
        <v>115</v>
      </c>
      <c r="J34" s="143">
        <v>0.25</v>
      </c>
      <c r="K34" s="129" t="s">
        <v>115</v>
      </c>
      <c r="M34" s="37"/>
    </row>
    <row r="35" spans="1:13" ht="14.25" hidden="1" customHeight="1" x14ac:dyDescent="0.25">
      <c r="A35" s="40"/>
      <c r="B35" s="137" t="s">
        <v>482</v>
      </c>
      <c r="C35" s="126" t="s">
        <v>483</v>
      </c>
      <c r="D35" s="127"/>
      <c r="E35" s="145">
        <v>422</v>
      </c>
      <c r="F35" s="128" t="s">
        <v>21</v>
      </c>
      <c r="G35" s="128" t="s">
        <v>85</v>
      </c>
      <c r="H35" s="128" t="s">
        <v>103</v>
      </c>
      <c r="I35" s="129" t="s">
        <v>115</v>
      </c>
      <c r="J35" s="143">
        <v>0.25</v>
      </c>
      <c r="K35" s="129" t="s">
        <v>115</v>
      </c>
      <c r="M35" s="37"/>
    </row>
    <row r="36" spans="1:13" ht="14.25" hidden="1" customHeight="1" x14ac:dyDescent="0.25">
      <c r="A36" s="40"/>
      <c r="B36" s="137" t="s">
        <v>484</v>
      </c>
      <c r="C36" s="126" t="s">
        <v>485</v>
      </c>
      <c r="D36" s="127"/>
      <c r="E36" s="145">
        <v>424</v>
      </c>
      <c r="F36" s="128" t="s">
        <v>21</v>
      </c>
      <c r="G36" s="128" t="s">
        <v>85</v>
      </c>
      <c r="H36" s="128" t="s">
        <v>103</v>
      </c>
      <c r="I36" s="129" t="s">
        <v>115</v>
      </c>
      <c r="J36" s="143">
        <v>0.25</v>
      </c>
      <c r="K36" s="129" t="s">
        <v>115</v>
      </c>
      <c r="M36" s="37"/>
    </row>
    <row r="37" spans="1:13" ht="14.25" hidden="1" customHeight="1" x14ac:dyDescent="0.25">
      <c r="A37" s="40"/>
      <c r="B37" s="137" t="s">
        <v>486</v>
      </c>
      <c r="C37" s="126" t="s">
        <v>487</v>
      </c>
      <c r="D37" s="127" t="s">
        <v>127</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488</v>
      </c>
      <c r="C38" s="126" t="s">
        <v>489</v>
      </c>
      <c r="D38" s="127"/>
      <c r="E38" s="145">
        <v>427</v>
      </c>
      <c r="F38" s="128" t="s">
        <v>21</v>
      </c>
      <c r="G38" s="128" t="s">
        <v>86</v>
      </c>
      <c r="H38" s="128" t="s">
        <v>103</v>
      </c>
      <c r="I38" s="129" t="s">
        <v>115</v>
      </c>
      <c r="J38" s="121">
        <v>0.25</v>
      </c>
      <c r="K38" s="129" t="s">
        <v>115</v>
      </c>
      <c r="M38" s="37"/>
    </row>
    <row r="39" spans="1:13" ht="14.25" hidden="1" customHeight="1" x14ac:dyDescent="0.25">
      <c r="A39" s="40"/>
      <c r="B39" s="137" t="s">
        <v>490</v>
      </c>
      <c r="C39" s="126" t="s">
        <v>491</v>
      </c>
      <c r="D39" s="127" t="s">
        <v>127</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492</v>
      </c>
      <c r="C40" s="126" t="s">
        <v>493</v>
      </c>
      <c r="D40" s="127"/>
      <c r="E40" s="165">
        <v>429</v>
      </c>
      <c r="F40" s="128" t="s">
        <v>21</v>
      </c>
      <c r="G40" s="128" t="s">
        <v>86</v>
      </c>
      <c r="H40" s="128" t="s">
        <v>103</v>
      </c>
      <c r="I40" s="129" t="s">
        <v>115</v>
      </c>
      <c r="J40" s="121">
        <v>0.25</v>
      </c>
      <c r="K40" s="129" t="s">
        <v>115</v>
      </c>
      <c r="M40" s="37"/>
    </row>
    <row r="41" spans="1:13" ht="14.25" hidden="1" customHeight="1" x14ac:dyDescent="0.25">
      <c r="A41" s="40"/>
      <c r="B41" s="137" t="s">
        <v>494</v>
      </c>
      <c r="C41" s="126" t="s">
        <v>495</v>
      </c>
      <c r="D41" s="127"/>
      <c r="E41" s="147">
        <v>429</v>
      </c>
      <c r="F41" s="128" t="s">
        <v>21</v>
      </c>
      <c r="G41" s="128" t="s">
        <v>86</v>
      </c>
      <c r="H41" s="128" t="s">
        <v>103</v>
      </c>
      <c r="I41" s="129" t="s">
        <v>115</v>
      </c>
      <c r="J41" s="150">
        <v>0.25</v>
      </c>
      <c r="K41" s="166" t="s">
        <v>115</v>
      </c>
      <c r="M41" s="37"/>
    </row>
    <row r="42" spans="1:13" ht="14.25" hidden="1" customHeight="1" x14ac:dyDescent="0.25">
      <c r="A42" s="40"/>
      <c r="B42" s="137" t="s">
        <v>496</v>
      </c>
      <c r="C42" s="126" t="s">
        <v>497</v>
      </c>
      <c r="D42" s="127"/>
      <c r="E42" s="148">
        <v>431</v>
      </c>
      <c r="F42" s="128" t="s">
        <v>21</v>
      </c>
      <c r="G42" s="128" t="s">
        <v>86</v>
      </c>
      <c r="H42" s="128" t="s">
        <v>103</v>
      </c>
      <c r="I42" s="129" t="s">
        <v>115</v>
      </c>
      <c r="J42" s="167">
        <v>0.25</v>
      </c>
      <c r="K42" s="129" t="s">
        <v>115</v>
      </c>
      <c r="M42" s="37"/>
    </row>
    <row r="43" spans="1:13" ht="14.25" hidden="1" customHeight="1" x14ac:dyDescent="0.25">
      <c r="A43" s="40"/>
      <c r="B43" s="137" t="s">
        <v>498</v>
      </c>
      <c r="C43" s="126" t="s">
        <v>499</v>
      </c>
      <c r="D43" s="127" t="s">
        <v>127</v>
      </c>
      <c r="E43" s="145">
        <v>433</v>
      </c>
      <c r="F43" s="128" t="s">
        <v>21</v>
      </c>
      <c r="G43" s="128" t="s">
        <v>86</v>
      </c>
      <c r="H43" s="128" t="s">
        <v>103</v>
      </c>
      <c r="I43" s="129">
        <v>0.1071428571428571</v>
      </c>
      <c r="J43" s="121">
        <v>0.25</v>
      </c>
      <c r="K43" s="129">
        <v>2.6785714285714281E-2</v>
      </c>
      <c r="M43" s="37"/>
    </row>
    <row r="44" spans="1:13" ht="14.25" hidden="1" customHeight="1" x14ac:dyDescent="0.25">
      <c r="A44" s="40"/>
      <c r="B44" s="137" t="s">
        <v>500</v>
      </c>
      <c r="C44" s="126" t="s">
        <v>501</v>
      </c>
      <c r="D44" s="127"/>
      <c r="E44" s="145">
        <v>435</v>
      </c>
      <c r="F44" s="128" t="s">
        <v>21</v>
      </c>
      <c r="G44" s="128" t="s">
        <v>86</v>
      </c>
      <c r="H44" s="128" t="s">
        <v>103</v>
      </c>
      <c r="I44" s="129" t="s">
        <v>115</v>
      </c>
      <c r="J44" s="121">
        <v>0.25</v>
      </c>
      <c r="K44" s="129" t="s">
        <v>115</v>
      </c>
      <c r="M44" s="37"/>
    </row>
    <row r="45" spans="1:13" ht="14.25" hidden="1" customHeight="1" x14ac:dyDescent="0.25">
      <c r="A45" s="40"/>
      <c r="B45" s="137" t="s">
        <v>502</v>
      </c>
      <c r="C45" s="126" t="s">
        <v>503</v>
      </c>
      <c r="D45" s="127" t="s">
        <v>127</v>
      </c>
      <c r="E45" s="145">
        <v>437</v>
      </c>
      <c r="F45" s="128" t="s">
        <v>21</v>
      </c>
      <c r="G45" s="128" t="s">
        <v>86</v>
      </c>
      <c r="H45" s="128" t="s">
        <v>103</v>
      </c>
      <c r="I45" s="129">
        <v>0.1071428571428571</v>
      </c>
      <c r="J45" s="121">
        <v>0.25</v>
      </c>
      <c r="K45" s="129">
        <v>2.6785714285714281E-2</v>
      </c>
      <c r="M45" s="37"/>
    </row>
    <row r="46" spans="1:13" ht="14.25" hidden="1" customHeight="1" x14ac:dyDescent="0.25">
      <c r="A46" s="40"/>
      <c r="B46" s="137" t="s">
        <v>504</v>
      </c>
      <c r="C46" s="126" t="s">
        <v>505</v>
      </c>
      <c r="D46" s="127" t="s">
        <v>127</v>
      </c>
      <c r="E46" s="145">
        <v>439</v>
      </c>
      <c r="F46" s="128" t="s">
        <v>21</v>
      </c>
      <c r="G46" s="128" t="s">
        <v>86</v>
      </c>
      <c r="H46" s="128" t="s">
        <v>103</v>
      </c>
      <c r="I46" s="129">
        <v>0.1071428571428571</v>
      </c>
      <c r="J46" s="121">
        <v>0.25</v>
      </c>
      <c r="K46" s="129">
        <v>2.6785714285714281E-2</v>
      </c>
      <c r="M46" s="37"/>
    </row>
    <row r="47" spans="1:13" ht="14.25" hidden="1" customHeight="1" x14ac:dyDescent="0.25">
      <c r="A47" s="40"/>
      <c r="B47" s="137" t="s">
        <v>506</v>
      </c>
      <c r="C47" s="126" t="s">
        <v>507</v>
      </c>
      <c r="D47" s="127" t="s">
        <v>127</v>
      </c>
      <c r="E47" s="145">
        <v>441</v>
      </c>
      <c r="F47" s="128" t="s">
        <v>21</v>
      </c>
      <c r="G47" s="128" t="s">
        <v>86</v>
      </c>
      <c r="H47" s="128" t="s">
        <v>103</v>
      </c>
      <c r="I47" s="129">
        <v>0.1071428571428571</v>
      </c>
      <c r="J47" s="121">
        <v>0.25</v>
      </c>
      <c r="K47" s="129">
        <v>2.6785714285714281E-2</v>
      </c>
      <c r="M47" s="37"/>
    </row>
    <row r="48" spans="1:13" ht="14.25" hidden="1" customHeight="1" x14ac:dyDescent="0.25">
      <c r="A48" s="40"/>
      <c r="B48" s="137" t="s">
        <v>508</v>
      </c>
      <c r="C48" s="126" t="s">
        <v>509</v>
      </c>
      <c r="D48" s="127"/>
      <c r="E48" s="145">
        <v>443</v>
      </c>
      <c r="F48" s="128" t="s">
        <v>21</v>
      </c>
      <c r="G48" s="128" t="s">
        <v>86</v>
      </c>
      <c r="H48" s="128" t="s">
        <v>103</v>
      </c>
      <c r="I48" s="129" t="s">
        <v>115</v>
      </c>
      <c r="J48" s="121">
        <v>0.25</v>
      </c>
      <c r="K48" s="129" t="s">
        <v>115</v>
      </c>
      <c r="M48" s="37"/>
    </row>
    <row r="49" spans="1:13" ht="14.25" hidden="1" customHeight="1" x14ac:dyDescent="0.25">
      <c r="A49" s="40"/>
      <c r="B49" s="137" t="s">
        <v>510</v>
      </c>
      <c r="C49" s="126" t="s">
        <v>511</v>
      </c>
      <c r="D49" s="127"/>
      <c r="E49" s="145">
        <v>445</v>
      </c>
      <c r="F49" s="128" t="s">
        <v>21</v>
      </c>
      <c r="G49" s="128" t="s">
        <v>86</v>
      </c>
      <c r="H49" s="128" t="s">
        <v>103</v>
      </c>
      <c r="I49" s="129" t="s">
        <v>115</v>
      </c>
      <c r="J49" s="121">
        <v>0.25</v>
      </c>
      <c r="K49" s="129" t="s">
        <v>115</v>
      </c>
      <c r="M49" s="37"/>
    </row>
    <row r="50" spans="1:13" ht="14.25" hidden="1" customHeight="1" x14ac:dyDescent="0.25">
      <c r="A50" s="40"/>
      <c r="B50" s="137" t="s">
        <v>512</v>
      </c>
      <c r="C50" s="126" t="s">
        <v>513</v>
      </c>
      <c r="D50" s="127" t="s">
        <v>127</v>
      </c>
      <c r="E50" s="145">
        <v>447</v>
      </c>
      <c r="F50" s="128" t="s">
        <v>21</v>
      </c>
      <c r="G50" s="128" t="s">
        <v>86</v>
      </c>
      <c r="H50" s="128" t="s">
        <v>103</v>
      </c>
      <c r="I50" s="129">
        <v>0.1071428571428571</v>
      </c>
      <c r="J50" s="121">
        <v>0.25</v>
      </c>
      <c r="K50" s="129">
        <v>2.6785714285714281E-2</v>
      </c>
      <c r="M50" s="37"/>
    </row>
    <row r="51" spans="1:13" ht="14.25" hidden="1" customHeight="1" x14ac:dyDescent="0.25">
      <c r="A51" s="40"/>
      <c r="B51" s="137" t="s">
        <v>514</v>
      </c>
      <c r="C51" s="126" t="s">
        <v>515</v>
      </c>
      <c r="D51" s="127"/>
      <c r="E51" s="145">
        <v>449</v>
      </c>
      <c r="F51" s="128" t="s">
        <v>21</v>
      </c>
      <c r="G51" s="128" t="s">
        <v>86</v>
      </c>
      <c r="H51" s="128" t="s">
        <v>103</v>
      </c>
      <c r="I51" s="129" t="s">
        <v>115</v>
      </c>
      <c r="J51" s="121">
        <v>0.25</v>
      </c>
      <c r="K51" s="129" t="s">
        <v>115</v>
      </c>
      <c r="M51" s="37"/>
    </row>
    <row r="52" spans="1:13" ht="14.25" hidden="1" customHeight="1" x14ac:dyDescent="0.25">
      <c r="A52" s="40"/>
      <c r="B52" s="137" t="s">
        <v>516</v>
      </c>
      <c r="C52" s="126" t="s">
        <v>517</v>
      </c>
      <c r="D52" s="127" t="s">
        <v>127</v>
      </c>
      <c r="E52" s="145">
        <v>451</v>
      </c>
      <c r="F52" s="128" t="s">
        <v>21</v>
      </c>
      <c r="G52" s="128" t="s">
        <v>86</v>
      </c>
      <c r="H52" s="128" t="s">
        <v>103</v>
      </c>
      <c r="I52" s="129">
        <v>0.1071428571428571</v>
      </c>
      <c r="J52" s="121">
        <v>0.25</v>
      </c>
      <c r="K52" s="129">
        <v>2.6785714285714281E-2</v>
      </c>
      <c r="M52" s="37"/>
    </row>
    <row r="53" spans="1:13" ht="14.25" hidden="1" customHeight="1" x14ac:dyDescent="0.25">
      <c r="A53" s="40"/>
      <c r="B53" s="137" t="s">
        <v>518</v>
      </c>
      <c r="C53" s="126" t="s">
        <v>519</v>
      </c>
      <c r="D53" s="127"/>
      <c r="E53" s="145">
        <v>453</v>
      </c>
      <c r="F53" s="128" t="s">
        <v>21</v>
      </c>
      <c r="G53" s="128" t="s">
        <v>86</v>
      </c>
      <c r="H53" s="128" t="s">
        <v>103</v>
      </c>
      <c r="I53" s="129" t="s">
        <v>115</v>
      </c>
      <c r="J53" s="121">
        <v>0.25</v>
      </c>
      <c r="K53" s="129" t="s">
        <v>115</v>
      </c>
      <c r="M53" s="37"/>
    </row>
    <row r="54" spans="1:13" ht="14.25" hidden="1" customHeight="1" x14ac:dyDescent="0.25">
      <c r="A54" s="40"/>
      <c r="B54" s="137" t="s">
        <v>520</v>
      </c>
      <c r="C54" s="126" t="s">
        <v>521</v>
      </c>
      <c r="D54" s="127"/>
      <c r="E54" s="145">
        <v>455</v>
      </c>
      <c r="F54" s="128" t="s">
        <v>21</v>
      </c>
      <c r="G54" s="128" t="s">
        <v>86</v>
      </c>
      <c r="H54" s="128" t="s">
        <v>103</v>
      </c>
      <c r="I54" s="129" t="s">
        <v>115</v>
      </c>
      <c r="J54" s="121">
        <v>0.25</v>
      </c>
      <c r="K54" s="129" t="s">
        <v>115</v>
      </c>
      <c r="M54" s="37"/>
    </row>
    <row r="55" spans="1:13" ht="14.25" hidden="1" customHeight="1" x14ac:dyDescent="0.25">
      <c r="A55" s="40"/>
      <c r="B55" s="137" t="s">
        <v>522</v>
      </c>
      <c r="C55" s="126" t="s">
        <v>523</v>
      </c>
      <c r="D55" s="127" t="s">
        <v>127</v>
      </c>
      <c r="E55" s="145">
        <v>457</v>
      </c>
      <c r="F55" s="128" t="s">
        <v>21</v>
      </c>
      <c r="G55" s="128" t="s">
        <v>86</v>
      </c>
      <c r="H55" s="128" t="s">
        <v>103</v>
      </c>
      <c r="I55" s="129">
        <v>0.1071428571428571</v>
      </c>
      <c r="J55" s="121">
        <v>0.25</v>
      </c>
      <c r="K55" s="129">
        <v>2.6785714285714281E-2</v>
      </c>
      <c r="M55" s="37"/>
    </row>
    <row r="56" spans="1:13" ht="14.25" hidden="1" customHeight="1" x14ac:dyDescent="0.25">
      <c r="A56" s="40"/>
      <c r="B56" s="137" t="s">
        <v>524</v>
      </c>
      <c r="C56" s="126" t="s">
        <v>525</v>
      </c>
      <c r="D56" s="127"/>
      <c r="E56" s="145">
        <v>459</v>
      </c>
      <c r="F56" s="128" t="s">
        <v>21</v>
      </c>
      <c r="G56" s="128" t="s">
        <v>86</v>
      </c>
      <c r="H56" s="128" t="s">
        <v>103</v>
      </c>
      <c r="I56" s="129" t="s">
        <v>115</v>
      </c>
      <c r="J56" s="121">
        <v>0.25</v>
      </c>
      <c r="K56" s="129" t="s">
        <v>115</v>
      </c>
      <c r="M56" s="37"/>
    </row>
    <row r="57" spans="1:13" ht="14.25" hidden="1" customHeight="1" x14ac:dyDescent="0.25">
      <c r="A57" s="40"/>
      <c r="B57" s="137" t="s">
        <v>526</v>
      </c>
      <c r="C57" s="126" t="s">
        <v>527</v>
      </c>
      <c r="D57" s="127" t="s">
        <v>127</v>
      </c>
      <c r="E57" s="145">
        <v>460</v>
      </c>
      <c r="F57" s="128" t="s">
        <v>21</v>
      </c>
      <c r="G57" s="128" t="s">
        <v>86</v>
      </c>
      <c r="H57" s="128" t="s">
        <v>103</v>
      </c>
      <c r="I57" s="129">
        <v>0</v>
      </c>
      <c r="J57" s="121">
        <v>0.25</v>
      </c>
      <c r="K57" s="129">
        <v>0</v>
      </c>
      <c r="M57" s="37"/>
    </row>
    <row r="58" spans="1:13" ht="14.25" hidden="1" customHeight="1" x14ac:dyDescent="0.25">
      <c r="A58" s="40"/>
      <c r="B58" s="137" t="s">
        <v>528</v>
      </c>
      <c r="C58" s="126" t="s">
        <v>529</v>
      </c>
      <c r="D58" s="127"/>
      <c r="E58" s="145">
        <v>461</v>
      </c>
      <c r="F58" s="128" t="s">
        <v>21</v>
      </c>
      <c r="G58" s="128" t="s">
        <v>86</v>
      </c>
      <c r="H58" s="128" t="s">
        <v>103</v>
      </c>
      <c r="I58" s="129" t="s">
        <v>115</v>
      </c>
      <c r="J58" s="121">
        <v>0.25</v>
      </c>
      <c r="K58" s="129" t="s">
        <v>115</v>
      </c>
      <c r="M58" s="37"/>
    </row>
    <row r="59" spans="1:13" ht="14.25" hidden="1" customHeight="1" x14ac:dyDescent="0.25">
      <c r="A59" s="40"/>
      <c r="B59" s="137" t="s">
        <v>530</v>
      </c>
      <c r="C59" s="126" t="s">
        <v>531</v>
      </c>
      <c r="D59" s="127"/>
      <c r="E59" s="145">
        <v>462</v>
      </c>
      <c r="F59" s="128" t="s">
        <v>21</v>
      </c>
      <c r="G59" s="128" t="s">
        <v>86</v>
      </c>
      <c r="H59" s="128" t="s">
        <v>103</v>
      </c>
      <c r="I59" s="129" t="s">
        <v>115</v>
      </c>
      <c r="J59" s="121">
        <v>0.25</v>
      </c>
      <c r="K59" s="129" t="s">
        <v>115</v>
      </c>
      <c r="M59" s="37"/>
    </row>
    <row r="60" spans="1:13" ht="14.25" hidden="1" customHeight="1" x14ac:dyDescent="0.25">
      <c r="A60" s="40"/>
      <c r="B60" s="137" t="s">
        <v>532</v>
      </c>
      <c r="C60" s="126" t="s">
        <v>533</v>
      </c>
      <c r="D60" s="127"/>
      <c r="E60" s="145">
        <v>463</v>
      </c>
      <c r="F60" s="128" t="s">
        <v>21</v>
      </c>
      <c r="G60" s="128" t="s">
        <v>86</v>
      </c>
      <c r="H60" s="128" t="s">
        <v>103</v>
      </c>
      <c r="I60" s="129" t="s">
        <v>115</v>
      </c>
      <c r="J60" s="121">
        <v>0.25</v>
      </c>
      <c r="K60" s="129" t="s">
        <v>115</v>
      </c>
      <c r="M60" s="37"/>
    </row>
    <row r="61" spans="1:13" ht="14.25" hidden="1" customHeight="1" x14ac:dyDescent="0.25">
      <c r="A61" s="40"/>
      <c r="B61" s="137" t="s">
        <v>534</v>
      </c>
      <c r="C61" s="126" t="s">
        <v>535</v>
      </c>
      <c r="D61" s="127"/>
      <c r="E61" s="145">
        <v>464</v>
      </c>
      <c r="F61" s="128" t="s">
        <v>21</v>
      </c>
      <c r="G61" s="128" t="s">
        <v>86</v>
      </c>
      <c r="H61" s="128" t="s">
        <v>103</v>
      </c>
      <c r="I61" s="129" t="s">
        <v>115</v>
      </c>
      <c r="J61" s="121">
        <v>0.25</v>
      </c>
      <c r="K61" s="129" t="s">
        <v>115</v>
      </c>
      <c r="M61" s="37"/>
    </row>
    <row r="62" spans="1:13" ht="14.25" hidden="1" customHeight="1" x14ac:dyDescent="0.25">
      <c r="A62" s="40"/>
      <c r="B62" s="137" t="s">
        <v>536</v>
      </c>
      <c r="C62" s="126" t="s">
        <v>537</v>
      </c>
      <c r="D62" s="127"/>
      <c r="E62" s="145">
        <v>465</v>
      </c>
      <c r="F62" s="128" t="s">
        <v>21</v>
      </c>
      <c r="G62" s="128" t="s">
        <v>86</v>
      </c>
      <c r="H62" s="128" t="s">
        <v>103</v>
      </c>
      <c r="I62" s="129" t="s">
        <v>115</v>
      </c>
      <c r="J62" s="121">
        <v>0.25</v>
      </c>
      <c r="K62" s="129" t="s">
        <v>115</v>
      </c>
      <c r="M62" s="37"/>
    </row>
    <row r="63" spans="1:13" ht="14.25" hidden="1" customHeight="1" x14ac:dyDescent="0.25">
      <c r="A63" s="40"/>
      <c r="B63" s="168" t="s">
        <v>538</v>
      </c>
      <c r="C63" s="126" t="s">
        <v>539</v>
      </c>
      <c r="D63" s="127"/>
      <c r="E63" s="145">
        <v>466</v>
      </c>
      <c r="F63" s="128" t="s">
        <v>21</v>
      </c>
      <c r="G63" s="128" t="s">
        <v>86</v>
      </c>
      <c r="H63" s="128" t="s">
        <v>103</v>
      </c>
      <c r="I63" s="129" t="s">
        <v>115</v>
      </c>
      <c r="J63" s="121">
        <v>0.25</v>
      </c>
      <c r="K63" s="129" t="s">
        <v>115</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540</v>
      </c>
      <c r="D68" s="16" t="s">
        <v>154</v>
      </c>
      <c r="E68" s="16" t="s">
        <v>155</v>
      </c>
      <c r="F68" s="18" t="s">
        <v>541</v>
      </c>
      <c r="M68" s="37"/>
    </row>
    <row r="69" spans="1:13" ht="26.25" customHeight="1" x14ac:dyDescent="0.25">
      <c r="A69" s="40"/>
      <c r="B69" s="34"/>
      <c r="C69" s="28" t="s">
        <v>543</v>
      </c>
      <c r="D69" s="29">
        <f>SUM(I13:I16)</f>
        <v>0.75</v>
      </c>
      <c r="E69" s="29">
        <f t="shared" ref="E69:E71" si="0">1/4</f>
        <v>0.25</v>
      </c>
      <c r="F69" s="30">
        <f t="shared" ref="F69:F71" si="1">E69*D69</f>
        <v>0.1875</v>
      </c>
      <c r="M69" s="37"/>
    </row>
    <row r="70" spans="1:13" ht="26.25" customHeight="1" x14ac:dyDescent="0.25">
      <c r="A70" s="40"/>
      <c r="B70" s="34"/>
      <c r="C70" s="28" t="s">
        <v>544</v>
      </c>
      <c r="D70" s="29">
        <f>SUM(I17:I29)</f>
        <v>1.0000000000000002</v>
      </c>
      <c r="E70" s="29">
        <f t="shared" si="0"/>
        <v>0.25</v>
      </c>
      <c r="F70" s="30">
        <f t="shared" si="1"/>
        <v>0.25000000000000006</v>
      </c>
      <c r="M70" s="37"/>
    </row>
    <row r="71" spans="1:13" ht="26.25" customHeight="1" x14ac:dyDescent="0.25">
      <c r="A71" s="40"/>
      <c r="B71" s="34"/>
      <c r="C71" s="28" t="s">
        <v>545</v>
      </c>
      <c r="D71" s="29">
        <f>SUM(I30:I36)</f>
        <v>1</v>
      </c>
      <c r="E71" s="29">
        <f t="shared" si="0"/>
        <v>0.25</v>
      </c>
      <c r="F71" s="30">
        <f t="shared" si="1"/>
        <v>0.25</v>
      </c>
      <c r="M71" s="37"/>
    </row>
    <row r="72" spans="1:13" ht="47.25" customHeight="1" thickBot="1" x14ac:dyDescent="0.3">
      <c r="A72" s="40"/>
      <c r="B72" s="77"/>
      <c r="C72" s="28" t="s">
        <v>542</v>
      </c>
      <c r="D72" s="29">
        <f>I12</f>
        <v>0</v>
      </c>
      <c r="E72" s="29">
        <f>1/4</f>
        <v>0.25</v>
      </c>
      <c r="F72" s="30">
        <f>E72*D72</f>
        <v>0</v>
      </c>
      <c r="M72" s="37"/>
    </row>
    <row r="73" spans="1:13" ht="26.25" customHeight="1" thickBot="1" x14ac:dyDescent="0.3">
      <c r="A73" s="40"/>
      <c r="B73" s="77"/>
      <c r="C73" s="220" t="s">
        <v>161</v>
      </c>
      <c r="D73" s="221"/>
      <c r="E73" s="222"/>
      <c r="F73" s="25">
        <f>SUM(F69:F72)</f>
        <v>0.6875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546</v>
      </c>
      <c r="D78" s="72" t="s">
        <v>154</v>
      </c>
      <c r="E78" s="72" t="s">
        <v>155</v>
      </c>
      <c r="F78" s="73" t="s">
        <v>547</v>
      </c>
      <c r="M78" s="37"/>
    </row>
    <row r="79" spans="1:13" ht="31.5" x14ac:dyDescent="0.25">
      <c r="A79" s="40"/>
      <c r="B79" s="34"/>
      <c r="C79" s="28" t="s">
        <v>548</v>
      </c>
      <c r="D79" s="29">
        <f>SUM(I37:I41)</f>
        <v>0.66669999999999996</v>
      </c>
      <c r="E79" s="29">
        <f t="shared" ref="E79:E82" si="2">1/4</f>
        <v>0.25</v>
      </c>
      <c r="F79" s="30">
        <f>E79*D79</f>
        <v>0.16667499999999999</v>
      </c>
      <c r="M79" s="37"/>
    </row>
    <row r="80" spans="1:13" ht="31.5" x14ac:dyDescent="0.25">
      <c r="A80" s="40"/>
      <c r="B80" s="34"/>
      <c r="C80" s="28" t="s">
        <v>549</v>
      </c>
      <c r="D80" s="29">
        <f>SUM(I42:I55)</f>
        <v>0.74999999999999967</v>
      </c>
      <c r="E80" s="29">
        <f>1/4</f>
        <v>0.25</v>
      </c>
      <c r="F80" s="30">
        <f>E80*D80</f>
        <v>0.18749999999999992</v>
      </c>
      <c r="M80" s="37"/>
    </row>
    <row r="81" spans="1:13" ht="31.5" x14ac:dyDescent="0.25">
      <c r="A81" s="40"/>
      <c r="B81" s="34"/>
      <c r="C81" s="28" t="s">
        <v>550</v>
      </c>
      <c r="D81" s="29">
        <f>SUM(I56:I57)</f>
        <v>0</v>
      </c>
      <c r="E81" s="29">
        <f t="shared" si="2"/>
        <v>0.25</v>
      </c>
      <c r="F81" s="30">
        <f t="shared" ref="F81:F82" si="3">E81*D81</f>
        <v>0</v>
      </c>
      <c r="M81" s="37"/>
    </row>
    <row r="82" spans="1:13" ht="48.75" customHeight="1" thickBot="1" x14ac:dyDescent="0.3">
      <c r="A82" s="40"/>
      <c r="B82" s="34"/>
      <c r="C82" s="74" t="s">
        <v>551</v>
      </c>
      <c r="D82" s="75">
        <f>SUM(I58:I63)</f>
        <v>0</v>
      </c>
      <c r="E82" s="29">
        <f t="shared" si="2"/>
        <v>0.25</v>
      </c>
      <c r="F82" s="30">
        <f t="shared" si="3"/>
        <v>0</v>
      </c>
      <c r="M82" s="37"/>
    </row>
    <row r="83" spans="1:13" ht="27.75" customHeight="1" thickBot="1" x14ac:dyDescent="0.3">
      <c r="A83" s="40"/>
      <c r="B83" s="77"/>
      <c r="C83" s="214" t="s">
        <v>161</v>
      </c>
      <c r="D83" s="221"/>
      <c r="E83" s="222"/>
      <c r="F83" s="31">
        <f>SUM(F79:F82)</f>
        <v>0.35417499999999991</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167</v>
      </c>
      <c r="D86" s="221"/>
      <c r="E86" s="222"/>
      <c r="F86" s="76">
        <f>(F73*50%)+(F83*50%)</f>
        <v>0.52083749999999995</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scLtfwuXRSniLSIQ1esypFF1QYrSgV9dtsGZ/SrNTRe7V+9V7WUo3VYQUvHR6N5k7ejVjo8ThHofMEgB8mxYEA==" saltValue="fvd/+sc5XVcRznsv/jN8Z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2026-01-21T20:55:53Z</dcterms:modified>
  <cp:category/>
  <cp:contentStatus/>
</cp:coreProperties>
</file>