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USUARIO\Downloads\Alcaldía de Cali 2\Alcaldía 3\Validación_ICED\"/>
    </mc:Choice>
  </mc:AlternateContent>
  <xr:revisionPtr revIDLastSave="0" documentId="13_ncr:1_{CA714F59-902A-4F83-9A26-0E8B66DC3E71}" xr6:coauthVersionLast="43" xr6:coauthVersionMax="47" xr10:uidLastSave="{00000000-0000-0000-0000-000000000000}"/>
  <bookViews>
    <workbookView xWindow="-120" yWindow="-120" windowWidth="20730" windowHeight="11040" activeTab="1" xr2:uid="{1839C5FD-40F7-4BBE-B349-FF5598550D48}"/>
  </bookViews>
  <sheets>
    <sheet name="Índice" sheetId="13" r:id="rId1"/>
    <sheet name="A. Resultados-generales" sheetId="1" r:id="rId2"/>
    <sheet name="B. Entorno-Institucional" sheetId="2" r:id="rId3"/>
    <sheet name="C. Infraestructura" sheetId="3" r:id="rId4"/>
    <sheet name="D. Metodología-Estadística" sheetId="4" r:id="rId5"/>
    <sheet name="E. Accesibilidad-Uso" sheetId="5" r:id="rId6"/>
    <sheet name="F. DepertamentosADM" sheetId="6" r:id="rId7"/>
    <sheet name="G. Secretarías" sheetId="7" r:id="rId8"/>
    <sheet name="H. UnidadesADM" sheetId="8" r:id="rId9"/>
    <sheet name="I. Prom_DepartamentosADM" sheetId="9" r:id="rId10"/>
    <sheet name="J. Prom_Secretarias" sheetId="10" r:id="rId11"/>
    <sheet name="K. Prom_UnidadesADM" sheetId="11" r:id="rId12"/>
    <sheet name="L. Prom_General" sheetId="12" r:id="rId13"/>
  </sheets>
  <definedNames>
    <definedName name="_xlnm._FilterDatabase" localSheetId="1" hidden="1">'A. Resultados-generales'!$A$13:$BA$40</definedName>
    <definedName name="_xlnm._FilterDatabase" localSheetId="2" hidden="1">'B. Entorno-Institucional'!$A$13:$BA$13</definedName>
    <definedName name="_xlnm._FilterDatabase" localSheetId="6" hidden="1">'F. DepertamentosADM'!$A$13:$BA$22</definedName>
    <definedName name="_xlnm._FilterDatabase" localSheetId="7" hidden="1">'G. Secretarías'!$A$13:$BA$28</definedName>
    <definedName name="_xlnm._FilterDatabase" localSheetId="8" hidden="1">'H. UnidadesADM'!$A$13:$BA$16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41" i="1" l="1"/>
  <c r="Q40" i="4"/>
  <c r="H40" i="4" s="1"/>
  <c r="P40" i="4"/>
  <c r="O40" i="4"/>
  <c r="N40" i="4"/>
  <c r="M40" i="4"/>
  <c r="G40" i="4" s="1"/>
  <c r="L40" i="4"/>
  <c r="K40" i="4"/>
  <c r="F40" i="4" s="1"/>
  <c r="J40" i="4"/>
  <c r="E40" i="4" s="1"/>
  <c r="D40" i="4" s="1"/>
  <c r="I40" i="4"/>
  <c r="Q39" i="4"/>
  <c r="P39" i="4"/>
  <c r="H39" i="4" s="1"/>
  <c r="O39" i="4"/>
  <c r="N39" i="4"/>
  <c r="M39" i="4"/>
  <c r="G39" i="4" s="1"/>
  <c r="L39" i="4"/>
  <c r="K39" i="4"/>
  <c r="F39" i="4" s="1"/>
  <c r="J39" i="4"/>
  <c r="I39" i="4"/>
  <c r="E39" i="4" s="1"/>
  <c r="Q38" i="4"/>
  <c r="P38" i="4"/>
  <c r="H38" i="4" s="1"/>
  <c r="O38" i="4"/>
  <c r="N38" i="4"/>
  <c r="G38" i="4" s="1"/>
  <c r="M38" i="4"/>
  <c r="L38" i="4"/>
  <c r="K38" i="4"/>
  <c r="J38" i="4"/>
  <c r="I38" i="4"/>
  <c r="E38" i="4" s="1"/>
  <c r="F38" i="4"/>
  <c r="Q37" i="4"/>
  <c r="P37" i="4"/>
  <c r="O37" i="4"/>
  <c r="N37" i="4"/>
  <c r="M37" i="4"/>
  <c r="G37" i="4" s="1"/>
  <c r="L37" i="4"/>
  <c r="F37" i="4" s="1"/>
  <c r="D37" i="4" s="1"/>
  <c r="K37" i="4"/>
  <c r="J37" i="4"/>
  <c r="I37" i="4"/>
  <c r="H37" i="4"/>
  <c r="E37" i="4"/>
  <c r="Q36" i="4"/>
  <c r="P36" i="4"/>
  <c r="O36" i="4"/>
  <c r="N36" i="4"/>
  <c r="M36" i="4"/>
  <c r="G36" i="4" s="1"/>
  <c r="L36" i="4"/>
  <c r="K36" i="4"/>
  <c r="F36" i="4" s="1"/>
  <c r="J36" i="4"/>
  <c r="E36" i="4" s="1"/>
  <c r="D36" i="4" s="1"/>
  <c r="I36" i="4"/>
  <c r="H36" i="4"/>
  <c r="Q35" i="4"/>
  <c r="P35" i="4"/>
  <c r="H35" i="4" s="1"/>
  <c r="O35" i="4"/>
  <c r="N35" i="4"/>
  <c r="M35" i="4"/>
  <c r="G35" i="4" s="1"/>
  <c r="L35" i="4"/>
  <c r="K35" i="4"/>
  <c r="F35" i="4" s="1"/>
  <c r="J35" i="4"/>
  <c r="I35" i="4"/>
  <c r="E35" i="4" s="1"/>
  <c r="Q34" i="4"/>
  <c r="P34" i="4"/>
  <c r="O34" i="4"/>
  <c r="N34" i="4"/>
  <c r="G34" i="4" s="1"/>
  <c r="M34" i="4"/>
  <c r="L34" i="4"/>
  <c r="K34" i="4"/>
  <c r="J34" i="4"/>
  <c r="I34" i="4"/>
  <c r="E34" i="4" s="1"/>
  <c r="H34" i="4"/>
  <c r="F34" i="4"/>
  <c r="Q33" i="4"/>
  <c r="P33" i="4"/>
  <c r="O33" i="4"/>
  <c r="N33" i="4"/>
  <c r="M33" i="4"/>
  <c r="G33" i="4" s="1"/>
  <c r="L33" i="4"/>
  <c r="F33" i="4" s="1"/>
  <c r="D33" i="4" s="1"/>
  <c r="K33" i="4"/>
  <c r="J33" i="4"/>
  <c r="I33" i="4"/>
  <c r="H33" i="4"/>
  <c r="E33" i="4"/>
  <c r="Q32" i="4"/>
  <c r="P32" i="4"/>
  <c r="O32" i="4"/>
  <c r="N32" i="4"/>
  <c r="M32" i="4"/>
  <c r="G32" i="4" s="1"/>
  <c r="L32" i="4"/>
  <c r="K32" i="4"/>
  <c r="F32" i="4" s="1"/>
  <c r="J32" i="4"/>
  <c r="E32" i="4" s="1"/>
  <c r="D32" i="4" s="1"/>
  <c r="I32" i="4"/>
  <c r="H32" i="4"/>
  <c r="Q31" i="4"/>
  <c r="P31" i="4"/>
  <c r="O31" i="4"/>
  <c r="N31" i="4"/>
  <c r="M31" i="4"/>
  <c r="G31" i="4" s="1"/>
  <c r="L31" i="4"/>
  <c r="K31" i="4"/>
  <c r="F31" i="4" s="1"/>
  <c r="J31" i="4"/>
  <c r="I31" i="4"/>
  <c r="E31" i="4" s="1"/>
  <c r="H31" i="4"/>
  <c r="Q30" i="4"/>
  <c r="P30" i="4"/>
  <c r="H30" i="4" s="1"/>
  <c r="O30" i="4"/>
  <c r="N30" i="4"/>
  <c r="G30" i="4" s="1"/>
  <c r="M30" i="4"/>
  <c r="L30" i="4"/>
  <c r="K30" i="4"/>
  <c r="J30" i="4"/>
  <c r="I30" i="4"/>
  <c r="E30" i="4" s="1"/>
  <c r="F30" i="4"/>
  <c r="Q29" i="4"/>
  <c r="P29" i="4"/>
  <c r="H29" i="4" s="1"/>
  <c r="O29" i="4"/>
  <c r="N29" i="4"/>
  <c r="M29" i="4"/>
  <c r="G29" i="4" s="1"/>
  <c r="L29" i="4"/>
  <c r="F29" i="4" s="1"/>
  <c r="K29" i="4"/>
  <c r="J29" i="4"/>
  <c r="I29" i="4"/>
  <c r="E29" i="4"/>
  <c r="Q28" i="4"/>
  <c r="P28" i="4"/>
  <c r="O28" i="4"/>
  <c r="N28" i="4"/>
  <c r="M28" i="4"/>
  <c r="G28" i="4" s="1"/>
  <c r="L28" i="4"/>
  <c r="K28" i="4"/>
  <c r="F28" i="4" s="1"/>
  <c r="J28" i="4"/>
  <c r="E28" i="4" s="1"/>
  <c r="D28" i="4" s="1"/>
  <c r="I28" i="4"/>
  <c r="H28" i="4"/>
  <c r="Q27" i="4"/>
  <c r="P27" i="4"/>
  <c r="H27" i="4" s="1"/>
  <c r="O27" i="4"/>
  <c r="N27" i="4"/>
  <c r="M27" i="4"/>
  <c r="G27" i="4" s="1"/>
  <c r="L27" i="4"/>
  <c r="K27" i="4"/>
  <c r="F27" i="4" s="1"/>
  <c r="J27" i="4"/>
  <c r="I27" i="4"/>
  <c r="E27" i="4" s="1"/>
  <c r="Q26" i="4"/>
  <c r="P26" i="4"/>
  <c r="H26" i="4" s="1"/>
  <c r="O26" i="4"/>
  <c r="N26" i="4"/>
  <c r="G26" i="4" s="1"/>
  <c r="M26" i="4"/>
  <c r="L26" i="4"/>
  <c r="K26" i="4"/>
  <c r="J26" i="4"/>
  <c r="I26" i="4"/>
  <c r="E26" i="4" s="1"/>
  <c r="F26" i="4"/>
  <c r="Q25" i="4"/>
  <c r="P25" i="4"/>
  <c r="H25" i="4" s="1"/>
  <c r="O25" i="4"/>
  <c r="N25" i="4"/>
  <c r="M25" i="4"/>
  <c r="G25" i="4" s="1"/>
  <c r="L25" i="4"/>
  <c r="F25" i="4" s="1"/>
  <c r="K25" i="4"/>
  <c r="J25" i="4"/>
  <c r="I25" i="4"/>
  <c r="E25" i="4"/>
  <c r="Q24" i="4"/>
  <c r="P24" i="4"/>
  <c r="O24" i="4"/>
  <c r="N24" i="4"/>
  <c r="M24" i="4"/>
  <c r="G24" i="4" s="1"/>
  <c r="L24" i="4"/>
  <c r="K24" i="4"/>
  <c r="F24" i="4" s="1"/>
  <c r="J24" i="4"/>
  <c r="E24" i="4" s="1"/>
  <c r="D24" i="4" s="1"/>
  <c r="I24" i="4"/>
  <c r="H24" i="4"/>
  <c r="Q23" i="4"/>
  <c r="P23" i="4"/>
  <c r="O23" i="4"/>
  <c r="N23" i="4"/>
  <c r="M23" i="4"/>
  <c r="G23" i="4" s="1"/>
  <c r="L23" i="4"/>
  <c r="K23" i="4"/>
  <c r="F23" i="4" s="1"/>
  <c r="J23" i="4"/>
  <c r="I23" i="4"/>
  <c r="E23" i="4" s="1"/>
  <c r="H23" i="4"/>
  <c r="Q22" i="4"/>
  <c r="P22" i="4"/>
  <c r="O22" i="4"/>
  <c r="N22" i="4"/>
  <c r="G22" i="4" s="1"/>
  <c r="M22" i="4"/>
  <c r="L22" i="4"/>
  <c r="K22" i="4"/>
  <c r="J22" i="4"/>
  <c r="I22" i="4"/>
  <c r="E22" i="4" s="1"/>
  <c r="H22" i="4"/>
  <c r="F22" i="4"/>
  <c r="Q21" i="4"/>
  <c r="P21" i="4"/>
  <c r="H21" i="4" s="1"/>
  <c r="O21" i="4"/>
  <c r="N21" i="4"/>
  <c r="M21" i="4"/>
  <c r="G21" i="4" s="1"/>
  <c r="L21" i="4"/>
  <c r="F21" i="4" s="1"/>
  <c r="K21" i="4"/>
  <c r="J21" i="4"/>
  <c r="I21" i="4"/>
  <c r="E21" i="4"/>
  <c r="Q20" i="4"/>
  <c r="P20" i="4"/>
  <c r="H20" i="4" s="1"/>
  <c r="O20" i="4"/>
  <c r="N20" i="4"/>
  <c r="M20" i="4"/>
  <c r="G20" i="4" s="1"/>
  <c r="L20" i="4"/>
  <c r="K20" i="4"/>
  <c r="F20" i="4" s="1"/>
  <c r="J20" i="4"/>
  <c r="E20" i="4" s="1"/>
  <c r="D20" i="4" s="1"/>
  <c r="I20" i="4"/>
  <c r="Q19" i="4"/>
  <c r="P19" i="4"/>
  <c r="O19" i="4"/>
  <c r="N19" i="4"/>
  <c r="M19" i="4"/>
  <c r="G19" i="4" s="1"/>
  <c r="L19" i="4"/>
  <c r="K19" i="4"/>
  <c r="F19" i="4" s="1"/>
  <c r="J19" i="4"/>
  <c r="I19" i="4"/>
  <c r="E19" i="4" s="1"/>
  <c r="H19" i="4"/>
  <c r="Q18" i="4"/>
  <c r="P18" i="4"/>
  <c r="O18" i="4"/>
  <c r="N18" i="4"/>
  <c r="M18" i="4"/>
  <c r="G18" i="4" s="1"/>
  <c r="L18" i="4"/>
  <c r="K18" i="4"/>
  <c r="J18" i="4"/>
  <c r="I18" i="4"/>
  <c r="H18" i="4"/>
  <c r="F18" i="4"/>
  <c r="E18" i="4"/>
  <c r="Q17" i="4"/>
  <c r="P17" i="4"/>
  <c r="O17" i="4"/>
  <c r="N17" i="4"/>
  <c r="M17" i="4"/>
  <c r="G17" i="4" s="1"/>
  <c r="L17" i="4"/>
  <c r="K17" i="4"/>
  <c r="F17" i="4" s="1"/>
  <c r="D17" i="4" s="1"/>
  <c r="J17" i="4"/>
  <c r="I17" i="4"/>
  <c r="H17" i="4"/>
  <c r="E17" i="4"/>
  <c r="Q16" i="4"/>
  <c r="H16" i="4" s="1"/>
  <c r="P16" i="4"/>
  <c r="O16" i="4"/>
  <c r="N16" i="4"/>
  <c r="M16" i="4"/>
  <c r="G16" i="4" s="1"/>
  <c r="L16" i="4"/>
  <c r="K16" i="4"/>
  <c r="F16" i="4" s="1"/>
  <c r="J16" i="4"/>
  <c r="I16" i="4"/>
  <c r="E16" i="4" s="1"/>
  <c r="Q15" i="4"/>
  <c r="P15" i="4"/>
  <c r="O15" i="4"/>
  <c r="G15" i="4" s="1"/>
  <c r="N15" i="4"/>
  <c r="M15" i="4"/>
  <c r="L15" i="4"/>
  <c r="K15" i="4"/>
  <c r="F15" i="4" s="1"/>
  <c r="J15" i="4"/>
  <c r="I15" i="4"/>
  <c r="E15" i="4" s="1"/>
  <c r="H15" i="4"/>
  <c r="Q14" i="4"/>
  <c r="P14" i="4"/>
  <c r="H14" i="4" s="1"/>
  <c r="O14" i="4"/>
  <c r="N14" i="4"/>
  <c r="M14" i="4"/>
  <c r="G14" i="4" s="1"/>
  <c r="L14" i="4"/>
  <c r="K14" i="4"/>
  <c r="J14" i="4"/>
  <c r="I14" i="4"/>
  <c r="F14" i="4"/>
  <c r="E14" i="4"/>
  <c r="D14" i="4" s="1"/>
  <c r="H18" i="1"/>
  <c r="D18" i="4" l="1"/>
  <c r="D15" i="4"/>
  <c r="D21" i="4"/>
  <c r="D29" i="4"/>
  <c r="D25" i="4"/>
  <c r="D34" i="4"/>
  <c r="D30" i="4"/>
  <c r="D22" i="4"/>
  <c r="D26" i="4"/>
  <c r="D16" i="4"/>
  <c r="D27" i="4"/>
  <c r="D31" i="4"/>
  <c r="D38" i="4"/>
  <c r="D23" i="4"/>
  <c r="D35" i="4"/>
  <c r="D39" i="4"/>
  <c r="M36" i="1" l="1"/>
  <c r="M19" i="1"/>
  <c r="G19" i="1" s="1"/>
  <c r="M18" i="1"/>
  <c r="G18" i="1" s="1"/>
  <c r="M17" i="1"/>
  <c r="AD16" i="8" l="1"/>
  <c r="L16" i="8" s="1"/>
  <c r="Q16" i="8"/>
  <c r="P16" i="8"/>
  <c r="O16" i="8"/>
  <c r="N16" i="8"/>
  <c r="M16" i="8"/>
  <c r="G16" i="8" s="1"/>
  <c r="K16" i="8"/>
  <c r="J16" i="8"/>
  <c r="I16" i="8"/>
  <c r="Q15" i="8"/>
  <c r="P15" i="8"/>
  <c r="O15" i="8"/>
  <c r="N15" i="8"/>
  <c r="M15" i="8"/>
  <c r="L15" i="8"/>
  <c r="K15" i="8"/>
  <c r="J15" i="8"/>
  <c r="I15" i="8"/>
  <c r="Q14" i="8"/>
  <c r="H14" i="8" s="1"/>
  <c r="P14" i="8"/>
  <c r="O14" i="8"/>
  <c r="N14" i="8"/>
  <c r="M14" i="8"/>
  <c r="L14" i="8"/>
  <c r="K14" i="8"/>
  <c r="J14" i="8"/>
  <c r="I14" i="8"/>
  <c r="AW28" i="7"/>
  <c r="AV28" i="7"/>
  <c r="P28" i="7" s="1"/>
  <c r="AF28" i="7"/>
  <c r="L28" i="7" s="1"/>
  <c r="Q28" i="7"/>
  <c r="O28" i="7"/>
  <c r="N28" i="7"/>
  <c r="M28" i="7"/>
  <c r="K28" i="7"/>
  <c r="J28" i="7"/>
  <c r="I28" i="7"/>
  <c r="G28" i="7"/>
  <c r="Q27" i="7"/>
  <c r="P27" i="7"/>
  <c r="O27" i="7"/>
  <c r="N27" i="7"/>
  <c r="M27" i="7"/>
  <c r="L27" i="7"/>
  <c r="K27" i="7"/>
  <c r="J27" i="7"/>
  <c r="I27" i="7"/>
  <c r="AW26" i="7"/>
  <c r="Q26" i="7" s="1"/>
  <c r="AV26" i="7"/>
  <c r="P26" i="7" s="1"/>
  <c r="AD26" i="7"/>
  <c r="L26" i="7" s="1"/>
  <c r="O26" i="7"/>
  <c r="N26" i="7"/>
  <c r="M26" i="7"/>
  <c r="K26" i="7"/>
  <c r="J26" i="7"/>
  <c r="E26" i="7" s="1"/>
  <c r="I26" i="7"/>
  <c r="AF25" i="7"/>
  <c r="L25" i="7" s="1"/>
  <c r="Q25" i="7"/>
  <c r="P25" i="7"/>
  <c r="H25" i="7" s="1"/>
  <c r="O25" i="7"/>
  <c r="N25" i="7"/>
  <c r="M25" i="7"/>
  <c r="K25" i="7"/>
  <c r="J25" i="7"/>
  <c r="I25" i="7"/>
  <c r="Q24" i="7"/>
  <c r="P24" i="7"/>
  <c r="O24" i="7"/>
  <c r="N24" i="7"/>
  <c r="M24" i="7"/>
  <c r="L24" i="7"/>
  <c r="K24" i="7"/>
  <c r="J24" i="7"/>
  <c r="I24" i="7"/>
  <c r="Q23" i="7"/>
  <c r="H23" i="7" s="1"/>
  <c r="P23" i="7"/>
  <c r="O23" i="7"/>
  <c r="N23" i="7"/>
  <c r="M23" i="7"/>
  <c r="L23" i="7"/>
  <c r="K23" i="7"/>
  <c r="F23" i="7" s="1"/>
  <c r="J23" i="7"/>
  <c r="I23" i="7"/>
  <c r="Q22" i="7"/>
  <c r="P22" i="7"/>
  <c r="O22" i="7"/>
  <c r="N22" i="7"/>
  <c r="M22" i="7"/>
  <c r="L22" i="7"/>
  <c r="K22" i="7"/>
  <c r="J22" i="7"/>
  <c r="I22" i="7"/>
  <c r="AW21" i="7"/>
  <c r="Q21" i="7" s="1"/>
  <c r="AV21" i="7"/>
  <c r="P21" i="7" s="1"/>
  <c r="V21" i="7"/>
  <c r="O21" i="7"/>
  <c r="N21" i="7"/>
  <c r="M21" i="7"/>
  <c r="L21" i="7"/>
  <c r="K21" i="7"/>
  <c r="J21" i="7"/>
  <c r="I21" i="7"/>
  <c r="AW20" i="7"/>
  <c r="Q20" i="7" s="1"/>
  <c r="AF20" i="7"/>
  <c r="AD20" i="7"/>
  <c r="L20" i="7" s="1"/>
  <c r="F20" i="7" s="1"/>
  <c r="P20" i="7"/>
  <c r="O20" i="7"/>
  <c r="N20" i="7"/>
  <c r="M20" i="7"/>
  <c r="K20" i="7"/>
  <c r="J20" i="7"/>
  <c r="I20" i="7"/>
  <c r="AW19" i="7"/>
  <c r="Q19" i="7" s="1"/>
  <c r="AF19" i="7"/>
  <c r="L19" i="7" s="1"/>
  <c r="P19" i="7"/>
  <c r="O19" i="7"/>
  <c r="N19" i="7"/>
  <c r="M19" i="7"/>
  <c r="K19" i="7"/>
  <c r="J19" i="7"/>
  <c r="I19" i="7"/>
  <c r="AW18" i="7"/>
  <c r="AF18" i="7"/>
  <c r="L18" i="7" s="1"/>
  <c r="Q18" i="7"/>
  <c r="P18" i="7"/>
  <c r="O18" i="7"/>
  <c r="N18" i="7"/>
  <c r="M18" i="7"/>
  <c r="K18" i="7"/>
  <c r="J18" i="7"/>
  <c r="I18" i="7"/>
  <c r="E18" i="7" s="1"/>
  <c r="G18" i="7"/>
  <c r="Q17" i="7"/>
  <c r="P17" i="7"/>
  <c r="O17" i="7"/>
  <c r="N17" i="7"/>
  <c r="M17" i="7"/>
  <c r="L17" i="7"/>
  <c r="K17" i="7"/>
  <c r="F17" i="7" s="1"/>
  <c r="J17" i="7"/>
  <c r="I17" i="7"/>
  <c r="AF16" i="7"/>
  <c r="V16" i="7"/>
  <c r="Q16" i="7"/>
  <c r="P16" i="7"/>
  <c r="O16" i="7"/>
  <c r="N16" i="7"/>
  <c r="M16" i="7"/>
  <c r="L16" i="7"/>
  <c r="K16" i="7"/>
  <c r="J16" i="7"/>
  <c r="I16" i="7"/>
  <c r="AJ15" i="7"/>
  <c r="M15" i="7" s="1"/>
  <c r="AF15" i="7"/>
  <c r="V15" i="7"/>
  <c r="J15" i="7" s="1"/>
  <c r="Q15" i="7"/>
  <c r="P15" i="7"/>
  <c r="O15" i="7"/>
  <c r="N15" i="7"/>
  <c r="L15" i="7"/>
  <c r="K15" i="7"/>
  <c r="I15" i="7"/>
  <c r="AJ14" i="7"/>
  <c r="AI14" i="7"/>
  <c r="AH14" i="7"/>
  <c r="AF14" i="7"/>
  <c r="AD14" i="7"/>
  <c r="Q14" i="7"/>
  <c r="P14" i="7"/>
  <c r="O14" i="7"/>
  <c r="N14" i="7"/>
  <c r="K14" i="7"/>
  <c r="J14" i="7"/>
  <c r="I14" i="7"/>
  <c r="AW22" i="6"/>
  <c r="Q22" i="6" s="1"/>
  <c r="AV22" i="6"/>
  <c r="P22" i="6" s="1"/>
  <c r="AF22" i="6"/>
  <c r="AD22" i="6"/>
  <c r="L22" i="6" s="1"/>
  <c r="O22" i="6"/>
  <c r="N22" i="6"/>
  <c r="M22" i="6"/>
  <c r="K22" i="6"/>
  <c r="J22" i="6"/>
  <c r="I22" i="6"/>
  <c r="Q21" i="6"/>
  <c r="H21" i="6" s="1"/>
  <c r="P21" i="6"/>
  <c r="O21" i="6"/>
  <c r="N21" i="6"/>
  <c r="M21" i="6"/>
  <c r="L21" i="6"/>
  <c r="K21" i="6"/>
  <c r="F21" i="6" s="1"/>
  <c r="J21" i="6"/>
  <c r="I21" i="6"/>
  <c r="AW20" i="6"/>
  <c r="AF20" i="6"/>
  <c r="Q20" i="6"/>
  <c r="P20" i="6"/>
  <c r="O20" i="6"/>
  <c r="N20" i="6"/>
  <c r="M20" i="6"/>
  <c r="L20" i="6"/>
  <c r="K20" i="6"/>
  <c r="J20" i="6"/>
  <c r="I20" i="6"/>
  <c r="Q19" i="6"/>
  <c r="P19" i="6"/>
  <c r="O19" i="6"/>
  <c r="N19" i="6"/>
  <c r="M19" i="6"/>
  <c r="L19" i="6"/>
  <c r="K19" i="6"/>
  <c r="J19" i="6"/>
  <c r="I19" i="6"/>
  <c r="AJ18" i="6"/>
  <c r="M18" i="6" s="1"/>
  <c r="AF18" i="6"/>
  <c r="Q18" i="6"/>
  <c r="P18" i="6"/>
  <c r="H18" i="6" s="1"/>
  <c r="O18" i="6"/>
  <c r="N18" i="6"/>
  <c r="L18" i="6"/>
  <c r="K18" i="6"/>
  <c r="J18" i="6"/>
  <c r="E18" i="6" s="1"/>
  <c r="I18" i="6"/>
  <c r="AD17" i="6"/>
  <c r="Q17" i="6"/>
  <c r="H17" i="6" s="1"/>
  <c r="P17" i="6"/>
  <c r="O17" i="6"/>
  <c r="N17" i="6"/>
  <c r="M17" i="6"/>
  <c r="L17" i="6"/>
  <c r="K17" i="6"/>
  <c r="J17" i="6"/>
  <c r="I17" i="6"/>
  <c r="E17" i="6" s="1"/>
  <c r="AF16" i="6"/>
  <c r="Q16" i="6"/>
  <c r="P16" i="6"/>
  <c r="O16" i="6"/>
  <c r="N16" i="6"/>
  <c r="M16" i="6"/>
  <c r="L16" i="6"/>
  <c r="K16" i="6"/>
  <c r="J16" i="6"/>
  <c r="I16" i="6"/>
  <c r="E16" i="6" s="1"/>
  <c r="AV15" i="6"/>
  <c r="P15" i="6" s="1"/>
  <c r="AJ15" i="6"/>
  <c r="M15" i="6" s="1"/>
  <c r="G15" i="6" s="1"/>
  <c r="AF15" i="6"/>
  <c r="L15" i="6" s="1"/>
  <c r="Q15" i="6"/>
  <c r="O15" i="6"/>
  <c r="N15" i="6"/>
  <c r="K15" i="6"/>
  <c r="J15" i="6"/>
  <c r="I15" i="6"/>
  <c r="Q14" i="6"/>
  <c r="P14" i="6"/>
  <c r="O14" i="6"/>
  <c r="N14" i="6"/>
  <c r="M14" i="6"/>
  <c r="L14" i="6"/>
  <c r="K14" i="6"/>
  <c r="F14" i="6" s="1"/>
  <c r="J14" i="6"/>
  <c r="I14" i="6"/>
  <c r="AW22" i="5"/>
  <c r="Q22" i="5" s="1"/>
  <c r="H22" i="5" s="1"/>
  <c r="AV22" i="5"/>
  <c r="AF22" i="5"/>
  <c r="L22" i="5" s="1"/>
  <c r="AD22" i="5"/>
  <c r="P22" i="5"/>
  <c r="O22" i="5"/>
  <c r="N22" i="5"/>
  <c r="M22" i="5"/>
  <c r="G22" i="5" s="1"/>
  <c r="K22" i="5"/>
  <c r="J22" i="5"/>
  <c r="I22" i="5"/>
  <c r="E22" i="5" s="1"/>
  <c r="AW36" i="5"/>
  <c r="AV36" i="5"/>
  <c r="AF36" i="5"/>
  <c r="Q36" i="5"/>
  <c r="P36" i="5"/>
  <c r="O36" i="5"/>
  <c r="G36" i="5" s="1"/>
  <c r="N36" i="5"/>
  <c r="M36" i="5"/>
  <c r="L36" i="5"/>
  <c r="K36" i="5"/>
  <c r="J36" i="5"/>
  <c r="I36" i="5"/>
  <c r="E36" i="5" s="1"/>
  <c r="F36" i="5"/>
  <c r="AD39" i="5"/>
  <c r="Q39" i="5"/>
  <c r="H39" i="5" s="1"/>
  <c r="P39" i="5"/>
  <c r="O39" i="5"/>
  <c r="N39" i="5"/>
  <c r="M39" i="5"/>
  <c r="G39" i="5" s="1"/>
  <c r="L39" i="5"/>
  <c r="K39" i="5"/>
  <c r="F39" i="5" s="1"/>
  <c r="J39" i="5"/>
  <c r="I39" i="5"/>
  <c r="E39" i="5" s="1"/>
  <c r="Q40" i="5"/>
  <c r="P40" i="5"/>
  <c r="O40" i="5"/>
  <c r="N40" i="5"/>
  <c r="M40" i="5"/>
  <c r="L40" i="5"/>
  <c r="K40" i="5"/>
  <c r="J40" i="5"/>
  <c r="I40" i="5"/>
  <c r="E40" i="5" s="1"/>
  <c r="Q37" i="5"/>
  <c r="P37" i="5"/>
  <c r="O37" i="5"/>
  <c r="N37" i="5"/>
  <c r="M37" i="5"/>
  <c r="L37" i="5"/>
  <c r="K37" i="5"/>
  <c r="J37" i="5"/>
  <c r="I37" i="5"/>
  <c r="E37" i="5" s="1"/>
  <c r="G37" i="5"/>
  <c r="AW35" i="5"/>
  <c r="AV35" i="5"/>
  <c r="P35" i="5" s="1"/>
  <c r="AD35" i="5"/>
  <c r="L35" i="5" s="1"/>
  <c r="Q35" i="5"/>
  <c r="O35" i="5"/>
  <c r="N35" i="5"/>
  <c r="M35" i="5"/>
  <c r="G35" i="5" s="1"/>
  <c r="K35" i="5"/>
  <c r="J35" i="5"/>
  <c r="I35" i="5"/>
  <c r="E35" i="5" s="1"/>
  <c r="Q38" i="5"/>
  <c r="H38" i="5" s="1"/>
  <c r="P38" i="5"/>
  <c r="O38" i="5"/>
  <c r="N38" i="5"/>
  <c r="M38" i="5"/>
  <c r="L38" i="5"/>
  <c r="K38" i="5"/>
  <c r="F38" i="5" s="1"/>
  <c r="J38" i="5"/>
  <c r="I38" i="5"/>
  <c r="E38" i="5" s="1"/>
  <c r="AF34" i="5"/>
  <c r="L34" i="5" s="1"/>
  <c r="Q34" i="5"/>
  <c r="P34" i="5"/>
  <c r="H34" i="5" s="1"/>
  <c r="O34" i="5"/>
  <c r="N34" i="5"/>
  <c r="M34" i="5"/>
  <c r="K34" i="5"/>
  <c r="J34" i="5"/>
  <c r="E34" i="5" s="1"/>
  <c r="I34" i="5"/>
  <c r="Q16" i="5"/>
  <c r="P16" i="5"/>
  <c r="H16" i="5" s="1"/>
  <c r="O16" i="5"/>
  <c r="N16" i="5"/>
  <c r="M16" i="5"/>
  <c r="L16" i="5"/>
  <c r="F16" i="5" s="1"/>
  <c r="K16" i="5"/>
  <c r="J16" i="5"/>
  <c r="I16" i="5"/>
  <c r="E16" i="5" s="1"/>
  <c r="AW17" i="5"/>
  <c r="Q17" i="5" s="1"/>
  <c r="AF17" i="5"/>
  <c r="P17" i="5"/>
  <c r="O17" i="5"/>
  <c r="N17" i="5"/>
  <c r="M17" i="5"/>
  <c r="G17" i="5" s="1"/>
  <c r="L17" i="5"/>
  <c r="K17" i="5"/>
  <c r="F17" i="5" s="1"/>
  <c r="J17" i="5"/>
  <c r="I17" i="5"/>
  <c r="E17" i="5"/>
  <c r="Q19" i="5"/>
  <c r="P19" i="5"/>
  <c r="O19" i="5"/>
  <c r="N19" i="5"/>
  <c r="M19" i="5"/>
  <c r="L19" i="5"/>
  <c r="F19" i="5" s="1"/>
  <c r="K19" i="5"/>
  <c r="J19" i="5"/>
  <c r="I19" i="5"/>
  <c r="E19" i="5" s="1"/>
  <c r="AJ18" i="5"/>
  <c r="M18" i="5" s="1"/>
  <c r="G18" i="5" s="1"/>
  <c r="AF18" i="5"/>
  <c r="Q18" i="5"/>
  <c r="H18" i="5" s="1"/>
  <c r="P18" i="5"/>
  <c r="O18" i="5"/>
  <c r="N18" i="5"/>
  <c r="L18" i="5"/>
  <c r="K18" i="5"/>
  <c r="J18" i="5"/>
  <c r="I18" i="5"/>
  <c r="Q31" i="5"/>
  <c r="H31" i="5" s="1"/>
  <c r="P31" i="5"/>
  <c r="O31" i="5"/>
  <c r="N31" i="5"/>
  <c r="M31" i="5"/>
  <c r="G31" i="5" s="1"/>
  <c r="L31" i="5"/>
  <c r="K31" i="5"/>
  <c r="F31" i="5" s="1"/>
  <c r="J31" i="5"/>
  <c r="I31" i="5"/>
  <c r="E31" i="5" s="1"/>
  <c r="Q32" i="5"/>
  <c r="P32" i="5"/>
  <c r="H32" i="5" s="1"/>
  <c r="O32" i="5"/>
  <c r="N32" i="5"/>
  <c r="M32" i="5"/>
  <c r="G32" i="5" s="1"/>
  <c r="L32" i="5"/>
  <c r="K32" i="5"/>
  <c r="F32" i="5" s="1"/>
  <c r="J32" i="5"/>
  <c r="E32" i="5" s="1"/>
  <c r="I32" i="5"/>
  <c r="Q28" i="5"/>
  <c r="P28" i="5"/>
  <c r="H28" i="5" s="1"/>
  <c r="O28" i="5"/>
  <c r="N28" i="5"/>
  <c r="M28" i="5"/>
  <c r="L28" i="5"/>
  <c r="K28" i="5"/>
  <c r="J28" i="5"/>
  <c r="I28" i="5"/>
  <c r="F28" i="5"/>
  <c r="E28" i="5"/>
  <c r="AD20" i="5"/>
  <c r="Q20" i="5"/>
  <c r="P20" i="5"/>
  <c r="O20" i="5"/>
  <c r="N20" i="5"/>
  <c r="M20" i="5"/>
  <c r="G20" i="5" s="1"/>
  <c r="L20" i="5"/>
  <c r="K20" i="5"/>
  <c r="F20" i="5" s="1"/>
  <c r="J20" i="5"/>
  <c r="I20" i="5"/>
  <c r="E20" i="5" s="1"/>
  <c r="D20" i="5" s="1"/>
  <c r="H20" i="5"/>
  <c r="AW33" i="5"/>
  <c r="AV33" i="5"/>
  <c r="V33" i="5"/>
  <c r="Q33" i="5"/>
  <c r="P33" i="5"/>
  <c r="H33" i="5" s="1"/>
  <c r="O33" i="5"/>
  <c r="N33" i="5"/>
  <c r="M33" i="5"/>
  <c r="L33" i="5"/>
  <c r="K33" i="5"/>
  <c r="J33" i="5"/>
  <c r="I33" i="5"/>
  <c r="E33" i="5" s="1"/>
  <c r="F33" i="5"/>
  <c r="AF15" i="5"/>
  <c r="Q15" i="5"/>
  <c r="H15" i="5" s="1"/>
  <c r="P15" i="5"/>
  <c r="O15" i="5"/>
  <c r="N15" i="5"/>
  <c r="M15" i="5"/>
  <c r="G15" i="5" s="1"/>
  <c r="L15" i="5"/>
  <c r="K15" i="5"/>
  <c r="J15" i="5"/>
  <c r="I15" i="5"/>
  <c r="E15" i="5"/>
  <c r="AW29" i="5"/>
  <c r="AF29" i="5"/>
  <c r="L29" i="5" s="1"/>
  <c r="F29" i="5" s="1"/>
  <c r="AD29" i="5"/>
  <c r="Q29" i="5"/>
  <c r="P29" i="5"/>
  <c r="O29" i="5"/>
  <c r="N29" i="5"/>
  <c r="M29" i="5"/>
  <c r="G29" i="5" s="1"/>
  <c r="K29" i="5"/>
  <c r="J29" i="5"/>
  <c r="I29" i="5"/>
  <c r="E29" i="5" s="1"/>
  <c r="AW26" i="5"/>
  <c r="Q26" i="5" s="1"/>
  <c r="AF26" i="5"/>
  <c r="P26" i="5"/>
  <c r="H26" i="5" s="1"/>
  <c r="O26" i="5"/>
  <c r="N26" i="5"/>
  <c r="M26" i="5"/>
  <c r="G26" i="5" s="1"/>
  <c r="L26" i="5"/>
  <c r="K26" i="5"/>
  <c r="F26" i="5" s="1"/>
  <c r="J26" i="5"/>
  <c r="I26" i="5"/>
  <c r="E26" i="5"/>
  <c r="AV21" i="5"/>
  <c r="P21" i="5" s="1"/>
  <c r="H21" i="5" s="1"/>
  <c r="AJ21" i="5"/>
  <c r="AF21" i="5"/>
  <c r="Q21" i="5"/>
  <c r="O21" i="5"/>
  <c r="G21" i="5" s="1"/>
  <c r="N21" i="5"/>
  <c r="M21" i="5"/>
  <c r="L21" i="5"/>
  <c r="K21" i="5"/>
  <c r="J21" i="5"/>
  <c r="I21" i="5"/>
  <c r="E21" i="5" s="1"/>
  <c r="F21" i="5"/>
  <c r="AW30" i="5"/>
  <c r="AF30" i="5"/>
  <c r="Q30" i="5"/>
  <c r="H30" i="5" s="1"/>
  <c r="P30" i="5"/>
  <c r="O30" i="5"/>
  <c r="N30" i="5"/>
  <c r="M30" i="5"/>
  <c r="L30" i="5"/>
  <c r="F30" i="5" s="1"/>
  <c r="K30" i="5"/>
  <c r="J30" i="5"/>
  <c r="I30" i="5"/>
  <c r="E30" i="5" s="1"/>
  <c r="Q23" i="5"/>
  <c r="P23" i="5"/>
  <c r="H23" i="5" s="1"/>
  <c r="O23" i="5"/>
  <c r="N23" i="5"/>
  <c r="M23" i="5"/>
  <c r="L23" i="5"/>
  <c r="K23" i="5"/>
  <c r="F23" i="5" s="1"/>
  <c r="J23" i="5"/>
  <c r="I23" i="5"/>
  <c r="E23" i="5" s="1"/>
  <c r="AF25" i="5"/>
  <c r="V25" i="5"/>
  <c r="Q25" i="5"/>
  <c r="P25" i="5"/>
  <c r="O25" i="5"/>
  <c r="N25" i="5"/>
  <c r="M25" i="5"/>
  <c r="G25" i="5" s="1"/>
  <c r="L25" i="5"/>
  <c r="K25" i="5"/>
  <c r="F25" i="5" s="1"/>
  <c r="J25" i="5"/>
  <c r="I25" i="5"/>
  <c r="E25" i="5" s="1"/>
  <c r="D25" i="5" s="1"/>
  <c r="H25" i="5"/>
  <c r="AJ24" i="5"/>
  <c r="AF24" i="5"/>
  <c r="L24" i="5" s="1"/>
  <c r="F24" i="5" s="1"/>
  <c r="V24" i="5"/>
  <c r="Q24" i="5"/>
  <c r="P24" i="5"/>
  <c r="O24" i="5"/>
  <c r="N24" i="5"/>
  <c r="M24" i="5"/>
  <c r="K24" i="5"/>
  <c r="J24" i="5"/>
  <c r="E24" i="5" s="1"/>
  <c r="I24" i="5"/>
  <c r="AJ27" i="5"/>
  <c r="AI27" i="5"/>
  <c r="AH27" i="5"/>
  <c r="M27" i="5" s="1"/>
  <c r="AF27" i="5"/>
  <c r="L27" i="5" s="1"/>
  <c r="AD27" i="5"/>
  <c r="Q27" i="5"/>
  <c r="H27" i="5" s="1"/>
  <c r="P27" i="5"/>
  <c r="O27" i="5"/>
  <c r="N27" i="5"/>
  <c r="K27" i="5"/>
  <c r="J27" i="5"/>
  <c r="I27" i="5"/>
  <c r="Q14" i="5"/>
  <c r="P14" i="5"/>
  <c r="O14" i="5"/>
  <c r="N14" i="5"/>
  <c r="M14" i="5"/>
  <c r="L14" i="5"/>
  <c r="K14" i="5"/>
  <c r="J14" i="5"/>
  <c r="I14" i="5"/>
  <c r="E14" i="5" s="1"/>
  <c r="F14" i="5"/>
  <c r="AW40" i="4"/>
  <c r="AV40" i="4"/>
  <c r="AF40" i="4"/>
  <c r="AD40" i="4"/>
  <c r="AW39" i="4"/>
  <c r="AV39" i="4"/>
  <c r="AF39" i="4"/>
  <c r="AD38" i="4"/>
  <c r="AW35" i="4"/>
  <c r="AV35" i="4"/>
  <c r="AD33" i="4"/>
  <c r="AF25" i="4"/>
  <c r="AW31" i="4"/>
  <c r="AF23" i="4"/>
  <c r="AJ30" i="4"/>
  <c r="AF30" i="4"/>
  <c r="AD18" i="4"/>
  <c r="AW24" i="4"/>
  <c r="AV24" i="4"/>
  <c r="V22" i="4"/>
  <c r="AF20" i="4"/>
  <c r="AW22" i="4"/>
  <c r="AF31" i="4"/>
  <c r="AD31" i="4"/>
  <c r="AW21" i="4"/>
  <c r="AF24" i="4"/>
  <c r="AV20" i="4"/>
  <c r="AJ16" i="4"/>
  <c r="AF16" i="4"/>
  <c r="AW19" i="4"/>
  <c r="AF19" i="4"/>
  <c r="AF21" i="4"/>
  <c r="V21" i="4"/>
  <c r="AJ17" i="4"/>
  <c r="AF17" i="4"/>
  <c r="V17" i="4"/>
  <c r="AF15" i="4"/>
  <c r="AD15" i="4"/>
  <c r="AW40" i="3"/>
  <c r="Q22" i="3" s="1"/>
  <c r="AV40" i="3"/>
  <c r="AF22" i="3"/>
  <c r="L22" i="3" s="1"/>
  <c r="AD22" i="3"/>
  <c r="P22" i="3"/>
  <c r="O22" i="3"/>
  <c r="N22" i="3"/>
  <c r="M22" i="3"/>
  <c r="K22" i="3"/>
  <c r="J22" i="3"/>
  <c r="I22" i="3"/>
  <c r="E22" i="3" s="1"/>
  <c r="AW39" i="3"/>
  <c r="AV39" i="3"/>
  <c r="AF35" i="3"/>
  <c r="Q35" i="3"/>
  <c r="P35" i="3"/>
  <c r="O35" i="3"/>
  <c r="N35" i="3"/>
  <c r="M35" i="3"/>
  <c r="L35" i="3"/>
  <c r="K35" i="3"/>
  <c r="F35" i="3" s="1"/>
  <c r="J35" i="3"/>
  <c r="I35" i="3"/>
  <c r="G35" i="3"/>
  <c r="AD40" i="3"/>
  <c r="Q40" i="3"/>
  <c r="P40" i="3"/>
  <c r="H40" i="3" s="1"/>
  <c r="O40" i="3"/>
  <c r="N40" i="3"/>
  <c r="M40" i="3"/>
  <c r="L40" i="3"/>
  <c r="F40" i="3" s="1"/>
  <c r="K40" i="3"/>
  <c r="J40" i="3"/>
  <c r="I40" i="3"/>
  <c r="E40" i="3"/>
  <c r="Q39" i="3"/>
  <c r="H39" i="3" s="1"/>
  <c r="P39" i="3"/>
  <c r="O39" i="3"/>
  <c r="N39" i="3"/>
  <c r="M39" i="3"/>
  <c r="L39" i="3"/>
  <c r="F39" i="3" s="1"/>
  <c r="K39" i="3"/>
  <c r="J39" i="3"/>
  <c r="I39" i="3"/>
  <c r="E39" i="3" s="1"/>
  <c r="Q31" i="3"/>
  <c r="P31" i="3"/>
  <c r="O31" i="3"/>
  <c r="N31" i="3"/>
  <c r="M31" i="3"/>
  <c r="L31" i="3"/>
  <c r="K31" i="3"/>
  <c r="J31" i="3"/>
  <c r="I31" i="3"/>
  <c r="G31" i="3"/>
  <c r="AW35" i="3"/>
  <c r="AV35" i="3"/>
  <c r="P37" i="3" s="1"/>
  <c r="AD37" i="3"/>
  <c r="L37" i="3" s="1"/>
  <c r="Q37" i="3"/>
  <c r="O37" i="3"/>
  <c r="N37" i="3"/>
  <c r="M37" i="3"/>
  <c r="K37" i="3"/>
  <c r="F37" i="3" s="1"/>
  <c r="J37" i="3"/>
  <c r="I37" i="3"/>
  <c r="E37" i="3" s="1"/>
  <c r="Q38" i="3"/>
  <c r="P38" i="3"/>
  <c r="O38" i="3"/>
  <c r="N38" i="3"/>
  <c r="M38" i="3"/>
  <c r="L38" i="3"/>
  <c r="K38" i="3"/>
  <c r="F38" i="3" s="1"/>
  <c r="J38" i="3"/>
  <c r="I38" i="3"/>
  <c r="E38" i="3" s="1"/>
  <c r="AF33" i="3"/>
  <c r="L33" i="3" s="1"/>
  <c r="Q33" i="3"/>
  <c r="H33" i="3" s="1"/>
  <c r="P33" i="3"/>
  <c r="O33" i="3"/>
  <c r="N33" i="3"/>
  <c r="M33" i="3"/>
  <c r="K33" i="3"/>
  <c r="J33" i="3"/>
  <c r="I33" i="3"/>
  <c r="Q20" i="3"/>
  <c r="P20" i="3"/>
  <c r="O20" i="3"/>
  <c r="N20" i="3"/>
  <c r="M20" i="3"/>
  <c r="L20" i="3"/>
  <c r="K20" i="3"/>
  <c r="F20" i="3" s="1"/>
  <c r="J20" i="3"/>
  <c r="I20" i="3"/>
  <c r="E20" i="3" s="1"/>
  <c r="H20" i="3"/>
  <c r="AW31" i="3"/>
  <c r="Q19" i="3" s="1"/>
  <c r="AF19" i="3"/>
  <c r="P19" i="3"/>
  <c r="H19" i="3" s="1"/>
  <c r="O19" i="3"/>
  <c r="N19" i="3"/>
  <c r="M19" i="3"/>
  <c r="L19" i="3"/>
  <c r="K19" i="3"/>
  <c r="J19" i="3"/>
  <c r="I19" i="3"/>
  <c r="F19" i="3"/>
  <c r="E19" i="3"/>
  <c r="Q18" i="3"/>
  <c r="P18" i="3"/>
  <c r="O18" i="3"/>
  <c r="N18" i="3"/>
  <c r="M18" i="3"/>
  <c r="L18" i="3"/>
  <c r="K18" i="3"/>
  <c r="J18" i="3"/>
  <c r="I18" i="3"/>
  <c r="AJ29" i="3"/>
  <c r="M21" i="3" s="1"/>
  <c r="AF21" i="3"/>
  <c r="Q21" i="3"/>
  <c r="H21" i="3" s="1"/>
  <c r="P21" i="3"/>
  <c r="O21" i="3"/>
  <c r="N21" i="3"/>
  <c r="L21" i="3"/>
  <c r="F21" i="3" s="1"/>
  <c r="K21" i="3"/>
  <c r="J21" i="3"/>
  <c r="I21" i="3"/>
  <c r="Q25" i="3"/>
  <c r="H25" i="3" s="1"/>
  <c r="P25" i="3"/>
  <c r="O25" i="3"/>
  <c r="N25" i="3"/>
  <c r="M25" i="3"/>
  <c r="G25" i="3" s="1"/>
  <c r="L25" i="3"/>
  <c r="K25" i="3"/>
  <c r="J25" i="3"/>
  <c r="I25" i="3"/>
  <c r="E25" i="3" s="1"/>
  <c r="Q26" i="3"/>
  <c r="P26" i="3"/>
  <c r="H26" i="3" s="1"/>
  <c r="O26" i="3"/>
  <c r="N26" i="3"/>
  <c r="M26" i="3"/>
  <c r="L26" i="3"/>
  <c r="K26" i="3"/>
  <c r="F26" i="3" s="1"/>
  <c r="J26" i="3"/>
  <c r="I26" i="3"/>
  <c r="Q28" i="3"/>
  <c r="P28" i="3"/>
  <c r="O28" i="3"/>
  <c r="N28" i="3"/>
  <c r="M28" i="3"/>
  <c r="L28" i="3"/>
  <c r="K28" i="3"/>
  <c r="J28" i="3"/>
  <c r="I28" i="3"/>
  <c r="E28" i="3" s="1"/>
  <c r="F28" i="3"/>
  <c r="AD15" i="3"/>
  <c r="L15" i="3" s="1"/>
  <c r="Q15" i="3"/>
  <c r="P15" i="3"/>
  <c r="O15" i="3"/>
  <c r="N15" i="3"/>
  <c r="M15" i="3"/>
  <c r="G15" i="3" s="1"/>
  <c r="K15" i="3"/>
  <c r="F15" i="3" s="1"/>
  <c r="J15" i="3"/>
  <c r="I15" i="3"/>
  <c r="E15" i="3" s="1"/>
  <c r="H15" i="3"/>
  <c r="AW24" i="3"/>
  <c r="AV24" i="3"/>
  <c r="V29" i="3"/>
  <c r="Q29" i="3"/>
  <c r="P29" i="3"/>
  <c r="H29" i="3" s="1"/>
  <c r="O29" i="3"/>
  <c r="N29" i="3"/>
  <c r="M29" i="3"/>
  <c r="L29" i="3"/>
  <c r="K29" i="3"/>
  <c r="F29" i="3" s="1"/>
  <c r="J29" i="3"/>
  <c r="I29" i="3"/>
  <c r="E29" i="3" s="1"/>
  <c r="AF17" i="3"/>
  <c r="Q17" i="3"/>
  <c r="H17" i="3" s="1"/>
  <c r="P17" i="3"/>
  <c r="O17" i="3"/>
  <c r="N17" i="3"/>
  <c r="M17" i="3"/>
  <c r="L17" i="3"/>
  <c r="K17" i="3"/>
  <c r="J17" i="3"/>
  <c r="I17" i="3"/>
  <c r="E17" i="3"/>
  <c r="AW22" i="3"/>
  <c r="AF30" i="3"/>
  <c r="AD30" i="3"/>
  <c r="L30" i="3" s="1"/>
  <c r="Q30" i="3"/>
  <c r="P30" i="3"/>
  <c r="H30" i="3" s="1"/>
  <c r="O30" i="3"/>
  <c r="N30" i="3"/>
  <c r="M30" i="3"/>
  <c r="G30" i="3" s="1"/>
  <c r="K30" i="3"/>
  <c r="J30" i="3"/>
  <c r="I30" i="3"/>
  <c r="E30" i="3" s="1"/>
  <c r="AW21" i="3"/>
  <c r="Q27" i="3" s="1"/>
  <c r="H27" i="3" s="1"/>
  <c r="AF27" i="3"/>
  <c r="L27" i="3" s="1"/>
  <c r="P27" i="3"/>
  <c r="O27" i="3"/>
  <c r="N27" i="3"/>
  <c r="M27" i="3"/>
  <c r="K27" i="3"/>
  <c r="J27" i="3"/>
  <c r="I27" i="3"/>
  <c r="E27" i="3" s="1"/>
  <c r="AV20" i="3"/>
  <c r="P16" i="3" s="1"/>
  <c r="AJ20" i="3"/>
  <c r="M16" i="3" s="1"/>
  <c r="G16" i="3" s="1"/>
  <c r="AF16" i="3"/>
  <c r="Q16" i="3"/>
  <c r="O16" i="3"/>
  <c r="N16" i="3"/>
  <c r="L16" i="3"/>
  <c r="K16" i="3"/>
  <c r="J16" i="3"/>
  <c r="I16" i="3"/>
  <c r="E16" i="3" s="1"/>
  <c r="F16" i="3"/>
  <c r="AW19" i="3"/>
  <c r="AF34" i="3"/>
  <c r="Q34" i="3"/>
  <c r="P34" i="3"/>
  <c r="O34" i="3"/>
  <c r="N34" i="3"/>
  <c r="M34" i="3"/>
  <c r="G34" i="3" s="1"/>
  <c r="L34" i="3"/>
  <c r="K34" i="3"/>
  <c r="F34" i="3" s="1"/>
  <c r="J34" i="3"/>
  <c r="I34" i="3"/>
  <c r="Q24" i="3"/>
  <c r="P24" i="3"/>
  <c r="H24" i="3" s="1"/>
  <c r="O24" i="3"/>
  <c r="N24" i="3"/>
  <c r="M24" i="3"/>
  <c r="L24" i="3"/>
  <c r="K24" i="3"/>
  <c r="F24" i="3" s="1"/>
  <c r="J24" i="3"/>
  <c r="I24" i="3"/>
  <c r="E24" i="3"/>
  <c r="AF32" i="3"/>
  <c r="V32" i="3"/>
  <c r="J32" i="3" s="1"/>
  <c r="Q32" i="3"/>
  <c r="P32" i="3"/>
  <c r="H32" i="3" s="1"/>
  <c r="O32" i="3"/>
  <c r="N32" i="3"/>
  <c r="M32" i="3"/>
  <c r="G32" i="3" s="1"/>
  <c r="L32" i="3"/>
  <c r="F32" i="3" s="1"/>
  <c r="K32" i="3"/>
  <c r="I32" i="3"/>
  <c r="AJ16" i="3"/>
  <c r="AF36" i="3"/>
  <c r="L36" i="3" s="1"/>
  <c r="V36" i="3"/>
  <c r="Q36" i="3"/>
  <c r="P36" i="3"/>
  <c r="H36" i="3" s="1"/>
  <c r="O36" i="3"/>
  <c r="N36" i="3"/>
  <c r="M36" i="3"/>
  <c r="K36" i="3"/>
  <c r="J36" i="3"/>
  <c r="I36" i="3"/>
  <c r="E36" i="3"/>
  <c r="AJ15" i="3"/>
  <c r="AI15" i="3"/>
  <c r="AH15" i="3"/>
  <c r="M23" i="3" s="1"/>
  <c r="AF23" i="3"/>
  <c r="L23" i="3" s="1"/>
  <c r="AD23" i="3"/>
  <c r="Q23" i="3"/>
  <c r="H23" i="3" s="1"/>
  <c r="P23" i="3"/>
  <c r="O23" i="3"/>
  <c r="N23" i="3"/>
  <c r="K23" i="3"/>
  <c r="J23" i="3"/>
  <c r="I23" i="3"/>
  <c r="Q14" i="3"/>
  <c r="H14" i="3" s="1"/>
  <c r="P14" i="3"/>
  <c r="O14" i="3"/>
  <c r="N14" i="3"/>
  <c r="M14" i="3"/>
  <c r="L14" i="3"/>
  <c r="K14" i="3"/>
  <c r="F14" i="3" s="1"/>
  <c r="J14" i="3"/>
  <c r="I14" i="3"/>
  <c r="E14" i="3" s="1"/>
  <c r="AW22" i="2"/>
  <c r="AV22" i="2"/>
  <c r="P22" i="2" s="1"/>
  <c r="AF22" i="2"/>
  <c r="AD22" i="2"/>
  <c r="Q22" i="2"/>
  <c r="O22" i="2"/>
  <c r="N22" i="2"/>
  <c r="M22" i="2"/>
  <c r="L22" i="2"/>
  <c r="K22" i="2"/>
  <c r="F22" i="2" s="1"/>
  <c r="J22" i="2"/>
  <c r="I22" i="2"/>
  <c r="AW36" i="2"/>
  <c r="Q36" i="2" s="1"/>
  <c r="AV36" i="2"/>
  <c r="P36" i="2" s="1"/>
  <c r="AF36" i="2"/>
  <c r="L36" i="2" s="1"/>
  <c r="O36" i="2"/>
  <c r="N36" i="2"/>
  <c r="M36" i="2"/>
  <c r="G36" i="2" s="1"/>
  <c r="K36" i="2"/>
  <c r="J36" i="2"/>
  <c r="I36" i="2"/>
  <c r="AD39" i="2"/>
  <c r="L39" i="2" s="1"/>
  <c r="Q39" i="2"/>
  <c r="P39" i="2"/>
  <c r="O39" i="2"/>
  <c r="N39" i="2"/>
  <c r="M39" i="2"/>
  <c r="K39" i="2"/>
  <c r="J39" i="2"/>
  <c r="I39" i="2"/>
  <c r="Q40" i="2"/>
  <c r="P40" i="2"/>
  <c r="H40" i="2" s="1"/>
  <c r="O40" i="2"/>
  <c r="N40" i="2"/>
  <c r="M40" i="2"/>
  <c r="L40" i="2"/>
  <c r="K40" i="2"/>
  <c r="J40" i="2"/>
  <c r="I40" i="2"/>
  <c r="Q30" i="2"/>
  <c r="P30" i="2"/>
  <c r="O30" i="2"/>
  <c r="N30" i="2"/>
  <c r="M30" i="2"/>
  <c r="L30" i="2"/>
  <c r="K30" i="2"/>
  <c r="J30" i="2"/>
  <c r="I30" i="2"/>
  <c r="E30" i="2" s="1"/>
  <c r="AW25" i="2"/>
  <c r="Q25" i="2" s="1"/>
  <c r="AV25" i="2"/>
  <c r="P25" i="2" s="1"/>
  <c r="H25" i="2" s="1"/>
  <c r="AD25" i="2"/>
  <c r="L25" i="2" s="1"/>
  <c r="O25" i="2"/>
  <c r="N25" i="2"/>
  <c r="M25" i="2"/>
  <c r="K25" i="2"/>
  <c r="J25" i="2"/>
  <c r="I25" i="2"/>
  <c r="Q38" i="2"/>
  <c r="P38" i="2"/>
  <c r="O38" i="2"/>
  <c r="N38" i="2"/>
  <c r="M38" i="2"/>
  <c r="L38" i="2"/>
  <c r="K38" i="2"/>
  <c r="F38" i="2" s="1"/>
  <c r="J38" i="2"/>
  <c r="I38" i="2"/>
  <c r="E38" i="2" s="1"/>
  <c r="AF33" i="2"/>
  <c r="L33" i="2" s="1"/>
  <c r="Q33" i="2"/>
  <c r="P33" i="2"/>
  <c r="H33" i="2" s="1"/>
  <c r="O33" i="2"/>
  <c r="N33" i="2"/>
  <c r="M33" i="2"/>
  <c r="K33" i="2"/>
  <c r="J33" i="2"/>
  <c r="I33" i="2"/>
  <c r="Q21" i="2"/>
  <c r="P21" i="2"/>
  <c r="H21" i="2" s="1"/>
  <c r="O21" i="2"/>
  <c r="N21" i="2"/>
  <c r="M21" i="2"/>
  <c r="L21" i="2"/>
  <c r="K21" i="2"/>
  <c r="F21" i="2" s="1"/>
  <c r="J21" i="2"/>
  <c r="I21" i="2"/>
  <c r="AW20" i="2"/>
  <c r="AF20" i="2"/>
  <c r="L20" i="2" s="1"/>
  <c r="Q20" i="2"/>
  <c r="P20" i="2"/>
  <c r="O20" i="2"/>
  <c r="N20" i="2"/>
  <c r="M20" i="2"/>
  <c r="K20" i="2"/>
  <c r="J20" i="2"/>
  <c r="I20" i="2"/>
  <c r="Q15" i="2"/>
  <c r="P15" i="2"/>
  <c r="H15" i="2" s="1"/>
  <c r="O15" i="2"/>
  <c r="N15" i="2"/>
  <c r="M15" i="2"/>
  <c r="L15" i="2"/>
  <c r="K15" i="2"/>
  <c r="J15" i="2"/>
  <c r="E15" i="2" s="1"/>
  <c r="I15" i="2"/>
  <c r="AJ17" i="2"/>
  <c r="M17" i="2" s="1"/>
  <c r="AF17" i="2"/>
  <c r="L17" i="2" s="1"/>
  <c r="Q17" i="2"/>
  <c r="P17" i="2"/>
  <c r="H17" i="2" s="1"/>
  <c r="O17" i="2"/>
  <c r="N17" i="2"/>
  <c r="K17" i="2"/>
  <c r="J17" i="2"/>
  <c r="I17" i="2"/>
  <c r="Q37" i="2"/>
  <c r="P37" i="2"/>
  <c r="H37" i="2" s="1"/>
  <c r="O37" i="2"/>
  <c r="N37" i="2"/>
  <c r="M37" i="2"/>
  <c r="L37" i="2"/>
  <c r="K37" i="2"/>
  <c r="J37" i="2"/>
  <c r="I37" i="2"/>
  <c r="Q34" i="2"/>
  <c r="P34" i="2"/>
  <c r="O34" i="2"/>
  <c r="N34" i="2"/>
  <c r="M34" i="2"/>
  <c r="L34" i="2"/>
  <c r="K34" i="2"/>
  <c r="F34" i="2" s="1"/>
  <c r="J34" i="2"/>
  <c r="I34" i="2"/>
  <c r="Q35" i="2"/>
  <c r="P35" i="2"/>
  <c r="O35" i="2"/>
  <c r="N35" i="2"/>
  <c r="M35" i="2"/>
  <c r="L35" i="2"/>
  <c r="K35" i="2"/>
  <c r="J35" i="2"/>
  <c r="I35" i="2"/>
  <c r="AD19" i="2"/>
  <c r="L19" i="2" s="1"/>
  <c r="Q19" i="2"/>
  <c r="P19" i="2"/>
  <c r="O19" i="2"/>
  <c r="N19" i="2"/>
  <c r="M19" i="2"/>
  <c r="K19" i="2"/>
  <c r="J19" i="2"/>
  <c r="I19" i="2"/>
  <c r="AW31" i="2"/>
  <c r="Q31" i="2" s="1"/>
  <c r="AV31" i="2"/>
  <c r="P31" i="2" s="1"/>
  <c r="V31" i="2"/>
  <c r="J31" i="2" s="1"/>
  <c r="O31" i="2"/>
  <c r="N31" i="2"/>
  <c r="M31" i="2"/>
  <c r="G31" i="2" s="1"/>
  <c r="L31" i="2"/>
  <c r="K31" i="2"/>
  <c r="I31" i="2"/>
  <c r="AF18" i="2"/>
  <c r="L18" i="2" s="1"/>
  <c r="Q18" i="2"/>
  <c r="P18" i="2"/>
  <c r="H18" i="2" s="1"/>
  <c r="O18" i="2"/>
  <c r="N18" i="2"/>
  <c r="M18" i="2"/>
  <c r="K18" i="2"/>
  <c r="J18" i="2"/>
  <c r="I18" i="2"/>
  <c r="AW29" i="2"/>
  <c r="Q29" i="2" s="1"/>
  <c r="AF29" i="2"/>
  <c r="AD29" i="2"/>
  <c r="P29" i="2"/>
  <c r="H29" i="2" s="1"/>
  <c r="O29" i="2"/>
  <c r="N29" i="2"/>
  <c r="M29" i="2"/>
  <c r="L29" i="2"/>
  <c r="K29" i="2"/>
  <c r="J29" i="2"/>
  <c r="I29" i="2"/>
  <c r="AW32" i="2"/>
  <c r="Q32" i="2" s="1"/>
  <c r="AF32" i="2"/>
  <c r="L32" i="2" s="1"/>
  <c r="F32" i="2" s="1"/>
  <c r="P32" i="2"/>
  <c r="O32" i="2"/>
  <c r="N32" i="2"/>
  <c r="M32" i="2"/>
  <c r="K32" i="2"/>
  <c r="J32" i="2"/>
  <c r="I32" i="2"/>
  <c r="AV16" i="2"/>
  <c r="P16" i="2" s="1"/>
  <c r="AJ16" i="2"/>
  <c r="M16" i="2" s="1"/>
  <c r="AF16" i="2"/>
  <c r="L16" i="2" s="1"/>
  <c r="Q16" i="2"/>
  <c r="O16" i="2"/>
  <c r="N16" i="2"/>
  <c r="K16" i="2"/>
  <c r="J16" i="2"/>
  <c r="I16" i="2"/>
  <c r="AW27" i="2"/>
  <c r="Q27" i="2" s="1"/>
  <c r="AF27" i="2"/>
  <c r="L27" i="2" s="1"/>
  <c r="P27" i="2"/>
  <c r="H27" i="2" s="1"/>
  <c r="O27" i="2"/>
  <c r="N27" i="2"/>
  <c r="M27" i="2"/>
  <c r="K27" i="2"/>
  <c r="J27" i="2"/>
  <c r="E27" i="2" s="1"/>
  <c r="I27" i="2"/>
  <c r="Q26" i="2"/>
  <c r="P26" i="2"/>
  <c r="O26" i="2"/>
  <c r="N26" i="2"/>
  <c r="M26" i="2"/>
  <c r="G26" i="2" s="1"/>
  <c r="L26" i="2"/>
  <c r="K26" i="2"/>
  <c r="J26" i="2"/>
  <c r="I26" i="2"/>
  <c r="AF28" i="2"/>
  <c r="L28" i="2" s="1"/>
  <c r="V28" i="2"/>
  <c r="J28" i="2" s="1"/>
  <c r="Q28" i="2"/>
  <c r="P28" i="2"/>
  <c r="H28" i="2" s="1"/>
  <c r="O28" i="2"/>
  <c r="N28" i="2"/>
  <c r="M28" i="2"/>
  <c r="K28" i="2"/>
  <c r="F28" i="2" s="1"/>
  <c r="I28" i="2"/>
  <c r="AJ24" i="2"/>
  <c r="M24" i="2" s="1"/>
  <c r="AF24" i="2"/>
  <c r="V24" i="2"/>
  <c r="J24" i="2" s="1"/>
  <c r="E24" i="2" s="1"/>
  <c r="Q24" i="2"/>
  <c r="P24" i="2"/>
  <c r="O24" i="2"/>
  <c r="N24" i="2"/>
  <c r="L24" i="2"/>
  <c r="K24" i="2"/>
  <c r="I24" i="2"/>
  <c r="AJ23" i="2"/>
  <c r="AI23" i="2"/>
  <c r="AH23" i="2"/>
  <c r="M23" i="2" s="1"/>
  <c r="AF23" i="2"/>
  <c r="AD23" i="2"/>
  <c r="Q23" i="2"/>
  <c r="P23" i="2"/>
  <c r="O23" i="2"/>
  <c r="N23" i="2"/>
  <c r="K23" i="2"/>
  <c r="J23" i="2"/>
  <c r="I23" i="2"/>
  <c r="Q14" i="2"/>
  <c r="P14" i="2"/>
  <c r="O14" i="2"/>
  <c r="N14" i="2"/>
  <c r="M14" i="2"/>
  <c r="G14" i="2" s="1"/>
  <c r="L14" i="2"/>
  <c r="K14" i="2"/>
  <c r="J14" i="2"/>
  <c r="I14" i="2"/>
  <c r="G14" i="8" l="1"/>
  <c r="H21" i="7"/>
  <c r="L14" i="7"/>
  <c r="M14" i="7"/>
  <c r="G14" i="7" s="1"/>
  <c r="E21" i="7"/>
  <c r="H18" i="7"/>
  <c r="E27" i="5"/>
  <c r="D27" i="5" s="1"/>
  <c r="G24" i="5"/>
  <c r="F18" i="5"/>
  <c r="H40" i="5"/>
  <c r="D36" i="5"/>
  <c r="H36" i="5"/>
  <c r="G38" i="5"/>
  <c r="G27" i="5"/>
  <c r="F37" i="5"/>
  <c r="D37" i="5" s="1"/>
  <c r="D38" i="5"/>
  <c r="H24" i="5"/>
  <c r="D24" i="5" s="1"/>
  <c r="G23" i="5"/>
  <c r="G33" i="5"/>
  <c r="D33" i="5" s="1"/>
  <c r="D32" i="5"/>
  <c r="G16" i="5"/>
  <c r="F40" i="5"/>
  <c r="G30" i="5"/>
  <c r="D30" i="5" s="1"/>
  <c r="H37" i="5"/>
  <c r="H29" i="5"/>
  <c r="D31" i="5"/>
  <c r="G19" i="5"/>
  <c r="G34" i="5"/>
  <c r="D34" i="5" s="1"/>
  <c r="H35" i="5"/>
  <c r="H14" i="5"/>
  <c r="H19" i="5"/>
  <c r="G14" i="5"/>
  <c r="D14" i="5" s="1"/>
  <c r="F15" i="5"/>
  <c r="D15" i="5" s="1"/>
  <c r="G28" i="5"/>
  <c r="E18" i="5"/>
  <c r="D18" i="5" s="1"/>
  <c r="G40" i="5"/>
  <c r="D40" i="5" s="1"/>
  <c r="F22" i="5"/>
  <c r="G14" i="3"/>
  <c r="H16" i="3"/>
  <c r="D16" i="3" s="1"/>
  <c r="F18" i="3"/>
  <c r="E33" i="3"/>
  <c r="H38" i="3"/>
  <c r="D38" i="3" s="1"/>
  <c r="F31" i="3"/>
  <c r="F36" i="3"/>
  <c r="F27" i="3"/>
  <c r="G29" i="3"/>
  <c r="E26" i="3"/>
  <c r="G20" i="3"/>
  <c r="D20" i="3" s="1"/>
  <c r="D14" i="3"/>
  <c r="G28" i="3"/>
  <c r="D28" i="3" s="1"/>
  <c r="G18" i="3"/>
  <c r="G33" i="3"/>
  <c r="H37" i="3"/>
  <c r="D37" i="3" s="1"/>
  <c r="F22" i="3"/>
  <c r="E23" i="3"/>
  <c r="D23" i="3" s="1"/>
  <c r="G36" i="3"/>
  <c r="D36" i="3" s="1"/>
  <c r="E34" i="3"/>
  <c r="H34" i="3"/>
  <c r="F17" i="3"/>
  <c r="E21" i="3"/>
  <c r="G39" i="3"/>
  <c r="D39" i="3" s="1"/>
  <c r="G24" i="3"/>
  <c r="D24" i="3" s="1"/>
  <c r="F30" i="3"/>
  <c r="D30" i="3" s="1"/>
  <c r="G26" i="3"/>
  <c r="G19" i="3"/>
  <c r="G23" i="3"/>
  <c r="E32" i="3"/>
  <c r="D32" i="3" s="1"/>
  <c r="G21" i="3"/>
  <c r="F23" i="3"/>
  <c r="G27" i="3"/>
  <c r="G17" i="3"/>
  <c r="D17" i="3" s="1"/>
  <c r="H28" i="3"/>
  <c r="F25" i="3"/>
  <c r="D25" i="3" s="1"/>
  <c r="E18" i="3"/>
  <c r="H18" i="3"/>
  <c r="G38" i="3"/>
  <c r="G37" i="3"/>
  <c r="E31" i="3"/>
  <c r="H31" i="3"/>
  <c r="G40" i="3"/>
  <c r="E35" i="3"/>
  <c r="H35" i="3"/>
  <c r="G22" i="3"/>
  <c r="H23" i="2"/>
  <c r="F40" i="2"/>
  <c r="E36" i="2"/>
  <c r="G28" i="2"/>
  <c r="E22" i="2"/>
  <c r="F25" i="2"/>
  <c r="F17" i="2"/>
  <c r="G22" i="2"/>
  <c r="G24" i="2"/>
  <c r="F27" i="2"/>
  <c r="G29" i="2"/>
  <c r="G37" i="2"/>
  <c r="F15" i="2"/>
  <c r="H36" i="2"/>
  <c r="G23" i="2"/>
  <c r="H32" i="2"/>
  <c r="G30" i="2"/>
  <c r="H16" i="2"/>
  <c r="G18" i="2"/>
  <c r="H34" i="2"/>
  <c r="G15" i="2"/>
  <c r="G20" i="2"/>
  <c r="F36" i="2"/>
  <c r="D36" i="2" s="1"/>
  <c r="G27" i="2"/>
  <c r="D27" i="2" s="1"/>
  <c r="F16" i="2"/>
  <c r="G19" i="2"/>
  <c r="F35" i="2"/>
  <c r="F33" i="2"/>
  <c r="H30" i="2"/>
  <c r="F24" i="2"/>
  <c r="D24" i="2" s="1"/>
  <c r="G17" i="2"/>
  <c r="G33" i="2"/>
  <c r="H39" i="2"/>
  <c r="H14" i="2"/>
  <c r="H26" i="2"/>
  <c r="G32" i="2"/>
  <c r="F29" i="2"/>
  <c r="F37" i="2"/>
  <c r="H20" i="2"/>
  <c r="G21" i="2"/>
  <c r="H31" i="2"/>
  <c r="H19" i="2"/>
  <c r="G35" i="2"/>
  <c r="G34" i="2"/>
  <c r="G38" i="2"/>
  <c r="D38" i="2" s="1"/>
  <c r="G25" i="2"/>
  <c r="F30" i="2"/>
  <c r="E39" i="2"/>
  <c r="F14" i="2"/>
  <c r="H24" i="2"/>
  <c r="F26" i="2"/>
  <c r="G16" i="2"/>
  <c r="F18" i="2"/>
  <c r="F31" i="2"/>
  <c r="E19" i="2"/>
  <c r="H35" i="2"/>
  <c r="D35" i="2" s="1"/>
  <c r="H38" i="2"/>
  <c r="G40" i="2"/>
  <c r="G39" i="2"/>
  <c r="H22" i="2"/>
  <c r="E20" i="6"/>
  <c r="F15" i="8"/>
  <c r="F16" i="8"/>
  <c r="E15" i="8"/>
  <c r="E16" i="8"/>
  <c r="H16" i="8"/>
  <c r="H15" i="8"/>
  <c r="E14" i="8"/>
  <c r="F14" i="8"/>
  <c r="G15" i="8"/>
  <c r="F19" i="7"/>
  <c r="H22" i="7"/>
  <c r="F22" i="7"/>
  <c r="E14" i="7"/>
  <c r="H20" i="7"/>
  <c r="H19" i="7"/>
  <c r="G20" i="7"/>
  <c r="G23" i="7"/>
  <c r="G25" i="7"/>
  <c r="F28" i="7"/>
  <c r="E16" i="7"/>
  <c r="E19" i="7"/>
  <c r="G22" i="7"/>
  <c r="H24" i="7"/>
  <c r="F16" i="7"/>
  <c r="F21" i="7"/>
  <c r="F24" i="7"/>
  <c r="E17" i="7"/>
  <c r="E20" i="7"/>
  <c r="G21" i="7"/>
  <c r="F25" i="7"/>
  <c r="H27" i="7"/>
  <c r="G19" i="7"/>
  <c r="F18" i="7"/>
  <c r="D18" i="7" s="1"/>
  <c r="H28" i="7"/>
  <c r="H14" i="7"/>
  <c r="F15" i="7"/>
  <c r="F27" i="7"/>
  <c r="E28" i="7"/>
  <c r="D28" i="7" s="1"/>
  <c r="F14" i="7"/>
  <c r="G15" i="7"/>
  <c r="H16" i="7"/>
  <c r="G26" i="7"/>
  <c r="E24" i="7"/>
  <c r="G17" i="7"/>
  <c r="E25" i="7"/>
  <c r="D25" i="7" s="1"/>
  <c r="E27" i="7"/>
  <c r="E22" i="7"/>
  <c r="G24" i="7"/>
  <c r="E15" i="7"/>
  <c r="H15" i="7"/>
  <c r="H17" i="7"/>
  <c r="G27" i="7"/>
  <c r="G16" i="7"/>
  <c r="E23" i="7"/>
  <c r="D23" i="7" s="1"/>
  <c r="H26" i="7"/>
  <c r="F26" i="7"/>
  <c r="H15" i="6"/>
  <c r="E14" i="6"/>
  <c r="E15" i="6"/>
  <c r="E21" i="6"/>
  <c r="G18" i="6"/>
  <c r="H16" i="6"/>
  <c r="G22" i="6"/>
  <c r="H20" i="6"/>
  <c r="F20" i="6"/>
  <c r="H19" i="6"/>
  <c r="G14" i="6"/>
  <c r="F22" i="6"/>
  <c r="G16" i="6"/>
  <c r="G17" i="6"/>
  <c r="F18" i="6"/>
  <c r="G20" i="6"/>
  <c r="H14" i="6"/>
  <c r="E19" i="6"/>
  <c r="F19" i="6"/>
  <c r="F15" i="6"/>
  <c r="E22" i="6"/>
  <c r="G19" i="6"/>
  <c r="F16" i="6"/>
  <c r="F17" i="6"/>
  <c r="D17" i="6" s="1"/>
  <c r="G21" i="6"/>
  <c r="H22" i="6"/>
  <c r="D26" i="5"/>
  <c r="H17" i="5"/>
  <c r="D17" i="5" s="1"/>
  <c r="D39" i="5"/>
  <c r="F34" i="5"/>
  <c r="D16" i="5"/>
  <c r="D22" i="5"/>
  <c r="D23" i="5"/>
  <c r="D29" i="5"/>
  <c r="D21" i="5"/>
  <c r="F35" i="5"/>
  <c r="D35" i="5" s="1"/>
  <c r="F27" i="5"/>
  <c r="D28" i="5"/>
  <c r="D19" i="5"/>
  <c r="D18" i="3"/>
  <c r="D19" i="3"/>
  <c r="H22" i="3"/>
  <c r="D22" i="3" s="1"/>
  <c r="D40" i="3"/>
  <c r="D27" i="3"/>
  <c r="D15" i="3"/>
  <c r="D26" i="3"/>
  <c r="F33" i="3"/>
  <c r="D33" i="3" s="1"/>
  <c r="D29" i="3"/>
  <c r="D21" i="3"/>
  <c r="F20" i="2"/>
  <c r="F39" i="2"/>
  <c r="F19" i="2"/>
  <c r="E20" i="2"/>
  <c r="E16" i="2"/>
  <c r="E40" i="2"/>
  <c r="D40" i="2" s="1"/>
  <c r="E32" i="2"/>
  <c r="E29" i="2"/>
  <c r="D29" i="2" s="1"/>
  <c r="E37" i="2"/>
  <c r="E14" i="2"/>
  <c r="D14" i="2" s="1"/>
  <c r="E31" i="2"/>
  <c r="E23" i="2"/>
  <c r="L23" i="2"/>
  <c r="F23" i="2" s="1"/>
  <c r="E18" i="2"/>
  <c r="E35" i="2"/>
  <c r="E34" i="2"/>
  <c r="D34" i="2" s="1"/>
  <c r="E21" i="2"/>
  <c r="E33" i="2"/>
  <c r="E17" i="2"/>
  <c r="E28" i="2"/>
  <c r="E26" i="2"/>
  <c r="E25" i="2"/>
  <c r="D15" i="2"/>
  <c r="D14" i="7" l="1"/>
  <c r="D24" i="7"/>
  <c r="D15" i="7"/>
  <c r="D31" i="3"/>
  <c r="D35" i="3"/>
  <c r="D34" i="3"/>
  <c r="D21" i="2"/>
  <c r="D22" i="2"/>
  <c r="D25" i="2"/>
  <c r="D26" i="2"/>
  <c r="D32" i="2"/>
  <c r="D28" i="2"/>
  <c r="D18" i="2"/>
  <c r="D16" i="2"/>
  <c r="D31" i="2"/>
  <c r="D30" i="2"/>
  <c r="D33" i="2"/>
  <c r="D37" i="2"/>
  <c r="D39" i="2"/>
  <c r="D23" i="2"/>
  <c r="D20" i="2"/>
  <c r="D19" i="2"/>
  <c r="D17" i="2"/>
  <c r="D20" i="6"/>
  <c r="D18" i="6"/>
  <c r="D16" i="8"/>
  <c r="D15" i="8"/>
  <c r="D14" i="8"/>
  <c r="D21" i="7"/>
  <c r="D19" i="7"/>
  <c r="D20" i="7"/>
  <c r="D17" i="7"/>
  <c r="D26" i="7"/>
  <c r="D22" i="7"/>
  <c r="D16" i="7"/>
  <c r="D27" i="7"/>
  <c r="D22" i="6"/>
  <c r="D14" i="6"/>
  <c r="D16" i="6"/>
  <c r="D21" i="6"/>
  <c r="D15" i="6"/>
  <c r="D19" i="6"/>
  <c r="AW40" i="1" l="1"/>
  <c r="Q40" i="1" s="1"/>
  <c r="AV40" i="1"/>
  <c r="P40" i="1" s="1"/>
  <c r="AF40" i="1"/>
  <c r="AD40" i="1"/>
  <c r="O40" i="1"/>
  <c r="N40" i="1"/>
  <c r="M40" i="1"/>
  <c r="K40" i="1"/>
  <c r="J40" i="1"/>
  <c r="I40" i="1"/>
  <c r="AW39" i="1"/>
  <c r="Q39" i="1" s="1"/>
  <c r="AV39" i="1"/>
  <c r="P39" i="1" s="1"/>
  <c r="AF39" i="1"/>
  <c r="L39" i="1" s="1"/>
  <c r="O39" i="1"/>
  <c r="N39" i="1"/>
  <c r="M39" i="1"/>
  <c r="K39" i="1"/>
  <c r="J39" i="1"/>
  <c r="I39" i="1"/>
  <c r="AD38" i="1"/>
  <c r="L38" i="1" s="1"/>
  <c r="Q38" i="1"/>
  <c r="P38" i="1"/>
  <c r="O38" i="1"/>
  <c r="N38" i="1"/>
  <c r="M38" i="1"/>
  <c r="K38" i="1"/>
  <c r="J38" i="1"/>
  <c r="I38" i="1"/>
  <c r="Q37" i="1"/>
  <c r="P37" i="1"/>
  <c r="H37" i="1" s="1"/>
  <c r="O37" i="1"/>
  <c r="N37" i="1"/>
  <c r="M37" i="1"/>
  <c r="L37" i="1"/>
  <c r="K37" i="1"/>
  <c r="J37" i="1"/>
  <c r="I37" i="1"/>
  <c r="Q36" i="1"/>
  <c r="P36" i="1"/>
  <c r="O36" i="1"/>
  <c r="N36" i="1"/>
  <c r="L36" i="1"/>
  <c r="K36" i="1"/>
  <c r="J36" i="1"/>
  <c r="I36" i="1"/>
  <c r="AW35" i="1"/>
  <c r="Q35" i="1" s="1"/>
  <c r="AV35" i="1"/>
  <c r="P35" i="1" s="1"/>
  <c r="AD35" i="1"/>
  <c r="L35" i="1" s="1"/>
  <c r="O35" i="1"/>
  <c r="N35" i="1"/>
  <c r="M35" i="1"/>
  <c r="K35" i="1"/>
  <c r="J35" i="1"/>
  <c r="I35" i="1"/>
  <c r="Q34" i="1"/>
  <c r="P34" i="1"/>
  <c r="O34" i="1"/>
  <c r="N34" i="1"/>
  <c r="M34" i="1"/>
  <c r="L34" i="1"/>
  <c r="K34" i="1"/>
  <c r="F34" i="1" s="1"/>
  <c r="J34" i="1"/>
  <c r="I34" i="1"/>
  <c r="E34" i="1" s="1"/>
  <c r="AF33" i="1"/>
  <c r="L33" i="1" s="1"/>
  <c r="Q33" i="1"/>
  <c r="P33" i="1"/>
  <c r="H33" i="1" s="1"/>
  <c r="O33" i="1"/>
  <c r="N33" i="1"/>
  <c r="M33" i="1"/>
  <c r="K33" i="1"/>
  <c r="J33" i="1"/>
  <c r="I33" i="1"/>
  <c r="Q32" i="1"/>
  <c r="P32" i="1"/>
  <c r="H32" i="1" s="1"/>
  <c r="O32" i="1"/>
  <c r="N32" i="1"/>
  <c r="M32" i="1"/>
  <c r="L32" i="1"/>
  <c r="K32" i="1"/>
  <c r="F32" i="1" s="1"/>
  <c r="J32" i="1"/>
  <c r="I32" i="1"/>
  <c r="AW31" i="1"/>
  <c r="Q31" i="1" s="1"/>
  <c r="AF31" i="1"/>
  <c r="L31" i="1" s="1"/>
  <c r="P31" i="1"/>
  <c r="O31" i="1"/>
  <c r="N31" i="1"/>
  <c r="M31" i="1"/>
  <c r="K31" i="1"/>
  <c r="J31" i="1"/>
  <c r="I31" i="1"/>
  <c r="Q30" i="1"/>
  <c r="P30" i="1"/>
  <c r="O30" i="1"/>
  <c r="N30" i="1"/>
  <c r="M30" i="1"/>
  <c r="L30" i="1"/>
  <c r="K30" i="1"/>
  <c r="J30" i="1"/>
  <c r="I30" i="1"/>
  <c r="AJ29" i="1"/>
  <c r="M29" i="1" s="1"/>
  <c r="AF29" i="1"/>
  <c r="L29" i="1" s="1"/>
  <c r="Q29" i="1"/>
  <c r="P29" i="1"/>
  <c r="O29" i="1"/>
  <c r="N29" i="1"/>
  <c r="K29" i="1"/>
  <c r="J29" i="1"/>
  <c r="I29" i="1"/>
  <c r="Q28" i="1"/>
  <c r="P28" i="1"/>
  <c r="O28" i="1"/>
  <c r="N28" i="1"/>
  <c r="M28" i="1"/>
  <c r="L28" i="1"/>
  <c r="K28" i="1"/>
  <c r="J28" i="1"/>
  <c r="I28" i="1"/>
  <c r="Q27" i="1"/>
  <c r="P27" i="1"/>
  <c r="O27" i="1"/>
  <c r="N27" i="1"/>
  <c r="M27" i="1"/>
  <c r="L27" i="1"/>
  <c r="K27" i="1"/>
  <c r="J27" i="1"/>
  <c r="I27" i="1"/>
  <c r="Q26" i="1"/>
  <c r="H26" i="1" s="1"/>
  <c r="P26" i="1"/>
  <c r="O26" i="1"/>
  <c r="N26" i="1"/>
  <c r="M26" i="1"/>
  <c r="L26" i="1"/>
  <c r="K26" i="1"/>
  <c r="J26" i="1"/>
  <c r="I26" i="1"/>
  <c r="AD25" i="1"/>
  <c r="L25" i="1" s="1"/>
  <c r="Q25" i="1"/>
  <c r="P25" i="1"/>
  <c r="O25" i="1"/>
  <c r="N25" i="1"/>
  <c r="M25" i="1"/>
  <c r="K25" i="1"/>
  <c r="J25" i="1"/>
  <c r="I25" i="1"/>
  <c r="AW24" i="1"/>
  <c r="Q24" i="1" s="1"/>
  <c r="AV24" i="1"/>
  <c r="P24" i="1" s="1"/>
  <c r="V24" i="1"/>
  <c r="J24" i="1" s="1"/>
  <c r="O24" i="1"/>
  <c r="N24" i="1"/>
  <c r="M24" i="1"/>
  <c r="L24" i="1"/>
  <c r="K24" i="1"/>
  <c r="I24" i="1"/>
  <c r="AF23" i="1"/>
  <c r="L23" i="1" s="1"/>
  <c r="Q23" i="1"/>
  <c r="P23" i="1"/>
  <c r="O23" i="1"/>
  <c r="N23" i="1"/>
  <c r="M23" i="1"/>
  <c r="K23" i="1"/>
  <c r="J23" i="1"/>
  <c r="I23" i="1"/>
  <c r="AW22" i="1"/>
  <c r="Q22" i="1" s="1"/>
  <c r="AF22" i="1"/>
  <c r="AD22" i="1"/>
  <c r="P22" i="1"/>
  <c r="O22" i="1"/>
  <c r="N22" i="1"/>
  <c r="M22" i="1"/>
  <c r="K22" i="1"/>
  <c r="J22" i="1"/>
  <c r="I22" i="1"/>
  <c r="AW21" i="1"/>
  <c r="Q21" i="1" s="1"/>
  <c r="AF21" i="1"/>
  <c r="L21" i="1" s="1"/>
  <c r="P21" i="1"/>
  <c r="O21" i="1"/>
  <c r="N21" i="1"/>
  <c r="M21" i="1"/>
  <c r="K21" i="1"/>
  <c r="J21" i="1"/>
  <c r="I21" i="1"/>
  <c r="AV20" i="1"/>
  <c r="P20" i="1" s="1"/>
  <c r="M20" i="1"/>
  <c r="G20" i="1" s="1"/>
  <c r="AF20" i="1"/>
  <c r="L20" i="1" s="1"/>
  <c r="Q20" i="1"/>
  <c r="O20" i="1"/>
  <c r="N20" i="1"/>
  <c r="K20" i="1"/>
  <c r="J20" i="1"/>
  <c r="I20" i="1"/>
  <c r="AW19" i="1"/>
  <c r="Q19" i="1" s="1"/>
  <c r="AF19" i="1"/>
  <c r="L19" i="1" s="1"/>
  <c r="P19" i="1"/>
  <c r="O19" i="1"/>
  <c r="N19" i="1"/>
  <c r="K19" i="1"/>
  <c r="J19" i="1"/>
  <c r="I19" i="1"/>
  <c r="Q18" i="1"/>
  <c r="P18" i="1"/>
  <c r="O18" i="1"/>
  <c r="N18" i="1"/>
  <c r="L18" i="1"/>
  <c r="K18" i="1"/>
  <c r="J18" i="1"/>
  <c r="I18" i="1"/>
  <c r="AF17" i="1"/>
  <c r="L17" i="1" s="1"/>
  <c r="V17" i="1"/>
  <c r="J17" i="1" s="1"/>
  <c r="Q17" i="1"/>
  <c r="P17" i="1"/>
  <c r="O17" i="1"/>
  <c r="N17" i="1"/>
  <c r="K17" i="1"/>
  <c r="I17" i="1"/>
  <c r="AJ16" i="1"/>
  <c r="M16" i="1" s="1"/>
  <c r="AF16" i="1"/>
  <c r="L16" i="1" s="1"/>
  <c r="V16" i="1"/>
  <c r="J16" i="1" s="1"/>
  <c r="Q16" i="1"/>
  <c r="P16" i="1"/>
  <c r="O16" i="1"/>
  <c r="N16" i="1"/>
  <c r="K16" i="1"/>
  <c r="I16" i="1"/>
  <c r="AF15" i="1"/>
  <c r="AD15" i="1"/>
  <c r="Q15" i="1"/>
  <c r="P15" i="1"/>
  <c r="O15" i="1"/>
  <c r="N15" i="1"/>
  <c r="K15" i="1"/>
  <c r="J15" i="1"/>
  <c r="I15" i="1"/>
  <c r="Q14" i="1"/>
  <c r="P14" i="1"/>
  <c r="O14" i="1"/>
  <c r="N14" i="1"/>
  <c r="M14" i="1"/>
  <c r="L14" i="1"/>
  <c r="K14" i="1"/>
  <c r="J14" i="1"/>
  <c r="I14" i="1"/>
  <c r="E39" i="1" l="1"/>
  <c r="H17" i="1"/>
  <c r="H35" i="1"/>
  <c r="H20" i="1"/>
  <c r="H38" i="1"/>
  <c r="L40" i="1"/>
  <c r="F14" i="1"/>
  <c r="E29" i="1"/>
  <c r="F18" i="1"/>
  <c r="H28" i="1"/>
  <c r="E35" i="1"/>
  <c r="M15" i="1"/>
  <c r="G15" i="1" s="1"/>
  <c r="E21" i="1"/>
  <c r="F26" i="1"/>
  <c r="H30" i="1"/>
  <c r="E30" i="1"/>
  <c r="G29" i="1"/>
  <c r="H31" i="1"/>
  <c r="E18" i="1"/>
  <c r="E32" i="1"/>
  <c r="E19" i="1"/>
  <c r="G23" i="1"/>
  <c r="E24" i="1"/>
  <c r="H24" i="1"/>
  <c r="F24" i="1"/>
  <c r="E25" i="1"/>
  <c r="E37" i="1"/>
  <c r="H14" i="1"/>
  <c r="H23" i="1"/>
  <c r="H19" i="1"/>
  <c r="H36" i="1"/>
  <c r="H16" i="1"/>
  <c r="E27" i="1"/>
  <c r="G36" i="1"/>
  <c r="E38" i="1"/>
  <c r="G14" i="1"/>
  <c r="F16" i="1"/>
  <c r="E23" i="1"/>
  <c r="G28" i="1"/>
  <c r="F38" i="1"/>
  <c r="H39" i="1"/>
  <c r="E20" i="1"/>
  <c r="G25" i="1"/>
  <c r="E26" i="1"/>
  <c r="H27" i="1"/>
  <c r="G34" i="1"/>
  <c r="F35" i="1"/>
  <c r="F21" i="1"/>
  <c r="H22" i="1"/>
  <c r="H29" i="1"/>
  <c r="F30" i="1"/>
  <c r="G35" i="1"/>
  <c r="E17" i="1"/>
  <c r="E14" i="1"/>
  <c r="L15" i="1"/>
  <c r="F15" i="1" s="1"/>
  <c r="F17" i="1"/>
  <c r="E22" i="1"/>
  <c r="L22" i="1"/>
  <c r="F22" i="1" s="1"/>
  <c r="H25" i="1"/>
  <c r="F27" i="1"/>
  <c r="F29" i="1"/>
  <c r="G30" i="1"/>
  <c r="E33" i="1"/>
  <c r="F36" i="1"/>
  <c r="H21" i="1"/>
  <c r="G40" i="1"/>
  <c r="F39" i="1"/>
  <c r="H40" i="1"/>
  <c r="E40" i="1"/>
  <c r="F40" i="1"/>
  <c r="G39" i="1"/>
  <c r="G16" i="1"/>
  <c r="E36" i="1"/>
  <c r="G31" i="1"/>
  <c r="G38" i="1"/>
  <c r="E16" i="1"/>
  <c r="G21" i="1"/>
  <c r="H34" i="1"/>
  <c r="H15" i="1"/>
  <c r="G17" i="1"/>
  <c r="E28" i="1"/>
  <c r="G33" i="1"/>
  <c r="F37" i="1"/>
  <c r="E15" i="1"/>
  <c r="F20" i="1"/>
  <c r="G22" i="1"/>
  <c r="F23" i="1"/>
  <c r="G24" i="1"/>
  <c r="F25" i="1"/>
  <c r="G26" i="1"/>
  <c r="G27" i="1"/>
  <c r="F28" i="1"/>
  <c r="E31" i="1"/>
  <c r="F31" i="1"/>
  <c r="G32" i="1"/>
  <c r="G37" i="1"/>
  <c r="F19" i="1"/>
  <c r="F33" i="1"/>
  <c r="D18" i="1" l="1"/>
  <c r="D22" i="1"/>
  <c r="D20" i="1"/>
  <c r="D21" i="1"/>
  <c r="D17" i="1"/>
  <c r="D29" i="1"/>
  <c r="D38" i="1"/>
  <c r="D14" i="1"/>
  <c r="D24" i="1"/>
  <c r="D16" i="1"/>
  <c r="D36" i="1"/>
  <c r="D32" i="1"/>
  <c r="D27" i="1"/>
  <c r="D23" i="1"/>
  <c r="D26" i="1"/>
  <c r="D33" i="1"/>
  <c r="D15" i="1"/>
  <c r="D35" i="1"/>
  <c r="D25" i="1"/>
  <c r="D40" i="1"/>
  <c r="D34" i="1"/>
  <c r="D28" i="1"/>
  <c r="D39" i="1"/>
  <c r="D37" i="1"/>
  <c r="D30" i="1"/>
  <c r="D31" i="1"/>
</calcChain>
</file>

<file path=xl/sharedStrings.xml><?xml version="1.0" encoding="utf-8"?>
<sst xmlns="http://schemas.openxmlformats.org/spreadsheetml/2006/main" count="1215" uniqueCount="144">
  <si>
    <t>N</t>
  </si>
  <si>
    <t>Organismo</t>
  </si>
  <si>
    <t>Nivel organismo</t>
  </si>
  <si>
    <t>Índice de Capacidad Estadística Organismo</t>
  </si>
  <si>
    <t>1. Entorno Institucional</t>
  </si>
  <si>
    <t>2. Infraestructura</t>
  </si>
  <si>
    <t>3. Metodología Estadística</t>
  </si>
  <si>
    <t>4. Accesibilidad y uso</t>
  </si>
  <si>
    <t>1.1. Marco institucional</t>
  </si>
  <si>
    <t>1.2.Gestión del conocimiento</t>
  </si>
  <si>
    <t>2.1. Uso de herramientas de gestión y procesamiento de datos</t>
  </si>
  <si>
    <t>2.2. Recursos humanos, tecnológicos y financieros</t>
  </si>
  <si>
    <t>3.1. Operaciones estadísticas</t>
  </si>
  <si>
    <t>3.2. Indicadores</t>
  </si>
  <si>
    <t>3.3. Analítica de datos</t>
  </si>
  <si>
    <t>4.1. Disponibilidad y uso</t>
  </si>
  <si>
    <t>4.2. Accesibilidad</t>
  </si>
  <si>
    <t>1.1.1. Funciones relacionadas</t>
  </si>
  <si>
    <t>1.1.2. Procedimientos relacionados</t>
  </si>
  <si>
    <t>1.1.3. Herramientas de planificación procesamiento</t>
  </si>
  <si>
    <t xml:space="preserve">1.1.4. Herramientas de planificación mejoramiento </t>
  </si>
  <si>
    <t>1.2.1 Fortalecimiento de competencias estadísticas</t>
  </si>
  <si>
    <t>1.2.2. Participación en instancias de coordinación interinstitucional</t>
  </si>
  <si>
    <t>1.2.3 Trazabilidad y continuidad en los procesos estadísticos</t>
  </si>
  <si>
    <t>2.1.1. Herramientas de procesamiento de datos</t>
  </si>
  <si>
    <t>2.1.2. Uso de gestores de bases de datos en la entidad territorial para operaciones estadísticas, registros administrativos e indicadores</t>
  </si>
  <si>
    <t>2.1.3. Uso de herramientas de visualización y/o monitoreo de datos</t>
  </si>
  <si>
    <t>2.2.1. Percepción suficiencia herramientas de procesamiento y visualización</t>
  </si>
  <si>
    <t>2.2.2. Existencia de una persona, grupo o grupos internos de trabajo para la generación, procesamiento, análisis y difusión de información estadística</t>
  </si>
  <si>
    <t>2.2.3. Recurso humano disponible en cada etapa del proceso estadístico</t>
  </si>
  <si>
    <t>2.2.4. Percepción suficiencia del recurso humano para la generación, procesamiento, análisis y difusión de información estadística</t>
  </si>
  <si>
    <t>2.2.5. Recursos destinados de Hardware, Software y de personas para la generación, procesamiento, análisis y difusión de información estadística</t>
  </si>
  <si>
    <t>2.2.6. Percepción suficiencia en la asignación de recursos financieros para la generación, procesamiento, análisis y difusión de información estadística</t>
  </si>
  <si>
    <t>3.1.1. Existencia de documentos metodológicos de las operaciones estadísticas</t>
  </si>
  <si>
    <t>3.1.2. Existencia de fichas metodológicas de las operaciones estadísticas</t>
  </si>
  <si>
    <t>3.1.3. Existencia de manuales operativos, diccionario de datos y documentos de consistencia y validación de las operaciones estadísticas</t>
  </si>
  <si>
    <t>3.1.4. Implementación de acciones de fortalecimiento, calidad y mejoramiento de las operaciones estadísticas</t>
  </si>
  <si>
    <t>3.1.5. Uso de Lineamientos, normas y estándares para producción de estadísticas implementadas en el organismo</t>
  </si>
  <si>
    <t>3.1.6. Mecanimos para detección de necesidades misionales o estadísticas</t>
  </si>
  <si>
    <t>3.2.1. Proceso de análisis de indicadores de resultado liderados por el organismo</t>
  </si>
  <si>
    <t>3.2.2. Articulación entre organismos para el seguimiento de indicadores de producto</t>
  </si>
  <si>
    <t>3.2.3. Articulación entre organismos líderes de indicadores de producto y líderes indicadores de resultado</t>
  </si>
  <si>
    <t>3.3.1. Implementación de lineamientos metodológicos</t>
  </si>
  <si>
    <t xml:space="preserve">3.3.2. Uso de modelos de analítica de datos para optimizar los procesos </t>
  </si>
  <si>
    <t>3.3.3 Uso de herramientas de analítica avanzada disponibles en la entidad</t>
  </si>
  <si>
    <t>4.1.1. Uso de los indicadores del organismo</t>
  </si>
  <si>
    <t xml:space="preserve">4.1.2. Principales usuarios de la información </t>
  </si>
  <si>
    <t>4.1.3. Difusión de resultados estadísticos</t>
  </si>
  <si>
    <t>4.2.1. Uso de medios para la difusión de los resultados estadísticos</t>
  </si>
  <si>
    <t>4.2.2. Publicación de elementos en la página web o micrositio a disposición de grupos de interés</t>
  </si>
  <si>
    <t>4.2.3. Evaluación de la satisfacción de necesidades de información de los usuarios</t>
  </si>
  <si>
    <t>4.2.4. Uso de mecanismos para la medición de la satisfacción de necesidades de información de los usuarios</t>
  </si>
  <si>
    <t>Planeación</t>
  </si>
  <si>
    <t>Departamento Administrativo</t>
  </si>
  <si>
    <t>Salud Pública</t>
  </si>
  <si>
    <t>Secretaría</t>
  </si>
  <si>
    <t>Desarrollo Económico</t>
  </si>
  <si>
    <t>Movilidad</t>
  </si>
  <si>
    <t>Deporte y la Recreación</t>
  </si>
  <si>
    <t>Turismo</t>
  </si>
  <si>
    <t>Contratación Pública</t>
  </si>
  <si>
    <t>Paz y Cultura Ciudadana</t>
  </si>
  <si>
    <t>Educación</t>
  </si>
  <si>
    <t>Hacienda</t>
  </si>
  <si>
    <t>Bienestar Social</t>
  </si>
  <si>
    <t>Tecnologías de la Información y las Comunicaciones</t>
  </si>
  <si>
    <t>Seguridad y Justicia</t>
  </si>
  <si>
    <t>Vivienda Social y Hábitat</t>
  </si>
  <si>
    <t>Infraestructura</t>
  </si>
  <si>
    <t>Gestión Jurídica Pública</t>
  </si>
  <si>
    <t>Control Disciplinario Interno</t>
  </si>
  <si>
    <t>Desarrollo e Innovación Institucional</t>
  </si>
  <si>
    <t>Gestión del Medio Ambiente</t>
  </si>
  <si>
    <t>Gestión del Riesgo de Emergencias y Desastres</t>
  </si>
  <si>
    <t>Bienes y Servicios</t>
  </si>
  <si>
    <t>Unidad Administrativa Especial</t>
  </si>
  <si>
    <t>Desarrollo Territorial y Participación Ciudadana</t>
  </si>
  <si>
    <t>Cultura</t>
  </si>
  <si>
    <t>Protección Animal</t>
  </si>
  <si>
    <t>Servicios Públicos</t>
  </si>
  <si>
    <t>Gobierno</t>
  </si>
  <si>
    <t>Control Interno</t>
  </si>
  <si>
    <t>ALCALDÍA DE SANTIAGO DE CALI</t>
  </si>
  <si>
    <t>DEPARTAMENTO ADMINISTRATIVO DE PLANEACIÓN</t>
  </si>
  <si>
    <t>PLAN ESTADÍSTICO DISTRITAL DE SANTIAGO DE CALI</t>
  </si>
  <si>
    <t>ÍNDICE DE CAPACIDAD ESTADÍSTICA DISTRITAL (ICED)</t>
  </si>
  <si>
    <t>RESULTADOS CONSOLIDADOS</t>
  </si>
  <si>
    <t>Generalidades</t>
  </si>
  <si>
    <t xml:space="preserve">Resultados por dimensión </t>
  </si>
  <si>
    <t xml:space="preserve">Resultado por subdimensiones </t>
  </si>
  <si>
    <t xml:space="preserve">1. Indicadores dimensión Entorno Institucional </t>
  </si>
  <si>
    <t>2. Indicadores dimensión Infraestructura</t>
  </si>
  <si>
    <t xml:space="preserve">3. Indicadores dimensión Metodología Estadística </t>
  </si>
  <si>
    <t xml:space="preserve">4. Indicadores dimensión de Accesibilidad y uso de información estadística </t>
  </si>
  <si>
    <t>1. Dimensión Entorno Institucional</t>
  </si>
  <si>
    <t>2. Dimensión Infraestructura</t>
  </si>
  <si>
    <t>3. Dimensión Metodología Estadística</t>
  </si>
  <si>
    <t>4. Dimensión Accesibilidad y Uso de la Información Estadística</t>
  </si>
  <si>
    <t>1.1 Subdimensión Marco Institucional</t>
  </si>
  <si>
    <t>1.2. Subdimensión Gestión del Conocimiento</t>
  </si>
  <si>
    <t>2.1. Subdimensión Uso de herramientas de gestión y procesamiento de datos</t>
  </si>
  <si>
    <t>2.2 Subdimensión Recursos humanos, tecnológicos y financieros</t>
  </si>
  <si>
    <t>3.1. Subdimensión Operaciones estadísticas</t>
  </si>
  <si>
    <t>3.2. Subdimensión de indicadores</t>
  </si>
  <si>
    <t>4.1. Subdimensión Disponibilidad y uso</t>
  </si>
  <si>
    <t>4.2. Subdimensión Accesibilidad</t>
  </si>
  <si>
    <t>RESULTADOS DIMENSION ENTORNO INSTITUCIONAL</t>
  </si>
  <si>
    <t>RESULTADOS DIMENSION INFRAESTRUCTURA</t>
  </si>
  <si>
    <t>RESULTADOS DIMENSIÓN METODOLOGÍA ESTADÍSTICA</t>
  </si>
  <si>
    <t>Dimensión</t>
  </si>
  <si>
    <t xml:space="preserve">Subdimensión </t>
  </si>
  <si>
    <t>Indicador</t>
  </si>
  <si>
    <t>Resultado 
Puntaje promedio</t>
  </si>
  <si>
    <t>Puntaje promedio indicadores Departamentos Administrativos</t>
  </si>
  <si>
    <t>Puntaje promedio indicadores Secretarias</t>
  </si>
  <si>
    <t>Puntaje promedio indicadores Unidades Administrativas Especiales</t>
  </si>
  <si>
    <t>Puntaje promedio general indicadores</t>
  </si>
  <si>
    <t>RESULTADOS CONSOLIDADOS DEPARTAMENTOS ADMINISTRATIVOS</t>
  </si>
  <si>
    <t>RESULTADOS CONSOLIDADOS SECRETARIAS</t>
  </si>
  <si>
    <t>RESULTADOS CONSOLIDADOS UNIDADES ADMINISTRATIVAS ESPECIALES</t>
  </si>
  <si>
    <t>RESULTADOS GENERALESCONSOLIDADOS</t>
  </si>
  <si>
    <r>
      <rPr>
        <b/>
        <sz val="8"/>
        <color rgb="FF000000"/>
        <rFont val="Quattrocento Sans"/>
        <family val="2"/>
      </rPr>
      <t>Fuente:</t>
    </r>
    <r>
      <rPr>
        <sz val="8"/>
        <color rgb="FF000000"/>
        <rFont val="Quattrocento Sans"/>
        <family val="2"/>
      </rPr>
      <t xml:space="preserve"> DAP, Plan Estadístico Distrital</t>
    </r>
  </si>
  <si>
    <r>
      <rPr>
        <b/>
        <sz val="9"/>
        <color rgb="FF000000"/>
        <rFont val="Quattrocento Sans"/>
        <family val="2"/>
      </rPr>
      <t xml:space="preserve">Notas: 
</t>
    </r>
    <r>
      <rPr>
        <sz val="9"/>
        <color rgb="FF000000"/>
        <rFont val="Quattrocento Sans"/>
        <family val="2"/>
      </rPr>
      <t>1. Se presentan los puntajes promedios definitivos del ICED 2024 por niveles de desagregación.  El resultado del Índice se desagrega por dimensión; los resultados por dimensión se desagregan por subdimensión; los resultados por subdimensión se desagregan por indicador.
2. Se presentan los resultados por dimensión.
3. Se presentan los resultados por categoría de medicion "Nivel Organismo".
4. Se presentan los resultados de indicadores por puntaje promedio general y por categoría de medición "Nivel de Organismo".</t>
    </r>
  </si>
  <si>
    <r>
      <rPr>
        <b/>
        <sz val="9"/>
        <color rgb="FF000000"/>
        <rFont val="Quattrocento Sans"/>
        <family val="2"/>
      </rPr>
      <t>Fuente:</t>
    </r>
    <r>
      <rPr>
        <sz val="9"/>
        <color rgb="FF000000"/>
        <rFont val="Quattrocento Sans"/>
        <family val="2"/>
      </rPr>
      <t xml:space="preserve"> DAP, Plan Estadístico Distrital</t>
    </r>
  </si>
  <si>
    <t>ÍNDICE DE CAPACIDAD ESTADÍSTICA DISTRITAL (ICED) 2024</t>
  </si>
  <si>
    <t xml:space="preserve">1. </t>
  </si>
  <si>
    <t>A. Resultados Generales</t>
  </si>
  <si>
    <t>B. Entorno Institucional</t>
  </si>
  <si>
    <t>C. Infraestructura</t>
  </si>
  <si>
    <t>D. Metodología Estadística</t>
  </si>
  <si>
    <t>E. Accesibilidad y Uso</t>
  </si>
  <si>
    <t>Resultados definitivos puntaje promedio definitivo del ICED, por Dimensiones, Subdimensiones e indicadores</t>
  </si>
  <si>
    <t>2.</t>
  </si>
  <si>
    <t>Resultados definitivos puntaje promedio definitivo del ICED, por categorías</t>
  </si>
  <si>
    <t>F. Depertamentos Administrativos</t>
  </si>
  <si>
    <t>G. Secretarías</t>
  </si>
  <si>
    <t>H. Unidades Administrativas Especiales</t>
  </si>
  <si>
    <t>3.</t>
  </si>
  <si>
    <t>I. Promedio Departamentos Administrativos</t>
  </si>
  <si>
    <t>J. Promedio Secretarias</t>
  </si>
  <si>
    <t>K. Promedio Unidades Administrativas Especiales</t>
  </si>
  <si>
    <t>L. Promedio General</t>
  </si>
  <si>
    <t>Puntajes promedio indicadores ICED, general y por categoría</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</si>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</sst>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ptos Narrow"/>
      <family val="2"/>
      <scheme val="minor"/>
    </font>
    <font>
      <sz val="11"/>
      <color theme="1"/>
      <name val="Aptos Narrow"/>
      <family val="2"/>
      <scheme val="minor"/>
    </font>
    <font>
      <b/>
      <sz val="11"/>
      <name val="Quattrocento Sans"/>
      <family val="2"/>
    </font>
    <font>
      <b/>
      <sz val="11"/>
      <color theme="1"/>
      <name val="Quattrocento Sans"/>
      <family val="2"/>
    </font>
    <font>
      <sz val="11"/>
      <color theme="1"/>
      <name val="Quattrocento Sans"/>
      <family val="2"/>
    </font>
    <font>
      <sz val="11"/>
      <name val="Quattrocento Sans"/>
      <family val="2"/>
    </font>
    <font>
      <sz val="12"/>
      <color rgb="FF000000"/>
      <name val="Quattrocento Sans"/>
      <family val="2"/>
    </font>
    <font>
      <b/>
      <sz val="11"/>
      <color rgb="FFFFFFFF"/>
      <name val="Quattrocento Sans"/>
      <family val="2"/>
    </font>
    <font>
      <b/>
      <sz val="11"/>
      <color theme="0"/>
      <name val="Quattrocento Sans"/>
      <family val="2"/>
    </font>
    <font>
      <b/>
      <sz val="16"/>
      <color theme="1"/>
      <name val="Quattrocento Sans"/>
      <family val="2"/>
    </font>
    <font>
      <sz val="10"/>
      <name val="Segoe UI"/>
      <family val="2"/>
    </font>
    <font>
      <sz val="8"/>
      <color rgb="FF000000"/>
      <name val="Quattrocento Sans"/>
      <family val="2"/>
    </font>
    <font>
      <b/>
      <sz val="8"/>
      <color rgb="FF000000"/>
      <name val="Quattrocento Sans"/>
      <family val="2"/>
    </font>
    <font>
      <sz val="9"/>
      <color rgb="FF000000"/>
      <name val="Quattrocento Sans"/>
      <family val="2"/>
    </font>
    <font>
      <b/>
      <sz val="9"/>
      <color rgb="FF000000"/>
      <name val="Quattrocento Sans"/>
      <family val="2"/>
    </font>
    <font>
      <sz val="9"/>
      <name val="Segoe UI"/>
      <family val="2"/>
    </font>
    <font>
      <u/>
      <sz val="11"/>
      <color theme="10"/>
      <name val="Aptos Narrow"/>
      <family val="2"/>
      <scheme val="minor"/>
    </font>
    <font>
      <sz val="12"/>
      <color theme="1"/>
      <name val="Aptos Narrow"/>
      <family val="2"/>
      <scheme val="minor"/>
    </font>
    <font>
      <b/>
      <sz val="14"/>
      <color theme="1"/>
      <name val="Aptos Narrow"/>
      <family val="2"/>
      <scheme val="minor"/>
    </font>
    <font>
      <u/>
      <sz val="12"/>
      <color theme="10"/>
      <name val="Aptos Narrow"/>
      <family val="2"/>
      <scheme val="minor"/>
    </font>
    <font>
      <b/>
      <sz val="14"/>
      <color rgb="FFFFFFFF"/>
      <name val="Quattrocento Sans"/>
      <family val="2"/>
    </font>
    <font>
      <b/>
      <sz val="11"/>
      <color theme="0"/>
      <name val="Aptos Narrow"/>
      <family val="2"/>
      <scheme val="minor"/>
    </font>
  </fonts>
  <fills count="17">
    <fill>
      <patternFill patternType="none"/>
    </fill>
    <fill>
      <patternFill patternType="gray125"/>
    </fill>
    <fill>
      <patternFill patternType="solid">
        <fgColor rgb="FFD0D0D0"/>
        <bgColor rgb="FFD0D0D0"/>
      </patternFill>
    </fill>
    <fill>
      <patternFill patternType="solid">
        <fgColor theme="2" tint="-9.9978637043366805E-2"/>
        <bgColor indexed="64"/>
      </patternFill>
    </fill>
    <fill>
      <patternFill patternType="solid">
        <fgColor rgb="FF215E99"/>
        <bgColor rgb="FF215E99"/>
      </patternFill>
    </fill>
    <fill>
      <patternFill patternType="solid">
        <fgColor rgb="FFCFE2F3"/>
        <bgColor rgb="FFCFE2F3"/>
      </patternFill>
    </fill>
    <fill>
      <patternFill patternType="solid">
        <fgColor theme="2" tint="-9.9978637043366805E-2"/>
        <bgColor rgb="FFD0D0D0"/>
      </patternFill>
    </fill>
    <fill>
      <patternFill patternType="solid">
        <fgColor theme="2"/>
        <bgColor indexed="64"/>
      </patternFill>
    </fill>
    <fill>
      <patternFill patternType="solid">
        <fgColor theme="0"/>
        <bgColor indexed="64"/>
      </patternFill>
    </fill>
    <fill>
      <patternFill patternType="solid">
        <fgColor rgb="FFB6004B"/>
        <bgColor rgb="FFB6004B"/>
      </patternFill>
    </fill>
    <fill>
      <patternFill patternType="solid">
        <fgColor rgb="FFA02B93"/>
        <bgColor rgb="FFA02B93"/>
      </patternFill>
    </fill>
    <fill>
      <patternFill patternType="solid">
        <fgColor rgb="FF20124D"/>
        <bgColor rgb="FF20124D"/>
      </patternFill>
    </fill>
    <fill>
      <patternFill patternType="solid">
        <fgColor rgb="FF0076A2"/>
        <bgColor indexed="64"/>
      </patternFill>
    </fill>
    <fill>
      <patternFill patternType="solid">
        <fgColor rgb="FF002060"/>
        <bgColor indexed="64"/>
      </patternFill>
    </fill>
    <fill>
      <patternFill patternType="solid">
        <fgColor theme="3" tint="0.249977111117893"/>
        <bgColor indexed="64"/>
      </patternFill>
    </fill>
    <fill>
      <patternFill patternType="solid">
        <fgColor rgb="FF002060"/>
        <bgColor rgb="FF20124D"/>
      </patternFill>
    </fill>
    <fill>
      <patternFill patternType="solid">
        <fgColor rgb="FF0070C0"/>
        <bgColor indexed="64"/>
      </patternFill>
    </fill>
  </fills>
  <borders count="58">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auto="1"/>
      </bottom>
      <diagonal/>
    </border>
    <border>
      <left style="medium">
        <color indexed="64"/>
      </left>
      <right style="medium">
        <color indexed="64"/>
      </right>
      <top style="medium">
        <color rgb="FF000000"/>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1" fillId="0" borderId="0"/>
    <xf numFmtId="0" fontId="16" fillId="0" borderId="0" applyNumberFormat="0" applyFill="0" applyBorder="0" applyAlignment="0" applyProtection="0"/>
  </cellStyleXfs>
  <cellXfs count="238">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5" xfId="0" applyFont="1" applyBorder="1"/>
    <xf numFmtId="0" fontId="5" fillId="0" borderId="6" xfId="0" applyFont="1" applyBorder="1"/>
    <xf numFmtId="0" fontId="4" fillId="0" borderId="6" xfId="0" applyFont="1" applyBorder="1"/>
    <xf numFmtId="9" fontId="0" fillId="0" borderId="6" xfId="0" applyNumberFormat="1" applyBorder="1" applyAlignment="1">
      <alignment horizontal="center"/>
    </xf>
    <xf numFmtId="9" fontId="4" fillId="0" borderId="5" xfId="1" applyFont="1" applyBorder="1" applyAlignment="1">
      <alignment horizontal="right"/>
    </xf>
    <xf numFmtId="9" fontId="4" fillId="0" borderId="6" xfId="1" applyFont="1" applyBorder="1" applyAlignment="1">
      <alignment horizontal="right"/>
    </xf>
    <xf numFmtId="9" fontId="4" fillId="0" borderId="7" xfId="1" applyFont="1" applyBorder="1" applyAlignment="1">
      <alignment horizontal="right"/>
    </xf>
    <xf numFmtId="9" fontId="4" fillId="0" borderId="5" xfId="1" applyFont="1" applyBorder="1"/>
    <xf numFmtId="9" fontId="4" fillId="0" borderId="6" xfId="1" applyFont="1" applyBorder="1"/>
    <xf numFmtId="9" fontId="4" fillId="0" borderId="7" xfId="1" applyFont="1" applyBorder="1"/>
    <xf numFmtId="9" fontId="6" fillId="0" borderId="6" xfId="1" applyFont="1" applyBorder="1" applyAlignment="1">
      <alignment horizontal="right" vertical="center"/>
    </xf>
    <xf numFmtId="0" fontId="4" fillId="0" borderId="0" xfId="0" applyFont="1"/>
    <xf numFmtId="9" fontId="4" fillId="0" borderId="0" xfId="1" applyFont="1" applyAlignment="1">
      <alignment horizontal="right"/>
    </xf>
    <xf numFmtId="9" fontId="4" fillId="0" borderId="6" xfId="1" applyFont="1" applyBorder="1" applyAlignment="1">
      <alignment horizontal="right" wrapText="1"/>
    </xf>
    <xf numFmtId="9" fontId="4" fillId="0" borderId="6" xfId="0" applyNumberFormat="1" applyFont="1" applyBorder="1" applyAlignment="1">
      <alignment horizontal="right" wrapText="1"/>
    </xf>
    <xf numFmtId="9" fontId="6" fillId="0" borderId="5" xfId="1" applyFont="1" applyBorder="1" applyAlignment="1">
      <alignment horizontal="right" vertical="center"/>
    </xf>
    <xf numFmtId="9" fontId="6" fillId="0" borderId="7" xfId="1" applyFont="1" applyBorder="1" applyAlignment="1">
      <alignment horizontal="right" vertical="center"/>
    </xf>
    <xf numFmtId="9" fontId="4" fillId="0" borderId="8" xfId="1" applyFont="1" applyBorder="1" applyAlignment="1">
      <alignment horizontal="right"/>
    </xf>
    <xf numFmtId="9" fontId="4" fillId="0" borderId="8" xfId="1" applyFont="1" applyBorder="1"/>
    <xf numFmtId="9" fontId="0" fillId="0" borderId="0" xfId="0" applyNumberFormat="1"/>
    <xf numFmtId="0" fontId="4" fillId="3" borderId="10" xfId="0" applyFont="1" applyFill="1" applyBorder="1"/>
    <xf numFmtId="0" fontId="4" fillId="3" borderId="11" xfId="0" applyFont="1" applyFill="1" applyBorder="1"/>
    <xf numFmtId="0" fontId="4" fillId="3" borderId="0" xfId="0" applyFont="1" applyFill="1"/>
    <xf numFmtId="0" fontId="4" fillId="3" borderId="13" xfId="0" applyFont="1" applyFill="1" applyBorder="1"/>
    <xf numFmtId="0" fontId="4" fillId="3" borderId="15" xfId="0" applyFont="1" applyFill="1" applyBorder="1"/>
    <xf numFmtId="0" fontId="4" fillId="3" borderId="16" xfId="0" applyFont="1" applyFill="1" applyBorder="1"/>
    <xf numFmtId="0" fontId="5" fillId="8" borderId="0" xfId="0" applyFont="1" applyFill="1"/>
    <xf numFmtId="0" fontId="2" fillId="8" borderId="0" xfId="0" applyFont="1" applyFill="1" applyAlignment="1">
      <alignment vertical="center" wrapText="1"/>
    </xf>
    <xf numFmtId="9" fontId="4" fillId="0" borderId="7" xfId="0" applyNumberFormat="1" applyFont="1" applyBorder="1" applyAlignment="1">
      <alignment horizontal="right" wrapText="1"/>
    </xf>
    <xf numFmtId="0" fontId="4" fillId="0" borderId="29" xfId="0" applyFont="1" applyBorder="1"/>
    <xf numFmtId="0" fontId="5" fillId="0" borderId="30" xfId="0" applyFont="1" applyBorder="1"/>
    <xf numFmtId="0" fontId="4" fillId="0" borderId="30" xfId="0" applyFont="1" applyBorder="1"/>
    <xf numFmtId="9" fontId="0" fillId="0" borderId="30" xfId="0" applyNumberFormat="1" applyBorder="1" applyAlignment="1">
      <alignment horizontal="center"/>
    </xf>
    <xf numFmtId="9" fontId="4" fillId="0" borderId="31" xfId="1" applyFont="1" applyBorder="1" applyAlignment="1">
      <alignment horizontal="right"/>
    </xf>
    <xf numFmtId="9" fontId="4" fillId="0" borderId="29" xfId="1" applyFont="1" applyBorder="1" applyAlignment="1">
      <alignment horizontal="right"/>
    </xf>
    <xf numFmtId="9" fontId="4" fillId="0" borderId="30" xfId="1" applyFont="1" applyBorder="1" applyAlignment="1">
      <alignment horizontal="right"/>
    </xf>
    <xf numFmtId="9" fontId="4" fillId="0" borderId="32" xfId="1" applyFont="1" applyBorder="1" applyAlignment="1">
      <alignment horizontal="right"/>
    </xf>
    <xf numFmtId="9" fontId="4" fillId="0" borderId="33" xfId="1" applyFont="1" applyBorder="1"/>
    <xf numFmtId="9" fontId="4" fillId="0" borderId="33" xfId="1" applyFont="1" applyBorder="1" applyAlignment="1">
      <alignment horizontal="right"/>
    </xf>
    <xf numFmtId="9" fontId="4" fillId="0" borderId="34" xfId="1" applyFont="1" applyBorder="1" applyAlignment="1">
      <alignment horizontal="right"/>
    </xf>
    <xf numFmtId="0" fontId="2" fillId="0" borderId="35" xfId="0" applyFont="1" applyBorder="1" applyAlignment="1">
      <alignment horizontal="center" vertical="center" wrapText="1"/>
    </xf>
    <xf numFmtId="9" fontId="4" fillId="0" borderId="8" xfId="0" applyNumberFormat="1" applyFont="1" applyBorder="1" applyAlignment="1">
      <alignment horizontal="right" wrapText="1"/>
    </xf>
    <xf numFmtId="9" fontId="6" fillId="0" borderId="8" xfId="1" applyFont="1" applyBorder="1" applyAlignment="1">
      <alignment horizontal="right" vertical="center"/>
    </xf>
    <xf numFmtId="9" fontId="4" fillId="0" borderId="5" xfId="1" applyFont="1" applyBorder="1" applyAlignment="1">
      <alignment horizontal="right" wrapText="1"/>
    </xf>
    <xf numFmtId="9" fontId="4" fillId="0" borderId="5" xfId="0" applyNumberFormat="1" applyFont="1" applyBorder="1" applyAlignment="1">
      <alignment horizontal="right" wrapText="1"/>
    </xf>
    <xf numFmtId="9" fontId="0" fillId="0" borderId="33" xfId="0" applyNumberFormat="1" applyBorder="1" applyAlignment="1">
      <alignment horizontal="center"/>
    </xf>
    <xf numFmtId="9" fontId="0" fillId="0" borderId="34" xfId="0" applyNumberFormat="1" applyBorder="1" applyAlignment="1">
      <alignment horizontal="center"/>
    </xf>
    <xf numFmtId="0" fontId="4" fillId="0" borderId="1" xfId="0" applyFont="1" applyBorder="1"/>
    <xf numFmtId="0" fontId="5" fillId="0" borderId="2" xfId="0" applyFont="1" applyBorder="1"/>
    <xf numFmtId="0" fontId="4" fillId="0" borderId="2" xfId="0" applyFont="1" applyBorder="1"/>
    <xf numFmtId="9" fontId="0" fillId="0" borderId="3" xfId="0" applyNumberFormat="1" applyBorder="1" applyAlignment="1">
      <alignment horizontal="center"/>
    </xf>
    <xf numFmtId="9" fontId="4" fillId="0" borderId="1" xfId="1" applyFont="1" applyBorder="1" applyAlignment="1">
      <alignment horizontal="right"/>
    </xf>
    <xf numFmtId="9" fontId="4" fillId="0" borderId="2" xfId="1" applyFont="1" applyBorder="1" applyAlignment="1">
      <alignment horizontal="right"/>
    </xf>
    <xf numFmtId="9" fontId="4" fillId="0" borderId="4" xfId="1" applyFont="1" applyBorder="1" applyAlignment="1">
      <alignment horizontal="right"/>
    </xf>
    <xf numFmtId="9" fontId="4" fillId="0" borderId="3" xfId="1" applyFont="1" applyBorder="1" applyAlignment="1">
      <alignment horizontal="right"/>
    </xf>
    <xf numFmtId="9" fontId="4" fillId="0" borderId="1" xfId="1" applyFont="1" applyBorder="1"/>
    <xf numFmtId="9" fontId="4" fillId="0" borderId="2" xfId="1" applyFont="1" applyBorder="1"/>
    <xf numFmtId="9" fontId="4" fillId="0" borderId="4" xfId="1" applyFont="1" applyBorder="1"/>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9" xfId="0" applyFont="1" applyBorder="1" applyAlignment="1">
      <alignment horizontal="center" vertical="center" wrapText="1"/>
    </xf>
    <xf numFmtId="0" fontId="0" fillId="0" borderId="0" xfId="0" applyAlignment="1">
      <alignment horizontal="left"/>
    </xf>
    <xf numFmtId="0" fontId="2" fillId="7" borderId="28" xfId="0" applyFont="1" applyFill="1" applyBorder="1" applyAlignment="1">
      <alignment vertical="center" wrapText="1"/>
    </xf>
    <xf numFmtId="0" fontId="2" fillId="7" borderId="28" xfId="0" applyFont="1" applyFill="1" applyBorder="1" applyAlignment="1">
      <alignment horizontal="center"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5" fillId="0" borderId="47" xfId="0" applyFont="1" applyBorder="1" applyAlignment="1">
      <alignment horizontal="left" vertical="center" wrapText="1"/>
    </xf>
    <xf numFmtId="0" fontId="4" fillId="0" borderId="40" xfId="0" applyFont="1" applyBorder="1" applyAlignment="1">
      <alignment horizontal="left" vertical="center" wrapText="1"/>
    </xf>
    <xf numFmtId="0" fontId="0" fillId="0" borderId="0" xfId="0" applyAlignment="1">
      <alignment horizontal="center"/>
    </xf>
    <xf numFmtId="9" fontId="0" fillId="0" borderId="43" xfId="0" applyNumberFormat="1" applyBorder="1" applyAlignment="1">
      <alignment horizontal="center"/>
    </xf>
    <xf numFmtId="9" fontId="0" fillId="0" borderId="44" xfId="0" applyNumberFormat="1" applyBorder="1" applyAlignment="1">
      <alignment horizontal="center"/>
    </xf>
    <xf numFmtId="9" fontId="0" fillId="0" borderId="45" xfId="0" applyNumberFormat="1" applyBorder="1" applyAlignment="1">
      <alignment horizontal="center"/>
    </xf>
    <xf numFmtId="0" fontId="4" fillId="0" borderId="48" xfId="0" applyFont="1" applyBorder="1" applyAlignment="1">
      <alignment horizontal="left" vertical="center" wrapText="1"/>
    </xf>
    <xf numFmtId="0" fontId="4" fillId="0" borderId="49" xfId="0" applyFont="1" applyBorder="1" applyAlignment="1">
      <alignment horizontal="left" vertical="center" wrapText="1"/>
    </xf>
    <xf numFmtId="0" fontId="5" fillId="0" borderId="49" xfId="0" applyFont="1" applyBorder="1" applyAlignment="1">
      <alignment horizontal="left" vertical="center" wrapText="1"/>
    </xf>
    <xf numFmtId="0" fontId="4" fillId="0" borderId="14" xfId="0" applyFont="1" applyBorder="1" applyAlignment="1">
      <alignment horizontal="left" vertical="center" wrapText="1"/>
    </xf>
    <xf numFmtId="0" fontId="2" fillId="7" borderId="50" xfId="0" applyFont="1" applyFill="1" applyBorder="1" applyAlignment="1">
      <alignment horizontal="center" vertical="center" wrapText="1"/>
    </xf>
    <xf numFmtId="9" fontId="0" fillId="0" borderId="46" xfId="0" applyNumberFormat="1" applyBorder="1" applyAlignment="1">
      <alignment horizontal="center"/>
    </xf>
    <xf numFmtId="9" fontId="0" fillId="0" borderId="51" xfId="0" applyNumberFormat="1" applyBorder="1" applyAlignment="1">
      <alignment horizontal="center"/>
    </xf>
    <xf numFmtId="9" fontId="0" fillId="0" borderId="52" xfId="0" applyNumberFormat="1" applyBorder="1" applyAlignment="1">
      <alignment horizontal="center"/>
    </xf>
    <xf numFmtId="9" fontId="4" fillId="0" borderId="29" xfId="1" applyFont="1" applyBorder="1"/>
    <xf numFmtId="9" fontId="4" fillId="0" borderId="30" xfId="1" applyFont="1" applyBorder="1"/>
    <xf numFmtId="9" fontId="4" fillId="0" borderId="32" xfId="1" applyFont="1" applyBorder="1"/>
    <xf numFmtId="9" fontId="4" fillId="0" borderId="31" xfId="1" applyFont="1" applyBorder="1"/>
    <xf numFmtId="9" fontId="6" fillId="0" borderId="30" xfId="1" applyFont="1" applyBorder="1" applyAlignment="1">
      <alignment horizontal="right" vertical="center"/>
    </xf>
    <xf numFmtId="9" fontId="4" fillId="0" borderId="30" xfId="1" applyFont="1" applyBorder="1" applyAlignment="1">
      <alignment horizontal="right"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42"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42" xfId="0" applyFont="1" applyBorder="1" applyAlignment="1">
      <alignment horizontal="center" vertical="center" wrapText="1"/>
    </xf>
    <xf numFmtId="0" fontId="2" fillId="0" borderId="48" xfId="0" applyFont="1" applyBorder="1" applyAlignment="1">
      <alignment horizontal="center" vertical="center" wrapText="1"/>
    </xf>
    <xf numFmtId="0" fontId="4" fillId="0" borderId="56" xfId="0" applyFont="1" applyBorder="1"/>
    <xf numFmtId="0" fontId="4" fillId="0" borderId="57" xfId="0" applyFont="1" applyBorder="1"/>
    <xf numFmtId="0" fontId="5" fillId="0" borderId="5" xfId="0" applyFont="1" applyBorder="1"/>
    <xf numFmtId="0" fontId="5" fillId="0" borderId="29" xfId="0" applyFont="1" applyBorder="1"/>
    <xf numFmtId="0" fontId="3" fillId="0" borderId="35" xfId="0" applyFont="1" applyBorder="1" applyAlignment="1">
      <alignment horizontal="center" vertical="center" wrapText="1"/>
    </xf>
    <xf numFmtId="0" fontId="2" fillId="0" borderId="49" xfId="0" applyFont="1" applyBorder="1" applyAlignment="1">
      <alignment horizontal="center" vertical="center" wrapText="1"/>
    </xf>
    <xf numFmtId="9" fontId="0" fillId="0" borderId="2" xfId="0" applyNumberFormat="1" applyBorder="1" applyAlignment="1">
      <alignment horizontal="center"/>
    </xf>
    <xf numFmtId="0" fontId="10" fillId="0" borderId="0" xfId="0" applyFont="1" applyAlignment="1">
      <alignment horizontal="center" vertical="center"/>
    </xf>
    <xf numFmtId="0" fontId="15" fillId="0" borderId="0" xfId="0" applyFont="1" applyAlignment="1">
      <alignment horizontal="center" vertical="center"/>
    </xf>
    <xf numFmtId="0" fontId="17" fillId="0" borderId="0" xfId="0" applyFont="1"/>
    <xf numFmtId="0" fontId="0" fillId="0" borderId="12" xfId="0" applyBorder="1"/>
    <xf numFmtId="0" fontId="0" fillId="0" borderId="13" xfId="0" applyBorder="1"/>
    <xf numFmtId="0" fontId="18" fillId="0" borderId="0" xfId="0" applyFont="1" applyAlignment="1">
      <alignment horizontal="right"/>
    </xf>
    <xf numFmtId="0" fontId="18" fillId="0" borderId="0" xfId="0" applyFont="1" applyAlignment="1">
      <alignment horizontal="left" wrapText="1"/>
    </xf>
    <xf numFmtId="0" fontId="0" fillId="0" borderId="0" xfId="0" applyAlignment="1">
      <alignment horizontal="right"/>
    </xf>
    <xf numFmtId="0" fontId="17" fillId="0" borderId="12" xfId="0" applyFont="1" applyBorder="1"/>
    <xf numFmtId="0" fontId="17" fillId="0" borderId="0" xfId="0" applyFont="1" applyAlignment="1">
      <alignment horizontal="right" indent="1"/>
    </xf>
    <xf numFmtId="0" fontId="19" fillId="0" borderId="0" xfId="3" quotePrefix="1" applyFont="1" applyBorder="1"/>
    <xf numFmtId="0" fontId="17" fillId="0" borderId="13" xfId="0" applyFont="1" applyBorder="1"/>
    <xf numFmtId="0" fontId="19" fillId="0" borderId="0" xfId="3" applyFont="1" applyBorder="1"/>
    <xf numFmtId="0" fontId="18" fillId="0" borderId="0" xfId="0" applyFont="1"/>
    <xf numFmtId="0" fontId="17" fillId="0" borderId="0" xfId="0" applyFont="1" applyAlignment="1">
      <alignment horizontal="right"/>
    </xf>
    <xf numFmtId="0" fontId="0" fillId="0" borderId="14" xfId="0" applyBorder="1"/>
    <xf numFmtId="0" fontId="0" fillId="0" borderId="15" xfId="0" applyBorder="1"/>
    <xf numFmtId="0" fontId="0" fillId="0" borderId="16" xfId="0" applyBorder="1"/>
    <xf numFmtId="0" fontId="18" fillId="0" borderId="0" xfId="0" applyFont="1" applyAlignment="1">
      <alignment horizontal="left" wrapText="1"/>
    </xf>
    <xf numFmtId="0" fontId="20" fillId="4" borderId="9" xfId="0" applyFont="1" applyFill="1" applyBorder="1" applyAlignment="1">
      <alignment horizontal="center" vertical="center"/>
    </xf>
    <xf numFmtId="0" fontId="20" fillId="4" borderId="10" xfId="0" applyFont="1" applyFill="1" applyBorder="1" applyAlignment="1">
      <alignment horizontal="center" vertical="center"/>
    </xf>
    <xf numFmtId="0" fontId="20" fillId="4" borderId="11" xfId="0" applyFont="1" applyFill="1" applyBorder="1" applyAlignment="1">
      <alignment horizontal="center" vertical="center"/>
    </xf>
    <xf numFmtId="0" fontId="20" fillId="4" borderId="14"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16" xfId="0" applyFont="1" applyFill="1" applyBorder="1" applyAlignment="1">
      <alignment horizontal="center" vertical="center"/>
    </xf>
    <xf numFmtId="0" fontId="4" fillId="2" borderId="9" xfId="0" applyFont="1" applyFill="1" applyBorder="1"/>
    <xf numFmtId="0" fontId="4" fillId="2" borderId="10" xfId="0" applyFont="1" applyFill="1" applyBorder="1"/>
    <xf numFmtId="0" fontId="4" fillId="2" borderId="11" xfId="0" applyFont="1" applyFill="1" applyBorder="1"/>
    <xf numFmtId="0" fontId="3" fillId="2" borderId="12" xfId="0" applyFont="1" applyFill="1" applyBorder="1" applyAlignment="1">
      <alignment horizontal="center"/>
    </xf>
    <xf numFmtId="0" fontId="3" fillId="2" borderId="0" xfId="0" applyFont="1" applyFill="1" applyAlignment="1">
      <alignment horizontal="center"/>
    </xf>
    <xf numFmtId="0" fontId="3" fillId="2" borderId="13" xfId="0" applyFont="1" applyFill="1" applyBorder="1" applyAlignment="1">
      <alignment horizontal="center"/>
    </xf>
    <xf numFmtId="0" fontId="4" fillId="2" borderId="12" xfId="0" applyFont="1" applyFill="1" applyBorder="1"/>
    <xf numFmtId="0" fontId="4" fillId="2" borderId="0" xfId="0" applyFont="1" applyFill="1"/>
    <xf numFmtId="0" fontId="4" fillId="2" borderId="13" xfId="0" applyFont="1" applyFill="1" applyBorder="1"/>
    <xf numFmtId="0" fontId="11" fillId="8" borderId="0" xfId="0" applyFont="1" applyFill="1" applyAlignment="1">
      <alignment horizontal="left" vertical="center"/>
    </xf>
    <xf numFmtId="0" fontId="13" fillId="8" borderId="0" xfId="0" applyFont="1" applyFill="1" applyAlignment="1">
      <alignment horizontal="left" vertical="center" wrapText="1"/>
    </xf>
    <xf numFmtId="0" fontId="8" fillId="9" borderId="14" xfId="0" applyFont="1" applyFill="1" applyBorder="1" applyAlignment="1">
      <alignment horizontal="center" vertical="center" wrapText="1"/>
    </xf>
    <xf numFmtId="0" fontId="8" fillId="9" borderId="15"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9" borderId="24" xfId="0" applyFont="1" applyFill="1" applyBorder="1" applyAlignment="1">
      <alignment horizontal="center" vertical="center" wrapText="1"/>
    </xf>
    <xf numFmtId="0" fontId="8" fillId="9" borderId="16" xfId="0" applyFont="1" applyFill="1" applyBorder="1" applyAlignment="1">
      <alignment horizontal="center" vertical="center" wrapText="1"/>
    </xf>
    <xf numFmtId="0" fontId="8" fillId="10" borderId="25" xfId="0" applyFont="1" applyFill="1" applyBorder="1" applyAlignment="1">
      <alignment horizontal="center" vertical="center" wrapText="1"/>
    </xf>
    <xf numFmtId="0" fontId="8" fillId="10" borderId="26"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8" fillId="10" borderId="24" xfId="0" applyFont="1" applyFill="1" applyBorder="1" applyAlignment="1">
      <alignment horizontal="center" vertical="center" wrapText="1"/>
    </xf>
    <xf numFmtId="0" fontId="8" fillId="10" borderId="15" xfId="0" applyFont="1" applyFill="1" applyBorder="1" applyAlignment="1">
      <alignment horizontal="center" vertical="center" wrapText="1"/>
    </xf>
    <xf numFmtId="0" fontId="8" fillId="10" borderId="23" xfId="0" applyFont="1" applyFill="1" applyBorder="1" applyAlignment="1">
      <alignment horizontal="center" vertical="center" wrapText="1"/>
    </xf>
    <xf numFmtId="9" fontId="8" fillId="11" borderId="24" xfId="0" applyNumberFormat="1" applyFont="1" applyFill="1" applyBorder="1" applyAlignment="1">
      <alignment horizontal="center" vertical="center" wrapText="1"/>
    </xf>
    <xf numFmtId="9" fontId="8" fillId="11" borderId="16" xfId="0" applyNumberFormat="1" applyFont="1" applyFill="1" applyBorder="1" applyAlignment="1">
      <alignment horizontal="center" vertical="center" wrapText="1"/>
    </xf>
    <xf numFmtId="0" fontId="8" fillId="12" borderId="15" xfId="0" applyFont="1" applyFill="1" applyBorder="1" applyAlignment="1">
      <alignment horizontal="center" vertical="center" wrapText="1"/>
    </xf>
    <xf numFmtId="0" fontId="8" fillId="12" borderId="24" xfId="0" applyFont="1" applyFill="1" applyBorder="1" applyAlignment="1">
      <alignment horizontal="center" vertical="center" wrapText="1"/>
    </xf>
    <xf numFmtId="0" fontId="8" fillId="12" borderId="16" xfId="0" applyFont="1" applyFill="1" applyBorder="1" applyAlignment="1">
      <alignment horizontal="center" vertical="center" wrapText="1"/>
    </xf>
    <xf numFmtId="0" fontId="7" fillId="4" borderId="12" xfId="0" applyFont="1" applyFill="1" applyBorder="1" applyAlignment="1">
      <alignment vertical="center"/>
    </xf>
    <xf numFmtId="0" fontId="7" fillId="4" borderId="0" xfId="0" applyFont="1" applyFill="1" applyAlignment="1">
      <alignment vertical="center"/>
    </xf>
    <xf numFmtId="0" fontId="7" fillId="4" borderId="13" xfId="0" applyFont="1" applyFill="1" applyBorder="1" applyAlignment="1">
      <alignment vertical="center"/>
    </xf>
    <xf numFmtId="0" fontId="3" fillId="5" borderId="12" xfId="0" applyFont="1" applyFill="1" applyBorder="1" applyAlignment="1">
      <alignment horizontal="left" vertical="center"/>
    </xf>
    <xf numFmtId="0" fontId="3" fillId="5" borderId="0" xfId="0" applyFont="1" applyFill="1" applyAlignment="1">
      <alignment horizontal="left" vertical="center"/>
    </xf>
    <xf numFmtId="0" fontId="3" fillId="5" borderId="13" xfId="0" applyFont="1" applyFill="1" applyBorder="1" applyAlignment="1">
      <alignment horizontal="left" vertical="center"/>
    </xf>
    <xf numFmtId="0" fontId="3" fillId="6" borderId="14" xfId="0" applyFont="1" applyFill="1" applyBorder="1" applyAlignment="1">
      <alignment horizontal="left" vertical="center" wrapText="1"/>
    </xf>
    <xf numFmtId="0" fontId="3" fillId="6" borderId="15" xfId="0" applyFont="1" applyFill="1" applyBorder="1" applyAlignment="1">
      <alignment horizontal="left" vertical="center" wrapText="1"/>
    </xf>
    <xf numFmtId="0" fontId="5" fillId="3" borderId="15" xfId="0" applyFont="1" applyFill="1" applyBorder="1" applyAlignment="1">
      <alignment horizontal="left"/>
    </xf>
    <xf numFmtId="0" fontId="2" fillId="7" borderId="9"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2" fillId="7" borderId="17" xfId="0" applyFont="1" applyFill="1" applyBorder="1" applyAlignment="1">
      <alignment horizontal="center" vertical="center" wrapText="1"/>
    </xf>
    <xf numFmtId="0" fontId="2" fillId="7" borderId="18"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2" xfId="0" applyFont="1" applyFill="1" applyBorder="1" applyAlignment="1">
      <alignment horizontal="center" vertical="center" wrapText="1"/>
    </xf>
    <xf numFmtId="0" fontId="8" fillId="13" borderId="18" xfId="0" applyFont="1" applyFill="1" applyBorder="1" applyAlignment="1">
      <alignment horizontal="center" vertical="center" wrapText="1"/>
    </xf>
    <xf numFmtId="0" fontId="8" fillId="13" borderId="19" xfId="0" applyFont="1" applyFill="1" applyBorder="1" applyAlignment="1">
      <alignment horizontal="center" vertical="center" wrapText="1"/>
    </xf>
    <xf numFmtId="0" fontId="8" fillId="10" borderId="17" xfId="0" applyFont="1" applyFill="1" applyBorder="1" applyAlignment="1">
      <alignment horizontal="center" vertical="center" wrapText="1"/>
    </xf>
    <xf numFmtId="0" fontId="8" fillId="10" borderId="18" xfId="0" applyFont="1" applyFill="1" applyBorder="1" applyAlignment="1">
      <alignment horizontal="center" vertical="center" wrapText="1"/>
    </xf>
    <xf numFmtId="0" fontId="8" fillId="10" borderId="19" xfId="0" applyFont="1" applyFill="1" applyBorder="1" applyAlignment="1">
      <alignment horizontal="center" vertical="center" wrapText="1"/>
    </xf>
    <xf numFmtId="0" fontId="8" fillId="10" borderId="27" xfId="0" applyFont="1" applyFill="1" applyBorder="1" applyAlignment="1">
      <alignment horizontal="center" vertical="center" wrapText="1"/>
    </xf>
    <xf numFmtId="0" fontId="8" fillId="13" borderId="17" xfId="0" applyFont="1" applyFill="1" applyBorder="1" applyAlignment="1">
      <alignment horizontal="center" vertical="center" wrapText="1"/>
    </xf>
    <xf numFmtId="0" fontId="13" fillId="8" borderId="0" xfId="0" applyFont="1" applyFill="1" applyAlignment="1">
      <alignment horizontal="left" vertical="center"/>
    </xf>
    <xf numFmtId="9" fontId="8" fillId="11" borderId="15" xfId="0" applyNumberFormat="1" applyFont="1" applyFill="1" applyBorder="1" applyAlignment="1">
      <alignment horizontal="center" vertical="center" wrapText="1"/>
    </xf>
    <xf numFmtId="0" fontId="8" fillId="14" borderId="17" xfId="0" applyFont="1" applyFill="1" applyBorder="1" applyAlignment="1">
      <alignment horizontal="center" vertical="center" wrapText="1"/>
    </xf>
    <xf numFmtId="0" fontId="8" fillId="14" borderId="18" xfId="0" applyFont="1" applyFill="1" applyBorder="1" applyAlignment="1">
      <alignment horizontal="center" vertical="center" wrapText="1"/>
    </xf>
    <xf numFmtId="0" fontId="8" fillId="14" borderId="19"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9" fontId="8" fillId="11" borderId="6" xfId="0" applyNumberFormat="1" applyFont="1" applyFill="1" applyBorder="1" applyAlignment="1">
      <alignment horizontal="center" vertical="center" wrapText="1"/>
    </xf>
    <xf numFmtId="0" fontId="8" fillId="12" borderId="6" xfId="0" applyFont="1" applyFill="1" applyBorder="1" applyAlignment="1">
      <alignment horizontal="center" vertical="center" wrapText="1"/>
    </xf>
    <xf numFmtId="0" fontId="3" fillId="6" borderId="12" xfId="0" applyFont="1" applyFill="1" applyBorder="1" applyAlignment="1">
      <alignment horizontal="left" vertical="center" wrapText="1"/>
    </xf>
    <xf numFmtId="0" fontId="3" fillId="6" borderId="0" xfId="0" applyFont="1" applyFill="1" applyAlignment="1">
      <alignment horizontal="left" vertical="center" wrapText="1"/>
    </xf>
    <xf numFmtId="0" fontId="5" fillId="3" borderId="0" xfId="0" applyFont="1" applyFill="1" applyAlignment="1">
      <alignment horizontal="left"/>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8" fillId="13" borderId="6" xfId="0" applyFont="1" applyFill="1" applyBorder="1" applyAlignment="1">
      <alignment horizontal="center" vertical="center" wrapText="1"/>
    </xf>
    <xf numFmtId="0" fontId="8" fillId="13" borderId="7" xfId="0" applyFont="1" applyFill="1" applyBorder="1" applyAlignment="1">
      <alignment horizontal="center" vertical="center" wrapText="1"/>
    </xf>
    <xf numFmtId="0" fontId="8" fillId="12" borderId="14" xfId="0" applyFont="1" applyFill="1" applyBorder="1" applyAlignment="1">
      <alignment horizontal="center" vertical="center" wrapText="1"/>
    </xf>
    <xf numFmtId="9" fontId="8" fillId="15" borderId="24" xfId="0" applyNumberFormat="1" applyFont="1" applyFill="1" applyBorder="1" applyAlignment="1">
      <alignment horizontal="center" vertical="center" wrapText="1"/>
    </xf>
    <xf numFmtId="9" fontId="8" fillId="15" borderId="16" xfId="0" applyNumberFormat="1" applyFont="1" applyFill="1" applyBorder="1" applyAlignment="1">
      <alignment horizontal="center" vertical="center" wrapText="1"/>
    </xf>
    <xf numFmtId="0" fontId="9" fillId="5" borderId="17" xfId="0" applyFont="1" applyFill="1" applyBorder="1" applyAlignment="1">
      <alignment horizontal="center" vertical="center"/>
    </xf>
    <xf numFmtId="0" fontId="9" fillId="5" borderId="18" xfId="0" applyFont="1" applyFill="1" applyBorder="1" applyAlignment="1">
      <alignment horizontal="center" vertical="center"/>
    </xf>
    <xf numFmtId="0" fontId="9" fillId="5" borderId="19" xfId="0" applyFont="1" applyFill="1" applyBorder="1" applyAlignment="1">
      <alignment horizontal="center" vertical="center"/>
    </xf>
    <xf numFmtId="0" fontId="8" fillId="10" borderId="41" xfId="0" applyFont="1" applyFill="1" applyBorder="1" applyAlignment="1">
      <alignment horizontal="center" vertical="center" wrapText="1"/>
    </xf>
    <xf numFmtId="0" fontId="8" fillId="10" borderId="28" xfId="0" applyFont="1" applyFill="1" applyBorder="1" applyAlignment="1">
      <alignment horizontal="center" vertical="center" wrapText="1"/>
    </xf>
    <xf numFmtId="0" fontId="8" fillId="13" borderId="28" xfId="0" applyFont="1" applyFill="1" applyBorder="1" applyAlignment="1">
      <alignment horizontal="center" vertical="center" wrapText="1"/>
    </xf>
    <xf numFmtId="0" fontId="2" fillId="7" borderId="0" xfId="0" applyFont="1" applyFill="1" applyAlignment="1">
      <alignment horizontal="center" vertical="center" wrapText="1"/>
    </xf>
    <xf numFmtId="0" fontId="8" fillId="14" borderId="28" xfId="0" applyFont="1" applyFill="1" applyBorder="1" applyAlignment="1">
      <alignment horizontal="center" vertical="center" wrapText="1"/>
    </xf>
    <xf numFmtId="0" fontId="8" fillId="14" borderId="40" xfId="0" applyFont="1" applyFill="1" applyBorder="1" applyAlignment="1">
      <alignment horizontal="center" vertical="center" wrapText="1"/>
    </xf>
    <xf numFmtId="0" fontId="8" fillId="9" borderId="40" xfId="0" applyFont="1" applyFill="1" applyBorder="1" applyAlignment="1">
      <alignment horizontal="center" vertical="center" wrapText="1"/>
    </xf>
    <xf numFmtId="0" fontId="5" fillId="0" borderId="2" xfId="0" applyFont="1" applyFill="1" applyBorder="1"/>
    <xf numFmtId="0" fontId="5" fillId="0" borderId="6" xfId="0" applyFont="1" applyFill="1" applyBorder="1"/>
    <xf numFmtId="0" fontId="2" fillId="0" borderId="37" xfId="0" applyFont="1" applyFill="1" applyBorder="1" applyAlignment="1">
      <alignment horizontal="center" vertical="center" wrapText="1"/>
    </xf>
    <xf numFmtId="0" fontId="2" fillId="0" borderId="39"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8" fillId="16" borderId="36" xfId="0" applyFont="1" applyFill="1" applyBorder="1"/>
    <xf numFmtId="0" fontId="21" fillId="16" borderId="18" xfId="0" applyFont="1" applyFill="1" applyBorder="1"/>
    <xf numFmtId="9" fontId="21" fillId="16" borderId="19" xfId="0" applyNumberFormat="1" applyFont="1" applyFill="1" applyBorder="1" applyAlignment="1">
      <alignment horizontal="center" vertical="center"/>
    </xf>
  </cellXfs>
  <cellStyles count="4">
    <cellStyle name="Hipervínculo" xfId="3" builtinId="8"/>
    <cellStyle name="Normal" xfId="0" builtinId="0"/>
    <cellStyle name="Normal 3" xfId="2" xr:uid="{8B7D4310-70F4-4F05-A56E-A59B4A2ECE31}"/>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966582E8-94FC-437F-B55A-6716D603B635}"/>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3" name="image1.png">
          <a:extLst>
            <a:ext uri="{FF2B5EF4-FFF2-40B4-BE49-F238E27FC236}">
              <a16:creationId xmlns:a16="http://schemas.microsoft.com/office/drawing/2014/main" id="{7C056CC2-EA35-4B92-AC85-E0706C3F88CC}"/>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75318BB9-B9D7-4F86-AB2A-7DF458453204}"/>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8B706D9C-87E1-437A-9291-D0BEF8EB7268}"/>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E0276B0B-1B4D-46A8-BE4B-F6C6B0D80A70}"/>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8887EF01-368D-46E1-805A-2DE444420B8B}"/>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A2FC5FD1-DC9F-473D-906A-9319D9612AD9}"/>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B7B979D4-3DC1-4332-8B51-D048A49AB232}"/>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43F4C178-2374-4C89-9102-CD1271A19310}"/>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E5E8266F-ABB2-4C30-AD4F-D30004442774}"/>
            </a:ext>
          </a:extLst>
        </xdr:cNvPr>
        <xdr:cNvPicPr preferRelativeResize="0"/>
      </xdr:nvPicPr>
      <xdr:blipFill>
        <a:blip xmlns:r="http://schemas.openxmlformats.org/officeDocument/2006/relationships" r:embed="rId1" cstate="print"/>
        <a:stretch>
          <a:fillRect/>
        </a:stretch>
      </xdr:blipFill>
      <xdr:spPr>
        <a:xfrm>
          <a:off x="57150" y="114300"/>
          <a:ext cx="1047750" cy="895350"/>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7F311C97-4FEF-401C-A558-338F4BFB5658}"/>
            </a:ext>
          </a:extLst>
        </xdr:cNvPr>
        <xdr:cNvPicPr preferRelativeResize="0"/>
      </xdr:nvPicPr>
      <xdr:blipFill>
        <a:blip xmlns:r="http://schemas.openxmlformats.org/officeDocument/2006/relationships" r:embed="rId1" cstate="print"/>
        <a:stretch>
          <a:fillRect/>
        </a:stretch>
      </xdr:blipFill>
      <xdr:spPr>
        <a:xfrm>
          <a:off x="57150" y="695325"/>
          <a:ext cx="1047750" cy="895350"/>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56855C6E-C321-4AB7-9AF9-85CB6CD2E227}"/>
            </a:ext>
          </a:extLst>
        </xdr:cNvPr>
        <xdr:cNvPicPr preferRelativeResize="0"/>
      </xdr:nvPicPr>
      <xdr:blipFill>
        <a:blip xmlns:r="http://schemas.openxmlformats.org/officeDocument/2006/relationships" r:embed="rId1" cstate="print"/>
        <a:stretch>
          <a:fillRect/>
        </a:stretch>
      </xdr:blipFill>
      <xdr:spPr>
        <a:xfrm>
          <a:off x="57150" y="695325"/>
          <a:ext cx="1047750" cy="895350"/>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37EE4078-2582-48AE-A07B-B5887D889B4D}"/>
            </a:ext>
          </a:extLst>
        </xdr:cNvPr>
        <xdr:cNvPicPr preferRelativeResize="0"/>
      </xdr:nvPicPr>
      <xdr:blipFill>
        <a:blip xmlns:r="http://schemas.openxmlformats.org/officeDocument/2006/relationships" r:embed="rId1" cstate="print"/>
        <a:stretch>
          <a:fillRect/>
        </a:stretch>
      </xdr:blipFill>
      <xdr:spPr>
        <a:xfrm>
          <a:off x="57150" y="695325"/>
          <a:ext cx="1047750" cy="8953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0996F-38FA-4ABF-BD1D-D45D48C4B3D3}">
  <sheetPr>
    <tabColor theme="5"/>
  </sheetPr>
  <dimension ref="A1:M34"/>
  <sheetViews>
    <sheetView showGridLines="0" workbookViewId="0">
      <selection activeCell="C27" sqref="C27"/>
    </sheetView>
  </sheetViews>
  <sheetFormatPr baseColWidth="10" defaultRowHeight="14.25"/>
  <sheetData>
    <row r="1" spans="1:13" s="21" customFormat="1">
      <c r="A1" s="140"/>
      <c r="B1" s="141"/>
      <c r="C1" s="141"/>
      <c r="D1" s="141"/>
      <c r="E1" s="141"/>
      <c r="F1" s="141"/>
      <c r="G1" s="141"/>
      <c r="H1" s="141"/>
      <c r="I1" s="141"/>
      <c r="J1" s="141"/>
      <c r="K1" s="141"/>
      <c r="L1" s="141"/>
      <c r="M1" s="142"/>
    </row>
    <row r="2" spans="1:13" s="21" customFormat="1" ht="15">
      <c r="A2" s="143" t="s">
        <v>82</v>
      </c>
      <c r="B2" s="144"/>
      <c r="C2" s="144"/>
      <c r="D2" s="144"/>
      <c r="E2" s="144"/>
      <c r="F2" s="144"/>
      <c r="G2" s="144"/>
      <c r="H2" s="144"/>
      <c r="I2" s="144"/>
      <c r="J2" s="144"/>
      <c r="K2" s="144"/>
      <c r="L2" s="144"/>
      <c r="M2" s="145"/>
    </row>
    <row r="3" spans="1:13" s="21" customFormat="1" ht="15">
      <c r="A3" s="143" t="s">
        <v>83</v>
      </c>
      <c r="B3" s="144"/>
      <c r="C3" s="144"/>
      <c r="D3" s="144"/>
      <c r="E3" s="144"/>
      <c r="F3" s="144"/>
      <c r="G3" s="144"/>
      <c r="H3" s="144"/>
      <c r="I3" s="144"/>
      <c r="J3" s="144"/>
      <c r="K3" s="144"/>
      <c r="L3" s="144"/>
      <c r="M3" s="145"/>
    </row>
    <row r="4" spans="1:13" s="21" customFormat="1" ht="15">
      <c r="A4" s="143" t="s">
        <v>84</v>
      </c>
      <c r="B4" s="144"/>
      <c r="C4" s="144"/>
      <c r="D4" s="144"/>
      <c r="E4" s="144"/>
      <c r="F4" s="144"/>
      <c r="G4" s="144"/>
      <c r="H4" s="144"/>
      <c r="I4" s="144"/>
      <c r="J4" s="144"/>
      <c r="K4" s="144"/>
      <c r="L4" s="144"/>
      <c r="M4" s="145"/>
    </row>
    <row r="5" spans="1:13" s="21" customFormat="1" ht="15">
      <c r="A5" s="143">
        <v>2024</v>
      </c>
      <c r="B5" s="144"/>
      <c r="C5" s="144"/>
      <c r="D5" s="144"/>
      <c r="E5" s="144"/>
      <c r="F5" s="144"/>
      <c r="G5" s="144"/>
      <c r="H5" s="144"/>
      <c r="I5" s="144"/>
      <c r="J5" s="144"/>
      <c r="K5" s="144"/>
      <c r="L5" s="144"/>
      <c r="M5" s="145"/>
    </row>
    <row r="6" spans="1:13" s="21" customFormat="1" ht="15" thickBot="1">
      <c r="A6" s="146"/>
      <c r="B6" s="147"/>
      <c r="C6" s="147"/>
      <c r="D6" s="147"/>
      <c r="E6" s="147"/>
      <c r="F6" s="147"/>
      <c r="G6" s="147"/>
      <c r="H6" s="147"/>
      <c r="I6" s="147"/>
      <c r="J6" s="147"/>
      <c r="K6" s="147"/>
      <c r="L6" s="147"/>
      <c r="M6" s="148"/>
    </row>
    <row r="7" spans="1:13" s="21" customFormat="1">
      <c r="A7" s="134" t="s">
        <v>124</v>
      </c>
      <c r="B7" s="135"/>
      <c r="C7" s="135"/>
      <c r="D7" s="135"/>
      <c r="E7" s="135"/>
      <c r="F7" s="135"/>
      <c r="G7" s="135"/>
      <c r="H7" s="135"/>
      <c r="I7" s="135"/>
      <c r="J7" s="135"/>
      <c r="K7" s="135"/>
      <c r="L7" s="135"/>
      <c r="M7" s="136"/>
    </row>
    <row r="8" spans="1:13" s="21" customFormat="1" ht="15" thickBot="1">
      <c r="A8" s="137"/>
      <c r="B8" s="138"/>
      <c r="C8" s="138"/>
      <c r="D8" s="138"/>
      <c r="E8" s="138"/>
      <c r="F8" s="138"/>
      <c r="G8" s="138"/>
      <c r="H8" s="138"/>
      <c r="I8" s="138"/>
      <c r="J8" s="138"/>
      <c r="K8" s="138"/>
      <c r="L8" s="138"/>
      <c r="M8" s="139"/>
    </row>
    <row r="9" spans="1:13">
      <c r="A9" s="118"/>
      <c r="M9" s="119"/>
    </row>
    <row r="10" spans="1:13">
      <c r="A10" s="118"/>
      <c r="M10" s="119"/>
    </row>
    <row r="11" spans="1:13" ht="18">
      <c r="A11" s="118"/>
      <c r="B11" s="120" t="s">
        <v>125</v>
      </c>
      <c r="C11" s="133" t="s">
        <v>131</v>
      </c>
      <c r="D11" s="133"/>
      <c r="E11" s="133"/>
      <c r="F11" s="133"/>
      <c r="G11" s="133"/>
      <c r="H11" s="133"/>
      <c r="I11" s="133"/>
      <c r="J11" s="133"/>
      <c r="M11" s="119"/>
    </row>
    <row r="12" spans="1:13">
      <c r="A12" s="118"/>
      <c r="B12" s="122"/>
      <c r="C12" s="133"/>
      <c r="D12" s="133"/>
      <c r="E12" s="133"/>
      <c r="F12" s="133"/>
      <c r="G12" s="133"/>
      <c r="H12" s="133"/>
      <c r="I12" s="133"/>
      <c r="J12" s="133"/>
      <c r="M12" s="119"/>
    </row>
    <row r="13" spans="1:13" ht="18">
      <c r="A13" s="118"/>
      <c r="B13" s="122"/>
      <c r="C13" s="121"/>
      <c r="D13" s="121"/>
      <c r="E13" s="121"/>
      <c r="F13" s="121"/>
      <c r="G13" s="121"/>
      <c r="H13" s="121"/>
      <c r="I13" s="121"/>
      <c r="J13" s="121"/>
      <c r="M13" s="119"/>
    </row>
    <row r="14" spans="1:13" s="117" customFormat="1" ht="15">
      <c r="A14" s="123"/>
      <c r="B14" s="124"/>
      <c r="C14" s="125" t="s">
        <v>126</v>
      </c>
      <c r="M14" s="126"/>
    </row>
    <row r="15" spans="1:13" s="117" customFormat="1" ht="15">
      <c r="A15" s="123"/>
      <c r="B15" s="124"/>
      <c r="C15" s="127" t="s">
        <v>127</v>
      </c>
      <c r="M15" s="126"/>
    </row>
    <row r="16" spans="1:13" s="117" customFormat="1" ht="15">
      <c r="A16" s="123"/>
      <c r="B16" s="124"/>
      <c r="C16" s="127" t="s">
        <v>128</v>
      </c>
      <c r="M16" s="126"/>
    </row>
    <row r="17" spans="1:13" s="117" customFormat="1" ht="15">
      <c r="A17" s="123"/>
      <c r="B17" s="124"/>
      <c r="C17" s="127" t="s">
        <v>129</v>
      </c>
      <c r="M17" s="126"/>
    </row>
    <row r="18" spans="1:13" s="117" customFormat="1" ht="15">
      <c r="A18" s="123"/>
      <c r="B18" s="124"/>
      <c r="C18" s="127" t="s">
        <v>130</v>
      </c>
      <c r="M18" s="126"/>
    </row>
    <row r="19" spans="1:13">
      <c r="A19" s="118"/>
      <c r="B19" s="122"/>
      <c r="M19" s="119"/>
    </row>
    <row r="20" spans="1:13" ht="18">
      <c r="A20" s="118"/>
      <c r="B20" s="120" t="s">
        <v>132</v>
      </c>
      <c r="C20" s="128" t="s">
        <v>133</v>
      </c>
      <c r="M20" s="119"/>
    </row>
    <row r="21" spans="1:13">
      <c r="A21" s="118"/>
      <c r="B21" s="122"/>
      <c r="M21" s="119"/>
    </row>
    <row r="22" spans="1:13" s="117" customFormat="1" ht="15">
      <c r="A22" s="123"/>
      <c r="B22" s="129"/>
      <c r="C22" s="127" t="s">
        <v>134</v>
      </c>
      <c r="M22" s="126"/>
    </row>
    <row r="23" spans="1:13" s="117" customFormat="1" ht="15">
      <c r="A23" s="123"/>
      <c r="B23" s="129"/>
      <c r="C23" s="127" t="s">
        <v>135</v>
      </c>
      <c r="M23" s="126"/>
    </row>
    <row r="24" spans="1:13" s="117" customFormat="1" ht="15">
      <c r="A24" s="123"/>
      <c r="B24" s="129"/>
      <c r="C24" s="127" t="s">
        <v>136</v>
      </c>
      <c r="M24" s="126"/>
    </row>
    <row r="25" spans="1:13">
      <c r="A25" s="118"/>
      <c r="B25" s="122"/>
      <c r="M25" s="119"/>
    </row>
    <row r="26" spans="1:13" ht="18">
      <c r="A26" s="118"/>
      <c r="B26" s="120" t="s">
        <v>137</v>
      </c>
      <c r="C26" s="128" t="s">
        <v>142</v>
      </c>
      <c r="M26" s="119"/>
    </row>
    <row r="27" spans="1:13">
      <c r="A27" s="118"/>
      <c r="B27" s="122"/>
      <c r="M27" s="119"/>
    </row>
    <row r="28" spans="1:13" s="117" customFormat="1" ht="15">
      <c r="A28" s="123"/>
      <c r="B28" s="129"/>
      <c r="C28" s="127" t="s">
        <v>138</v>
      </c>
      <c r="M28" s="126"/>
    </row>
    <row r="29" spans="1:13" s="117" customFormat="1" ht="15">
      <c r="A29" s="123"/>
      <c r="B29" s="129"/>
      <c r="C29" s="127" t="s">
        <v>139</v>
      </c>
      <c r="M29" s="126"/>
    </row>
    <row r="30" spans="1:13" s="117" customFormat="1" ht="15">
      <c r="A30" s="123"/>
      <c r="B30" s="129"/>
      <c r="C30" s="127" t="s">
        <v>140</v>
      </c>
      <c r="M30" s="126"/>
    </row>
    <row r="31" spans="1:13" s="117" customFormat="1" ht="15">
      <c r="A31" s="123"/>
      <c r="B31" s="129"/>
      <c r="C31" s="127" t="s">
        <v>141</v>
      </c>
      <c r="M31" s="126"/>
    </row>
    <row r="32" spans="1:13">
      <c r="A32" s="118"/>
      <c r="M32" s="119"/>
    </row>
    <row r="33" spans="1:13">
      <c r="A33" s="118"/>
      <c r="M33" s="119"/>
    </row>
    <row r="34" spans="1:13" ht="15" thickBot="1">
      <c r="A34" s="130"/>
      <c r="B34" s="131"/>
      <c r="C34" s="131"/>
      <c r="D34" s="131"/>
      <c r="E34" s="131"/>
      <c r="F34" s="131"/>
      <c r="G34" s="131"/>
      <c r="H34" s="131"/>
      <c r="I34" s="131"/>
      <c r="J34" s="131"/>
      <c r="K34" s="131"/>
      <c r="L34" s="131"/>
      <c r="M34" s="132"/>
    </row>
  </sheetData>
  <mergeCells count="8">
    <mergeCell ref="C11:J12"/>
    <mergeCell ref="A7:M8"/>
    <mergeCell ref="A1:M1"/>
    <mergeCell ref="A2:M2"/>
    <mergeCell ref="A3:M3"/>
    <mergeCell ref="A4:M4"/>
    <mergeCell ref="A5:M5"/>
    <mergeCell ref="A6:M6"/>
  </mergeCells>
  <hyperlinks>
    <hyperlink ref="C14" location="'A. Resultados-generales'!A1" display="'A. Resultados-generales'!A1" xr:uid="{FF4BB841-219B-4336-8572-686507EE17A8}"/>
    <hyperlink ref="C15" location="'B. Entorno-Institucional'!A1" display="B. Entorno Institucional" xr:uid="{AAE91F84-607E-4A7E-B62D-989BBD7E5FAB}"/>
    <hyperlink ref="C16" location="'C. Infraestructura'!A1" display="C. Infraestructura" xr:uid="{D6386876-1947-4428-B58E-6117D82D9760}"/>
    <hyperlink ref="C17" location="'D. Metodología-Estadística'!A1" display="D. Metodología-Estadística" xr:uid="{8F99E133-6DB5-40F3-B7A3-4C2DBB14A38E}"/>
    <hyperlink ref="C18" location="'E. Accesibilidad-Uso'!A1" display="E. Accesibilidad y Uso" xr:uid="{488A072A-558C-47CB-93FE-E77A9C024679}"/>
    <hyperlink ref="C22" location="'F. DepertamentosADM'!A1" display="F. Depertamentos Administrativos" xr:uid="{6DB0042D-A716-444E-ACC1-399584972700}"/>
    <hyperlink ref="C23" location="'G. Secretarías'!A1" display="G. Secretarías" xr:uid="{16D8F6B3-D257-4D35-9546-6BB7A84285FD}"/>
    <hyperlink ref="C24" location="'H. UnidadesADM'!A1" display="H. Unidades Administrativas Especiales" xr:uid="{DB13A32C-EF5F-4C4C-BA80-B37B848F6698}"/>
    <hyperlink ref="C28" location="'I. Prom_DepartamentosADM'!A1" display="I. Promedio Departamentos Administrativos" xr:uid="{167A002E-FCE7-412C-8843-80C4CCBC35C2}"/>
    <hyperlink ref="C29" location="'J. Prom_Secretarias'!A1" display="J. Promedio Secretarias" xr:uid="{09B87146-C599-4845-95BF-325A5D1658AA}"/>
    <hyperlink ref="C30" location="'K. Prom_UnidadesADM'!A1" display="K. Promedio Unidades Administrativas Especiales" xr:uid="{044444EA-E62C-4319-8545-90ED91FB6554}"/>
    <hyperlink ref="C31" location="'L. Prom_General'!A1" display="L. Promedio General" xr:uid="{D8D43EB3-66F5-48F9-A909-1F2EE944343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176C7-E990-4CD9-B75F-970F7585DC9A}">
  <dimension ref="A1:BA92"/>
  <sheetViews>
    <sheetView showGridLines="0" tabSelected="1" topLeftCell="B6" zoomScale="80" zoomScaleNormal="80" workbookViewId="0">
      <pane xSplit="1" ySplit="8" topLeftCell="C36" activePane="bottomRight" state="frozen"/>
      <selection activeCell="B6" sqref="B6"/>
      <selection pane="topRight" activeCell="C6" sqref="C6"/>
      <selection pane="bottomLeft" activeCell="B14" sqref="B14"/>
      <selection pane="bottomRight" activeCell="B39" sqref="B39"/>
    </sheetView>
  </sheetViews>
  <sheetFormatPr baseColWidth="10" defaultRowHeight="14.25"/>
  <cols>
    <col min="1" max="1" width="0" hidden="1" customWidth="1"/>
    <col min="2" max="2" width="62.625" customWidth="1"/>
    <col min="3" max="3" width="30.375" customWidth="1"/>
    <col min="4" max="4" width="18.75" customWidth="1"/>
    <col min="5" max="5" width="18.625" customWidth="1"/>
    <col min="6" max="6" width="14.875" customWidth="1"/>
    <col min="7" max="7" width="13.25" customWidth="1"/>
    <col min="8" max="8" width="14" customWidth="1"/>
    <col min="9" max="9" width="15.125" customWidth="1"/>
    <col min="10" max="10" width="16.75" customWidth="1"/>
    <col min="11" max="11" width="17" customWidth="1"/>
    <col min="12" max="12" width="17.25" customWidth="1"/>
    <col min="13" max="13" width="19" customWidth="1"/>
    <col min="14" max="14" width="13.625" customWidth="1"/>
    <col min="15" max="15" width="11.375" customWidth="1"/>
    <col min="16" max="17" width="16.625" customWidth="1"/>
    <col min="18" max="18" width="14.375" customWidth="1"/>
    <col min="19" max="19" width="16.375" customWidth="1"/>
    <col min="20" max="20" width="16.625" customWidth="1"/>
    <col min="21" max="21" width="16.125" customWidth="1"/>
    <col min="22" max="22" width="20.625" customWidth="1"/>
    <col min="23" max="23" width="18.625" customWidth="1"/>
    <col min="24" max="24" width="18.375" customWidth="1"/>
    <col min="25" max="25" width="16.75" customWidth="1"/>
    <col min="26" max="26" width="30.625" customWidth="1"/>
    <col min="27" max="27" width="20.625" customWidth="1"/>
    <col min="28" max="28" width="22" customWidth="1"/>
    <col min="29" max="29" width="33.125" customWidth="1"/>
    <col min="30" max="30" width="19.625" customWidth="1"/>
    <col min="31" max="32" width="33.125" customWidth="1"/>
    <col min="33" max="33" width="33.375" customWidth="1"/>
    <col min="34" max="51" width="22.75" customWidth="1"/>
    <col min="52" max="52" width="28.625"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120</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9"/>
      <c r="E11" s="177" t="s">
        <v>88</v>
      </c>
      <c r="F11" s="178"/>
      <c r="G11" s="178"/>
      <c r="H11" s="179"/>
      <c r="I11" s="183" t="s">
        <v>89</v>
      </c>
      <c r="J11" s="184"/>
      <c r="K11" s="184"/>
      <c r="L11" s="184"/>
      <c r="M11" s="184"/>
      <c r="N11" s="184"/>
      <c r="O11" s="184"/>
      <c r="P11" s="184"/>
      <c r="Q11" s="185"/>
      <c r="R11" s="184"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2"/>
      <c r="E12" s="180"/>
      <c r="F12" s="181"/>
      <c r="G12" s="181"/>
      <c r="H12" s="182"/>
      <c r="I12" s="158" t="s">
        <v>94</v>
      </c>
      <c r="J12" s="159"/>
      <c r="K12" s="154" t="s">
        <v>95</v>
      </c>
      <c r="L12" s="153"/>
      <c r="M12" s="160" t="s">
        <v>96</v>
      </c>
      <c r="N12" s="161"/>
      <c r="O12" s="162"/>
      <c r="P12" s="163" t="s">
        <v>97</v>
      </c>
      <c r="Q12" s="164"/>
      <c r="R12" s="165"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thickBot="1">
      <c r="A13" s="113" t="s">
        <v>0</v>
      </c>
      <c r="B13" s="68" t="s">
        <v>1</v>
      </c>
      <c r="C13" s="69" t="s">
        <v>2</v>
      </c>
      <c r="D13" s="70" t="s">
        <v>3</v>
      </c>
      <c r="E13" s="68" t="s">
        <v>4</v>
      </c>
      <c r="F13" s="69" t="s">
        <v>5</v>
      </c>
      <c r="G13" s="229" t="s">
        <v>6</v>
      </c>
      <c r="H13" s="71" t="s">
        <v>7</v>
      </c>
      <c r="I13" s="68" t="s">
        <v>8</v>
      </c>
      <c r="J13" s="69" t="s">
        <v>9</v>
      </c>
      <c r="K13" s="69" t="s">
        <v>10</v>
      </c>
      <c r="L13" s="69" t="s">
        <v>11</v>
      </c>
      <c r="M13" s="229" t="s">
        <v>12</v>
      </c>
      <c r="N13" s="229" t="s">
        <v>13</v>
      </c>
      <c r="O13" s="229" t="s">
        <v>14</v>
      </c>
      <c r="P13" s="69" t="s">
        <v>15</v>
      </c>
      <c r="Q13" s="71" t="s">
        <v>16</v>
      </c>
      <c r="R13" s="112" t="s">
        <v>17</v>
      </c>
      <c r="S13" s="6" t="s">
        <v>18</v>
      </c>
      <c r="T13" s="6" t="s">
        <v>19</v>
      </c>
      <c r="U13" s="6" t="s">
        <v>20</v>
      </c>
      <c r="V13" s="6" t="s">
        <v>21</v>
      </c>
      <c r="W13" s="6" t="s">
        <v>22</v>
      </c>
      <c r="X13" s="7" t="s">
        <v>23</v>
      </c>
      <c r="Y13" s="1" t="s">
        <v>24</v>
      </c>
      <c r="Z13" s="2" t="s">
        <v>25</v>
      </c>
      <c r="AA13" s="6" t="s">
        <v>26</v>
      </c>
      <c r="AB13" s="2" t="s">
        <v>27</v>
      </c>
      <c r="AC13" s="2" t="s">
        <v>28</v>
      </c>
      <c r="AD13" s="2" t="s">
        <v>29</v>
      </c>
      <c r="AE13" s="2" t="s">
        <v>30</v>
      </c>
      <c r="AF13" s="2" t="s">
        <v>31</v>
      </c>
      <c r="AG13" s="4" t="s">
        <v>32</v>
      </c>
      <c r="AH13" s="232" t="s">
        <v>33</v>
      </c>
      <c r="AI13" s="233" t="s">
        <v>34</v>
      </c>
      <c r="AJ13" s="233" t="s">
        <v>35</v>
      </c>
      <c r="AK13" s="233" t="s">
        <v>36</v>
      </c>
      <c r="AL13" s="233" t="s">
        <v>37</v>
      </c>
      <c r="AM13" s="234" t="s">
        <v>38</v>
      </c>
      <c r="AN13" s="6" t="s">
        <v>39</v>
      </c>
      <c r="AO13" s="6" t="s">
        <v>40</v>
      </c>
      <c r="AP13" s="6" t="s">
        <v>41</v>
      </c>
      <c r="AQ13" s="6" t="s">
        <v>42</v>
      </c>
      <c r="AR13" s="6" t="s">
        <v>43</v>
      </c>
      <c r="AS13" s="7" t="s">
        <v>44</v>
      </c>
      <c r="AT13" s="5" t="s">
        <v>45</v>
      </c>
      <c r="AU13" s="6" t="s">
        <v>46</v>
      </c>
      <c r="AV13" s="6" t="s">
        <v>47</v>
      </c>
      <c r="AW13" s="6" t="s">
        <v>48</v>
      </c>
      <c r="AX13" s="6" t="s">
        <v>49</v>
      </c>
      <c r="AY13" s="6" t="s">
        <v>50</v>
      </c>
      <c r="AZ13" s="7" t="s">
        <v>51</v>
      </c>
      <c r="BA13" s="8"/>
    </row>
    <row r="14" spans="1:53" s="21" customFormat="1" ht="15">
      <c r="A14" s="10">
        <v>15</v>
      </c>
      <c r="B14" s="227" t="s">
        <v>52</v>
      </c>
      <c r="C14" s="59" t="s">
        <v>53</v>
      </c>
      <c r="D14" s="114">
        <f t="shared" ref="D14:D40" si="0">E14*0.25+F14*0.25+G14*0.25+H14*0.25</f>
        <v>0.84754501388888892</v>
      </c>
      <c r="E14" s="61">
        <f t="shared" ref="E14:E40" si="1">I14*0.5+J14*0.5</f>
        <v>0.92708333333333326</v>
      </c>
      <c r="F14" s="61">
        <f t="shared" ref="F14:F40" si="2">K14*0.5+L14*0.5</f>
        <v>0.9375</v>
      </c>
      <c r="G14" s="62">
        <f t="shared" ref="G14:G40" si="3">M14*(1/3)+N14*(1/3)+O14*(1/3)</f>
        <v>0.7755967222222222</v>
      </c>
      <c r="H14" s="63">
        <f t="shared" ref="H14:H40" si="4">P14*0.5+Q14*0.5</f>
        <v>0.75</v>
      </c>
      <c r="I14" s="61">
        <f t="shared" ref="I14:I40" si="5">R14*0.25+S14*0.25+T14*0.25+U14*0.25</f>
        <v>0.9375</v>
      </c>
      <c r="J14" s="62">
        <f t="shared" ref="J14:J40" si="6">V14*(1/3)+W14*(1/3)+X14*(1/3)</f>
        <v>0.91666666666666652</v>
      </c>
      <c r="K14" s="62">
        <f t="shared" ref="K14:K40" si="7">Y14*(1/3)+Z14*(1/3)+AA14*(1/3)</f>
        <v>1</v>
      </c>
      <c r="L14" s="62">
        <f t="shared" ref="L14:L40" si="8">AB14*(1/6)+AC14*(1/6)+AD14*(1/6)+AE14*(1/6)+AF14*(1/6)+AG14*(1/6)</f>
        <v>0.87499999999999989</v>
      </c>
      <c r="M14" s="62">
        <f t="shared" ref="M14:M40" si="9">AH14*(1/6)+AI14*(1/6)+AJ14*(1/6)+AK14*(1/6)+AL14*(1/6)+AM14*(1/6)</f>
        <v>0.49345683333333334</v>
      </c>
      <c r="N14" s="62">
        <f t="shared" ref="N14:N40" si="10">AN14*(1/3)+AO14*(1/3)+AP14*(1/3)</f>
        <v>1</v>
      </c>
      <c r="O14" s="62">
        <f t="shared" ref="O14:O40" si="11">AQ14*(1/3)+AR14*(1/3)+AS14*(1/3)</f>
        <v>0.83333333333333326</v>
      </c>
      <c r="P14" s="62">
        <f t="shared" ref="P14:P40" si="12">AT14*(1/3)+AU14*(1/3)+AV14*(1/3)</f>
        <v>1</v>
      </c>
      <c r="Q14" s="63">
        <f t="shared" ref="Q14:Q40" si="13">AW14*(1/4)+AX14*(1/4)+AY14*(1/4)+AZ14*(1/4)</f>
        <v>0.5</v>
      </c>
      <c r="R14" s="28">
        <v>1</v>
      </c>
      <c r="S14" s="18">
        <v>1</v>
      </c>
      <c r="T14" s="18">
        <v>1</v>
      </c>
      <c r="U14" s="18">
        <v>0.75</v>
      </c>
      <c r="V14" s="18">
        <v>1</v>
      </c>
      <c r="W14" s="18">
        <v>0.75</v>
      </c>
      <c r="X14" s="19">
        <v>1</v>
      </c>
      <c r="Y14" s="17">
        <v>1</v>
      </c>
      <c r="Z14" s="18">
        <v>1</v>
      </c>
      <c r="AA14" s="18">
        <v>1</v>
      </c>
      <c r="AB14" s="18">
        <v>0.75</v>
      </c>
      <c r="AC14" s="18">
        <v>1</v>
      </c>
      <c r="AD14" s="18">
        <v>1</v>
      </c>
      <c r="AE14" s="18">
        <v>0.75</v>
      </c>
      <c r="AF14" s="18">
        <v>1</v>
      </c>
      <c r="AG14" s="19">
        <v>0.75</v>
      </c>
      <c r="AH14" s="17">
        <v>0.55555600000000005</v>
      </c>
      <c r="AI14" s="20">
        <v>0.22</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3" s="21" customFormat="1">
      <c r="A15" s="10">
        <v>2</v>
      </c>
      <c r="B15" s="228" t="s">
        <v>54</v>
      </c>
      <c r="C15" s="12" t="s">
        <v>55</v>
      </c>
      <c r="D15" s="13">
        <f t="shared" si="0"/>
        <v>0.75545138888888885</v>
      </c>
      <c r="E15" s="14">
        <f t="shared" si="1"/>
        <v>1</v>
      </c>
      <c r="F15" s="14">
        <f t="shared" si="2"/>
        <v>0.89930555555555558</v>
      </c>
      <c r="G15" s="18">
        <f>M15*(1/3)+N15*(1/3)+O15*(1/3)</f>
        <v>0.52833333333333332</v>
      </c>
      <c r="H15" s="16">
        <f t="shared" si="4"/>
        <v>0.59416666666666662</v>
      </c>
      <c r="I15" s="14">
        <f t="shared" si="5"/>
        <v>1</v>
      </c>
      <c r="J15" s="15">
        <f t="shared" si="6"/>
        <v>1</v>
      </c>
      <c r="K15" s="15">
        <f t="shared" si="7"/>
        <v>1</v>
      </c>
      <c r="L15" s="15">
        <f t="shared" si="8"/>
        <v>0.79861111111111116</v>
      </c>
      <c r="M15" s="15">
        <f t="shared" si="9"/>
        <v>0.41833333333333333</v>
      </c>
      <c r="N15" s="15">
        <f t="shared" si="10"/>
        <v>0.33333333333333331</v>
      </c>
      <c r="O15" s="15">
        <f t="shared" si="11"/>
        <v>0.83333333333333326</v>
      </c>
      <c r="P15" s="15">
        <f t="shared" si="12"/>
        <v>0.83333333333333326</v>
      </c>
      <c r="Q15" s="16">
        <f t="shared" si="13"/>
        <v>0.35499999999999998</v>
      </c>
      <c r="R15" s="27">
        <v>1</v>
      </c>
      <c r="S15" s="15">
        <v>1</v>
      </c>
      <c r="T15" s="15">
        <v>1</v>
      </c>
      <c r="U15" s="15">
        <v>1</v>
      </c>
      <c r="V15" s="15">
        <v>1</v>
      </c>
      <c r="W15" s="15">
        <v>1</v>
      </c>
      <c r="X15" s="16">
        <v>1</v>
      </c>
      <c r="Y15" s="14">
        <v>1</v>
      </c>
      <c r="Z15" s="15">
        <v>1</v>
      </c>
      <c r="AA15" s="15">
        <v>1</v>
      </c>
      <c r="AB15" s="15">
        <v>0.75</v>
      </c>
      <c r="AC15" s="15">
        <v>1</v>
      </c>
      <c r="AD15" s="15">
        <f>7/8</f>
        <v>0.875</v>
      </c>
      <c r="AE15" s="15">
        <v>0.75</v>
      </c>
      <c r="AF15" s="15">
        <f>2/3</f>
        <v>0.66666666666666663</v>
      </c>
      <c r="AG15" s="16">
        <v>0.75</v>
      </c>
      <c r="AH15" s="14">
        <v>0.3</v>
      </c>
      <c r="AI15" s="15">
        <v>0.17</v>
      </c>
      <c r="AJ15" s="15">
        <v>0.04</v>
      </c>
      <c r="AK15" s="15">
        <v>0</v>
      </c>
      <c r="AL15" s="15">
        <v>1</v>
      </c>
      <c r="AM15" s="15">
        <v>1</v>
      </c>
      <c r="AN15" s="15">
        <v>1</v>
      </c>
      <c r="AO15" s="15">
        <v>0</v>
      </c>
      <c r="AP15" s="15">
        <v>0</v>
      </c>
      <c r="AQ15" s="15">
        <v>1</v>
      </c>
      <c r="AR15" s="15">
        <v>0.5</v>
      </c>
      <c r="AS15" s="16">
        <v>1</v>
      </c>
      <c r="AT15" s="14">
        <v>0.5</v>
      </c>
      <c r="AU15" s="15">
        <v>1</v>
      </c>
      <c r="AV15" s="15">
        <v>1</v>
      </c>
      <c r="AW15" s="15">
        <v>0.67</v>
      </c>
      <c r="AX15" s="15">
        <v>0.75</v>
      </c>
      <c r="AY15" s="15">
        <v>0</v>
      </c>
      <c r="AZ15" s="16">
        <v>0</v>
      </c>
      <c r="BA15" s="22"/>
    </row>
    <row r="16" spans="1:53" s="21" customFormat="1">
      <c r="A16" s="10">
        <v>21</v>
      </c>
      <c r="B16" s="228" t="s">
        <v>56</v>
      </c>
      <c r="C16" s="12" t="s">
        <v>55</v>
      </c>
      <c r="D16" s="13">
        <f t="shared" si="0"/>
        <v>0.7505787037037035</v>
      </c>
      <c r="E16" s="14">
        <f t="shared" si="1"/>
        <v>0.90277777777777779</v>
      </c>
      <c r="F16" s="17">
        <f t="shared" si="2"/>
        <v>0.46527777777777768</v>
      </c>
      <c r="G16" s="18">
        <f t="shared" si="3"/>
        <v>0.92592592592592582</v>
      </c>
      <c r="H16" s="19">
        <f t="shared" si="4"/>
        <v>0.70833333333333326</v>
      </c>
      <c r="I16" s="17">
        <f t="shared" si="5"/>
        <v>1</v>
      </c>
      <c r="J16" s="18">
        <f t="shared" si="6"/>
        <v>0.80555555555555558</v>
      </c>
      <c r="K16" s="18">
        <f t="shared" si="7"/>
        <v>0.33333333333333331</v>
      </c>
      <c r="L16" s="18">
        <f t="shared" si="8"/>
        <v>0.5972222222222221</v>
      </c>
      <c r="M16" s="18">
        <f t="shared" si="9"/>
        <v>0.94444444444444431</v>
      </c>
      <c r="N16" s="18">
        <f t="shared" si="10"/>
        <v>1</v>
      </c>
      <c r="O16" s="18">
        <f t="shared" si="11"/>
        <v>0.83333333333333326</v>
      </c>
      <c r="P16" s="18">
        <f t="shared" si="12"/>
        <v>0.91666666666666652</v>
      </c>
      <c r="Q16" s="19">
        <f t="shared" si="13"/>
        <v>0.5</v>
      </c>
      <c r="R16" s="28">
        <v>1</v>
      </c>
      <c r="S16" s="18">
        <v>1</v>
      </c>
      <c r="T16" s="18">
        <v>1</v>
      </c>
      <c r="U16" s="18">
        <v>1</v>
      </c>
      <c r="V16" s="18">
        <f>2/3</f>
        <v>0.66666666666666663</v>
      </c>
      <c r="W16" s="18">
        <v>0.75</v>
      </c>
      <c r="X16" s="19">
        <v>1</v>
      </c>
      <c r="Y16" s="17">
        <v>1</v>
      </c>
      <c r="Z16" s="18">
        <v>0</v>
      </c>
      <c r="AA16" s="18">
        <v>0</v>
      </c>
      <c r="AB16" s="18">
        <v>0.5</v>
      </c>
      <c r="AC16" s="18">
        <v>1</v>
      </c>
      <c r="AD16" s="18">
        <v>1</v>
      </c>
      <c r="AE16" s="18">
        <v>0.5</v>
      </c>
      <c r="AF16" s="18">
        <f>1/3</f>
        <v>0.33333333333333331</v>
      </c>
      <c r="AG16" s="19">
        <v>0.25</v>
      </c>
      <c r="AH16" s="17">
        <v>1</v>
      </c>
      <c r="AI16" s="18">
        <v>1</v>
      </c>
      <c r="AJ16" s="18">
        <f>2/3</f>
        <v>0.66666666666666663</v>
      </c>
      <c r="AK16" s="18">
        <v>1</v>
      </c>
      <c r="AL16" s="18">
        <v>1</v>
      </c>
      <c r="AM16" s="18">
        <v>1</v>
      </c>
      <c r="AN16" s="18">
        <v>1</v>
      </c>
      <c r="AO16" s="18">
        <v>1</v>
      </c>
      <c r="AP16" s="18">
        <v>1</v>
      </c>
      <c r="AQ16" s="18">
        <v>1</v>
      </c>
      <c r="AR16" s="18">
        <v>1</v>
      </c>
      <c r="AS16" s="19">
        <v>0.5</v>
      </c>
      <c r="AT16" s="17">
        <v>0.75</v>
      </c>
      <c r="AU16" s="18">
        <v>1</v>
      </c>
      <c r="AV16" s="18">
        <v>1</v>
      </c>
      <c r="AW16" s="18">
        <v>1</v>
      </c>
      <c r="AX16" s="18">
        <v>1</v>
      </c>
      <c r="AY16" s="18">
        <v>0</v>
      </c>
      <c r="AZ16" s="19">
        <v>0</v>
      </c>
    </row>
    <row r="17" spans="1:53" s="21" customFormat="1">
      <c r="A17" s="10">
        <v>23</v>
      </c>
      <c r="B17" s="228" t="s">
        <v>57</v>
      </c>
      <c r="C17" s="12" t="s">
        <v>55</v>
      </c>
      <c r="D17" s="13">
        <f t="shared" si="0"/>
        <v>0.7456597222222221</v>
      </c>
      <c r="E17" s="17">
        <f t="shared" si="1"/>
        <v>0.86111111111111105</v>
      </c>
      <c r="F17" s="17">
        <f t="shared" si="2"/>
        <v>0.69444444444444442</v>
      </c>
      <c r="G17" s="18">
        <f t="shared" si="3"/>
        <v>0.75</v>
      </c>
      <c r="H17" s="19">
        <f t="shared" si="4"/>
        <v>0.67708333333333326</v>
      </c>
      <c r="I17" s="17">
        <f t="shared" si="5"/>
        <v>1</v>
      </c>
      <c r="J17" s="18">
        <f t="shared" si="6"/>
        <v>0.7222222222222221</v>
      </c>
      <c r="K17" s="18">
        <f t="shared" si="7"/>
        <v>0.66666666666666663</v>
      </c>
      <c r="L17" s="18">
        <f t="shared" si="8"/>
        <v>0.72222222222222221</v>
      </c>
      <c r="M17" s="18">
        <f>AH17*(1/6)+AI17*(1/6)+AJ17*(1/6)+AK17*(1/6)+AL17*(1/6)+AM17*(1/6)</f>
        <v>0.5</v>
      </c>
      <c r="N17" s="18">
        <f t="shared" si="10"/>
        <v>1</v>
      </c>
      <c r="O17" s="18">
        <f t="shared" si="11"/>
        <v>0.75</v>
      </c>
      <c r="P17" s="18">
        <f t="shared" si="12"/>
        <v>0.91666666666666652</v>
      </c>
      <c r="Q17" s="19">
        <f t="shared" si="13"/>
        <v>0.4375</v>
      </c>
      <c r="R17" s="28">
        <v>1</v>
      </c>
      <c r="S17" s="18">
        <v>1</v>
      </c>
      <c r="T17" s="18">
        <v>1</v>
      </c>
      <c r="U17" s="18">
        <v>1</v>
      </c>
      <c r="V17" s="18">
        <f>2/3</f>
        <v>0.66666666666666663</v>
      </c>
      <c r="W17" s="18">
        <v>0.5</v>
      </c>
      <c r="X17" s="18">
        <v>1</v>
      </c>
      <c r="Y17" s="18">
        <v>1</v>
      </c>
      <c r="Z17" s="18">
        <v>1</v>
      </c>
      <c r="AA17" s="18">
        <v>0</v>
      </c>
      <c r="AB17" s="18">
        <v>0.75</v>
      </c>
      <c r="AC17" s="18">
        <v>1</v>
      </c>
      <c r="AD17" s="18">
        <v>1</v>
      </c>
      <c r="AE17" s="18">
        <v>0.75</v>
      </c>
      <c r="AF17" s="18">
        <f>1/3</f>
        <v>0.33333333333333331</v>
      </c>
      <c r="AG17" s="18">
        <v>0.5</v>
      </c>
      <c r="AH17" s="18">
        <v>0.4</v>
      </c>
      <c r="AI17" s="18">
        <v>0.2</v>
      </c>
      <c r="AJ17" s="18">
        <v>0.2</v>
      </c>
      <c r="AK17" s="18">
        <v>0.2</v>
      </c>
      <c r="AL17" s="18">
        <v>1</v>
      </c>
      <c r="AM17" s="18">
        <v>1</v>
      </c>
      <c r="AN17" s="18">
        <v>1</v>
      </c>
      <c r="AO17" s="18">
        <v>1</v>
      </c>
      <c r="AP17" s="18">
        <v>1</v>
      </c>
      <c r="AQ17" s="18">
        <v>1</v>
      </c>
      <c r="AR17" s="18">
        <v>1</v>
      </c>
      <c r="AS17" s="18">
        <v>0.25</v>
      </c>
      <c r="AT17" s="18">
        <v>0.75</v>
      </c>
      <c r="AU17" s="18">
        <v>1</v>
      </c>
      <c r="AV17" s="18">
        <v>1</v>
      </c>
      <c r="AW17" s="18">
        <v>1</v>
      </c>
      <c r="AX17" s="18">
        <v>0.75</v>
      </c>
      <c r="AY17" s="18">
        <v>0</v>
      </c>
      <c r="AZ17" s="18">
        <v>0</v>
      </c>
    </row>
    <row r="18" spans="1:53" s="21" customFormat="1">
      <c r="A18" s="10">
        <v>14</v>
      </c>
      <c r="B18" s="228" t="s">
        <v>58</v>
      </c>
      <c r="C18" s="12" t="s">
        <v>55</v>
      </c>
      <c r="D18" s="13">
        <f t="shared" si="0"/>
        <v>0.72371527777777778</v>
      </c>
      <c r="E18" s="14">
        <f t="shared" si="1"/>
        <v>0.875</v>
      </c>
      <c r="F18" s="14">
        <f t="shared" si="2"/>
        <v>0.875</v>
      </c>
      <c r="G18" s="15">
        <f>M18*(1/3)+N18*(1/3)+O18*(1/3)</f>
        <v>0.42611111111111111</v>
      </c>
      <c r="H18" s="16">
        <f t="shared" si="4"/>
        <v>0.71875</v>
      </c>
      <c r="I18" s="14">
        <f t="shared" si="5"/>
        <v>0.75</v>
      </c>
      <c r="J18" s="15">
        <f t="shared" si="6"/>
        <v>1</v>
      </c>
      <c r="K18" s="15">
        <f t="shared" si="7"/>
        <v>1</v>
      </c>
      <c r="L18" s="15">
        <f t="shared" si="8"/>
        <v>0.74999999999999989</v>
      </c>
      <c r="M18" s="15">
        <f>AH18*(1/6)+AI18*(1/6)+AJ18*(1/6)+AK18*(1/6)+AL18*(1/6)+AM18*(1/6)</f>
        <v>0.69499999999999995</v>
      </c>
      <c r="N18" s="15">
        <f t="shared" si="10"/>
        <v>0</v>
      </c>
      <c r="O18" s="15">
        <f t="shared" si="11"/>
        <v>0.58333333333333337</v>
      </c>
      <c r="P18" s="15">
        <f t="shared" si="12"/>
        <v>1</v>
      </c>
      <c r="Q18" s="16">
        <f t="shared" si="13"/>
        <v>0.4375</v>
      </c>
      <c r="R18" s="28">
        <v>1</v>
      </c>
      <c r="S18" s="18">
        <v>1</v>
      </c>
      <c r="T18" s="18">
        <v>1</v>
      </c>
      <c r="U18" s="18">
        <v>0</v>
      </c>
      <c r="V18" s="18">
        <v>1</v>
      </c>
      <c r="W18" s="18">
        <v>1</v>
      </c>
      <c r="X18" s="18">
        <v>1</v>
      </c>
      <c r="Y18" s="18">
        <v>1</v>
      </c>
      <c r="Z18" s="18">
        <v>1</v>
      </c>
      <c r="AA18" s="18">
        <v>1</v>
      </c>
      <c r="AB18" s="18">
        <v>0.5</v>
      </c>
      <c r="AC18" s="18">
        <v>1</v>
      </c>
      <c r="AD18" s="18">
        <v>1</v>
      </c>
      <c r="AE18" s="18">
        <v>0.75</v>
      </c>
      <c r="AF18" s="18">
        <v>1</v>
      </c>
      <c r="AG18" s="18">
        <v>0.25</v>
      </c>
      <c r="AH18" s="18">
        <v>1</v>
      </c>
      <c r="AI18" s="18">
        <v>0</v>
      </c>
      <c r="AJ18" s="18">
        <v>0.17</v>
      </c>
      <c r="AK18" s="18">
        <v>1</v>
      </c>
      <c r="AL18" s="18">
        <v>1</v>
      </c>
      <c r="AM18" s="18">
        <v>1</v>
      </c>
      <c r="AN18" s="18">
        <v>0</v>
      </c>
      <c r="AO18" s="18">
        <v>0</v>
      </c>
      <c r="AP18" s="18">
        <v>0</v>
      </c>
      <c r="AQ18" s="18">
        <v>1</v>
      </c>
      <c r="AR18" s="18">
        <v>0.5</v>
      </c>
      <c r="AS18" s="18">
        <v>0.25</v>
      </c>
      <c r="AT18" s="18">
        <v>1</v>
      </c>
      <c r="AU18" s="18">
        <v>1</v>
      </c>
      <c r="AV18" s="18">
        <v>1</v>
      </c>
      <c r="AW18" s="18">
        <v>1</v>
      </c>
      <c r="AX18" s="18">
        <v>0.75</v>
      </c>
      <c r="AY18" s="18">
        <v>0</v>
      </c>
      <c r="AZ18" s="18">
        <v>0</v>
      </c>
    </row>
    <row r="19" spans="1:53" s="21" customFormat="1">
      <c r="A19" s="10">
        <v>20</v>
      </c>
      <c r="B19" s="228" t="s">
        <v>59</v>
      </c>
      <c r="C19" s="12" t="s">
        <v>55</v>
      </c>
      <c r="D19" s="13">
        <v>0.68</v>
      </c>
      <c r="E19" s="14">
        <f t="shared" si="1"/>
        <v>0.875</v>
      </c>
      <c r="F19" s="17">
        <f t="shared" si="2"/>
        <v>0.59027777777777768</v>
      </c>
      <c r="G19" s="18">
        <f>M19*(1/3)+N19*(1/3)+O19*(1/3)</f>
        <v>0.66666666666666663</v>
      </c>
      <c r="H19" s="19">
        <f t="shared" si="4"/>
        <v>0.57291666666666663</v>
      </c>
      <c r="I19" s="17">
        <f t="shared" si="5"/>
        <v>1</v>
      </c>
      <c r="J19" s="18">
        <f t="shared" si="6"/>
        <v>0.74999999999999989</v>
      </c>
      <c r="K19" s="18">
        <f t="shared" si="7"/>
        <v>0.66666666666666663</v>
      </c>
      <c r="L19" s="18">
        <f t="shared" si="8"/>
        <v>0.51388888888888884</v>
      </c>
      <c r="M19" s="18">
        <f>AH19*(1/6)+AI19*(1/6)+AJ19*(1/6)+AK19*(1/6)+AL19*(1/6)+AM19*(1/6)</f>
        <v>0.33333333333333331</v>
      </c>
      <c r="N19" s="18">
        <f t="shared" si="10"/>
        <v>1</v>
      </c>
      <c r="O19" s="18">
        <f t="shared" si="11"/>
        <v>0.66666666666666663</v>
      </c>
      <c r="P19" s="18">
        <f t="shared" si="12"/>
        <v>0.91666666666666652</v>
      </c>
      <c r="Q19" s="19">
        <f t="shared" si="13"/>
        <v>0.22916666666666666</v>
      </c>
      <c r="R19" s="28">
        <v>1</v>
      </c>
      <c r="S19" s="18">
        <v>1</v>
      </c>
      <c r="T19" s="18">
        <v>1</v>
      </c>
      <c r="U19" s="18">
        <v>1</v>
      </c>
      <c r="V19" s="18">
        <v>1</v>
      </c>
      <c r="W19" s="18">
        <v>0.75</v>
      </c>
      <c r="X19" s="18">
        <v>0.5</v>
      </c>
      <c r="Y19" s="18">
        <v>1</v>
      </c>
      <c r="Z19" s="18">
        <v>0</v>
      </c>
      <c r="AA19" s="18">
        <v>1</v>
      </c>
      <c r="AB19" s="18">
        <v>0.25</v>
      </c>
      <c r="AC19" s="18">
        <v>1</v>
      </c>
      <c r="AD19" s="18">
        <v>1</v>
      </c>
      <c r="AE19" s="18">
        <v>0.25</v>
      </c>
      <c r="AF19" s="18">
        <f>1/3</f>
        <v>0.33333333333333331</v>
      </c>
      <c r="AG19" s="18">
        <v>0.25</v>
      </c>
      <c r="AH19" s="18">
        <v>0</v>
      </c>
      <c r="AI19" s="18">
        <v>0</v>
      </c>
      <c r="AJ19" s="18">
        <v>0</v>
      </c>
      <c r="AK19" s="18">
        <v>0</v>
      </c>
      <c r="AL19" s="18">
        <v>1</v>
      </c>
      <c r="AM19" s="18">
        <v>1</v>
      </c>
      <c r="AN19" s="18">
        <v>1</v>
      </c>
      <c r="AO19" s="18">
        <v>1</v>
      </c>
      <c r="AP19" s="18">
        <v>1</v>
      </c>
      <c r="AQ19" s="18">
        <v>1</v>
      </c>
      <c r="AR19" s="18">
        <v>1</v>
      </c>
      <c r="AS19" s="18">
        <v>0</v>
      </c>
      <c r="AT19" s="18">
        <v>0.75</v>
      </c>
      <c r="AU19" s="18">
        <v>1</v>
      </c>
      <c r="AV19" s="18">
        <v>1</v>
      </c>
      <c r="AW19" s="18">
        <f>2/3</f>
        <v>0.66666666666666663</v>
      </c>
      <c r="AX19" s="18">
        <v>0.25</v>
      </c>
      <c r="AY19" s="18">
        <v>0</v>
      </c>
      <c r="AZ19" s="18">
        <v>0</v>
      </c>
    </row>
    <row r="20" spans="1:53" s="21" customFormat="1">
      <c r="A20" s="10">
        <v>19</v>
      </c>
      <c r="B20" s="228" t="s">
        <v>60</v>
      </c>
      <c r="C20" s="12" t="s">
        <v>53</v>
      </c>
      <c r="D20" s="13">
        <f t="shared" si="0"/>
        <v>0.70052083333333326</v>
      </c>
      <c r="E20" s="14">
        <f t="shared" si="1"/>
        <v>0.75694444444444442</v>
      </c>
      <c r="F20" s="14">
        <f t="shared" si="2"/>
        <v>0.90277777777777779</v>
      </c>
      <c r="G20" s="15">
        <f>M20*(1/3)+N20*(1/3)+O20*(1/3)</f>
        <v>0.66666666666666663</v>
      </c>
      <c r="H20" s="16">
        <f t="shared" si="4"/>
        <v>0.47569444444444442</v>
      </c>
      <c r="I20" s="14">
        <f t="shared" si="5"/>
        <v>0.875</v>
      </c>
      <c r="J20" s="15">
        <f t="shared" si="6"/>
        <v>0.63888888888888895</v>
      </c>
      <c r="K20" s="15">
        <f t="shared" si="7"/>
        <v>1</v>
      </c>
      <c r="L20" s="15">
        <f t="shared" si="8"/>
        <v>0.80555555555555558</v>
      </c>
      <c r="M20" s="15">
        <f t="shared" si="9"/>
        <v>0.5</v>
      </c>
      <c r="N20" s="15">
        <f t="shared" si="10"/>
        <v>1</v>
      </c>
      <c r="O20" s="15">
        <f t="shared" si="11"/>
        <v>0.5</v>
      </c>
      <c r="P20" s="15">
        <f t="shared" si="12"/>
        <v>0.63888888888888884</v>
      </c>
      <c r="Q20" s="16">
        <f t="shared" si="13"/>
        <v>0.3125</v>
      </c>
      <c r="R20" s="28">
        <v>1</v>
      </c>
      <c r="S20" s="18">
        <v>1</v>
      </c>
      <c r="T20" s="18">
        <v>0.75</v>
      </c>
      <c r="U20" s="18">
        <v>0.75</v>
      </c>
      <c r="V20" s="18">
        <v>0.66666666666666696</v>
      </c>
      <c r="W20" s="18">
        <v>0.25</v>
      </c>
      <c r="X20" s="18">
        <v>1</v>
      </c>
      <c r="Y20" s="18">
        <v>1</v>
      </c>
      <c r="Z20" s="18">
        <v>1</v>
      </c>
      <c r="AA20" s="18">
        <v>1</v>
      </c>
      <c r="AB20" s="18">
        <v>1</v>
      </c>
      <c r="AC20" s="18">
        <v>1</v>
      </c>
      <c r="AD20" s="18">
        <v>1</v>
      </c>
      <c r="AE20" s="18">
        <v>0.75</v>
      </c>
      <c r="AF20" s="15">
        <f>1/3</f>
        <v>0.33333333333333331</v>
      </c>
      <c r="AG20" s="18">
        <v>0.75</v>
      </c>
      <c r="AH20" s="18">
        <v>0</v>
      </c>
      <c r="AI20" s="18">
        <v>0</v>
      </c>
      <c r="AJ20" s="15">
        <v>0</v>
      </c>
      <c r="AK20" s="18">
        <v>1</v>
      </c>
      <c r="AL20" s="18">
        <v>1</v>
      </c>
      <c r="AM20" s="18">
        <v>1</v>
      </c>
      <c r="AN20" s="18">
        <v>1</v>
      </c>
      <c r="AO20" s="18">
        <v>1</v>
      </c>
      <c r="AP20" s="18">
        <v>1</v>
      </c>
      <c r="AQ20" s="18">
        <v>1</v>
      </c>
      <c r="AR20" s="18">
        <v>0.5</v>
      </c>
      <c r="AS20" s="18">
        <v>0</v>
      </c>
      <c r="AT20" s="18">
        <v>0.25</v>
      </c>
      <c r="AU20" s="18">
        <v>1</v>
      </c>
      <c r="AV20" s="15">
        <f>2/3</f>
        <v>0.66666666666666663</v>
      </c>
      <c r="AW20" s="18">
        <v>1</v>
      </c>
      <c r="AX20" s="18">
        <v>0.25</v>
      </c>
      <c r="AY20" s="18">
        <v>0</v>
      </c>
      <c r="AZ20" s="18">
        <v>0</v>
      </c>
    </row>
    <row r="21" spans="1:53" s="21" customFormat="1">
      <c r="A21" s="10">
        <v>22</v>
      </c>
      <c r="B21" s="228" t="s">
        <v>61</v>
      </c>
      <c r="C21" s="12" t="s">
        <v>55</v>
      </c>
      <c r="D21" s="13">
        <f t="shared" si="0"/>
        <v>0.69270833333333326</v>
      </c>
      <c r="E21" s="14">
        <f t="shared" si="1"/>
        <v>0.71875</v>
      </c>
      <c r="F21" s="17">
        <f t="shared" si="2"/>
        <v>0.77777777777777768</v>
      </c>
      <c r="G21" s="18">
        <f t="shared" si="3"/>
        <v>0.63888888888888884</v>
      </c>
      <c r="H21" s="19">
        <f t="shared" si="4"/>
        <v>0.63541666666666652</v>
      </c>
      <c r="I21" s="17">
        <f t="shared" si="5"/>
        <v>0.6875</v>
      </c>
      <c r="J21" s="18">
        <f t="shared" si="6"/>
        <v>0.74999999999999989</v>
      </c>
      <c r="K21" s="18">
        <f t="shared" si="7"/>
        <v>1</v>
      </c>
      <c r="L21" s="18">
        <f t="shared" si="8"/>
        <v>0.55555555555555547</v>
      </c>
      <c r="M21" s="18">
        <f t="shared" si="9"/>
        <v>0.33333333333333331</v>
      </c>
      <c r="N21" s="18">
        <f t="shared" si="10"/>
        <v>1</v>
      </c>
      <c r="O21" s="18">
        <f t="shared" si="11"/>
        <v>0.58333333333333337</v>
      </c>
      <c r="P21" s="18">
        <f t="shared" si="12"/>
        <v>0.91666666666666652</v>
      </c>
      <c r="Q21" s="19">
        <f t="shared" si="13"/>
        <v>0.35416666666666663</v>
      </c>
      <c r="R21" s="28">
        <v>1</v>
      </c>
      <c r="S21" s="18">
        <v>0.25</v>
      </c>
      <c r="T21" s="18">
        <v>0.75</v>
      </c>
      <c r="U21" s="18">
        <v>0.75</v>
      </c>
      <c r="V21" s="18">
        <v>1</v>
      </c>
      <c r="W21" s="18">
        <v>0.75</v>
      </c>
      <c r="X21" s="18">
        <v>0.5</v>
      </c>
      <c r="Y21" s="18">
        <v>1</v>
      </c>
      <c r="Z21" s="18">
        <v>1</v>
      </c>
      <c r="AA21" s="18">
        <v>1</v>
      </c>
      <c r="AB21" s="18">
        <v>0.5</v>
      </c>
      <c r="AC21" s="18">
        <v>1</v>
      </c>
      <c r="AD21" s="18">
        <v>0.75</v>
      </c>
      <c r="AE21" s="18">
        <v>0.5</v>
      </c>
      <c r="AF21" s="18">
        <f>1/3</f>
        <v>0.33333333333333331</v>
      </c>
      <c r="AG21" s="18">
        <v>0.25</v>
      </c>
      <c r="AH21" s="18">
        <v>0</v>
      </c>
      <c r="AI21" s="18">
        <v>0</v>
      </c>
      <c r="AJ21" s="18">
        <v>0</v>
      </c>
      <c r="AK21" s="18">
        <v>0</v>
      </c>
      <c r="AL21" s="18">
        <v>1</v>
      </c>
      <c r="AM21" s="18">
        <v>1</v>
      </c>
      <c r="AN21" s="18">
        <v>1</v>
      </c>
      <c r="AO21" s="18">
        <v>1</v>
      </c>
      <c r="AP21" s="18">
        <v>1</v>
      </c>
      <c r="AQ21" s="18">
        <v>1</v>
      </c>
      <c r="AR21" s="18">
        <v>0.5</v>
      </c>
      <c r="AS21" s="18">
        <v>0.25</v>
      </c>
      <c r="AT21" s="18">
        <v>0.75</v>
      </c>
      <c r="AU21" s="18">
        <v>1</v>
      </c>
      <c r="AV21" s="18">
        <v>1</v>
      </c>
      <c r="AW21" s="18">
        <f>2/3</f>
        <v>0.66666666666666663</v>
      </c>
      <c r="AX21" s="18">
        <v>0.75</v>
      </c>
      <c r="AY21" s="18">
        <v>0</v>
      </c>
      <c r="AZ21" s="18">
        <v>0</v>
      </c>
    </row>
    <row r="22" spans="1:53" s="21" customFormat="1">
      <c r="A22" s="10">
        <v>25</v>
      </c>
      <c r="B22" s="228" t="s">
        <v>62</v>
      </c>
      <c r="C22" s="12" t="s">
        <v>55</v>
      </c>
      <c r="D22" s="13">
        <f t="shared" si="0"/>
        <v>0.68229166666666652</v>
      </c>
      <c r="E22" s="17">
        <f t="shared" si="1"/>
        <v>0.84375</v>
      </c>
      <c r="F22" s="17">
        <f t="shared" si="2"/>
        <v>0.74652777777777779</v>
      </c>
      <c r="G22" s="18">
        <f t="shared" si="3"/>
        <v>0.55555555555555558</v>
      </c>
      <c r="H22" s="19">
        <f t="shared" si="4"/>
        <v>0.58333333333333326</v>
      </c>
      <c r="I22" s="17">
        <f t="shared" si="5"/>
        <v>0.9375</v>
      </c>
      <c r="J22" s="18">
        <f t="shared" si="6"/>
        <v>0.74999999999999989</v>
      </c>
      <c r="K22" s="18">
        <f t="shared" si="7"/>
        <v>1</v>
      </c>
      <c r="L22" s="18">
        <f t="shared" si="8"/>
        <v>0.49305555555555552</v>
      </c>
      <c r="M22" s="18">
        <f t="shared" si="9"/>
        <v>0.33333333333333331</v>
      </c>
      <c r="N22" s="18">
        <f t="shared" si="10"/>
        <v>0.66666666666666663</v>
      </c>
      <c r="O22" s="18">
        <f t="shared" si="11"/>
        <v>0.66666666666666663</v>
      </c>
      <c r="P22" s="18">
        <f t="shared" si="12"/>
        <v>0.83333333333333326</v>
      </c>
      <c r="Q22" s="19">
        <f t="shared" si="13"/>
        <v>0.33333333333333331</v>
      </c>
      <c r="R22" s="28">
        <v>1</v>
      </c>
      <c r="S22" s="18">
        <v>1</v>
      </c>
      <c r="T22" s="18">
        <v>1</v>
      </c>
      <c r="U22" s="18">
        <v>0.75</v>
      </c>
      <c r="V22" s="18">
        <v>1</v>
      </c>
      <c r="W22" s="18">
        <v>0.75</v>
      </c>
      <c r="X22" s="18">
        <v>0.5</v>
      </c>
      <c r="Y22" s="18">
        <v>1</v>
      </c>
      <c r="Z22" s="18">
        <v>1</v>
      </c>
      <c r="AA22" s="18">
        <v>1</v>
      </c>
      <c r="AB22" s="18">
        <v>0.25</v>
      </c>
      <c r="AC22" s="18">
        <v>1</v>
      </c>
      <c r="AD22" s="18">
        <f>7/8</f>
        <v>0.875</v>
      </c>
      <c r="AE22" s="18">
        <v>0.25</v>
      </c>
      <c r="AF22" s="18">
        <f>1/3</f>
        <v>0.33333333333333331</v>
      </c>
      <c r="AG22" s="18">
        <v>0.25</v>
      </c>
      <c r="AH22" s="18">
        <v>0</v>
      </c>
      <c r="AI22" s="18">
        <v>0</v>
      </c>
      <c r="AJ22" s="18">
        <v>0</v>
      </c>
      <c r="AK22" s="18">
        <v>0</v>
      </c>
      <c r="AL22" s="18">
        <v>1</v>
      </c>
      <c r="AM22" s="18">
        <v>1</v>
      </c>
      <c r="AN22" s="18">
        <v>1</v>
      </c>
      <c r="AO22" s="18">
        <v>1</v>
      </c>
      <c r="AP22" s="18">
        <v>0</v>
      </c>
      <c r="AQ22" s="18">
        <v>1</v>
      </c>
      <c r="AR22" s="18">
        <v>0.5</v>
      </c>
      <c r="AS22" s="18">
        <v>0.5</v>
      </c>
      <c r="AT22" s="18">
        <v>0.5</v>
      </c>
      <c r="AU22" s="18">
        <v>1</v>
      </c>
      <c r="AV22" s="18">
        <v>1</v>
      </c>
      <c r="AW22" s="18">
        <f>1/3</f>
        <v>0.33333333333333331</v>
      </c>
      <c r="AX22" s="18">
        <v>1</v>
      </c>
      <c r="AY22" s="18">
        <v>0</v>
      </c>
      <c r="AZ22" s="18">
        <v>0</v>
      </c>
    </row>
    <row r="23" spans="1:53" s="21" customFormat="1">
      <c r="A23" s="10">
        <v>13</v>
      </c>
      <c r="B23" s="228" t="s">
        <v>63</v>
      </c>
      <c r="C23" s="12" t="s">
        <v>53</v>
      </c>
      <c r="D23" s="13">
        <f t="shared" si="0"/>
        <v>0.67575231944444447</v>
      </c>
      <c r="E23" s="14">
        <f t="shared" si="1"/>
        <v>0.65277777777777779</v>
      </c>
      <c r="F23" s="14">
        <f t="shared" si="2"/>
        <v>0.84722222222222221</v>
      </c>
      <c r="G23" s="15">
        <f t="shared" si="3"/>
        <v>0.60925927777777777</v>
      </c>
      <c r="H23" s="16">
        <f t="shared" si="4"/>
        <v>0.59375</v>
      </c>
      <c r="I23" s="14">
        <f t="shared" si="5"/>
        <v>0.75</v>
      </c>
      <c r="J23" s="15">
        <f t="shared" si="6"/>
        <v>0.55555555555555558</v>
      </c>
      <c r="K23" s="15">
        <f t="shared" si="7"/>
        <v>1</v>
      </c>
      <c r="L23" s="15">
        <f t="shared" si="8"/>
        <v>0.69444444444444442</v>
      </c>
      <c r="M23" s="15">
        <f t="shared" si="9"/>
        <v>0.41111116666666669</v>
      </c>
      <c r="N23" s="15">
        <f t="shared" si="10"/>
        <v>0.66666666666666663</v>
      </c>
      <c r="O23" s="15">
        <f t="shared" si="11"/>
        <v>0.75</v>
      </c>
      <c r="P23" s="15">
        <f t="shared" si="12"/>
        <v>0.83333333333333326</v>
      </c>
      <c r="Q23" s="16">
        <f t="shared" si="13"/>
        <v>0.35416666666666674</v>
      </c>
      <c r="R23" s="28">
        <v>1</v>
      </c>
      <c r="S23" s="18">
        <v>1</v>
      </c>
      <c r="T23" s="18">
        <v>0.5</v>
      </c>
      <c r="U23" s="18">
        <v>0.5</v>
      </c>
      <c r="V23" s="18">
        <v>0.66666666666666696</v>
      </c>
      <c r="W23" s="18">
        <v>0.5</v>
      </c>
      <c r="X23" s="18">
        <v>0.5</v>
      </c>
      <c r="Y23" s="18">
        <v>1</v>
      </c>
      <c r="Z23" s="18">
        <v>1</v>
      </c>
      <c r="AA23" s="18">
        <v>1</v>
      </c>
      <c r="AB23" s="18">
        <v>0.5</v>
      </c>
      <c r="AC23" s="18">
        <v>1</v>
      </c>
      <c r="AD23" s="18">
        <v>1</v>
      </c>
      <c r="AE23" s="18">
        <v>0.5</v>
      </c>
      <c r="AF23" s="15">
        <f>2/3</f>
        <v>0.66666666666666663</v>
      </c>
      <c r="AG23" s="18">
        <v>0.5</v>
      </c>
      <c r="AH23" s="18">
        <v>0.4</v>
      </c>
      <c r="AI23" s="15">
        <v>6.6667000000000004E-2</v>
      </c>
      <c r="AJ23" s="18">
        <v>0</v>
      </c>
      <c r="AK23" s="18">
        <v>0</v>
      </c>
      <c r="AL23" s="18">
        <v>1</v>
      </c>
      <c r="AM23" s="18">
        <v>1</v>
      </c>
      <c r="AN23" s="18">
        <v>1</v>
      </c>
      <c r="AO23" s="18">
        <v>1</v>
      </c>
      <c r="AP23" s="18">
        <v>0</v>
      </c>
      <c r="AQ23" s="18">
        <v>1</v>
      </c>
      <c r="AR23" s="18">
        <v>1</v>
      </c>
      <c r="AS23" s="18">
        <v>0.25</v>
      </c>
      <c r="AT23" s="18">
        <v>0.5</v>
      </c>
      <c r="AU23" s="18">
        <v>1</v>
      </c>
      <c r="AV23" s="18">
        <v>1</v>
      </c>
      <c r="AW23" s="23">
        <v>0.66666666666666696</v>
      </c>
      <c r="AX23" s="18">
        <v>0.75</v>
      </c>
      <c r="AY23" s="18">
        <v>0</v>
      </c>
      <c r="AZ23" s="18">
        <v>0</v>
      </c>
    </row>
    <row r="24" spans="1:53" s="21" customFormat="1">
      <c r="A24" s="10">
        <v>27</v>
      </c>
      <c r="B24" s="228" t="s">
        <v>64</v>
      </c>
      <c r="C24" s="12" t="s">
        <v>55</v>
      </c>
      <c r="D24" s="13">
        <f t="shared" si="0"/>
        <v>0.66493055555555558</v>
      </c>
      <c r="E24" s="17">
        <f t="shared" si="1"/>
        <v>0.76736111111111105</v>
      </c>
      <c r="F24" s="17">
        <f t="shared" si="2"/>
        <v>0.75</v>
      </c>
      <c r="G24" s="18">
        <f t="shared" si="3"/>
        <v>0.66666666666666663</v>
      </c>
      <c r="H24" s="19">
        <f t="shared" si="4"/>
        <v>0.47569444444444442</v>
      </c>
      <c r="I24" s="17">
        <f t="shared" si="5"/>
        <v>0.8125</v>
      </c>
      <c r="J24" s="18">
        <f t="shared" si="6"/>
        <v>0.7222222222222221</v>
      </c>
      <c r="K24" s="18">
        <f t="shared" si="7"/>
        <v>0.66666666666666663</v>
      </c>
      <c r="L24" s="18">
        <f t="shared" si="8"/>
        <v>0.83333333333333326</v>
      </c>
      <c r="M24" s="18">
        <f t="shared" si="9"/>
        <v>0.33333333333333331</v>
      </c>
      <c r="N24" s="18">
        <f t="shared" si="10"/>
        <v>1</v>
      </c>
      <c r="O24" s="18">
        <f t="shared" si="11"/>
        <v>0.66666666666666663</v>
      </c>
      <c r="P24" s="18">
        <f t="shared" si="12"/>
        <v>0.80555555555555547</v>
      </c>
      <c r="Q24" s="19">
        <f t="shared" si="13"/>
        <v>0.14583333333333331</v>
      </c>
      <c r="R24" s="28">
        <v>1</v>
      </c>
      <c r="S24" s="18">
        <v>1</v>
      </c>
      <c r="T24" s="18">
        <v>0.75</v>
      </c>
      <c r="U24" s="18">
        <v>0.5</v>
      </c>
      <c r="V24" s="18">
        <f>2/3</f>
        <v>0.66666666666666663</v>
      </c>
      <c r="W24" s="18">
        <v>0.5</v>
      </c>
      <c r="X24" s="18">
        <v>1</v>
      </c>
      <c r="Y24" s="18">
        <v>1</v>
      </c>
      <c r="Z24" s="18">
        <v>0</v>
      </c>
      <c r="AA24" s="18">
        <v>1</v>
      </c>
      <c r="AB24" s="18">
        <v>0.75</v>
      </c>
      <c r="AC24" s="18">
        <v>1</v>
      </c>
      <c r="AD24" s="18">
        <v>1</v>
      </c>
      <c r="AE24" s="18">
        <v>0.5</v>
      </c>
      <c r="AF24" s="18">
        <v>1</v>
      </c>
      <c r="AG24" s="18">
        <v>0.75</v>
      </c>
      <c r="AH24" s="18">
        <v>0</v>
      </c>
      <c r="AI24" s="18">
        <v>0</v>
      </c>
      <c r="AJ24" s="18">
        <v>0</v>
      </c>
      <c r="AK24" s="18">
        <v>0</v>
      </c>
      <c r="AL24" s="18">
        <v>1</v>
      </c>
      <c r="AM24" s="18">
        <v>1</v>
      </c>
      <c r="AN24" s="18">
        <v>1</v>
      </c>
      <c r="AO24" s="18">
        <v>1</v>
      </c>
      <c r="AP24" s="18">
        <v>1</v>
      </c>
      <c r="AQ24" s="18">
        <v>1</v>
      </c>
      <c r="AR24" s="18">
        <v>1</v>
      </c>
      <c r="AS24" s="18">
        <v>0</v>
      </c>
      <c r="AT24" s="18">
        <v>0.75</v>
      </c>
      <c r="AU24" s="18">
        <v>1</v>
      </c>
      <c r="AV24" s="18">
        <f>2/3</f>
        <v>0.66666666666666663</v>
      </c>
      <c r="AW24" s="18">
        <f>1/3</f>
        <v>0.33333333333333331</v>
      </c>
      <c r="AX24" s="18">
        <v>0.25</v>
      </c>
      <c r="AY24" s="18">
        <v>0</v>
      </c>
      <c r="AZ24" s="18">
        <v>0</v>
      </c>
    </row>
    <row r="25" spans="1:53" s="21" customFormat="1">
      <c r="A25" s="10">
        <v>3</v>
      </c>
      <c r="B25" s="228" t="s">
        <v>65</v>
      </c>
      <c r="C25" s="12" t="s">
        <v>53</v>
      </c>
      <c r="D25" s="13">
        <f t="shared" si="0"/>
        <v>0.65812499999999996</v>
      </c>
      <c r="E25" s="14">
        <f t="shared" si="1"/>
        <v>0.64583333333333326</v>
      </c>
      <c r="F25" s="14">
        <f t="shared" si="2"/>
        <v>0.92708333333333326</v>
      </c>
      <c r="G25" s="15">
        <f t="shared" si="3"/>
        <v>0.58333333333333326</v>
      </c>
      <c r="H25" s="16">
        <f t="shared" si="4"/>
        <v>0.47624999999999995</v>
      </c>
      <c r="I25" s="14">
        <f t="shared" si="5"/>
        <v>0.625</v>
      </c>
      <c r="J25" s="15">
        <f t="shared" si="6"/>
        <v>0.66666666666666663</v>
      </c>
      <c r="K25" s="15">
        <f t="shared" si="7"/>
        <v>1</v>
      </c>
      <c r="L25" s="15">
        <f t="shared" si="8"/>
        <v>0.85416666666666663</v>
      </c>
      <c r="M25" s="15">
        <f t="shared" si="9"/>
        <v>0.16666666666666666</v>
      </c>
      <c r="N25" s="15">
        <f t="shared" si="10"/>
        <v>1</v>
      </c>
      <c r="O25" s="15">
        <f t="shared" si="11"/>
        <v>0.58333333333333337</v>
      </c>
      <c r="P25" s="15">
        <f t="shared" si="12"/>
        <v>0.6399999999999999</v>
      </c>
      <c r="Q25" s="16">
        <f t="shared" si="13"/>
        <v>0.3125</v>
      </c>
      <c r="R25" s="27">
        <v>1</v>
      </c>
      <c r="S25" s="15">
        <v>1</v>
      </c>
      <c r="T25" s="15">
        <v>0.5</v>
      </c>
      <c r="U25" s="15">
        <v>0</v>
      </c>
      <c r="V25" s="15">
        <v>1</v>
      </c>
      <c r="W25" s="15">
        <v>0.5</v>
      </c>
      <c r="X25" s="15">
        <v>0.5</v>
      </c>
      <c r="Y25" s="15">
        <v>1</v>
      </c>
      <c r="Z25" s="15">
        <v>1</v>
      </c>
      <c r="AA25" s="15">
        <v>1</v>
      </c>
      <c r="AB25" s="15">
        <v>1</v>
      </c>
      <c r="AC25" s="15">
        <v>1</v>
      </c>
      <c r="AD25" s="15">
        <f>7/8</f>
        <v>0.875</v>
      </c>
      <c r="AE25" s="15">
        <v>0.75</v>
      </c>
      <c r="AF25" s="15">
        <v>1</v>
      </c>
      <c r="AG25" s="15">
        <v>0.5</v>
      </c>
      <c r="AH25" s="15">
        <v>0</v>
      </c>
      <c r="AI25" s="15">
        <v>0</v>
      </c>
      <c r="AJ25" s="15">
        <v>0</v>
      </c>
      <c r="AK25" s="15">
        <v>0</v>
      </c>
      <c r="AL25" s="15">
        <v>0</v>
      </c>
      <c r="AM25" s="15">
        <v>1</v>
      </c>
      <c r="AN25" s="15">
        <v>1</v>
      </c>
      <c r="AO25" s="15">
        <v>1</v>
      </c>
      <c r="AP25" s="15">
        <v>1</v>
      </c>
      <c r="AQ25" s="15">
        <v>1</v>
      </c>
      <c r="AR25" s="15">
        <v>0.5</v>
      </c>
      <c r="AS25" s="15">
        <v>0.25</v>
      </c>
      <c r="AT25" s="15">
        <v>0.25</v>
      </c>
      <c r="AU25" s="15">
        <v>1</v>
      </c>
      <c r="AV25" s="15">
        <v>0.67</v>
      </c>
      <c r="AW25" s="15">
        <v>1</v>
      </c>
      <c r="AX25" s="15">
        <v>0.25</v>
      </c>
      <c r="AY25" s="15">
        <v>0</v>
      </c>
      <c r="AZ25" s="15">
        <v>0</v>
      </c>
      <c r="BA25" s="22"/>
    </row>
    <row r="26" spans="1:53" s="21" customFormat="1">
      <c r="A26" s="10">
        <v>5</v>
      </c>
      <c r="B26" s="228" t="s">
        <v>66</v>
      </c>
      <c r="C26" s="12" t="s">
        <v>55</v>
      </c>
      <c r="D26" s="13">
        <f t="shared" si="0"/>
        <v>0.65131944444444445</v>
      </c>
      <c r="E26" s="14">
        <f t="shared" si="1"/>
        <v>0.55902777777777779</v>
      </c>
      <c r="F26" s="14">
        <f t="shared" si="2"/>
        <v>0.77083333333333326</v>
      </c>
      <c r="G26" s="15">
        <f t="shared" si="3"/>
        <v>0.68166666666666664</v>
      </c>
      <c r="H26" s="16">
        <f t="shared" si="4"/>
        <v>0.59375</v>
      </c>
      <c r="I26" s="14">
        <f t="shared" si="5"/>
        <v>0.5625</v>
      </c>
      <c r="J26" s="15">
        <f t="shared" si="6"/>
        <v>0.55555555555555558</v>
      </c>
      <c r="K26" s="15">
        <f t="shared" si="7"/>
        <v>1</v>
      </c>
      <c r="L26" s="15">
        <f t="shared" si="8"/>
        <v>0.54166666666666663</v>
      </c>
      <c r="M26" s="15">
        <f t="shared" si="9"/>
        <v>0.3783333333333333</v>
      </c>
      <c r="N26" s="15">
        <f t="shared" si="10"/>
        <v>1</v>
      </c>
      <c r="O26" s="15">
        <f t="shared" si="11"/>
        <v>0.66666666666666663</v>
      </c>
      <c r="P26" s="15">
        <f t="shared" si="12"/>
        <v>0.83333333333333326</v>
      </c>
      <c r="Q26" s="16">
        <f t="shared" si="13"/>
        <v>0.35416666666666663</v>
      </c>
      <c r="R26" s="51">
        <v>1</v>
      </c>
      <c r="S26" s="24">
        <v>1</v>
      </c>
      <c r="T26" s="24">
        <v>0.25</v>
      </c>
      <c r="U26" s="24">
        <v>0</v>
      </c>
      <c r="V26" s="23">
        <v>0.66666666666666696</v>
      </c>
      <c r="W26" s="24">
        <v>0.5</v>
      </c>
      <c r="X26" s="24">
        <v>0.5</v>
      </c>
      <c r="Y26" s="24">
        <v>1</v>
      </c>
      <c r="Z26" s="24">
        <v>1</v>
      </c>
      <c r="AA26" s="24">
        <v>1</v>
      </c>
      <c r="AB26" s="24">
        <v>0.75</v>
      </c>
      <c r="AC26" s="24">
        <v>1</v>
      </c>
      <c r="AD26" s="24">
        <v>1</v>
      </c>
      <c r="AE26" s="24">
        <v>0.5</v>
      </c>
      <c r="AF26" s="24">
        <v>0</v>
      </c>
      <c r="AG26" s="24">
        <v>0</v>
      </c>
      <c r="AH26" s="24">
        <v>0.2</v>
      </c>
      <c r="AI26" s="24">
        <v>0</v>
      </c>
      <c r="AJ26" s="24">
        <v>7.0000000000000007E-2</v>
      </c>
      <c r="AK26" s="24">
        <v>0</v>
      </c>
      <c r="AL26" s="24">
        <v>1</v>
      </c>
      <c r="AM26" s="24">
        <v>1</v>
      </c>
      <c r="AN26" s="24">
        <v>1</v>
      </c>
      <c r="AO26" s="24">
        <v>1</v>
      </c>
      <c r="AP26" s="24">
        <v>1</v>
      </c>
      <c r="AQ26" s="24">
        <v>1</v>
      </c>
      <c r="AR26" s="24">
        <v>0.5</v>
      </c>
      <c r="AS26" s="24">
        <v>0.5</v>
      </c>
      <c r="AT26" s="24">
        <v>0.5</v>
      </c>
      <c r="AU26" s="24">
        <v>1</v>
      </c>
      <c r="AV26" s="24">
        <v>1</v>
      </c>
      <c r="AW26" s="23">
        <v>0.66666666666666663</v>
      </c>
      <c r="AX26" s="24">
        <v>0.75</v>
      </c>
      <c r="AY26" s="24">
        <v>0</v>
      </c>
      <c r="AZ26" s="24">
        <v>0</v>
      </c>
    </row>
    <row r="27" spans="1:53" s="21" customFormat="1" ht="15">
      <c r="A27" s="10">
        <v>11</v>
      </c>
      <c r="B27" s="228" t="s">
        <v>67</v>
      </c>
      <c r="C27" s="12" t="s">
        <v>55</v>
      </c>
      <c r="D27" s="13">
        <f t="shared" si="0"/>
        <v>0.63713888888888881</v>
      </c>
      <c r="E27" s="14">
        <f t="shared" si="1"/>
        <v>0.64924999999999999</v>
      </c>
      <c r="F27" s="14">
        <f t="shared" si="2"/>
        <v>0.80902777777777779</v>
      </c>
      <c r="G27" s="15">
        <f t="shared" si="3"/>
        <v>0.61111111111111105</v>
      </c>
      <c r="H27" s="16">
        <f t="shared" si="4"/>
        <v>0.47916666666666663</v>
      </c>
      <c r="I27" s="14">
        <f t="shared" si="5"/>
        <v>0.6875</v>
      </c>
      <c r="J27" s="15">
        <f t="shared" si="6"/>
        <v>0.61099999999999999</v>
      </c>
      <c r="K27" s="15">
        <f t="shared" si="7"/>
        <v>1</v>
      </c>
      <c r="L27" s="15">
        <f t="shared" si="8"/>
        <v>0.61805555555555558</v>
      </c>
      <c r="M27" s="15">
        <f t="shared" si="9"/>
        <v>0.33333333333333331</v>
      </c>
      <c r="N27" s="15">
        <f t="shared" si="10"/>
        <v>1</v>
      </c>
      <c r="O27" s="15">
        <f t="shared" si="11"/>
        <v>0.5</v>
      </c>
      <c r="P27" s="15">
        <f t="shared" si="12"/>
        <v>0.75</v>
      </c>
      <c r="Q27" s="16">
        <f t="shared" si="13"/>
        <v>0.20833333333333331</v>
      </c>
      <c r="R27" s="28">
        <v>1</v>
      </c>
      <c r="S27" s="18">
        <v>1</v>
      </c>
      <c r="T27" s="18">
        <v>0.75</v>
      </c>
      <c r="U27" s="18">
        <v>0</v>
      </c>
      <c r="V27" s="20">
        <v>0.33300000000000002</v>
      </c>
      <c r="W27" s="18">
        <v>0.5</v>
      </c>
      <c r="X27" s="18">
        <v>1</v>
      </c>
      <c r="Y27" s="18">
        <v>1</v>
      </c>
      <c r="Z27" s="18">
        <v>1</v>
      </c>
      <c r="AA27" s="18">
        <v>1</v>
      </c>
      <c r="AB27" s="18">
        <v>0.5</v>
      </c>
      <c r="AC27" s="18">
        <v>1</v>
      </c>
      <c r="AD27" s="18">
        <v>0.875</v>
      </c>
      <c r="AE27" s="18">
        <v>0.5</v>
      </c>
      <c r="AF27" s="20">
        <v>0.33333333333333331</v>
      </c>
      <c r="AG27" s="18">
        <v>0.5</v>
      </c>
      <c r="AH27" s="18">
        <v>0</v>
      </c>
      <c r="AI27" s="18">
        <v>0</v>
      </c>
      <c r="AJ27" s="18">
        <v>0</v>
      </c>
      <c r="AK27" s="18">
        <v>0</v>
      </c>
      <c r="AL27" s="18">
        <v>1</v>
      </c>
      <c r="AM27" s="18">
        <v>1</v>
      </c>
      <c r="AN27" s="18">
        <v>1</v>
      </c>
      <c r="AO27" s="18">
        <v>1</v>
      </c>
      <c r="AP27" s="18">
        <v>1</v>
      </c>
      <c r="AQ27" s="18">
        <v>1</v>
      </c>
      <c r="AR27" s="18">
        <v>0.5</v>
      </c>
      <c r="AS27" s="18">
        <v>0</v>
      </c>
      <c r="AT27" s="18">
        <v>0.25</v>
      </c>
      <c r="AU27" s="18">
        <v>1</v>
      </c>
      <c r="AV27" s="18">
        <v>1</v>
      </c>
      <c r="AW27" s="18">
        <v>0.33333333333333331</v>
      </c>
      <c r="AX27" s="18">
        <v>0.5</v>
      </c>
      <c r="AY27" s="18">
        <v>0</v>
      </c>
      <c r="AZ27" s="18">
        <v>0</v>
      </c>
    </row>
    <row r="28" spans="1:53" s="21" customFormat="1" ht="15">
      <c r="A28" s="10">
        <v>10</v>
      </c>
      <c r="B28" s="228" t="s">
        <v>68</v>
      </c>
      <c r="C28" s="12" t="s">
        <v>55</v>
      </c>
      <c r="D28" s="13">
        <f t="shared" si="0"/>
        <v>0.62670833333333342</v>
      </c>
      <c r="E28" s="14">
        <f t="shared" si="1"/>
        <v>0.51736111111111116</v>
      </c>
      <c r="F28" s="14">
        <f t="shared" si="2"/>
        <v>0.86111111111111116</v>
      </c>
      <c r="G28" s="15">
        <f t="shared" si="3"/>
        <v>0.61111111111111105</v>
      </c>
      <c r="H28" s="16">
        <f t="shared" si="4"/>
        <v>0.51724999999999999</v>
      </c>
      <c r="I28" s="14">
        <f t="shared" si="5"/>
        <v>0.5625</v>
      </c>
      <c r="J28" s="15">
        <f t="shared" si="6"/>
        <v>0.47222222222222232</v>
      </c>
      <c r="K28" s="15">
        <f t="shared" si="7"/>
        <v>1</v>
      </c>
      <c r="L28" s="15">
        <f t="shared" si="8"/>
        <v>0.72222222222222221</v>
      </c>
      <c r="M28" s="15">
        <f t="shared" si="9"/>
        <v>0.33333333333333331</v>
      </c>
      <c r="N28" s="15">
        <f t="shared" si="10"/>
        <v>1</v>
      </c>
      <c r="O28" s="15">
        <f t="shared" si="11"/>
        <v>0.5</v>
      </c>
      <c r="P28" s="15">
        <f t="shared" si="12"/>
        <v>0.72199999999999998</v>
      </c>
      <c r="Q28" s="16">
        <f t="shared" si="13"/>
        <v>0.3125</v>
      </c>
      <c r="R28" s="28">
        <v>1</v>
      </c>
      <c r="S28" s="18">
        <v>1</v>
      </c>
      <c r="T28" s="18">
        <v>0.25</v>
      </c>
      <c r="U28" s="18">
        <v>0</v>
      </c>
      <c r="V28" s="18">
        <v>0.66666666666666696</v>
      </c>
      <c r="W28" s="18">
        <v>0.25</v>
      </c>
      <c r="X28" s="18">
        <v>0.5</v>
      </c>
      <c r="Y28" s="18">
        <v>1</v>
      </c>
      <c r="Z28" s="18">
        <v>1</v>
      </c>
      <c r="AA28" s="18">
        <v>1</v>
      </c>
      <c r="AB28" s="18">
        <v>0.75</v>
      </c>
      <c r="AC28" s="18">
        <v>1</v>
      </c>
      <c r="AD28" s="18">
        <v>0.75</v>
      </c>
      <c r="AE28" s="18">
        <v>0.75</v>
      </c>
      <c r="AF28" s="20">
        <v>0.33333333333333331</v>
      </c>
      <c r="AG28" s="18">
        <v>0.75</v>
      </c>
      <c r="AH28" s="18">
        <v>0</v>
      </c>
      <c r="AI28" s="18">
        <v>0</v>
      </c>
      <c r="AJ28" s="18">
        <v>0</v>
      </c>
      <c r="AK28" s="18">
        <v>0</v>
      </c>
      <c r="AL28" s="18">
        <v>1</v>
      </c>
      <c r="AM28" s="18">
        <v>1</v>
      </c>
      <c r="AN28" s="18">
        <v>1</v>
      </c>
      <c r="AO28" s="18">
        <v>1</v>
      </c>
      <c r="AP28" s="18">
        <v>1</v>
      </c>
      <c r="AQ28" s="18">
        <v>1</v>
      </c>
      <c r="AR28" s="18">
        <v>0.5</v>
      </c>
      <c r="AS28" s="18">
        <v>0</v>
      </c>
      <c r="AT28" s="18">
        <v>0.5</v>
      </c>
      <c r="AU28" s="18">
        <v>1</v>
      </c>
      <c r="AV28" s="20">
        <v>0.66600000000000004</v>
      </c>
      <c r="AW28" s="18">
        <v>1</v>
      </c>
      <c r="AX28" s="18">
        <v>0.25</v>
      </c>
      <c r="AY28" s="18">
        <v>0</v>
      </c>
      <c r="AZ28" s="18">
        <v>0</v>
      </c>
    </row>
    <row r="29" spans="1:53" s="21" customFormat="1">
      <c r="A29" s="10">
        <v>16</v>
      </c>
      <c r="B29" s="228" t="s">
        <v>69</v>
      </c>
      <c r="C29" s="12" t="s">
        <v>53</v>
      </c>
      <c r="D29" s="13">
        <f t="shared" si="0"/>
        <v>0.62278935185185191</v>
      </c>
      <c r="E29" s="14">
        <f t="shared" si="1"/>
        <v>0.72916666666666663</v>
      </c>
      <c r="F29" s="14">
        <f t="shared" si="2"/>
        <v>0.69444444444444442</v>
      </c>
      <c r="G29" s="15">
        <f t="shared" si="3"/>
        <v>0.54629629629629628</v>
      </c>
      <c r="H29" s="16">
        <f t="shared" si="4"/>
        <v>0.52124999999999999</v>
      </c>
      <c r="I29" s="14">
        <f t="shared" si="5"/>
        <v>0.875</v>
      </c>
      <c r="J29" s="15">
        <f t="shared" si="6"/>
        <v>0.58333333333333326</v>
      </c>
      <c r="K29" s="15">
        <f t="shared" si="7"/>
        <v>0.66666666666666663</v>
      </c>
      <c r="L29" s="15">
        <f t="shared" si="8"/>
        <v>0.72222222222222221</v>
      </c>
      <c r="M29" s="15">
        <f t="shared" si="9"/>
        <v>0.55555555555555547</v>
      </c>
      <c r="N29" s="15">
        <f t="shared" si="10"/>
        <v>0.33333333333333331</v>
      </c>
      <c r="O29" s="15">
        <f t="shared" si="11"/>
        <v>0.75</v>
      </c>
      <c r="P29" s="15">
        <f t="shared" si="12"/>
        <v>0.75</v>
      </c>
      <c r="Q29" s="16">
        <f t="shared" si="13"/>
        <v>0.29249999999999998</v>
      </c>
      <c r="R29" s="27">
        <v>1</v>
      </c>
      <c r="S29" s="15">
        <v>1</v>
      </c>
      <c r="T29" s="15">
        <v>1</v>
      </c>
      <c r="U29" s="15">
        <v>0.5</v>
      </c>
      <c r="V29" s="15">
        <v>1</v>
      </c>
      <c r="W29" s="15">
        <v>0.25</v>
      </c>
      <c r="X29" s="16">
        <v>0.5</v>
      </c>
      <c r="Y29" s="14">
        <v>1</v>
      </c>
      <c r="Z29" s="15">
        <v>1</v>
      </c>
      <c r="AA29" s="15">
        <v>0</v>
      </c>
      <c r="AB29" s="15">
        <v>0.75</v>
      </c>
      <c r="AC29" s="15">
        <v>1</v>
      </c>
      <c r="AD29" s="15">
        <v>0.75</v>
      </c>
      <c r="AE29" s="15">
        <v>0.75</v>
      </c>
      <c r="AF29" s="15">
        <f>1/3</f>
        <v>0.33333333333333331</v>
      </c>
      <c r="AG29" s="16">
        <v>0.75</v>
      </c>
      <c r="AH29" s="14">
        <v>1</v>
      </c>
      <c r="AI29" s="15">
        <v>0</v>
      </c>
      <c r="AJ29" s="15">
        <f>1/3</f>
        <v>0.33333333333333331</v>
      </c>
      <c r="AK29" s="15">
        <v>0</v>
      </c>
      <c r="AL29" s="15">
        <v>1</v>
      </c>
      <c r="AM29" s="15">
        <v>1</v>
      </c>
      <c r="AN29" s="15">
        <v>1</v>
      </c>
      <c r="AO29" s="15">
        <v>0</v>
      </c>
      <c r="AP29" s="15">
        <v>0</v>
      </c>
      <c r="AQ29" s="15">
        <v>1</v>
      </c>
      <c r="AR29" s="15">
        <v>1</v>
      </c>
      <c r="AS29" s="16">
        <v>0.25</v>
      </c>
      <c r="AT29" s="14">
        <v>0.25</v>
      </c>
      <c r="AU29" s="15">
        <v>1</v>
      </c>
      <c r="AV29" s="15">
        <v>1</v>
      </c>
      <c r="AW29" s="15">
        <v>0.67</v>
      </c>
      <c r="AX29" s="15">
        <v>0.5</v>
      </c>
      <c r="AY29" s="15">
        <v>0</v>
      </c>
      <c r="AZ29" s="16">
        <v>0</v>
      </c>
    </row>
    <row r="30" spans="1:53" s="21" customFormat="1" ht="15">
      <c r="A30" s="10">
        <v>4</v>
      </c>
      <c r="B30" s="228" t="s">
        <v>70</v>
      </c>
      <c r="C30" s="12" t="s">
        <v>53</v>
      </c>
      <c r="D30" s="13">
        <f t="shared" si="0"/>
        <v>0.62235416666666654</v>
      </c>
      <c r="E30" s="14">
        <f t="shared" si="1"/>
        <v>0.80549999999999999</v>
      </c>
      <c r="F30" s="14">
        <f t="shared" si="2"/>
        <v>0.77777777777777768</v>
      </c>
      <c r="G30" s="15">
        <f t="shared" si="3"/>
        <v>0.38888888888888884</v>
      </c>
      <c r="H30" s="16">
        <f t="shared" si="4"/>
        <v>0.51724999999999999</v>
      </c>
      <c r="I30" s="14">
        <f t="shared" si="5"/>
        <v>1</v>
      </c>
      <c r="J30" s="15">
        <f t="shared" si="6"/>
        <v>0.61099999999999999</v>
      </c>
      <c r="K30" s="15">
        <f t="shared" si="7"/>
        <v>1</v>
      </c>
      <c r="L30" s="15">
        <f t="shared" si="8"/>
        <v>0.55555555555555547</v>
      </c>
      <c r="M30" s="15">
        <f t="shared" si="9"/>
        <v>0.33333333333333331</v>
      </c>
      <c r="N30" s="15">
        <f t="shared" si="10"/>
        <v>0.33333333333333331</v>
      </c>
      <c r="O30" s="15">
        <f t="shared" si="11"/>
        <v>0.5</v>
      </c>
      <c r="P30" s="15">
        <f t="shared" si="12"/>
        <v>0.72199999999999986</v>
      </c>
      <c r="Q30" s="16">
        <f t="shared" si="13"/>
        <v>0.3125</v>
      </c>
      <c r="R30" s="52">
        <v>1</v>
      </c>
      <c r="S30" s="20">
        <v>1</v>
      </c>
      <c r="T30" s="20">
        <v>1</v>
      </c>
      <c r="U30" s="20">
        <v>1</v>
      </c>
      <c r="V30" s="20">
        <v>0.33300000000000002</v>
      </c>
      <c r="W30" s="20">
        <v>0.5</v>
      </c>
      <c r="X30" s="26">
        <v>1</v>
      </c>
      <c r="Y30" s="25">
        <v>1</v>
      </c>
      <c r="Z30" s="20">
        <v>1</v>
      </c>
      <c r="AA30" s="20">
        <v>1</v>
      </c>
      <c r="AB30" s="20">
        <v>0.25</v>
      </c>
      <c r="AC30" s="20">
        <v>1</v>
      </c>
      <c r="AD30" s="20">
        <v>1</v>
      </c>
      <c r="AE30" s="20">
        <v>0.5</v>
      </c>
      <c r="AF30" s="20">
        <v>0.33333333333333331</v>
      </c>
      <c r="AG30" s="26">
        <v>0.25</v>
      </c>
      <c r="AH30" s="25">
        <v>0</v>
      </c>
      <c r="AI30" s="20">
        <v>0</v>
      </c>
      <c r="AJ30" s="20">
        <v>0</v>
      </c>
      <c r="AK30" s="20">
        <v>0</v>
      </c>
      <c r="AL30" s="20">
        <v>1</v>
      </c>
      <c r="AM30" s="20">
        <v>1</v>
      </c>
      <c r="AN30" s="20">
        <v>1</v>
      </c>
      <c r="AO30" s="20">
        <v>0</v>
      </c>
      <c r="AP30" s="20">
        <v>0</v>
      </c>
      <c r="AQ30" s="20">
        <v>1</v>
      </c>
      <c r="AR30" s="20">
        <v>0.5</v>
      </c>
      <c r="AS30" s="26">
        <v>0</v>
      </c>
      <c r="AT30" s="25">
        <v>0.5</v>
      </c>
      <c r="AU30" s="20">
        <v>0.99999999999999989</v>
      </c>
      <c r="AV30" s="20">
        <v>0.66600000000000004</v>
      </c>
      <c r="AW30" s="20">
        <v>1</v>
      </c>
      <c r="AX30" s="20">
        <v>0.25</v>
      </c>
      <c r="AY30" s="20">
        <v>0</v>
      </c>
      <c r="AZ30" s="26">
        <v>0</v>
      </c>
      <c r="BA30" s="22"/>
    </row>
    <row r="31" spans="1:53" s="21" customFormat="1" ht="15">
      <c r="A31" s="10">
        <v>18</v>
      </c>
      <c r="B31" s="228" t="s">
        <v>71</v>
      </c>
      <c r="C31" s="12" t="s">
        <v>53</v>
      </c>
      <c r="D31" s="13">
        <f t="shared" si="0"/>
        <v>0.61977777777777776</v>
      </c>
      <c r="E31" s="14">
        <f t="shared" si="1"/>
        <v>0.60758333333333336</v>
      </c>
      <c r="F31" s="14">
        <f t="shared" si="2"/>
        <v>0.75694444444444442</v>
      </c>
      <c r="G31" s="15">
        <f t="shared" si="3"/>
        <v>0.58333333333333326</v>
      </c>
      <c r="H31" s="16">
        <f t="shared" si="4"/>
        <v>0.53125</v>
      </c>
      <c r="I31" s="14">
        <f t="shared" si="5"/>
        <v>0.6875</v>
      </c>
      <c r="J31" s="15">
        <f t="shared" si="6"/>
        <v>0.52766666666666662</v>
      </c>
      <c r="K31" s="15">
        <f t="shared" si="7"/>
        <v>1</v>
      </c>
      <c r="L31" s="15">
        <f t="shared" si="8"/>
        <v>0.51388888888888884</v>
      </c>
      <c r="M31" s="15">
        <f t="shared" si="9"/>
        <v>0.16666666666666666</v>
      </c>
      <c r="N31" s="15">
        <f t="shared" si="10"/>
        <v>1</v>
      </c>
      <c r="O31" s="15">
        <f t="shared" si="11"/>
        <v>0.58333333333333337</v>
      </c>
      <c r="P31" s="15">
        <f t="shared" si="12"/>
        <v>0.83333333333333326</v>
      </c>
      <c r="Q31" s="16">
        <f t="shared" si="13"/>
        <v>0.22916666666666666</v>
      </c>
      <c r="R31" s="28">
        <v>1</v>
      </c>
      <c r="S31" s="18">
        <v>1</v>
      </c>
      <c r="T31" s="18">
        <v>0.5</v>
      </c>
      <c r="U31" s="18">
        <v>0.25</v>
      </c>
      <c r="V31" s="20">
        <v>0.33300000000000002</v>
      </c>
      <c r="W31" s="18">
        <v>0.75</v>
      </c>
      <c r="X31" s="19">
        <v>0.5</v>
      </c>
      <c r="Y31" s="17">
        <v>1</v>
      </c>
      <c r="Z31" s="18">
        <v>1</v>
      </c>
      <c r="AA31" s="18">
        <v>1</v>
      </c>
      <c r="AB31" s="18">
        <v>0.25</v>
      </c>
      <c r="AC31" s="18">
        <v>1</v>
      </c>
      <c r="AD31" s="18">
        <v>1</v>
      </c>
      <c r="AE31" s="18">
        <v>0.25</v>
      </c>
      <c r="AF31" s="15">
        <f>1/3</f>
        <v>0.33333333333333331</v>
      </c>
      <c r="AG31" s="19">
        <v>0.25</v>
      </c>
      <c r="AH31" s="17">
        <v>0</v>
      </c>
      <c r="AI31" s="18">
        <v>0</v>
      </c>
      <c r="AJ31" s="18">
        <v>0</v>
      </c>
      <c r="AK31" s="18">
        <v>0</v>
      </c>
      <c r="AL31" s="18">
        <v>1</v>
      </c>
      <c r="AM31" s="18">
        <v>0</v>
      </c>
      <c r="AN31" s="18">
        <v>1</v>
      </c>
      <c r="AO31" s="18">
        <v>1</v>
      </c>
      <c r="AP31" s="18">
        <v>1</v>
      </c>
      <c r="AQ31" s="18">
        <v>1</v>
      </c>
      <c r="AR31" s="18">
        <v>0.5</v>
      </c>
      <c r="AS31" s="19">
        <v>0.25</v>
      </c>
      <c r="AT31" s="17">
        <v>0.5</v>
      </c>
      <c r="AU31" s="18">
        <v>1</v>
      </c>
      <c r="AV31" s="18">
        <v>1</v>
      </c>
      <c r="AW31" s="15">
        <f>2/3</f>
        <v>0.66666666666666663</v>
      </c>
      <c r="AX31" s="18">
        <v>0.25</v>
      </c>
      <c r="AY31" s="18">
        <v>0</v>
      </c>
      <c r="AZ31" s="19">
        <v>0</v>
      </c>
    </row>
    <row r="32" spans="1:53" s="21" customFormat="1" ht="15">
      <c r="A32" s="10">
        <v>12</v>
      </c>
      <c r="B32" s="228" t="s">
        <v>72</v>
      </c>
      <c r="C32" s="12" t="s">
        <v>53</v>
      </c>
      <c r="D32" s="13">
        <f t="shared" si="0"/>
        <v>0.61496527777777776</v>
      </c>
      <c r="E32" s="14">
        <f t="shared" si="1"/>
        <v>0.59027777777777779</v>
      </c>
      <c r="F32" s="14">
        <f t="shared" si="2"/>
        <v>0.75694444444444442</v>
      </c>
      <c r="G32" s="15">
        <f t="shared" si="3"/>
        <v>0.51888888888888884</v>
      </c>
      <c r="H32" s="16">
        <f t="shared" si="4"/>
        <v>0.59374999999999989</v>
      </c>
      <c r="I32" s="14">
        <f t="shared" si="5"/>
        <v>0.625</v>
      </c>
      <c r="J32" s="15">
        <f t="shared" si="6"/>
        <v>0.55555555555555558</v>
      </c>
      <c r="K32" s="15">
        <f t="shared" si="7"/>
        <v>1</v>
      </c>
      <c r="L32" s="15">
        <f t="shared" si="8"/>
        <v>0.51388888888888884</v>
      </c>
      <c r="M32" s="15">
        <f t="shared" si="9"/>
        <v>0.39</v>
      </c>
      <c r="N32" s="15">
        <f t="shared" si="10"/>
        <v>0.33333333333333331</v>
      </c>
      <c r="O32" s="15">
        <f t="shared" si="11"/>
        <v>0.83333333333333326</v>
      </c>
      <c r="P32" s="15">
        <f t="shared" si="12"/>
        <v>0.91666666666666652</v>
      </c>
      <c r="Q32" s="16">
        <f t="shared" si="13"/>
        <v>0.27083333333333331</v>
      </c>
      <c r="R32" s="28">
        <v>1</v>
      </c>
      <c r="S32" s="18">
        <v>1</v>
      </c>
      <c r="T32" s="18">
        <v>0.5</v>
      </c>
      <c r="U32" s="18">
        <v>0</v>
      </c>
      <c r="V32" s="18">
        <v>0.66666666666666696</v>
      </c>
      <c r="W32" s="18">
        <v>1</v>
      </c>
      <c r="X32" s="19">
        <v>0</v>
      </c>
      <c r="Y32" s="17">
        <v>1</v>
      </c>
      <c r="Z32" s="18">
        <v>1</v>
      </c>
      <c r="AA32" s="18">
        <v>1</v>
      </c>
      <c r="AB32" s="18">
        <v>0.25</v>
      </c>
      <c r="AC32" s="18">
        <v>1</v>
      </c>
      <c r="AD32" s="18">
        <v>1</v>
      </c>
      <c r="AE32" s="18">
        <v>0.25</v>
      </c>
      <c r="AF32" s="20">
        <v>0.33333333333333331</v>
      </c>
      <c r="AG32" s="19">
        <v>0.25</v>
      </c>
      <c r="AH32" s="17">
        <v>0.28999999999999998</v>
      </c>
      <c r="AI32" s="18">
        <v>0</v>
      </c>
      <c r="AJ32" s="18">
        <v>0.05</v>
      </c>
      <c r="AK32" s="18">
        <v>0</v>
      </c>
      <c r="AL32" s="18">
        <v>1</v>
      </c>
      <c r="AM32" s="18">
        <v>1</v>
      </c>
      <c r="AN32" s="18">
        <v>1</v>
      </c>
      <c r="AO32" s="18">
        <v>0</v>
      </c>
      <c r="AP32" s="18">
        <v>0</v>
      </c>
      <c r="AQ32" s="18">
        <v>1</v>
      </c>
      <c r="AR32" s="18">
        <v>0.5</v>
      </c>
      <c r="AS32" s="19">
        <v>1</v>
      </c>
      <c r="AT32" s="17">
        <v>0.75</v>
      </c>
      <c r="AU32" s="18">
        <v>1</v>
      </c>
      <c r="AV32" s="18">
        <v>1</v>
      </c>
      <c r="AW32" s="18">
        <v>0.33333333333333331</v>
      </c>
      <c r="AX32" s="18">
        <v>0.75</v>
      </c>
      <c r="AY32" s="18">
        <v>0</v>
      </c>
      <c r="AZ32" s="19">
        <v>0</v>
      </c>
    </row>
    <row r="33" spans="1:53" s="21" customFormat="1">
      <c r="A33" s="10">
        <v>6</v>
      </c>
      <c r="B33" s="228" t="s">
        <v>73</v>
      </c>
      <c r="C33" s="12" t="s">
        <v>55</v>
      </c>
      <c r="D33" s="13">
        <f t="shared" si="0"/>
        <v>0.60243055555555558</v>
      </c>
      <c r="E33" s="27">
        <f t="shared" si="1"/>
        <v>0.70138888888888884</v>
      </c>
      <c r="F33" s="14">
        <f t="shared" si="2"/>
        <v>0.60763888888888884</v>
      </c>
      <c r="G33" s="15">
        <f t="shared" si="3"/>
        <v>0.7222222222222221</v>
      </c>
      <c r="H33" s="16">
        <f t="shared" si="4"/>
        <v>0.37847222222222221</v>
      </c>
      <c r="I33" s="14">
        <f t="shared" si="5"/>
        <v>0.875</v>
      </c>
      <c r="J33" s="15">
        <f t="shared" si="6"/>
        <v>0.52777777777777768</v>
      </c>
      <c r="K33" s="15">
        <f t="shared" si="7"/>
        <v>0.66666666666666663</v>
      </c>
      <c r="L33" s="15">
        <f t="shared" si="8"/>
        <v>0.54861111111111105</v>
      </c>
      <c r="M33" s="15">
        <f t="shared" si="9"/>
        <v>0.33333333333333331</v>
      </c>
      <c r="N33" s="15">
        <f t="shared" si="10"/>
        <v>1</v>
      </c>
      <c r="O33" s="15">
        <f t="shared" si="11"/>
        <v>0.83333333333333326</v>
      </c>
      <c r="P33" s="15">
        <f t="shared" si="12"/>
        <v>0.61111111111111116</v>
      </c>
      <c r="Q33" s="16">
        <f t="shared" si="13"/>
        <v>0.14583333333333331</v>
      </c>
      <c r="R33" s="28">
        <v>1</v>
      </c>
      <c r="S33" s="18">
        <v>1</v>
      </c>
      <c r="T33" s="18">
        <v>0.75</v>
      </c>
      <c r="U33" s="18">
        <v>0.75</v>
      </c>
      <c r="V33" s="18">
        <v>0.33333333333333298</v>
      </c>
      <c r="W33" s="18">
        <v>0.75</v>
      </c>
      <c r="X33" s="19">
        <v>0.5</v>
      </c>
      <c r="Y33" s="17">
        <v>1</v>
      </c>
      <c r="Z33" s="18">
        <v>1</v>
      </c>
      <c r="AA33" s="18">
        <v>0</v>
      </c>
      <c r="AB33" s="18">
        <v>0.25</v>
      </c>
      <c r="AC33" s="18">
        <v>1</v>
      </c>
      <c r="AD33" s="18">
        <v>0.875</v>
      </c>
      <c r="AE33" s="15">
        <v>0.25</v>
      </c>
      <c r="AF33" s="15">
        <f>2/3</f>
        <v>0.66666666666666663</v>
      </c>
      <c r="AG33" s="19">
        <v>0.25</v>
      </c>
      <c r="AH33" s="17">
        <v>0</v>
      </c>
      <c r="AI33" s="18">
        <v>0</v>
      </c>
      <c r="AJ33" s="18">
        <v>0</v>
      </c>
      <c r="AK33" s="18">
        <v>0</v>
      </c>
      <c r="AL33" s="18">
        <v>1</v>
      </c>
      <c r="AM33" s="18">
        <v>1</v>
      </c>
      <c r="AN33" s="18">
        <v>1</v>
      </c>
      <c r="AO33" s="18">
        <v>1</v>
      </c>
      <c r="AP33" s="18">
        <v>1</v>
      </c>
      <c r="AQ33" s="18">
        <v>1</v>
      </c>
      <c r="AR33" s="18">
        <v>0.5</v>
      </c>
      <c r="AS33" s="19">
        <v>1</v>
      </c>
      <c r="AT33" s="17">
        <v>0.5</v>
      </c>
      <c r="AU33" s="18">
        <v>1</v>
      </c>
      <c r="AV33" s="18">
        <v>0.33333333333333331</v>
      </c>
      <c r="AW33" s="18">
        <v>0.33333333333333331</v>
      </c>
      <c r="AX33" s="18">
        <v>0.25</v>
      </c>
      <c r="AY33" s="18">
        <v>0</v>
      </c>
      <c r="AZ33" s="19">
        <v>0</v>
      </c>
    </row>
    <row r="34" spans="1:53" s="21" customFormat="1">
      <c r="A34" s="10">
        <v>8</v>
      </c>
      <c r="B34" s="228" t="s">
        <v>74</v>
      </c>
      <c r="C34" s="12" t="s">
        <v>75</v>
      </c>
      <c r="D34" s="13">
        <f t="shared" si="0"/>
        <v>0.59982638888888884</v>
      </c>
      <c r="E34" s="27">
        <f t="shared" si="1"/>
        <v>0.58333333333333326</v>
      </c>
      <c r="F34" s="14">
        <f t="shared" si="2"/>
        <v>0.85416666666666663</v>
      </c>
      <c r="G34" s="15">
        <f t="shared" si="3"/>
        <v>0.38888888888888884</v>
      </c>
      <c r="H34" s="16">
        <f t="shared" si="4"/>
        <v>0.57291666666666663</v>
      </c>
      <c r="I34" s="14">
        <f t="shared" si="5"/>
        <v>0.75</v>
      </c>
      <c r="J34" s="15">
        <f t="shared" si="6"/>
        <v>0.41666666666666663</v>
      </c>
      <c r="K34" s="15">
        <f t="shared" si="7"/>
        <v>1</v>
      </c>
      <c r="L34" s="15">
        <f t="shared" si="8"/>
        <v>0.70833333333333326</v>
      </c>
      <c r="M34" s="15">
        <f t="shared" si="9"/>
        <v>0.33333333333333331</v>
      </c>
      <c r="N34" s="15">
        <f t="shared" si="10"/>
        <v>0.33333333333333331</v>
      </c>
      <c r="O34" s="15">
        <f t="shared" si="11"/>
        <v>0.5</v>
      </c>
      <c r="P34" s="15">
        <f t="shared" si="12"/>
        <v>0.83333333333333326</v>
      </c>
      <c r="Q34" s="16">
        <f t="shared" si="13"/>
        <v>0.3125</v>
      </c>
      <c r="R34" s="28">
        <v>1</v>
      </c>
      <c r="S34" s="18">
        <v>1</v>
      </c>
      <c r="T34" s="18">
        <v>1</v>
      </c>
      <c r="U34" s="18">
        <v>0</v>
      </c>
      <c r="V34" s="18">
        <v>0</v>
      </c>
      <c r="W34" s="18">
        <v>0.25</v>
      </c>
      <c r="X34" s="19">
        <v>1</v>
      </c>
      <c r="Y34" s="17">
        <v>1</v>
      </c>
      <c r="Z34" s="18">
        <v>1</v>
      </c>
      <c r="AA34" s="18">
        <v>1</v>
      </c>
      <c r="AB34" s="18">
        <v>0.75</v>
      </c>
      <c r="AC34" s="18">
        <v>1</v>
      </c>
      <c r="AD34" s="18">
        <v>1</v>
      </c>
      <c r="AE34" s="18">
        <v>0.75</v>
      </c>
      <c r="AF34" s="18">
        <v>0</v>
      </c>
      <c r="AG34" s="19">
        <v>0.75</v>
      </c>
      <c r="AH34" s="17">
        <v>0</v>
      </c>
      <c r="AI34" s="18">
        <v>0</v>
      </c>
      <c r="AJ34" s="18">
        <v>0</v>
      </c>
      <c r="AK34" s="18">
        <v>0</v>
      </c>
      <c r="AL34" s="18">
        <v>1</v>
      </c>
      <c r="AM34" s="18">
        <v>1</v>
      </c>
      <c r="AN34" s="18">
        <v>1</v>
      </c>
      <c r="AO34" s="18">
        <v>0</v>
      </c>
      <c r="AP34" s="18">
        <v>0</v>
      </c>
      <c r="AQ34" s="18">
        <v>1</v>
      </c>
      <c r="AR34" s="18">
        <v>0.5</v>
      </c>
      <c r="AS34" s="19">
        <v>0</v>
      </c>
      <c r="AT34" s="17">
        <v>0.5</v>
      </c>
      <c r="AU34" s="18">
        <v>1</v>
      </c>
      <c r="AV34" s="18">
        <v>1</v>
      </c>
      <c r="AW34" s="18">
        <v>1</v>
      </c>
      <c r="AX34" s="18">
        <v>0.25</v>
      </c>
      <c r="AY34" s="18">
        <v>0</v>
      </c>
      <c r="AZ34" s="19">
        <v>0</v>
      </c>
    </row>
    <row r="35" spans="1:53" s="21" customFormat="1">
      <c r="A35" s="10">
        <v>26</v>
      </c>
      <c r="B35" s="228" t="s">
        <v>76</v>
      </c>
      <c r="C35" s="12" t="s">
        <v>55</v>
      </c>
      <c r="D35" s="13">
        <f t="shared" si="0"/>
        <v>0.55642361111111105</v>
      </c>
      <c r="E35" s="28">
        <f t="shared" si="1"/>
        <v>0.88541666666666663</v>
      </c>
      <c r="F35" s="17">
        <f t="shared" si="2"/>
        <v>0.36458333333333331</v>
      </c>
      <c r="G35" s="18">
        <f t="shared" si="3"/>
        <v>0.63888888888888884</v>
      </c>
      <c r="H35" s="19">
        <f t="shared" si="4"/>
        <v>0.33680555555555547</v>
      </c>
      <c r="I35" s="17">
        <f t="shared" si="5"/>
        <v>0.9375</v>
      </c>
      <c r="J35" s="18">
        <f t="shared" si="6"/>
        <v>0.83333333333333326</v>
      </c>
      <c r="K35" s="18">
        <f t="shared" si="7"/>
        <v>0.33333333333333331</v>
      </c>
      <c r="L35" s="18">
        <f t="shared" si="8"/>
        <v>0.39583333333333331</v>
      </c>
      <c r="M35" s="18">
        <f t="shared" si="9"/>
        <v>0.33333333333333331</v>
      </c>
      <c r="N35" s="18">
        <f t="shared" si="10"/>
        <v>1</v>
      </c>
      <c r="O35" s="18">
        <f t="shared" si="11"/>
        <v>0.58333333333333337</v>
      </c>
      <c r="P35" s="18">
        <f t="shared" si="12"/>
        <v>0.52777777777777768</v>
      </c>
      <c r="Q35" s="19">
        <f t="shared" si="13"/>
        <v>0.14583333333333331</v>
      </c>
      <c r="R35" s="28">
        <v>1</v>
      </c>
      <c r="S35" s="18">
        <v>1</v>
      </c>
      <c r="T35" s="18">
        <v>1</v>
      </c>
      <c r="U35" s="18">
        <v>0.75</v>
      </c>
      <c r="V35" s="18">
        <v>1</v>
      </c>
      <c r="W35" s="18">
        <v>0.5</v>
      </c>
      <c r="X35" s="19">
        <v>1</v>
      </c>
      <c r="Y35" s="17">
        <v>1</v>
      </c>
      <c r="Z35" s="18">
        <v>0</v>
      </c>
      <c r="AA35" s="18">
        <v>0</v>
      </c>
      <c r="AB35" s="18">
        <v>0.25</v>
      </c>
      <c r="AC35" s="18">
        <v>1</v>
      </c>
      <c r="AD35" s="18">
        <f>1/8</f>
        <v>0.125</v>
      </c>
      <c r="AE35" s="18">
        <v>0.5</v>
      </c>
      <c r="AF35" s="18">
        <v>0</v>
      </c>
      <c r="AG35" s="19">
        <v>0.5</v>
      </c>
      <c r="AH35" s="17">
        <v>1</v>
      </c>
      <c r="AI35" s="18">
        <v>0</v>
      </c>
      <c r="AJ35" s="18">
        <v>0</v>
      </c>
      <c r="AK35" s="18">
        <v>0</v>
      </c>
      <c r="AL35" s="18">
        <v>0</v>
      </c>
      <c r="AM35" s="18">
        <v>1</v>
      </c>
      <c r="AN35" s="18">
        <v>1</v>
      </c>
      <c r="AO35" s="18">
        <v>1</v>
      </c>
      <c r="AP35" s="18">
        <v>1</v>
      </c>
      <c r="AQ35" s="18">
        <v>1</v>
      </c>
      <c r="AR35" s="18">
        <v>0.5</v>
      </c>
      <c r="AS35" s="19">
        <v>0.25</v>
      </c>
      <c r="AT35" s="17">
        <v>0.25</v>
      </c>
      <c r="AU35" s="18">
        <v>1</v>
      </c>
      <c r="AV35" s="18">
        <f>1/3</f>
        <v>0.33333333333333331</v>
      </c>
      <c r="AW35" s="18">
        <f>1/3</f>
        <v>0.33333333333333331</v>
      </c>
      <c r="AX35" s="18">
        <v>0.25</v>
      </c>
      <c r="AY35" s="18">
        <v>0</v>
      </c>
      <c r="AZ35" s="19">
        <v>0</v>
      </c>
    </row>
    <row r="36" spans="1:53" s="21" customFormat="1" ht="15">
      <c r="A36" s="10">
        <v>7</v>
      </c>
      <c r="B36" s="228" t="s">
        <v>77</v>
      </c>
      <c r="C36" s="12" t="s">
        <v>55</v>
      </c>
      <c r="D36" s="13">
        <f t="shared" si="0"/>
        <v>0.54906250000000001</v>
      </c>
      <c r="E36" s="27">
        <f t="shared" si="1"/>
        <v>0.80555555555555547</v>
      </c>
      <c r="F36" s="14">
        <f t="shared" si="2"/>
        <v>0.72569444444444442</v>
      </c>
      <c r="G36" s="15">
        <f t="shared" si="3"/>
        <v>0.45666666666666667</v>
      </c>
      <c r="H36" s="16">
        <f t="shared" si="4"/>
        <v>0.20833333333333331</v>
      </c>
      <c r="I36" s="14">
        <f t="shared" si="5"/>
        <v>1</v>
      </c>
      <c r="J36" s="15">
        <f t="shared" si="6"/>
        <v>0.61111111111111094</v>
      </c>
      <c r="K36" s="15">
        <f t="shared" si="7"/>
        <v>1</v>
      </c>
      <c r="L36" s="15">
        <f t="shared" si="8"/>
        <v>0.4513888888888889</v>
      </c>
      <c r="M36" s="15">
        <f>AH36*(1/6)+AI36*(1/6)+AJ36*(1/6)+AK36*(1/6)+AL36*(1/6)+AM36*(1/6)</f>
        <v>0.53666666666666663</v>
      </c>
      <c r="N36" s="15">
        <f t="shared" si="10"/>
        <v>0.33333333333333331</v>
      </c>
      <c r="O36" s="15">
        <f t="shared" si="11"/>
        <v>0.5</v>
      </c>
      <c r="P36" s="15">
        <f t="shared" si="12"/>
        <v>0.41666666666666663</v>
      </c>
      <c r="Q36" s="16">
        <f t="shared" si="13"/>
        <v>0</v>
      </c>
      <c r="R36" s="28">
        <v>1</v>
      </c>
      <c r="S36" s="18">
        <v>1</v>
      </c>
      <c r="T36" s="18">
        <v>1</v>
      </c>
      <c r="U36" s="18">
        <v>1</v>
      </c>
      <c r="V36" s="18">
        <v>0.33333333333333298</v>
      </c>
      <c r="W36" s="18">
        <v>0.5</v>
      </c>
      <c r="X36" s="19">
        <v>1</v>
      </c>
      <c r="Y36" s="17">
        <v>1</v>
      </c>
      <c r="Z36" s="18">
        <v>1</v>
      </c>
      <c r="AA36" s="18">
        <v>1</v>
      </c>
      <c r="AB36" s="18">
        <v>0.5</v>
      </c>
      <c r="AC36" s="18">
        <v>1</v>
      </c>
      <c r="AD36" s="18">
        <v>0.375</v>
      </c>
      <c r="AE36" s="18">
        <v>0.25</v>
      </c>
      <c r="AF36" s="20">
        <v>0.33333333333333331</v>
      </c>
      <c r="AG36" s="19">
        <v>0.25</v>
      </c>
      <c r="AH36" s="17">
        <v>1</v>
      </c>
      <c r="AI36" s="18">
        <v>0</v>
      </c>
      <c r="AJ36" s="20">
        <v>0.22</v>
      </c>
      <c r="AK36" s="18">
        <v>0</v>
      </c>
      <c r="AL36" s="18">
        <v>1</v>
      </c>
      <c r="AM36" s="18">
        <v>1</v>
      </c>
      <c r="AN36" s="18">
        <v>1</v>
      </c>
      <c r="AO36" s="18">
        <v>0</v>
      </c>
      <c r="AP36" s="18">
        <v>0</v>
      </c>
      <c r="AQ36" s="18">
        <v>1</v>
      </c>
      <c r="AR36" s="18">
        <v>0.5</v>
      </c>
      <c r="AS36" s="19">
        <v>0</v>
      </c>
      <c r="AT36" s="17">
        <v>0.25</v>
      </c>
      <c r="AU36" s="18">
        <v>1</v>
      </c>
      <c r="AV36" s="18">
        <v>0</v>
      </c>
      <c r="AW36" s="18">
        <v>0</v>
      </c>
      <c r="AX36" s="18">
        <v>0</v>
      </c>
      <c r="AY36" s="18">
        <v>0</v>
      </c>
      <c r="AZ36" s="19">
        <v>0</v>
      </c>
    </row>
    <row r="37" spans="1:53" s="21" customFormat="1" ht="15">
      <c r="A37" s="10">
        <v>9</v>
      </c>
      <c r="B37" s="228" t="s">
        <v>78</v>
      </c>
      <c r="C37" s="12" t="s">
        <v>75</v>
      </c>
      <c r="D37" s="13">
        <f t="shared" si="0"/>
        <v>0.49652777777777779</v>
      </c>
      <c r="E37" s="27">
        <f t="shared" si="1"/>
        <v>0.52777777777777779</v>
      </c>
      <c r="F37" s="14">
        <f t="shared" si="2"/>
        <v>0.57986111111111105</v>
      </c>
      <c r="G37" s="15">
        <f t="shared" si="3"/>
        <v>0.5</v>
      </c>
      <c r="H37" s="16">
        <f t="shared" si="4"/>
        <v>0.37847222222222221</v>
      </c>
      <c r="I37" s="14">
        <f t="shared" si="5"/>
        <v>0.75</v>
      </c>
      <c r="J37" s="15">
        <f t="shared" si="6"/>
        <v>0.30555555555555564</v>
      </c>
      <c r="K37" s="15">
        <f t="shared" si="7"/>
        <v>0.66666666666666663</v>
      </c>
      <c r="L37" s="15">
        <f t="shared" si="8"/>
        <v>0.49305555555555552</v>
      </c>
      <c r="M37" s="15">
        <f t="shared" si="9"/>
        <v>0.33333333333333331</v>
      </c>
      <c r="N37" s="15">
        <f t="shared" si="10"/>
        <v>0.66666666666666663</v>
      </c>
      <c r="O37" s="15">
        <f t="shared" si="11"/>
        <v>0.5</v>
      </c>
      <c r="P37" s="15">
        <f t="shared" si="12"/>
        <v>0.52777777777777768</v>
      </c>
      <c r="Q37" s="16">
        <f t="shared" si="13"/>
        <v>0.22916666666666674</v>
      </c>
      <c r="R37" s="28">
        <v>1</v>
      </c>
      <c r="S37" s="18">
        <v>1</v>
      </c>
      <c r="T37" s="18">
        <v>0.5</v>
      </c>
      <c r="U37" s="18">
        <v>0.5</v>
      </c>
      <c r="V37" s="18">
        <v>0.66666666666666696</v>
      </c>
      <c r="W37" s="18">
        <v>0.25</v>
      </c>
      <c r="X37" s="19">
        <v>0</v>
      </c>
      <c r="Y37" s="17">
        <v>1</v>
      </c>
      <c r="Z37" s="18">
        <v>0</v>
      </c>
      <c r="AA37" s="18">
        <v>1</v>
      </c>
      <c r="AB37" s="18">
        <v>0.25</v>
      </c>
      <c r="AC37" s="18">
        <v>1</v>
      </c>
      <c r="AD37" s="18">
        <v>0.875</v>
      </c>
      <c r="AE37" s="18">
        <v>0.25</v>
      </c>
      <c r="AF37" s="20">
        <v>0.33333333333333331</v>
      </c>
      <c r="AG37" s="19">
        <v>0.25</v>
      </c>
      <c r="AH37" s="17">
        <v>0</v>
      </c>
      <c r="AI37" s="18">
        <v>0</v>
      </c>
      <c r="AJ37" s="18">
        <v>0</v>
      </c>
      <c r="AK37" s="18">
        <v>0</v>
      </c>
      <c r="AL37" s="18">
        <v>1</v>
      </c>
      <c r="AM37" s="18">
        <v>1</v>
      </c>
      <c r="AN37" s="18">
        <v>1</v>
      </c>
      <c r="AO37" s="18">
        <v>1</v>
      </c>
      <c r="AP37" s="18">
        <v>0</v>
      </c>
      <c r="AQ37" s="18">
        <v>1</v>
      </c>
      <c r="AR37" s="18">
        <v>0.5</v>
      </c>
      <c r="AS37" s="19">
        <v>0</v>
      </c>
      <c r="AT37" s="17">
        <v>0.25</v>
      </c>
      <c r="AU37" s="18">
        <v>1</v>
      </c>
      <c r="AV37" s="18">
        <v>0.33333333333333331</v>
      </c>
      <c r="AW37" s="23">
        <v>0.66666666666666696</v>
      </c>
      <c r="AX37" s="18">
        <v>0.25</v>
      </c>
      <c r="AY37" s="18">
        <v>0</v>
      </c>
      <c r="AZ37" s="19">
        <v>0</v>
      </c>
    </row>
    <row r="38" spans="1:53" s="21" customFormat="1">
      <c r="A38" s="10">
        <v>1</v>
      </c>
      <c r="B38" s="228" t="s">
        <v>79</v>
      </c>
      <c r="C38" s="12" t="s">
        <v>75</v>
      </c>
      <c r="D38" s="13">
        <f t="shared" si="0"/>
        <v>0.49243055555555548</v>
      </c>
      <c r="E38" s="27">
        <f t="shared" si="1"/>
        <v>0.54166666666666663</v>
      </c>
      <c r="F38" s="14">
        <f t="shared" si="2"/>
        <v>0.53125</v>
      </c>
      <c r="G38" s="15">
        <f t="shared" si="3"/>
        <v>0.38888888888888884</v>
      </c>
      <c r="H38" s="16">
        <f t="shared" si="4"/>
        <v>0.50791666666666668</v>
      </c>
      <c r="I38" s="14">
        <f t="shared" si="5"/>
        <v>0.75</v>
      </c>
      <c r="J38" s="15">
        <f t="shared" si="6"/>
        <v>0.33333333333333331</v>
      </c>
      <c r="K38" s="15">
        <f t="shared" si="7"/>
        <v>0.66666666666666663</v>
      </c>
      <c r="L38" s="15">
        <f t="shared" si="8"/>
        <v>0.39583333333333331</v>
      </c>
      <c r="M38" s="15">
        <f t="shared" si="9"/>
        <v>0.33333333333333331</v>
      </c>
      <c r="N38" s="15">
        <f t="shared" si="10"/>
        <v>0.33333333333333331</v>
      </c>
      <c r="O38" s="15">
        <f t="shared" si="11"/>
        <v>0.5</v>
      </c>
      <c r="P38" s="15">
        <f t="shared" si="12"/>
        <v>0.72333333333333338</v>
      </c>
      <c r="Q38" s="16">
        <f t="shared" si="13"/>
        <v>0.29249999999999998</v>
      </c>
      <c r="R38" s="27">
        <v>1</v>
      </c>
      <c r="S38" s="15">
        <v>1</v>
      </c>
      <c r="T38" s="15">
        <v>0.75</v>
      </c>
      <c r="U38" s="15">
        <v>0.25</v>
      </c>
      <c r="V38" s="15">
        <v>0</v>
      </c>
      <c r="W38" s="15">
        <v>0</v>
      </c>
      <c r="X38" s="16">
        <v>1</v>
      </c>
      <c r="Y38" s="14">
        <v>1</v>
      </c>
      <c r="Z38" s="15">
        <v>0</v>
      </c>
      <c r="AA38" s="15">
        <v>1</v>
      </c>
      <c r="AB38" s="15">
        <v>0.25</v>
      </c>
      <c r="AC38" s="15">
        <v>1</v>
      </c>
      <c r="AD38" s="15">
        <f>5/8</f>
        <v>0.625</v>
      </c>
      <c r="AE38" s="15">
        <v>0.5</v>
      </c>
      <c r="AF38" s="15">
        <v>0</v>
      </c>
      <c r="AG38" s="16">
        <v>0</v>
      </c>
      <c r="AH38" s="14">
        <v>0</v>
      </c>
      <c r="AI38" s="15">
        <v>0</v>
      </c>
      <c r="AJ38" s="15">
        <v>0</v>
      </c>
      <c r="AK38" s="15">
        <v>0</v>
      </c>
      <c r="AL38" s="15">
        <v>1</v>
      </c>
      <c r="AM38" s="15">
        <v>1</v>
      </c>
      <c r="AN38" s="15">
        <v>1</v>
      </c>
      <c r="AO38" s="15">
        <v>0</v>
      </c>
      <c r="AP38" s="15">
        <v>0</v>
      </c>
      <c r="AQ38" s="15">
        <v>1</v>
      </c>
      <c r="AR38" s="15">
        <v>0.5</v>
      </c>
      <c r="AS38" s="16">
        <v>0</v>
      </c>
      <c r="AT38" s="14">
        <v>0.5</v>
      </c>
      <c r="AU38" s="15">
        <v>1</v>
      </c>
      <c r="AV38" s="15">
        <v>0.67</v>
      </c>
      <c r="AW38" s="15">
        <v>0.67</v>
      </c>
      <c r="AX38" s="15">
        <v>0.5</v>
      </c>
      <c r="AY38" s="15">
        <v>0</v>
      </c>
      <c r="AZ38" s="16">
        <v>0</v>
      </c>
      <c r="BA38" s="22"/>
    </row>
    <row r="39" spans="1:53" s="21" customFormat="1">
      <c r="A39" s="10">
        <v>24</v>
      </c>
      <c r="B39" s="228" t="s">
        <v>80</v>
      </c>
      <c r="C39" s="12" t="s">
        <v>55</v>
      </c>
      <c r="D39" s="13">
        <f t="shared" si="0"/>
        <v>0.44357638888888884</v>
      </c>
      <c r="E39" s="28">
        <f t="shared" si="1"/>
        <v>0.54166666666666663</v>
      </c>
      <c r="F39" s="17">
        <f t="shared" si="2"/>
        <v>0.59027777777777768</v>
      </c>
      <c r="G39" s="18">
        <f t="shared" si="3"/>
        <v>0.38888888888888884</v>
      </c>
      <c r="H39" s="19">
        <f t="shared" si="4"/>
        <v>0.25347222222222221</v>
      </c>
      <c r="I39" s="17">
        <f t="shared" si="5"/>
        <v>0.75</v>
      </c>
      <c r="J39" s="18">
        <f t="shared" si="6"/>
        <v>0.33333333333333331</v>
      </c>
      <c r="K39" s="18">
        <f t="shared" si="7"/>
        <v>0.66666666666666663</v>
      </c>
      <c r="L39" s="18">
        <f t="shared" si="8"/>
        <v>0.51388888888888884</v>
      </c>
      <c r="M39" s="18">
        <f t="shared" si="9"/>
        <v>0.33333333333333331</v>
      </c>
      <c r="N39" s="18">
        <f t="shared" si="10"/>
        <v>0.33333333333333331</v>
      </c>
      <c r="O39" s="18">
        <f t="shared" si="11"/>
        <v>0.5</v>
      </c>
      <c r="P39" s="18">
        <f t="shared" si="12"/>
        <v>0.3611111111111111</v>
      </c>
      <c r="Q39" s="19">
        <f t="shared" si="13"/>
        <v>0.14583333333333331</v>
      </c>
      <c r="R39" s="28">
        <v>1</v>
      </c>
      <c r="S39" s="18">
        <v>1</v>
      </c>
      <c r="T39" s="18">
        <v>1</v>
      </c>
      <c r="U39" s="18">
        <v>0</v>
      </c>
      <c r="V39" s="18">
        <v>0</v>
      </c>
      <c r="W39" s="18">
        <v>0.5</v>
      </c>
      <c r="X39" s="19">
        <v>0.5</v>
      </c>
      <c r="Y39" s="17">
        <v>1</v>
      </c>
      <c r="Z39" s="18">
        <v>0</v>
      </c>
      <c r="AA39" s="18">
        <v>1</v>
      </c>
      <c r="AB39" s="18">
        <v>0.75</v>
      </c>
      <c r="AC39" s="18">
        <v>1</v>
      </c>
      <c r="AD39" s="18">
        <v>0.5</v>
      </c>
      <c r="AE39" s="18">
        <v>0.25</v>
      </c>
      <c r="AF39" s="18">
        <f>1/3</f>
        <v>0.33333333333333331</v>
      </c>
      <c r="AG39" s="19">
        <v>0.25</v>
      </c>
      <c r="AH39" s="17">
        <v>0</v>
      </c>
      <c r="AI39" s="18">
        <v>0</v>
      </c>
      <c r="AJ39" s="18">
        <v>0</v>
      </c>
      <c r="AK39" s="18">
        <v>0</v>
      </c>
      <c r="AL39" s="18">
        <v>1</v>
      </c>
      <c r="AM39" s="18">
        <v>1</v>
      </c>
      <c r="AN39" s="18">
        <v>1</v>
      </c>
      <c r="AO39" s="18">
        <v>0</v>
      </c>
      <c r="AP39" s="18">
        <v>0</v>
      </c>
      <c r="AQ39" s="18">
        <v>1</v>
      </c>
      <c r="AR39" s="18">
        <v>0.5</v>
      </c>
      <c r="AS39" s="19">
        <v>0</v>
      </c>
      <c r="AT39" s="17">
        <v>0.25</v>
      </c>
      <c r="AU39" s="18">
        <v>0.5</v>
      </c>
      <c r="AV39" s="18">
        <f>1/3</f>
        <v>0.33333333333333331</v>
      </c>
      <c r="AW39" s="18">
        <f>1/3</f>
        <v>0.33333333333333331</v>
      </c>
      <c r="AX39" s="18">
        <v>0.25</v>
      </c>
      <c r="AY39" s="18">
        <v>0</v>
      </c>
      <c r="AZ39" s="19">
        <v>0</v>
      </c>
    </row>
    <row r="40" spans="1:53" s="21" customFormat="1" ht="15" thickBot="1">
      <c r="A40" s="39">
        <v>17</v>
      </c>
      <c r="B40" s="40" t="s">
        <v>81</v>
      </c>
      <c r="C40" s="41" t="s">
        <v>53</v>
      </c>
      <c r="D40" s="42">
        <f t="shared" si="0"/>
        <v>0.43055555555555552</v>
      </c>
      <c r="E40" s="43">
        <f t="shared" si="1"/>
        <v>0.45833333333333331</v>
      </c>
      <c r="F40" s="44">
        <f t="shared" si="2"/>
        <v>0.45486111111111105</v>
      </c>
      <c r="G40" s="45">
        <f t="shared" si="3"/>
        <v>0.33333333333333331</v>
      </c>
      <c r="H40" s="46">
        <f t="shared" si="4"/>
        <v>0.47569444444444442</v>
      </c>
      <c r="I40" s="44">
        <f t="shared" si="5"/>
        <v>0.75</v>
      </c>
      <c r="J40" s="45">
        <f t="shared" si="6"/>
        <v>0.16666666666666666</v>
      </c>
      <c r="K40" s="45">
        <f t="shared" si="7"/>
        <v>0.33333333333333331</v>
      </c>
      <c r="L40" s="45">
        <f t="shared" si="8"/>
        <v>0.57638888888888884</v>
      </c>
      <c r="M40" s="45">
        <f t="shared" si="9"/>
        <v>0.16666666666666666</v>
      </c>
      <c r="N40" s="45">
        <f t="shared" si="10"/>
        <v>0.33333333333333331</v>
      </c>
      <c r="O40" s="45">
        <f t="shared" si="11"/>
        <v>0.5</v>
      </c>
      <c r="P40" s="45">
        <f t="shared" si="12"/>
        <v>0.72222222222222221</v>
      </c>
      <c r="Q40" s="46">
        <f t="shared" si="13"/>
        <v>0.22916666666666666</v>
      </c>
      <c r="R40" s="27">
        <v>1</v>
      </c>
      <c r="S40" s="15">
        <v>1</v>
      </c>
      <c r="T40" s="15">
        <v>1</v>
      </c>
      <c r="U40" s="15">
        <v>0</v>
      </c>
      <c r="V40" s="15">
        <v>0</v>
      </c>
      <c r="W40" s="15">
        <v>0</v>
      </c>
      <c r="X40" s="16">
        <v>0.5</v>
      </c>
      <c r="Y40" s="14">
        <v>1</v>
      </c>
      <c r="Z40" s="15">
        <v>0</v>
      </c>
      <c r="AA40" s="15">
        <v>0</v>
      </c>
      <c r="AB40" s="15">
        <v>0.25</v>
      </c>
      <c r="AC40" s="15">
        <v>1</v>
      </c>
      <c r="AD40" s="15">
        <f>7/8</f>
        <v>0.875</v>
      </c>
      <c r="AE40" s="15">
        <v>0.75</v>
      </c>
      <c r="AF40" s="15">
        <f>1/3</f>
        <v>0.33333333333333331</v>
      </c>
      <c r="AG40" s="16">
        <v>0.25</v>
      </c>
      <c r="AH40" s="14">
        <v>0</v>
      </c>
      <c r="AI40" s="15">
        <v>0</v>
      </c>
      <c r="AJ40" s="15">
        <v>0</v>
      </c>
      <c r="AK40" s="15">
        <v>0</v>
      </c>
      <c r="AL40" s="15">
        <v>0</v>
      </c>
      <c r="AM40" s="15">
        <v>1</v>
      </c>
      <c r="AN40" s="15">
        <v>1</v>
      </c>
      <c r="AO40" s="15">
        <v>0</v>
      </c>
      <c r="AP40" s="15">
        <v>0</v>
      </c>
      <c r="AQ40" s="15">
        <v>1</v>
      </c>
      <c r="AR40" s="15">
        <v>0.5</v>
      </c>
      <c r="AS40" s="16">
        <v>0</v>
      </c>
      <c r="AT40" s="14">
        <v>0.5</v>
      </c>
      <c r="AU40" s="15">
        <v>1</v>
      </c>
      <c r="AV40" s="15">
        <f>2/3</f>
        <v>0.66666666666666663</v>
      </c>
      <c r="AW40" s="15">
        <f>2/3</f>
        <v>0.66666666666666663</v>
      </c>
      <c r="AX40" s="15">
        <v>0.25</v>
      </c>
      <c r="AY40" s="15">
        <v>0</v>
      </c>
      <c r="AZ40" s="16">
        <v>0</v>
      </c>
    </row>
    <row r="41" spans="1:53" ht="15.75" thickBot="1">
      <c r="B41" s="235" t="s">
        <v>143</v>
      </c>
      <c r="C41" s="236"/>
      <c r="D41" s="237">
        <f>AVERAGE(D14:D40)</f>
        <v>0.63493205144032905</v>
      </c>
    </row>
    <row r="42" spans="1:53">
      <c r="B42" s="149" t="s">
        <v>121</v>
      </c>
      <c r="C42" s="149"/>
      <c r="D42" s="149"/>
      <c r="E42" s="149"/>
      <c r="F42" s="149"/>
      <c r="G42" s="149"/>
      <c r="H42" s="149"/>
      <c r="I42" s="149"/>
      <c r="J42" s="115"/>
      <c r="K42" s="115"/>
      <c r="L42" s="115"/>
      <c r="M42" s="115"/>
      <c r="N42" s="115"/>
      <c r="O42" s="115"/>
      <c r="P42" s="115"/>
    </row>
    <row r="43" spans="1:53" ht="36" customHeight="1">
      <c r="B43" s="150" t="s">
        <v>122</v>
      </c>
      <c r="C43" s="150"/>
      <c r="D43" s="150"/>
      <c r="E43" s="150"/>
      <c r="F43" s="150"/>
      <c r="G43" s="150"/>
      <c r="H43" s="150"/>
      <c r="I43" s="150"/>
      <c r="J43" s="150"/>
      <c r="K43" s="150"/>
      <c r="L43" s="150"/>
      <c r="M43" s="150"/>
      <c r="N43" s="150"/>
      <c r="O43" s="150"/>
      <c r="P43" s="150"/>
    </row>
    <row r="44" spans="1:53">
      <c r="B44" s="150"/>
      <c r="C44" s="150"/>
      <c r="D44" s="150"/>
      <c r="E44" s="150"/>
      <c r="F44" s="150"/>
      <c r="G44" s="150"/>
      <c r="H44" s="150"/>
      <c r="I44" s="150"/>
      <c r="J44" s="150"/>
      <c r="K44" s="150"/>
      <c r="L44" s="150"/>
      <c r="M44" s="150"/>
      <c r="N44" s="150"/>
      <c r="O44" s="150"/>
      <c r="P44" s="150"/>
    </row>
    <row r="45" spans="1:53" ht="37.5" customHeight="1">
      <c r="B45" s="150"/>
      <c r="C45" s="150"/>
      <c r="D45" s="150"/>
      <c r="E45" s="150"/>
      <c r="F45" s="150"/>
      <c r="G45" s="150"/>
      <c r="H45" s="150"/>
      <c r="I45" s="150"/>
      <c r="J45" s="150"/>
      <c r="K45" s="150"/>
      <c r="L45" s="150"/>
      <c r="M45" s="150"/>
      <c r="N45" s="150"/>
      <c r="O45" s="150"/>
      <c r="P45" s="150"/>
    </row>
    <row r="49" spans="4:4">
      <c r="D49" s="29"/>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row r="81" spans="4:4">
      <c r="D81" s="29"/>
    </row>
    <row r="82" spans="4:4">
      <c r="D82" s="29"/>
    </row>
    <row r="83" spans="4:4">
      <c r="D83" s="29"/>
    </row>
    <row r="84" spans="4:4">
      <c r="D84" s="29"/>
    </row>
    <row r="85" spans="4:4">
      <c r="D85" s="29"/>
    </row>
    <row r="86" spans="4:4">
      <c r="D86" s="29"/>
    </row>
    <row r="87" spans="4:4">
      <c r="D87" s="29"/>
    </row>
    <row r="88" spans="4:4">
      <c r="D88" s="29"/>
    </row>
    <row r="89" spans="4:4">
      <c r="D89" s="29"/>
    </row>
    <row r="90" spans="4:4">
      <c r="D90" s="29"/>
    </row>
    <row r="91" spans="4:4">
      <c r="D91" s="29"/>
    </row>
    <row r="92" spans="4:4">
      <c r="D92" s="29"/>
    </row>
  </sheetData>
  <autoFilter ref="A13:BA40" xr:uid="{ED024D74-F58D-43CF-A407-304FD0F42D61}">
    <sortState ref="A14:BA40">
      <sortCondition descending="1" ref="D13:D40"/>
    </sortState>
  </autoFilter>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93952-EB79-4330-A44B-9F969BC31C02}">
  <dimension ref="A1:BA93"/>
  <sheetViews>
    <sheetView showGridLines="0" topLeftCell="B12" zoomScale="80" zoomScaleNormal="80" workbookViewId="0">
      <selection activeCell="C27" sqref="C27"/>
    </sheetView>
  </sheetViews>
  <sheetFormatPr baseColWidth="10" defaultRowHeight="14.25"/>
  <cols>
    <col min="1" max="1" width="0" hidden="1" customWidth="1"/>
    <col min="2" max="2" width="62.625" customWidth="1"/>
    <col min="3" max="3" width="30.375" customWidth="1"/>
    <col min="4" max="4" width="18.75" customWidth="1"/>
    <col min="5" max="5" width="18.625" customWidth="1"/>
    <col min="6" max="6" width="14.875" hidden="1" customWidth="1"/>
    <col min="7" max="7" width="13.25" hidden="1" customWidth="1"/>
    <col min="8" max="8" width="14" hidden="1" customWidth="1"/>
    <col min="9" max="9" width="15.125" customWidth="1"/>
    <col min="10" max="10" width="16.75" customWidth="1"/>
    <col min="11" max="11" width="17" hidden="1" customWidth="1"/>
    <col min="12" max="12" width="17.25" hidden="1" customWidth="1"/>
    <col min="13" max="13" width="19" hidden="1" customWidth="1"/>
    <col min="14" max="14" width="13.625" hidden="1" customWidth="1"/>
    <col min="15" max="15" width="0" hidden="1" customWidth="1"/>
    <col min="16" max="17" width="16.625" hidden="1" customWidth="1"/>
    <col min="18" max="18" width="14.375" customWidth="1"/>
    <col min="19" max="19" width="16.375" customWidth="1"/>
    <col min="20" max="20" width="16.625" customWidth="1"/>
    <col min="21" max="21" width="16.125" customWidth="1"/>
    <col min="22" max="22" width="20.625" customWidth="1"/>
    <col min="23" max="23" width="18.625" customWidth="1"/>
    <col min="24" max="24" width="18.375" customWidth="1"/>
    <col min="25" max="25" width="16.75" hidden="1" customWidth="1"/>
    <col min="26" max="26" width="30.625" hidden="1" customWidth="1"/>
    <col min="27" max="27" width="20.625" hidden="1" customWidth="1"/>
    <col min="28" max="28" width="22" hidden="1" customWidth="1"/>
    <col min="29" max="29" width="33.125" hidden="1" customWidth="1"/>
    <col min="30" max="30" width="19.625" hidden="1" customWidth="1"/>
    <col min="31" max="32" width="33.125" hidden="1" customWidth="1"/>
    <col min="33" max="33" width="33.375" hidden="1" customWidth="1"/>
    <col min="34" max="52" width="22.75" hidden="1"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106</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8"/>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1"/>
      <c r="E12" s="180"/>
      <c r="F12" s="181"/>
      <c r="G12" s="181"/>
      <c r="H12" s="182"/>
      <c r="I12" s="158" t="s">
        <v>94</v>
      </c>
      <c r="J12" s="159"/>
      <c r="K12" s="154" t="s">
        <v>95</v>
      </c>
      <c r="L12" s="153"/>
      <c r="M12" s="160" t="s">
        <v>96</v>
      </c>
      <c r="N12" s="161"/>
      <c r="O12" s="162"/>
      <c r="P12" s="163" t="s">
        <v>97</v>
      </c>
      <c r="Q12" s="197"/>
      <c r="R12" s="198" t="s">
        <v>98</v>
      </c>
      <c r="S12" s="199"/>
      <c r="T12" s="199"/>
      <c r="U12" s="200"/>
      <c r="V12" s="198" t="s">
        <v>99</v>
      </c>
      <c r="W12" s="199"/>
      <c r="X12" s="200"/>
      <c r="Y12" s="152"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thickBot="1">
      <c r="A13" s="68" t="s">
        <v>0</v>
      </c>
      <c r="B13" s="69" t="s">
        <v>1</v>
      </c>
      <c r="C13" s="69" t="s">
        <v>2</v>
      </c>
      <c r="D13" s="70" t="s">
        <v>3</v>
      </c>
      <c r="E13" s="68" t="s">
        <v>4</v>
      </c>
      <c r="F13" s="69" t="s">
        <v>5</v>
      </c>
      <c r="G13" s="69" t="s">
        <v>6</v>
      </c>
      <c r="H13" s="71" t="s">
        <v>7</v>
      </c>
      <c r="I13" s="68" t="s">
        <v>8</v>
      </c>
      <c r="J13" s="69" t="s">
        <v>9</v>
      </c>
      <c r="K13" s="69" t="s">
        <v>10</v>
      </c>
      <c r="L13" s="69" t="s">
        <v>11</v>
      </c>
      <c r="M13" s="69" t="s">
        <v>12</v>
      </c>
      <c r="N13" s="69" t="s">
        <v>13</v>
      </c>
      <c r="O13" s="69" t="s">
        <v>14</v>
      </c>
      <c r="P13" s="69" t="s">
        <v>15</v>
      </c>
      <c r="Q13" s="70" t="s">
        <v>16</v>
      </c>
      <c r="R13" s="72" t="s">
        <v>17</v>
      </c>
      <c r="S13" s="73" t="s">
        <v>18</v>
      </c>
      <c r="T13" s="73" t="s">
        <v>19</v>
      </c>
      <c r="U13" s="74" t="s">
        <v>20</v>
      </c>
      <c r="V13" s="72" t="s">
        <v>21</v>
      </c>
      <c r="W13" s="73" t="s">
        <v>22</v>
      </c>
      <c r="X13" s="74" t="s">
        <v>23</v>
      </c>
      <c r="Y13" s="50" t="s">
        <v>24</v>
      </c>
      <c r="Z13" s="2" t="s">
        <v>25</v>
      </c>
      <c r="AA13" s="6" t="s">
        <v>26</v>
      </c>
      <c r="AB13" s="2" t="s">
        <v>27</v>
      </c>
      <c r="AC13" s="2" t="s">
        <v>28</v>
      </c>
      <c r="AD13" s="2" t="s">
        <v>29</v>
      </c>
      <c r="AE13" s="2" t="s">
        <v>30</v>
      </c>
      <c r="AF13" s="2" t="s">
        <v>31</v>
      </c>
      <c r="AG13" s="4" t="s">
        <v>32</v>
      </c>
      <c r="AH13" s="1" t="s">
        <v>33</v>
      </c>
      <c r="AI13" s="2" t="s">
        <v>34</v>
      </c>
      <c r="AJ13" s="2" t="s">
        <v>35</v>
      </c>
      <c r="AK13" s="2" t="s">
        <v>36</v>
      </c>
      <c r="AL13" s="2" t="s">
        <v>37</v>
      </c>
      <c r="AM13" s="6" t="s">
        <v>38</v>
      </c>
      <c r="AN13" s="6" t="s">
        <v>39</v>
      </c>
      <c r="AO13" s="6" t="s">
        <v>40</v>
      </c>
      <c r="AP13" s="6" t="s">
        <v>41</v>
      </c>
      <c r="AQ13" s="6" t="s">
        <v>42</v>
      </c>
      <c r="AR13" s="6" t="s">
        <v>43</v>
      </c>
      <c r="AS13" s="7" t="s">
        <v>44</v>
      </c>
      <c r="AT13" s="5" t="s">
        <v>45</v>
      </c>
      <c r="AU13" s="6" t="s">
        <v>46</v>
      </c>
      <c r="AV13" s="6" t="s">
        <v>47</v>
      </c>
      <c r="AW13" s="6" t="s">
        <v>48</v>
      </c>
      <c r="AX13" s="6" t="s">
        <v>49</v>
      </c>
      <c r="AY13" s="6" t="s">
        <v>50</v>
      </c>
      <c r="AZ13" s="7" t="s">
        <v>51</v>
      </c>
      <c r="BA13" s="8"/>
    </row>
    <row r="14" spans="1:53" s="21" customFormat="1" ht="15">
      <c r="A14" s="57">
        <v>15</v>
      </c>
      <c r="B14" s="58" t="s">
        <v>52</v>
      </c>
      <c r="C14" s="59" t="s">
        <v>53</v>
      </c>
      <c r="D14" s="60">
        <f t="shared" ref="D14:D40" si="0">E14*0.25+F14*0.25+G14*0.25+H14*0.25</f>
        <v>0.84911908796296287</v>
      </c>
      <c r="E14" s="61">
        <f t="shared" ref="E14:E40" si="1">I14*0.5+J14*0.5</f>
        <v>0.92708333333333326</v>
      </c>
      <c r="F14" s="61">
        <f t="shared" ref="F14:F40" si="2">K14*0.5+L14*0.5</f>
        <v>0.9375</v>
      </c>
      <c r="G14" s="62">
        <f t="shared" ref="G14:G40" si="3">M14*(1/3)+N14*(1/3)+O14*(1/3)</f>
        <v>0.78189301851851845</v>
      </c>
      <c r="H14" s="63">
        <f t="shared" ref="H14:H40" si="4">P14*0.5+Q14*0.5</f>
        <v>0.75</v>
      </c>
      <c r="I14" s="61">
        <f t="shared" ref="I14:I40" si="5">R14*0.25+S14*0.25+T14*0.25+U14*0.25</f>
        <v>0.9375</v>
      </c>
      <c r="J14" s="62">
        <f t="shared" ref="J14:J40" si="6">V14*(1/3)+W14*(1/3)+X14*(1/3)</f>
        <v>0.91666666666666652</v>
      </c>
      <c r="K14" s="62">
        <f t="shared" ref="K14:K40" si="7">Y14*(1/3)+Z14*(1/3)+AA14*(1/3)</f>
        <v>1</v>
      </c>
      <c r="L14" s="62">
        <f t="shared" ref="L14:L40" si="8">AB14*(1/6)+AC14*(1/6)+AD14*(1/6)+AE14*(1/6)+AF14*(1/6)+AG14*(1/6)</f>
        <v>0.87499999999999989</v>
      </c>
      <c r="M14" s="62">
        <f t="shared" ref="M14:M40" si="9">AH14*(1/6)+AI14*(1/6)+AJ14*(1/6)+AK14*(1/6)+AL14*(1/6)+AM14*(1/6)</f>
        <v>0.51234572222222219</v>
      </c>
      <c r="N14" s="62">
        <f t="shared" ref="N14:N40" si="10">AN14*(1/3)+AO14*(1/3)+AP14*(1/3)</f>
        <v>1</v>
      </c>
      <c r="O14" s="62">
        <f t="shared" ref="O14:O40" si="11">AQ14*(1/3)+AR14*(1/3)+AS14*(1/3)</f>
        <v>0.83333333333333326</v>
      </c>
      <c r="P14" s="62">
        <f t="shared" ref="P14:P40" si="12">AT14*(1/3)+AU14*(1/3)+AV14*(1/3)</f>
        <v>1</v>
      </c>
      <c r="Q14" s="64">
        <f t="shared" ref="Q14:Q40" si="13">AW14*(1/4)+AX14*(1/4)+AY14*(1/4)+AZ14*(1/4)</f>
        <v>0.5</v>
      </c>
      <c r="R14" s="65">
        <v>1</v>
      </c>
      <c r="S14" s="66">
        <v>1</v>
      </c>
      <c r="T14" s="66">
        <v>1</v>
      </c>
      <c r="U14" s="67">
        <v>0.75</v>
      </c>
      <c r="V14" s="65">
        <v>1</v>
      </c>
      <c r="W14" s="66">
        <v>0.75</v>
      </c>
      <c r="X14" s="67">
        <v>1</v>
      </c>
      <c r="Y14" s="28">
        <v>1</v>
      </c>
      <c r="Z14" s="18">
        <v>1</v>
      </c>
      <c r="AA14" s="18">
        <v>1</v>
      </c>
      <c r="AB14" s="18">
        <v>0.75</v>
      </c>
      <c r="AC14" s="18">
        <v>1</v>
      </c>
      <c r="AD14" s="18">
        <v>1</v>
      </c>
      <c r="AE14" s="18">
        <v>0.75</v>
      </c>
      <c r="AF14" s="18">
        <v>1</v>
      </c>
      <c r="AG14" s="19">
        <v>0.75</v>
      </c>
      <c r="AH14" s="17">
        <v>0.55555600000000005</v>
      </c>
      <c r="AI14" s="20">
        <v>0.33333333333333331</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3" s="21" customFormat="1" ht="15">
      <c r="A15" s="10">
        <v>4</v>
      </c>
      <c r="B15" s="11" t="s">
        <v>70</v>
      </c>
      <c r="C15" s="12" t="s">
        <v>53</v>
      </c>
      <c r="D15" s="55">
        <f t="shared" si="0"/>
        <v>0.62235416666666654</v>
      </c>
      <c r="E15" s="14">
        <f t="shared" si="1"/>
        <v>0.80549999999999999</v>
      </c>
      <c r="F15" s="14">
        <f t="shared" si="2"/>
        <v>0.77777777777777768</v>
      </c>
      <c r="G15" s="15">
        <f t="shared" si="3"/>
        <v>0.38888888888888884</v>
      </c>
      <c r="H15" s="16">
        <f t="shared" si="4"/>
        <v>0.51724999999999999</v>
      </c>
      <c r="I15" s="14">
        <f t="shared" si="5"/>
        <v>1</v>
      </c>
      <c r="J15" s="15">
        <f t="shared" si="6"/>
        <v>0.61099999999999999</v>
      </c>
      <c r="K15" s="15">
        <f t="shared" si="7"/>
        <v>1</v>
      </c>
      <c r="L15" s="15">
        <f t="shared" si="8"/>
        <v>0.55555555555555547</v>
      </c>
      <c r="M15" s="15">
        <f t="shared" si="9"/>
        <v>0.33333333333333331</v>
      </c>
      <c r="N15" s="15">
        <f t="shared" si="10"/>
        <v>0.33333333333333331</v>
      </c>
      <c r="O15" s="15">
        <f t="shared" si="11"/>
        <v>0.5</v>
      </c>
      <c r="P15" s="15">
        <f t="shared" si="12"/>
        <v>0.72199999999999986</v>
      </c>
      <c r="Q15" s="48">
        <f t="shared" si="13"/>
        <v>0.3125</v>
      </c>
      <c r="R15" s="25">
        <v>1</v>
      </c>
      <c r="S15" s="20">
        <v>1</v>
      </c>
      <c r="T15" s="20">
        <v>1</v>
      </c>
      <c r="U15" s="26">
        <v>1</v>
      </c>
      <c r="V15" s="25">
        <v>0.33300000000000002</v>
      </c>
      <c r="W15" s="20">
        <v>0.5</v>
      </c>
      <c r="X15" s="26">
        <v>1</v>
      </c>
      <c r="Y15" s="52">
        <v>1</v>
      </c>
      <c r="Z15" s="20">
        <v>1</v>
      </c>
      <c r="AA15" s="20">
        <v>1</v>
      </c>
      <c r="AB15" s="20">
        <v>0.25</v>
      </c>
      <c r="AC15" s="20">
        <v>1</v>
      </c>
      <c r="AD15" s="20">
        <v>1</v>
      </c>
      <c r="AE15" s="20">
        <v>0.5</v>
      </c>
      <c r="AF15" s="20">
        <v>0.33333333333333331</v>
      </c>
      <c r="AG15" s="26">
        <v>0.25</v>
      </c>
      <c r="AH15" s="25">
        <v>0</v>
      </c>
      <c r="AI15" s="20">
        <v>0</v>
      </c>
      <c r="AJ15" s="20">
        <v>0</v>
      </c>
      <c r="AK15" s="20">
        <v>0</v>
      </c>
      <c r="AL15" s="20">
        <v>1</v>
      </c>
      <c r="AM15" s="20">
        <v>1</v>
      </c>
      <c r="AN15" s="20">
        <v>1</v>
      </c>
      <c r="AO15" s="20">
        <v>0</v>
      </c>
      <c r="AP15" s="20">
        <v>0</v>
      </c>
      <c r="AQ15" s="20">
        <v>1</v>
      </c>
      <c r="AR15" s="20">
        <v>0.5</v>
      </c>
      <c r="AS15" s="26">
        <v>0</v>
      </c>
      <c r="AT15" s="25">
        <v>0.5</v>
      </c>
      <c r="AU15" s="20">
        <v>0.99999999999999989</v>
      </c>
      <c r="AV15" s="20">
        <v>0.66600000000000004</v>
      </c>
      <c r="AW15" s="20">
        <v>1</v>
      </c>
      <c r="AX15" s="20">
        <v>0.25</v>
      </c>
      <c r="AY15" s="20">
        <v>0</v>
      </c>
      <c r="AZ15" s="26">
        <v>0</v>
      </c>
      <c r="BA15" s="22"/>
    </row>
    <row r="16" spans="1:53" s="21" customFormat="1">
      <c r="A16" s="10">
        <v>19</v>
      </c>
      <c r="B16" s="11" t="s">
        <v>60</v>
      </c>
      <c r="C16" s="12" t="s">
        <v>53</v>
      </c>
      <c r="D16" s="55">
        <f t="shared" si="0"/>
        <v>0.70515046296296302</v>
      </c>
      <c r="E16" s="14">
        <f t="shared" si="1"/>
        <v>0.75694444444444442</v>
      </c>
      <c r="F16" s="14">
        <f t="shared" si="2"/>
        <v>0.90277777777777779</v>
      </c>
      <c r="G16" s="15">
        <f t="shared" si="3"/>
        <v>0.68518518518518512</v>
      </c>
      <c r="H16" s="16">
        <f t="shared" si="4"/>
        <v>0.47569444444444442</v>
      </c>
      <c r="I16" s="14">
        <f t="shared" si="5"/>
        <v>0.875</v>
      </c>
      <c r="J16" s="15">
        <f t="shared" si="6"/>
        <v>0.63888888888888895</v>
      </c>
      <c r="K16" s="15">
        <f t="shared" si="7"/>
        <v>1</v>
      </c>
      <c r="L16" s="15">
        <f t="shared" si="8"/>
        <v>0.80555555555555558</v>
      </c>
      <c r="M16" s="15">
        <f t="shared" si="9"/>
        <v>0.55555555555555547</v>
      </c>
      <c r="N16" s="15">
        <f t="shared" si="10"/>
        <v>1</v>
      </c>
      <c r="O16" s="15">
        <f t="shared" si="11"/>
        <v>0.5</v>
      </c>
      <c r="P16" s="15">
        <f t="shared" si="12"/>
        <v>0.63888888888888884</v>
      </c>
      <c r="Q16" s="48">
        <f t="shared" si="13"/>
        <v>0.3125</v>
      </c>
      <c r="R16" s="17">
        <v>1</v>
      </c>
      <c r="S16" s="18">
        <v>1</v>
      </c>
      <c r="T16" s="18">
        <v>0.75</v>
      </c>
      <c r="U16" s="19">
        <v>0.75</v>
      </c>
      <c r="V16" s="17">
        <v>0.66666666666666696</v>
      </c>
      <c r="W16" s="18">
        <v>0.25</v>
      </c>
      <c r="X16" s="19">
        <v>1</v>
      </c>
      <c r="Y16" s="28">
        <v>1</v>
      </c>
      <c r="Z16" s="18">
        <v>1</v>
      </c>
      <c r="AA16" s="18">
        <v>1</v>
      </c>
      <c r="AB16" s="18">
        <v>1</v>
      </c>
      <c r="AC16" s="18">
        <v>1</v>
      </c>
      <c r="AD16" s="18">
        <v>1</v>
      </c>
      <c r="AE16" s="18">
        <v>0.75</v>
      </c>
      <c r="AF16" s="15">
        <f>1/3</f>
        <v>0.33333333333333331</v>
      </c>
      <c r="AG16" s="19">
        <v>0.75</v>
      </c>
      <c r="AH16" s="17">
        <v>0</v>
      </c>
      <c r="AI16" s="18">
        <v>0</v>
      </c>
      <c r="AJ16" s="15">
        <f>1/3</f>
        <v>0.33333333333333331</v>
      </c>
      <c r="AK16" s="18">
        <v>1</v>
      </c>
      <c r="AL16" s="18">
        <v>1</v>
      </c>
      <c r="AM16" s="18">
        <v>1</v>
      </c>
      <c r="AN16" s="18">
        <v>1</v>
      </c>
      <c r="AO16" s="18">
        <v>1</v>
      </c>
      <c r="AP16" s="18">
        <v>1</v>
      </c>
      <c r="AQ16" s="18">
        <v>1</v>
      </c>
      <c r="AR16" s="18">
        <v>0.5</v>
      </c>
      <c r="AS16" s="19">
        <v>0</v>
      </c>
      <c r="AT16" s="17">
        <v>0.25</v>
      </c>
      <c r="AU16" s="18">
        <v>1</v>
      </c>
      <c r="AV16" s="15">
        <f>2/3</f>
        <v>0.66666666666666663</v>
      </c>
      <c r="AW16" s="18">
        <v>1</v>
      </c>
      <c r="AX16" s="18">
        <v>0.25</v>
      </c>
      <c r="AY16" s="18">
        <v>0</v>
      </c>
      <c r="AZ16" s="19">
        <v>0</v>
      </c>
    </row>
    <row r="17" spans="1:53" s="21" customFormat="1">
      <c r="A17" s="10">
        <v>16</v>
      </c>
      <c r="B17" s="11" t="s">
        <v>69</v>
      </c>
      <c r="C17" s="12" t="s">
        <v>53</v>
      </c>
      <c r="D17" s="55">
        <f t="shared" si="0"/>
        <v>0.62278935185185191</v>
      </c>
      <c r="E17" s="14">
        <f t="shared" si="1"/>
        <v>0.72916666666666663</v>
      </c>
      <c r="F17" s="14">
        <f t="shared" si="2"/>
        <v>0.69444444444444442</v>
      </c>
      <c r="G17" s="15">
        <f t="shared" si="3"/>
        <v>0.54629629629629628</v>
      </c>
      <c r="H17" s="16">
        <f t="shared" si="4"/>
        <v>0.52124999999999999</v>
      </c>
      <c r="I17" s="14">
        <f t="shared" si="5"/>
        <v>0.875</v>
      </c>
      <c r="J17" s="15">
        <f t="shared" si="6"/>
        <v>0.58333333333333326</v>
      </c>
      <c r="K17" s="15">
        <f t="shared" si="7"/>
        <v>0.66666666666666663</v>
      </c>
      <c r="L17" s="15">
        <f t="shared" si="8"/>
        <v>0.72222222222222221</v>
      </c>
      <c r="M17" s="15">
        <f t="shared" si="9"/>
        <v>0.55555555555555547</v>
      </c>
      <c r="N17" s="15">
        <f t="shared" si="10"/>
        <v>0.33333333333333331</v>
      </c>
      <c r="O17" s="15">
        <f t="shared" si="11"/>
        <v>0.75</v>
      </c>
      <c r="P17" s="15">
        <f t="shared" si="12"/>
        <v>0.75</v>
      </c>
      <c r="Q17" s="48">
        <f t="shared" si="13"/>
        <v>0.29249999999999998</v>
      </c>
      <c r="R17" s="14">
        <v>1</v>
      </c>
      <c r="S17" s="15">
        <v>1</v>
      </c>
      <c r="T17" s="15">
        <v>1</v>
      </c>
      <c r="U17" s="16">
        <v>0.5</v>
      </c>
      <c r="V17" s="14">
        <v>1</v>
      </c>
      <c r="W17" s="15">
        <v>0.25</v>
      </c>
      <c r="X17" s="16">
        <v>0.5</v>
      </c>
      <c r="Y17" s="27">
        <v>1</v>
      </c>
      <c r="Z17" s="15">
        <v>1</v>
      </c>
      <c r="AA17" s="15">
        <v>0</v>
      </c>
      <c r="AB17" s="15">
        <v>0.75</v>
      </c>
      <c r="AC17" s="15">
        <v>1</v>
      </c>
      <c r="AD17" s="15">
        <v>0.75</v>
      </c>
      <c r="AE17" s="15">
        <v>0.75</v>
      </c>
      <c r="AF17" s="15">
        <f>1/3</f>
        <v>0.33333333333333331</v>
      </c>
      <c r="AG17" s="15">
        <v>0.75</v>
      </c>
      <c r="AH17" s="15">
        <v>1</v>
      </c>
      <c r="AI17" s="15">
        <v>0</v>
      </c>
      <c r="AJ17" s="15">
        <f>1/3</f>
        <v>0.33333333333333331</v>
      </c>
      <c r="AK17" s="15">
        <v>0</v>
      </c>
      <c r="AL17" s="15">
        <v>1</v>
      </c>
      <c r="AM17" s="15">
        <v>1</v>
      </c>
      <c r="AN17" s="15">
        <v>1</v>
      </c>
      <c r="AO17" s="15">
        <v>0</v>
      </c>
      <c r="AP17" s="15">
        <v>0</v>
      </c>
      <c r="AQ17" s="15">
        <v>1</v>
      </c>
      <c r="AR17" s="15">
        <v>1</v>
      </c>
      <c r="AS17" s="15">
        <v>0.25</v>
      </c>
      <c r="AT17" s="15">
        <v>0.25</v>
      </c>
      <c r="AU17" s="15">
        <v>1</v>
      </c>
      <c r="AV17" s="15">
        <v>1</v>
      </c>
      <c r="AW17" s="15">
        <v>0.67</v>
      </c>
      <c r="AX17" s="15">
        <v>0.5</v>
      </c>
      <c r="AY17" s="15">
        <v>0</v>
      </c>
      <c r="AZ17" s="16">
        <v>0</v>
      </c>
    </row>
    <row r="18" spans="1:53" s="21" customFormat="1">
      <c r="A18" s="10">
        <v>13</v>
      </c>
      <c r="B18" s="11" t="s">
        <v>63</v>
      </c>
      <c r="C18" s="12" t="s">
        <v>53</v>
      </c>
      <c r="D18" s="55">
        <f t="shared" si="0"/>
        <v>0.67575231944444447</v>
      </c>
      <c r="E18" s="14">
        <f t="shared" si="1"/>
        <v>0.65277777777777779</v>
      </c>
      <c r="F18" s="14">
        <f t="shared" si="2"/>
        <v>0.84722222222222221</v>
      </c>
      <c r="G18" s="15">
        <f t="shared" si="3"/>
        <v>0.60925927777777777</v>
      </c>
      <c r="H18" s="16">
        <f t="shared" si="4"/>
        <v>0.59375</v>
      </c>
      <c r="I18" s="14">
        <f t="shared" si="5"/>
        <v>0.75</v>
      </c>
      <c r="J18" s="15">
        <f t="shared" si="6"/>
        <v>0.55555555555555558</v>
      </c>
      <c r="K18" s="15">
        <f t="shared" si="7"/>
        <v>1</v>
      </c>
      <c r="L18" s="15">
        <f t="shared" si="8"/>
        <v>0.69444444444444442</v>
      </c>
      <c r="M18" s="15">
        <f t="shared" si="9"/>
        <v>0.41111116666666669</v>
      </c>
      <c r="N18" s="15">
        <f t="shared" si="10"/>
        <v>0.66666666666666663</v>
      </c>
      <c r="O18" s="15">
        <f t="shared" si="11"/>
        <v>0.75</v>
      </c>
      <c r="P18" s="15">
        <f t="shared" si="12"/>
        <v>0.83333333333333326</v>
      </c>
      <c r="Q18" s="48">
        <f t="shared" si="13"/>
        <v>0.35416666666666674</v>
      </c>
      <c r="R18" s="17">
        <v>1</v>
      </c>
      <c r="S18" s="18">
        <v>1</v>
      </c>
      <c r="T18" s="18">
        <v>0.5</v>
      </c>
      <c r="U18" s="19">
        <v>0.5</v>
      </c>
      <c r="V18" s="17">
        <v>0.66666666666666696</v>
      </c>
      <c r="W18" s="18">
        <v>0.5</v>
      </c>
      <c r="X18" s="19">
        <v>0.5</v>
      </c>
      <c r="Y18" s="28">
        <v>1</v>
      </c>
      <c r="Z18" s="18">
        <v>1</v>
      </c>
      <c r="AA18" s="18">
        <v>1</v>
      </c>
      <c r="AB18" s="18">
        <v>0.5</v>
      </c>
      <c r="AC18" s="18">
        <v>1</v>
      </c>
      <c r="AD18" s="18">
        <v>1</v>
      </c>
      <c r="AE18" s="18">
        <v>0.5</v>
      </c>
      <c r="AF18" s="15">
        <f>2/3</f>
        <v>0.66666666666666663</v>
      </c>
      <c r="AG18" s="18">
        <v>0.5</v>
      </c>
      <c r="AH18" s="18">
        <v>0.4</v>
      </c>
      <c r="AI18" s="15">
        <v>6.6667000000000004E-2</v>
      </c>
      <c r="AJ18" s="18">
        <v>0</v>
      </c>
      <c r="AK18" s="18">
        <v>0</v>
      </c>
      <c r="AL18" s="18">
        <v>1</v>
      </c>
      <c r="AM18" s="18">
        <v>1</v>
      </c>
      <c r="AN18" s="18">
        <v>1</v>
      </c>
      <c r="AO18" s="18">
        <v>1</v>
      </c>
      <c r="AP18" s="18">
        <v>0</v>
      </c>
      <c r="AQ18" s="18">
        <v>1</v>
      </c>
      <c r="AR18" s="18">
        <v>1</v>
      </c>
      <c r="AS18" s="18">
        <v>0.25</v>
      </c>
      <c r="AT18" s="18">
        <v>0.5</v>
      </c>
      <c r="AU18" s="18">
        <v>1</v>
      </c>
      <c r="AV18" s="18">
        <v>1</v>
      </c>
      <c r="AW18" s="23">
        <v>0.66666666666666696</v>
      </c>
      <c r="AX18" s="18">
        <v>0.75</v>
      </c>
      <c r="AY18" s="18">
        <v>0</v>
      </c>
      <c r="AZ18" s="19">
        <v>0</v>
      </c>
    </row>
    <row r="19" spans="1:53" s="21" customFormat="1">
      <c r="A19" s="10">
        <v>3</v>
      </c>
      <c r="B19" s="11" t="s">
        <v>65</v>
      </c>
      <c r="C19" s="12" t="s">
        <v>53</v>
      </c>
      <c r="D19" s="55">
        <f t="shared" si="0"/>
        <v>0.65812499999999996</v>
      </c>
      <c r="E19" s="14">
        <f t="shared" si="1"/>
        <v>0.64583333333333326</v>
      </c>
      <c r="F19" s="14">
        <f t="shared" si="2"/>
        <v>0.92708333333333326</v>
      </c>
      <c r="G19" s="15">
        <f t="shared" si="3"/>
        <v>0.58333333333333326</v>
      </c>
      <c r="H19" s="16">
        <f t="shared" si="4"/>
        <v>0.47624999999999995</v>
      </c>
      <c r="I19" s="14">
        <f t="shared" si="5"/>
        <v>0.625</v>
      </c>
      <c r="J19" s="15">
        <f t="shared" si="6"/>
        <v>0.66666666666666663</v>
      </c>
      <c r="K19" s="15">
        <f t="shared" si="7"/>
        <v>1</v>
      </c>
      <c r="L19" s="15">
        <f t="shared" si="8"/>
        <v>0.85416666666666663</v>
      </c>
      <c r="M19" s="15">
        <f t="shared" si="9"/>
        <v>0.16666666666666666</v>
      </c>
      <c r="N19" s="15">
        <f t="shared" si="10"/>
        <v>1</v>
      </c>
      <c r="O19" s="15">
        <f t="shared" si="11"/>
        <v>0.58333333333333337</v>
      </c>
      <c r="P19" s="15">
        <f t="shared" si="12"/>
        <v>0.6399999999999999</v>
      </c>
      <c r="Q19" s="48">
        <f t="shared" si="13"/>
        <v>0.3125</v>
      </c>
      <c r="R19" s="14">
        <v>1</v>
      </c>
      <c r="S19" s="15">
        <v>1</v>
      </c>
      <c r="T19" s="15">
        <v>0.5</v>
      </c>
      <c r="U19" s="16">
        <v>0</v>
      </c>
      <c r="V19" s="14">
        <v>1</v>
      </c>
      <c r="W19" s="15">
        <v>0.5</v>
      </c>
      <c r="X19" s="16">
        <v>0.5</v>
      </c>
      <c r="Y19" s="27">
        <v>1</v>
      </c>
      <c r="Z19" s="15">
        <v>1</v>
      </c>
      <c r="AA19" s="15">
        <v>1</v>
      </c>
      <c r="AB19" s="15">
        <v>1</v>
      </c>
      <c r="AC19" s="15">
        <v>1</v>
      </c>
      <c r="AD19" s="15">
        <f>7/8</f>
        <v>0.875</v>
      </c>
      <c r="AE19" s="15">
        <v>0.75</v>
      </c>
      <c r="AF19" s="15">
        <v>1</v>
      </c>
      <c r="AG19" s="15">
        <v>0.5</v>
      </c>
      <c r="AH19" s="15">
        <v>0</v>
      </c>
      <c r="AI19" s="15">
        <v>0</v>
      </c>
      <c r="AJ19" s="15">
        <v>0</v>
      </c>
      <c r="AK19" s="15">
        <v>0</v>
      </c>
      <c r="AL19" s="15">
        <v>0</v>
      </c>
      <c r="AM19" s="15">
        <v>1</v>
      </c>
      <c r="AN19" s="15">
        <v>1</v>
      </c>
      <c r="AO19" s="15">
        <v>1</v>
      </c>
      <c r="AP19" s="15">
        <v>1</v>
      </c>
      <c r="AQ19" s="15">
        <v>1</v>
      </c>
      <c r="AR19" s="15">
        <v>0.5</v>
      </c>
      <c r="AS19" s="15">
        <v>0.25</v>
      </c>
      <c r="AT19" s="15">
        <v>0.25</v>
      </c>
      <c r="AU19" s="15">
        <v>1</v>
      </c>
      <c r="AV19" s="15">
        <v>0.67</v>
      </c>
      <c r="AW19" s="15">
        <v>1</v>
      </c>
      <c r="AX19" s="15">
        <v>0.25</v>
      </c>
      <c r="AY19" s="15">
        <v>0</v>
      </c>
      <c r="AZ19" s="16">
        <v>0</v>
      </c>
    </row>
    <row r="20" spans="1:53" s="21" customFormat="1" ht="15">
      <c r="A20" s="10">
        <v>18</v>
      </c>
      <c r="B20" s="11" t="s">
        <v>71</v>
      </c>
      <c r="C20" s="12" t="s">
        <v>53</v>
      </c>
      <c r="D20" s="55">
        <f t="shared" si="0"/>
        <v>0.61977777777777776</v>
      </c>
      <c r="E20" s="14">
        <f t="shared" si="1"/>
        <v>0.60758333333333336</v>
      </c>
      <c r="F20" s="14">
        <f t="shared" si="2"/>
        <v>0.75694444444444442</v>
      </c>
      <c r="G20" s="15">
        <f t="shared" si="3"/>
        <v>0.58333333333333326</v>
      </c>
      <c r="H20" s="16">
        <f t="shared" si="4"/>
        <v>0.53125</v>
      </c>
      <c r="I20" s="14">
        <f t="shared" si="5"/>
        <v>0.6875</v>
      </c>
      <c r="J20" s="15">
        <f t="shared" si="6"/>
        <v>0.52766666666666662</v>
      </c>
      <c r="K20" s="15">
        <f t="shared" si="7"/>
        <v>1</v>
      </c>
      <c r="L20" s="15">
        <f t="shared" si="8"/>
        <v>0.51388888888888884</v>
      </c>
      <c r="M20" s="15">
        <f t="shared" si="9"/>
        <v>0.16666666666666666</v>
      </c>
      <c r="N20" s="15">
        <f t="shared" si="10"/>
        <v>1</v>
      </c>
      <c r="O20" s="15">
        <f t="shared" si="11"/>
        <v>0.58333333333333337</v>
      </c>
      <c r="P20" s="15">
        <f t="shared" si="12"/>
        <v>0.83333333333333326</v>
      </c>
      <c r="Q20" s="48">
        <f t="shared" si="13"/>
        <v>0.22916666666666666</v>
      </c>
      <c r="R20" s="17">
        <v>1</v>
      </c>
      <c r="S20" s="18">
        <v>1</v>
      </c>
      <c r="T20" s="18">
        <v>0.5</v>
      </c>
      <c r="U20" s="19">
        <v>0.25</v>
      </c>
      <c r="V20" s="25">
        <v>0.33300000000000002</v>
      </c>
      <c r="W20" s="18">
        <v>0.75</v>
      </c>
      <c r="X20" s="19">
        <v>0.5</v>
      </c>
      <c r="Y20" s="28">
        <v>1</v>
      </c>
      <c r="Z20" s="18">
        <v>1</v>
      </c>
      <c r="AA20" s="18">
        <v>1</v>
      </c>
      <c r="AB20" s="18">
        <v>0.25</v>
      </c>
      <c r="AC20" s="18">
        <v>1</v>
      </c>
      <c r="AD20" s="18">
        <v>1</v>
      </c>
      <c r="AE20" s="18">
        <v>0.25</v>
      </c>
      <c r="AF20" s="15">
        <f>1/3</f>
        <v>0.33333333333333331</v>
      </c>
      <c r="AG20" s="18">
        <v>0.25</v>
      </c>
      <c r="AH20" s="18">
        <v>0</v>
      </c>
      <c r="AI20" s="18">
        <v>0</v>
      </c>
      <c r="AJ20" s="18">
        <v>0</v>
      </c>
      <c r="AK20" s="18">
        <v>0</v>
      </c>
      <c r="AL20" s="18">
        <v>1</v>
      </c>
      <c r="AM20" s="18">
        <v>0</v>
      </c>
      <c r="AN20" s="18">
        <v>1</v>
      </c>
      <c r="AO20" s="18">
        <v>1</v>
      </c>
      <c r="AP20" s="18">
        <v>1</v>
      </c>
      <c r="AQ20" s="18">
        <v>1</v>
      </c>
      <c r="AR20" s="18">
        <v>0.5</v>
      </c>
      <c r="AS20" s="18">
        <v>0.25</v>
      </c>
      <c r="AT20" s="18">
        <v>0.5</v>
      </c>
      <c r="AU20" s="18">
        <v>1</v>
      </c>
      <c r="AV20" s="18">
        <v>1</v>
      </c>
      <c r="AW20" s="15">
        <f>2/3</f>
        <v>0.66666666666666663</v>
      </c>
      <c r="AX20" s="18">
        <v>0.25</v>
      </c>
      <c r="AY20" s="18">
        <v>0</v>
      </c>
      <c r="AZ20" s="19">
        <v>0</v>
      </c>
    </row>
    <row r="21" spans="1:53" s="21" customFormat="1" ht="15">
      <c r="A21" s="10">
        <v>12</v>
      </c>
      <c r="B21" s="11" t="s">
        <v>72</v>
      </c>
      <c r="C21" s="12" t="s">
        <v>53</v>
      </c>
      <c r="D21" s="55">
        <f t="shared" si="0"/>
        <v>0.61538708333333336</v>
      </c>
      <c r="E21" s="14">
        <f t="shared" si="1"/>
        <v>0.59027777777777779</v>
      </c>
      <c r="F21" s="14">
        <f t="shared" si="2"/>
        <v>0.75694444444444442</v>
      </c>
      <c r="G21" s="15">
        <f t="shared" si="3"/>
        <v>0.52057611111111102</v>
      </c>
      <c r="H21" s="16">
        <f t="shared" si="4"/>
        <v>0.59374999999999989</v>
      </c>
      <c r="I21" s="14">
        <f t="shared" si="5"/>
        <v>0.625</v>
      </c>
      <c r="J21" s="15">
        <f t="shared" si="6"/>
        <v>0.55555555555555558</v>
      </c>
      <c r="K21" s="15">
        <f t="shared" si="7"/>
        <v>1</v>
      </c>
      <c r="L21" s="15">
        <f t="shared" si="8"/>
        <v>0.51388888888888884</v>
      </c>
      <c r="M21" s="15">
        <f t="shared" si="9"/>
        <v>0.39506166666666664</v>
      </c>
      <c r="N21" s="15">
        <f t="shared" si="10"/>
        <v>0.33333333333333331</v>
      </c>
      <c r="O21" s="15">
        <f t="shared" si="11"/>
        <v>0.83333333333333326</v>
      </c>
      <c r="P21" s="15">
        <f t="shared" si="12"/>
        <v>0.91666666666666652</v>
      </c>
      <c r="Q21" s="48">
        <f t="shared" si="13"/>
        <v>0.27083333333333331</v>
      </c>
      <c r="R21" s="17">
        <v>1</v>
      </c>
      <c r="S21" s="18">
        <v>1</v>
      </c>
      <c r="T21" s="18">
        <v>0.5</v>
      </c>
      <c r="U21" s="19">
        <v>0</v>
      </c>
      <c r="V21" s="17">
        <v>0.66666666666666696</v>
      </c>
      <c r="W21" s="18">
        <v>1</v>
      </c>
      <c r="X21" s="19">
        <v>0</v>
      </c>
      <c r="Y21" s="28">
        <v>1</v>
      </c>
      <c r="Z21" s="18">
        <v>1</v>
      </c>
      <c r="AA21" s="18">
        <v>1</v>
      </c>
      <c r="AB21" s="18">
        <v>0.25</v>
      </c>
      <c r="AC21" s="18">
        <v>1</v>
      </c>
      <c r="AD21" s="18">
        <v>1</v>
      </c>
      <c r="AE21" s="18">
        <v>0.25</v>
      </c>
      <c r="AF21" s="20">
        <v>0.33333333333333331</v>
      </c>
      <c r="AG21" s="18">
        <v>0.25</v>
      </c>
      <c r="AH21" s="18">
        <v>0.222222</v>
      </c>
      <c r="AI21" s="18">
        <v>0.111111</v>
      </c>
      <c r="AJ21" s="18">
        <v>3.7037E-2</v>
      </c>
      <c r="AK21" s="18">
        <v>0</v>
      </c>
      <c r="AL21" s="18">
        <v>1</v>
      </c>
      <c r="AM21" s="18">
        <v>1</v>
      </c>
      <c r="AN21" s="18">
        <v>1</v>
      </c>
      <c r="AO21" s="18">
        <v>0</v>
      </c>
      <c r="AP21" s="18">
        <v>0</v>
      </c>
      <c r="AQ21" s="18">
        <v>1</v>
      </c>
      <c r="AR21" s="18">
        <v>0.5</v>
      </c>
      <c r="AS21" s="18">
        <v>1</v>
      </c>
      <c r="AT21" s="18">
        <v>0.75</v>
      </c>
      <c r="AU21" s="18">
        <v>1</v>
      </c>
      <c r="AV21" s="18">
        <v>1</v>
      </c>
      <c r="AW21" s="18">
        <v>0.33333333333333331</v>
      </c>
      <c r="AX21" s="18">
        <v>0.75</v>
      </c>
      <c r="AY21" s="18">
        <v>0</v>
      </c>
      <c r="AZ21" s="19">
        <v>0</v>
      </c>
    </row>
    <row r="22" spans="1:53" s="21" customFormat="1">
      <c r="A22" s="10">
        <v>17</v>
      </c>
      <c r="B22" s="11" t="s">
        <v>81</v>
      </c>
      <c r="C22" s="12" t="s">
        <v>53</v>
      </c>
      <c r="D22" s="55">
        <f t="shared" si="0"/>
        <v>0.43055555555555552</v>
      </c>
      <c r="E22" s="14">
        <f t="shared" si="1"/>
        <v>0.45833333333333331</v>
      </c>
      <c r="F22" s="14">
        <f t="shared" si="2"/>
        <v>0.45486111111111105</v>
      </c>
      <c r="G22" s="15">
        <f t="shared" si="3"/>
        <v>0.33333333333333331</v>
      </c>
      <c r="H22" s="16">
        <f t="shared" si="4"/>
        <v>0.47569444444444442</v>
      </c>
      <c r="I22" s="14">
        <f t="shared" si="5"/>
        <v>0.75</v>
      </c>
      <c r="J22" s="15">
        <f t="shared" si="6"/>
        <v>0.16666666666666666</v>
      </c>
      <c r="K22" s="15">
        <f t="shared" si="7"/>
        <v>0.33333333333333331</v>
      </c>
      <c r="L22" s="15">
        <f t="shared" si="8"/>
        <v>0.57638888888888884</v>
      </c>
      <c r="M22" s="15">
        <f t="shared" si="9"/>
        <v>0.16666666666666666</v>
      </c>
      <c r="N22" s="15">
        <f t="shared" si="10"/>
        <v>0.33333333333333331</v>
      </c>
      <c r="O22" s="15">
        <f t="shared" si="11"/>
        <v>0.5</v>
      </c>
      <c r="P22" s="15">
        <f t="shared" si="12"/>
        <v>0.72222222222222221</v>
      </c>
      <c r="Q22" s="48">
        <f t="shared" si="13"/>
        <v>0.22916666666666666</v>
      </c>
      <c r="R22" s="14">
        <v>1</v>
      </c>
      <c r="S22" s="15">
        <v>1</v>
      </c>
      <c r="T22" s="15">
        <v>1</v>
      </c>
      <c r="U22" s="16">
        <v>0</v>
      </c>
      <c r="V22" s="14">
        <v>0</v>
      </c>
      <c r="W22" s="15">
        <v>0</v>
      </c>
      <c r="X22" s="16">
        <v>0.5</v>
      </c>
      <c r="Y22" s="27">
        <v>1</v>
      </c>
      <c r="Z22" s="15">
        <v>0</v>
      </c>
      <c r="AA22" s="15">
        <v>0</v>
      </c>
      <c r="AB22" s="15">
        <v>0.25</v>
      </c>
      <c r="AC22" s="15">
        <v>1</v>
      </c>
      <c r="AD22" s="15">
        <f>7/8</f>
        <v>0.875</v>
      </c>
      <c r="AE22" s="15">
        <v>0.75</v>
      </c>
      <c r="AF22" s="15">
        <f>1/3</f>
        <v>0.33333333333333331</v>
      </c>
      <c r="AG22" s="15">
        <v>0.25</v>
      </c>
      <c r="AH22" s="15">
        <v>0</v>
      </c>
      <c r="AI22" s="15">
        <v>0</v>
      </c>
      <c r="AJ22" s="15">
        <v>0</v>
      </c>
      <c r="AK22" s="15">
        <v>0</v>
      </c>
      <c r="AL22" s="15">
        <v>0</v>
      </c>
      <c r="AM22" s="15">
        <v>1</v>
      </c>
      <c r="AN22" s="15">
        <v>1</v>
      </c>
      <c r="AO22" s="15">
        <v>0</v>
      </c>
      <c r="AP22" s="15">
        <v>0</v>
      </c>
      <c r="AQ22" s="15">
        <v>1</v>
      </c>
      <c r="AR22" s="15">
        <v>0.5</v>
      </c>
      <c r="AS22" s="15">
        <v>0</v>
      </c>
      <c r="AT22" s="15">
        <v>0.5</v>
      </c>
      <c r="AU22" s="15">
        <v>1</v>
      </c>
      <c r="AV22" s="15">
        <f>2/3</f>
        <v>0.66666666666666663</v>
      </c>
      <c r="AW22" s="15">
        <f>2/3</f>
        <v>0.66666666666666663</v>
      </c>
      <c r="AX22" s="15">
        <v>0.25</v>
      </c>
      <c r="AY22" s="15">
        <v>0</v>
      </c>
      <c r="AZ22" s="16">
        <v>0</v>
      </c>
    </row>
    <row r="23" spans="1:53" s="21" customFormat="1">
      <c r="A23" s="10">
        <v>2</v>
      </c>
      <c r="B23" s="11" t="s">
        <v>54</v>
      </c>
      <c r="C23" s="12" t="s">
        <v>55</v>
      </c>
      <c r="D23" s="55">
        <f t="shared" si="0"/>
        <v>0.75722473832528181</v>
      </c>
      <c r="E23" s="14">
        <f t="shared" si="1"/>
        <v>1</v>
      </c>
      <c r="F23" s="14">
        <f t="shared" si="2"/>
        <v>0.89930555555555558</v>
      </c>
      <c r="G23" s="18">
        <f t="shared" si="3"/>
        <v>0.53542673107890493</v>
      </c>
      <c r="H23" s="16">
        <f t="shared" si="4"/>
        <v>0.59416666666666662</v>
      </c>
      <c r="I23" s="14">
        <f t="shared" si="5"/>
        <v>1</v>
      </c>
      <c r="J23" s="15">
        <f t="shared" si="6"/>
        <v>1</v>
      </c>
      <c r="K23" s="15">
        <f t="shared" si="7"/>
        <v>1</v>
      </c>
      <c r="L23" s="15">
        <f t="shared" si="8"/>
        <v>0.79861111111111116</v>
      </c>
      <c r="M23" s="15">
        <f t="shared" si="9"/>
        <v>0.43961352657004826</v>
      </c>
      <c r="N23" s="15">
        <f t="shared" si="10"/>
        <v>0.33333333333333331</v>
      </c>
      <c r="O23" s="15">
        <f t="shared" si="11"/>
        <v>0.83333333333333326</v>
      </c>
      <c r="P23" s="15">
        <f t="shared" si="12"/>
        <v>0.83333333333333326</v>
      </c>
      <c r="Q23" s="48">
        <f t="shared" si="13"/>
        <v>0.35499999999999998</v>
      </c>
      <c r="R23" s="14">
        <v>1</v>
      </c>
      <c r="S23" s="15">
        <v>1</v>
      </c>
      <c r="T23" s="15">
        <v>1</v>
      </c>
      <c r="U23" s="16">
        <v>1</v>
      </c>
      <c r="V23" s="14">
        <v>1</v>
      </c>
      <c r="W23" s="15">
        <v>1</v>
      </c>
      <c r="X23" s="16">
        <v>1</v>
      </c>
      <c r="Y23" s="27">
        <v>1</v>
      </c>
      <c r="Z23" s="15">
        <v>1</v>
      </c>
      <c r="AA23" s="15">
        <v>1</v>
      </c>
      <c r="AB23" s="15">
        <v>0.75</v>
      </c>
      <c r="AC23" s="15">
        <v>1</v>
      </c>
      <c r="AD23" s="15">
        <f>7/8</f>
        <v>0.875</v>
      </c>
      <c r="AE23" s="15">
        <v>0.75</v>
      </c>
      <c r="AF23" s="15">
        <f>2/3</f>
        <v>0.66666666666666663</v>
      </c>
      <c r="AG23" s="15">
        <v>0.75</v>
      </c>
      <c r="AH23" s="15">
        <f>8/23</f>
        <v>0.34782608695652173</v>
      </c>
      <c r="AI23" s="15">
        <f>5/23</f>
        <v>0.21739130434782608</v>
      </c>
      <c r="AJ23" s="15">
        <f>(2/23)/3+(3/23)/3</f>
        <v>7.2463768115942032E-2</v>
      </c>
      <c r="AK23" s="15">
        <v>0</v>
      </c>
      <c r="AL23" s="15">
        <v>1</v>
      </c>
      <c r="AM23" s="15">
        <v>1</v>
      </c>
      <c r="AN23" s="15">
        <v>1</v>
      </c>
      <c r="AO23" s="15">
        <v>0</v>
      </c>
      <c r="AP23" s="15">
        <v>0</v>
      </c>
      <c r="AQ23" s="15">
        <v>1</v>
      </c>
      <c r="AR23" s="15">
        <v>0.5</v>
      </c>
      <c r="AS23" s="15">
        <v>1</v>
      </c>
      <c r="AT23" s="15">
        <v>0.5</v>
      </c>
      <c r="AU23" s="15">
        <v>1</v>
      </c>
      <c r="AV23" s="15">
        <v>1</v>
      </c>
      <c r="AW23" s="15">
        <v>0.67</v>
      </c>
      <c r="AX23" s="15">
        <v>0.75</v>
      </c>
      <c r="AY23" s="15">
        <v>0</v>
      </c>
      <c r="AZ23" s="16">
        <v>0</v>
      </c>
    </row>
    <row r="24" spans="1:53" s="21" customFormat="1">
      <c r="A24" s="10">
        <v>21</v>
      </c>
      <c r="B24" s="11" t="s">
        <v>56</v>
      </c>
      <c r="C24" s="12" t="s">
        <v>55</v>
      </c>
      <c r="D24" s="55">
        <f t="shared" si="0"/>
        <v>0.7505787037037035</v>
      </c>
      <c r="E24" s="14">
        <f t="shared" si="1"/>
        <v>0.90277777777777779</v>
      </c>
      <c r="F24" s="17">
        <f t="shared" si="2"/>
        <v>0.46527777777777768</v>
      </c>
      <c r="G24" s="18">
        <f t="shared" si="3"/>
        <v>0.92592592592592582</v>
      </c>
      <c r="H24" s="19">
        <f t="shared" si="4"/>
        <v>0.70833333333333326</v>
      </c>
      <c r="I24" s="17">
        <f t="shared" si="5"/>
        <v>1</v>
      </c>
      <c r="J24" s="18">
        <f t="shared" si="6"/>
        <v>0.80555555555555558</v>
      </c>
      <c r="K24" s="18">
        <f t="shared" si="7"/>
        <v>0.33333333333333331</v>
      </c>
      <c r="L24" s="18">
        <f t="shared" si="8"/>
        <v>0.5972222222222221</v>
      </c>
      <c r="M24" s="18">
        <f t="shared" si="9"/>
        <v>0.94444444444444431</v>
      </c>
      <c r="N24" s="18">
        <f t="shared" si="10"/>
        <v>1</v>
      </c>
      <c r="O24" s="18">
        <f t="shared" si="11"/>
        <v>0.83333333333333326</v>
      </c>
      <c r="P24" s="18">
        <f t="shared" si="12"/>
        <v>0.91666666666666652</v>
      </c>
      <c r="Q24" s="47">
        <f t="shared" si="13"/>
        <v>0.5</v>
      </c>
      <c r="R24" s="17">
        <v>1</v>
      </c>
      <c r="S24" s="18">
        <v>1</v>
      </c>
      <c r="T24" s="18">
        <v>1</v>
      </c>
      <c r="U24" s="19">
        <v>1</v>
      </c>
      <c r="V24" s="17">
        <f>2/3</f>
        <v>0.66666666666666663</v>
      </c>
      <c r="W24" s="18">
        <v>0.75</v>
      </c>
      <c r="X24" s="19">
        <v>1</v>
      </c>
      <c r="Y24" s="28">
        <v>1</v>
      </c>
      <c r="Z24" s="18">
        <v>0</v>
      </c>
      <c r="AA24" s="18">
        <v>0</v>
      </c>
      <c r="AB24" s="18">
        <v>0.5</v>
      </c>
      <c r="AC24" s="18">
        <v>1</v>
      </c>
      <c r="AD24" s="18">
        <v>1</v>
      </c>
      <c r="AE24" s="18">
        <v>0.5</v>
      </c>
      <c r="AF24" s="18">
        <f>1/3</f>
        <v>0.33333333333333331</v>
      </c>
      <c r="AG24" s="18">
        <v>0.25</v>
      </c>
      <c r="AH24" s="18">
        <v>1</v>
      </c>
      <c r="AI24" s="18">
        <v>1</v>
      </c>
      <c r="AJ24" s="18">
        <f>2/3</f>
        <v>0.66666666666666663</v>
      </c>
      <c r="AK24" s="18">
        <v>1</v>
      </c>
      <c r="AL24" s="18">
        <v>1</v>
      </c>
      <c r="AM24" s="18">
        <v>1</v>
      </c>
      <c r="AN24" s="18">
        <v>1</v>
      </c>
      <c r="AO24" s="18">
        <v>1</v>
      </c>
      <c r="AP24" s="18">
        <v>1</v>
      </c>
      <c r="AQ24" s="18">
        <v>1</v>
      </c>
      <c r="AR24" s="18">
        <v>1</v>
      </c>
      <c r="AS24" s="18">
        <v>0.5</v>
      </c>
      <c r="AT24" s="18">
        <v>0.75</v>
      </c>
      <c r="AU24" s="18">
        <v>1</v>
      </c>
      <c r="AV24" s="18">
        <v>1</v>
      </c>
      <c r="AW24" s="18">
        <v>1</v>
      </c>
      <c r="AX24" s="18">
        <v>1</v>
      </c>
      <c r="AY24" s="18">
        <v>0</v>
      </c>
      <c r="AZ24" s="19">
        <v>0</v>
      </c>
    </row>
    <row r="25" spans="1:53" s="21" customFormat="1">
      <c r="A25" s="10">
        <v>26</v>
      </c>
      <c r="B25" s="11" t="s">
        <v>76</v>
      </c>
      <c r="C25" s="12" t="s">
        <v>55</v>
      </c>
      <c r="D25" s="55">
        <f t="shared" si="0"/>
        <v>0.55642361111111105</v>
      </c>
      <c r="E25" s="17">
        <f t="shared" si="1"/>
        <v>0.88541666666666663</v>
      </c>
      <c r="F25" s="17">
        <f t="shared" si="2"/>
        <v>0.36458333333333331</v>
      </c>
      <c r="G25" s="18">
        <f t="shared" si="3"/>
        <v>0.63888888888888884</v>
      </c>
      <c r="H25" s="19">
        <f t="shared" si="4"/>
        <v>0.33680555555555547</v>
      </c>
      <c r="I25" s="17">
        <f t="shared" si="5"/>
        <v>0.9375</v>
      </c>
      <c r="J25" s="18">
        <f t="shared" si="6"/>
        <v>0.83333333333333326</v>
      </c>
      <c r="K25" s="18">
        <f t="shared" si="7"/>
        <v>0.33333333333333331</v>
      </c>
      <c r="L25" s="18">
        <f t="shared" si="8"/>
        <v>0.39583333333333331</v>
      </c>
      <c r="M25" s="18">
        <f t="shared" si="9"/>
        <v>0.33333333333333331</v>
      </c>
      <c r="N25" s="18">
        <f t="shared" si="10"/>
        <v>1</v>
      </c>
      <c r="O25" s="18">
        <f t="shared" si="11"/>
        <v>0.58333333333333337</v>
      </c>
      <c r="P25" s="18">
        <f t="shared" si="12"/>
        <v>0.52777777777777768</v>
      </c>
      <c r="Q25" s="47">
        <f t="shared" si="13"/>
        <v>0.14583333333333331</v>
      </c>
      <c r="R25" s="17">
        <v>1</v>
      </c>
      <c r="S25" s="18">
        <v>1</v>
      </c>
      <c r="T25" s="18">
        <v>1</v>
      </c>
      <c r="U25" s="19">
        <v>0.75</v>
      </c>
      <c r="V25" s="17">
        <v>1</v>
      </c>
      <c r="W25" s="18">
        <v>0.5</v>
      </c>
      <c r="X25" s="19">
        <v>1</v>
      </c>
      <c r="Y25" s="28">
        <v>1</v>
      </c>
      <c r="Z25" s="18">
        <v>0</v>
      </c>
      <c r="AA25" s="18">
        <v>0</v>
      </c>
      <c r="AB25" s="18">
        <v>0.25</v>
      </c>
      <c r="AC25" s="18">
        <v>1</v>
      </c>
      <c r="AD25" s="18">
        <f>1/8</f>
        <v>0.125</v>
      </c>
      <c r="AE25" s="18">
        <v>0.5</v>
      </c>
      <c r="AF25" s="18">
        <v>0</v>
      </c>
      <c r="AG25" s="18">
        <v>0.5</v>
      </c>
      <c r="AH25" s="18">
        <v>1</v>
      </c>
      <c r="AI25" s="18">
        <v>0</v>
      </c>
      <c r="AJ25" s="18">
        <v>0</v>
      </c>
      <c r="AK25" s="18">
        <v>0</v>
      </c>
      <c r="AL25" s="18">
        <v>0</v>
      </c>
      <c r="AM25" s="18">
        <v>1</v>
      </c>
      <c r="AN25" s="18">
        <v>1</v>
      </c>
      <c r="AO25" s="18">
        <v>1</v>
      </c>
      <c r="AP25" s="18">
        <v>1</v>
      </c>
      <c r="AQ25" s="18">
        <v>1</v>
      </c>
      <c r="AR25" s="18">
        <v>0.5</v>
      </c>
      <c r="AS25" s="18">
        <v>0.25</v>
      </c>
      <c r="AT25" s="18">
        <v>0.25</v>
      </c>
      <c r="AU25" s="18">
        <v>1</v>
      </c>
      <c r="AV25" s="18">
        <f>1/3</f>
        <v>0.33333333333333331</v>
      </c>
      <c r="AW25" s="18">
        <f>1/3</f>
        <v>0.33333333333333331</v>
      </c>
      <c r="AX25" s="18">
        <v>0.25</v>
      </c>
      <c r="AY25" s="18">
        <v>0</v>
      </c>
      <c r="AZ25" s="19">
        <v>0</v>
      </c>
      <c r="BA25" s="22"/>
    </row>
    <row r="26" spans="1:53" s="21" customFormat="1">
      <c r="A26" s="10">
        <v>14</v>
      </c>
      <c r="B26" s="11" t="s">
        <v>58</v>
      </c>
      <c r="C26" s="12" t="s">
        <v>55</v>
      </c>
      <c r="D26" s="55">
        <f t="shared" si="0"/>
        <v>0.74135416666666665</v>
      </c>
      <c r="E26" s="14">
        <f t="shared" si="1"/>
        <v>0.875</v>
      </c>
      <c r="F26" s="14">
        <f t="shared" si="2"/>
        <v>0.875</v>
      </c>
      <c r="G26" s="15">
        <f t="shared" si="3"/>
        <v>0.49666666666666659</v>
      </c>
      <c r="H26" s="16">
        <f t="shared" si="4"/>
        <v>0.71875</v>
      </c>
      <c r="I26" s="14">
        <f t="shared" si="5"/>
        <v>0.75</v>
      </c>
      <c r="J26" s="15">
        <f t="shared" si="6"/>
        <v>1</v>
      </c>
      <c r="K26" s="15">
        <f t="shared" si="7"/>
        <v>1</v>
      </c>
      <c r="L26" s="15">
        <f t="shared" si="8"/>
        <v>0.74999999999999989</v>
      </c>
      <c r="M26" s="15">
        <f t="shared" si="9"/>
        <v>0.90666666666666651</v>
      </c>
      <c r="N26" s="15">
        <f t="shared" si="10"/>
        <v>0</v>
      </c>
      <c r="O26" s="15">
        <f t="shared" si="11"/>
        <v>0.58333333333333337</v>
      </c>
      <c r="P26" s="15">
        <f t="shared" si="12"/>
        <v>1</v>
      </c>
      <c r="Q26" s="48">
        <f t="shared" si="13"/>
        <v>0.4375</v>
      </c>
      <c r="R26" s="17">
        <v>1</v>
      </c>
      <c r="S26" s="18">
        <v>1</v>
      </c>
      <c r="T26" s="18">
        <v>1</v>
      </c>
      <c r="U26" s="19">
        <v>0</v>
      </c>
      <c r="V26" s="17">
        <v>1</v>
      </c>
      <c r="W26" s="18">
        <v>1</v>
      </c>
      <c r="X26" s="19">
        <v>1</v>
      </c>
      <c r="Y26" s="28">
        <v>1</v>
      </c>
      <c r="Z26" s="18">
        <v>1</v>
      </c>
      <c r="AA26" s="18">
        <v>1</v>
      </c>
      <c r="AB26" s="18">
        <v>0.5</v>
      </c>
      <c r="AC26" s="18">
        <v>1</v>
      </c>
      <c r="AD26" s="18">
        <v>1</v>
      </c>
      <c r="AE26" s="18">
        <v>0.75</v>
      </c>
      <c r="AF26" s="18">
        <v>1</v>
      </c>
      <c r="AG26" s="18">
        <v>0.25</v>
      </c>
      <c r="AH26" s="18">
        <v>1</v>
      </c>
      <c r="AI26" s="18">
        <v>0.8</v>
      </c>
      <c r="AJ26" s="18">
        <v>0.84</v>
      </c>
      <c r="AK26" s="18">
        <v>0.8</v>
      </c>
      <c r="AL26" s="18">
        <v>1</v>
      </c>
      <c r="AM26" s="18">
        <v>1</v>
      </c>
      <c r="AN26" s="18">
        <v>0</v>
      </c>
      <c r="AO26" s="18">
        <v>0</v>
      </c>
      <c r="AP26" s="18">
        <v>0</v>
      </c>
      <c r="AQ26" s="18">
        <v>1</v>
      </c>
      <c r="AR26" s="18">
        <v>0.5</v>
      </c>
      <c r="AS26" s="18">
        <v>0.25</v>
      </c>
      <c r="AT26" s="18">
        <v>1</v>
      </c>
      <c r="AU26" s="18">
        <v>1</v>
      </c>
      <c r="AV26" s="18">
        <v>1</v>
      </c>
      <c r="AW26" s="18">
        <v>1</v>
      </c>
      <c r="AX26" s="18">
        <v>0.75</v>
      </c>
      <c r="AY26" s="18">
        <v>0</v>
      </c>
      <c r="AZ26" s="19">
        <v>0</v>
      </c>
    </row>
    <row r="27" spans="1:53" s="21" customFormat="1">
      <c r="A27" s="10">
        <v>20</v>
      </c>
      <c r="B27" s="11" t="s">
        <v>59</v>
      </c>
      <c r="C27" s="12" t="s">
        <v>55</v>
      </c>
      <c r="D27" s="55">
        <f t="shared" si="0"/>
        <v>0.73177083333333326</v>
      </c>
      <c r="E27" s="14">
        <f t="shared" si="1"/>
        <v>0.875</v>
      </c>
      <c r="F27" s="17">
        <f t="shared" si="2"/>
        <v>0.59027777777777768</v>
      </c>
      <c r="G27" s="18">
        <f t="shared" si="3"/>
        <v>0.88888888888888873</v>
      </c>
      <c r="H27" s="19">
        <f t="shared" si="4"/>
        <v>0.57291666666666663</v>
      </c>
      <c r="I27" s="17">
        <f t="shared" si="5"/>
        <v>1</v>
      </c>
      <c r="J27" s="18">
        <f t="shared" si="6"/>
        <v>0.74999999999999989</v>
      </c>
      <c r="K27" s="18">
        <f t="shared" si="7"/>
        <v>0.66666666666666663</v>
      </c>
      <c r="L27" s="18">
        <f t="shared" si="8"/>
        <v>0.51388888888888884</v>
      </c>
      <c r="M27" s="18">
        <f t="shared" si="9"/>
        <v>0.99999999999999989</v>
      </c>
      <c r="N27" s="18">
        <f t="shared" si="10"/>
        <v>1</v>
      </c>
      <c r="O27" s="18">
        <f t="shared" si="11"/>
        <v>0.66666666666666663</v>
      </c>
      <c r="P27" s="18">
        <f t="shared" si="12"/>
        <v>0.91666666666666652</v>
      </c>
      <c r="Q27" s="47">
        <f t="shared" si="13"/>
        <v>0.22916666666666666</v>
      </c>
      <c r="R27" s="17">
        <v>1</v>
      </c>
      <c r="S27" s="18">
        <v>1</v>
      </c>
      <c r="T27" s="18">
        <v>1</v>
      </c>
      <c r="U27" s="19">
        <v>1</v>
      </c>
      <c r="V27" s="17">
        <v>1</v>
      </c>
      <c r="W27" s="18">
        <v>0.75</v>
      </c>
      <c r="X27" s="19">
        <v>0.5</v>
      </c>
      <c r="Y27" s="28">
        <v>1</v>
      </c>
      <c r="Z27" s="18">
        <v>0</v>
      </c>
      <c r="AA27" s="18">
        <v>1</v>
      </c>
      <c r="AB27" s="18">
        <v>0.25</v>
      </c>
      <c r="AC27" s="18">
        <v>1</v>
      </c>
      <c r="AD27" s="18">
        <v>1</v>
      </c>
      <c r="AE27" s="18">
        <v>0.25</v>
      </c>
      <c r="AF27" s="18">
        <f>1/3</f>
        <v>0.33333333333333331</v>
      </c>
      <c r="AG27" s="18">
        <v>0.25</v>
      </c>
      <c r="AH27" s="18">
        <v>1</v>
      </c>
      <c r="AI27" s="18">
        <v>1</v>
      </c>
      <c r="AJ27" s="18">
        <v>1</v>
      </c>
      <c r="AK27" s="18">
        <v>1</v>
      </c>
      <c r="AL27" s="18">
        <v>1</v>
      </c>
      <c r="AM27" s="18">
        <v>1</v>
      </c>
      <c r="AN27" s="18">
        <v>1</v>
      </c>
      <c r="AO27" s="18">
        <v>1</v>
      </c>
      <c r="AP27" s="18">
        <v>1</v>
      </c>
      <c r="AQ27" s="18">
        <v>1</v>
      </c>
      <c r="AR27" s="18">
        <v>1</v>
      </c>
      <c r="AS27" s="18">
        <v>0</v>
      </c>
      <c r="AT27" s="18">
        <v>0.75</v>
      </c>
      <c r="AU27" s="18">
        <v>1</v>
      </c>
      <c r="AV27" s="18">
        <v>1</v>
      </c>
      <c r="AW27" s="18">
        <f>2/3</f>
        <v>0.66666666666666663</v>
      </c>
      <c r="AX27" s="18">
        <v>0.25</v>
      </c>
      <c r="AY27" s="18">
        <v>0</v>
      </c>
      <c r="AZ27" s="19">
        <v>0</v>
      </c>
    </row>
    <row r="28" spans="1:53" s="21" customFormat="1">
      <c r="A28" s="10">
        <v>23</v>
      </c>
      <c r="B28" s="11" t="s">
        <v>57</v>
      </c>
      <c r="C28" s="12" t="s">
        <v>55</v>
      </c>
      <c r="D28" s="55">
        <f t="shared" si="0"/>
        <v>0.7456597222222221</v>
      </c>
      <c r="E28" s="17">
        <f t="shared" si="1"/>
        <v>0.86111111111111105</v>
      </c>
      <c r="F28" s="17">
        <f t="shared" si="2"/>
        <v>0.69444444444444442</v>
      </c>
      <c r="G28" s="18">
        <f t="shared" si="3"/>
        <v>0.75</v>
      </c>
      <c r="H28" s="19">
        <f t="shared" si="4"/>
        <v>0.67708333333333326</v>
      </c>
      <c r="I28" s="17">
        <f t="shared" si="5"/>
        <v>1</v>
      </c>
      <c r="J28" s="18">
        <f t="shared" si="6"/>
        <v>0.7222222222222221</v>
      </c>
      <c r="K28" s="18">
        <f t="shared" si="7"/>
        <v>0.66666666666666663</v>
      </c>
      <c r="L28" s="18">
        <f t="shared" si="8"/>
        <v>0.72222222222222221</v>
      </c>
      <c r="M28" s="18">
        <f t="shared" si="9"/>
        <v>0.5</v>
      </c>
      <c r="N28" s="18">
        <f t="shared" si="10"/>
        <v>1</v>
      </c>
      <c r="O28" s="18">
        <f t="shared" si="11"/>
        <v>0.75</v>
      </c>
      <c r="P28" s="18">
        <f t="shared" si="12"/>
        <v>0.91666666666666652</v>
      </c>
      <c r="Q28" s="47">
        <f t="shared" si="13"/>
        <v>0.4375</v>
      </c>
      <c r="R28" s="17">
        <v>1</v>
      </c>
      <c r="S28" s="18">
        <v>1</v>
      </c>
      <c r="T28" s="18">
        <v>1</v>
      </c>
      <c r="U28" s="19">
        <v>1</v>
      </c>
      <c r="V28" s="17">
        <f>2/3</f>
        <v>0.66666666666666663</v>
      </c>
      <c r="W28" s="18">
        <v>0.5</v>
      </c>
      <c r="X28" s="19">
        <v>1</v>
      </c>
      <c r="Y28" s="28">
        <v>1</v>
      </c>
      <c r="Z28" s="18">
        <v>1</v>
      </c>
      <c r="AA28" s="18">
        <v>0</v>
      </c>
      <c r="AB28" s="18">
        <v>0.75</v>
      </c>
      <c r="AC28" s="18">
        <v>1</v>
      </c>
      <c r="AD28" s="18">
        <v>1</v>
      </c>
      <c r="AE28" s="18">
        <v>0.75</v>
      </c>
      <c r="AF28" s="18">
        <f>1/3</f>
        <v>0.33333333333333331</v>
      </c>
      <c r="AG28" s="18">
        <v>0.5</v>
      </c>
      <c r="AH28" s="18">
        <v>0.4</v>
      </c>
      <c r="AI28" s="18">
        <v>0.2</v>
      </c>
      <c r="AJ28" s="18">
        <v>0.2</v>
      </c>
      <c r="AK28" s="18">
        <v>0.2</v>
      </c>
      <c r="AL28" s="18">
        <v>1</v>
      </c>
      <c r="AM28" s="18">
        <v>1</v>
      </c>
      <c r="AN28" s="18">
        <v>1</v>
      </c>
      <c r="AO28" s="18">
        <v>1</v>
      </c>
      <c r="AP28" s="18">
        <v>1</v>
      </c>
      <c r="AQ28" s="18">
        <v>1</v>
      </c>
      <c r="AR28" s="18">
        <v>1</v>
      </c>
      <c r="AS28" s="18">
        <v>0.25</v>
      </c>
      <c r="AT28" s="18">
        <v>0.75</v>
      </c>
      <c r="AU28" s="18">
        <v>1</v>
      </c>
      <c r="AV28" s="18">
        <v>1</v>
      </c>
      <c r="AW28" s="18">
        <v>1</v>
      </c>
      <c r="AX28" s="18">
        <v>0.75</v>
      </c>
      <c r="AY28" s="18">
        <v>0</v>
      </c>
      <c r="AZ28" s="19">
        <v>0</v>
      </c>
    </row>
    <row r="29" spans="1:53" s="21" customFormat="1">
      <c r="A29" s="10">
        <v>25</v>
      </c>
      <c r="B29" s="11" t="s">
        <v>62</v>
      </c>
      <c r="C29" s="12" t="s">
        <v>55</v>
      </c>
      <c r="D29" s="55">
        <f t="shared" si="0"/>
        <v>0.68229166666666652</v>
      </c>
      <c r="E29" s="17">
        <f t="shared" si="1"/>
        <v>0.84375</v>
      </c>
      <c r="F29" s="17">
        <f t="shared" si="2"/>
        <v>0.74652777777777779</v>
      </c>
      <c r="G29" s="18">
        <f t="shared" si="3"/>
        <v>0.55555555555555558</v>
      </c>
      <c r="H29" s="19">
        <f t="shared" si="4"/>
        <v>0.58333333333333326</v>
      </c>
      <c r="I29" s="17">
        <f t="shared" si="5"/>
        <v>0.9375</v>
      </c>
      <c r="J29" s="18">
        <f t="shared" si="6"/>
        <v>0.74999999999999989</v>
      </c>
      <c r="K29" s="18">
        <f t="shared" si="7"/>
        <v>1</v>
      </c>
      <c r="L29" s="18">
        <f t="shared" si="8"/>
        <v>0.49305555555555552</v>
      </c>
      <c r="M29" s="18">
        <f t="shared" si="9"/>
        <v>0.33333333333333331</v>
      </c>
      <c r="N29" s="18">
        <f t="shared" si="10"/>
        <v>0.66666666666666663</v>
      </c>
      <c r="O29" s="18">
        <f t="shared" si="11"/>
        <v>0.66666666666666663</v>
      </c>
      <c r="P29" s="18">
        <f t="shared" si="12"/>
        <v>0.83333333333333326</v>
      </c>
      <c r="Q29" s="47">
        <f t="shared" si="13"/>
        <v>0.33333333333333331</v>
      </c>
      <c r="R29" s="17">
        <v>1</v>
      </c>
      <c r="S29" s="18">
        <v>1</v>
      </c>
      <c r="T29" s="18">
        <v>1</v>
      </c>
      <c r="U29" s="19">
        <v>0.75</v>
      </c>
      <c r="V29" s="17">
        <v>1</v>
      </c>
      <c r="W29" s="18">
        <v>0.75</v>
      </c>
      <c r="X29" s="19">
        <v>0.5</v>
      </c>
      <c r="Y29" s="28">
        <v>1</v>
      </c>
      <c r="Z29" s="18">
        <v>1</v>
      </c>
      <c r="AA29" s="18">
        <v>1</v>
      </c>
      <c r="AB29" s="18">
        <v>0.25</v>
      </c>
      <c r="AC29" s="18">
        <v>1</v>
      </c>
      <c r="AD29" s="18">
        <f>7/8</f>
        <v>0.875</v>
      </c>
      <c r="AE29" s="18">
        <v>0.25</v>
      </c>
      <c r="AF29" s="18">
        <f>1/3</f>
        <v>0.33333333333333331</v>
      </c>
      <c r="AG29" s="19">
        <v>0.25</v>
      </c>
      <c r="AH29" s="17">
        <v>0</v>
      </c>
      <c r="AI29" s="18">
        <v>0</v>
      </c>
      <c r="AJ29" s="18">
        <v>0</v>
      </c>
      <c r="AK29" s="18">
        <v>0</v>
      </c>
      <c r="AL29" s="18">
        <v>1</v>
      </c>
      <c r="AM29" s="18">
        <v>1</v>
      </c>
      <c r="AN29" s="18">
        <v>1</v>
      </c>
      <c r="AO29" s="18">
        <v>1</v>
      </c>
      <c r="AP29" s="18">
        <v>0</v>
      </c>
      <c r="AQ29" s="18">
        <v>1</v>
      </c>
      <c r="AR29" s="18">
        <v>0.5</v>
      </c>
      <c r="AS29" s="19">
        <v>0.5</v>
      </c>
      <c r="AT29" s="17">
        <v>0.5</v>
      </c>
      <c r="AU29" s="18">
        <v>1</v>
      </c>
      <c r="AV29" s="18">
        <v>1</v>
      </c>
      <c r="AW29" s="18">
        <f>1/3</f>
        <v>0.33333333333333331</v>
      </c>
      <c r="AX29" s="18">
        <v>1</v>
      </c>
      <c r="AY29" s="18">
        <v>0</v>
      </c>
      <c r="AZ29" s="19">
        <v>0</v>
      </c>
    </row>
    <row r="30" spans="1:53" s="21" customFormat="1" ht="15">
      <c r="A30" s="10">
        <v>7</v>
      </c>
      <c r="B30" s="11" t="s">
        <v>77</v>
      </c>
      <c r="C30" s="12" t="s">
        <v>55</v>
      </c>
      <c r="D30" s="55">
        <f t="shared" si="0"/>
        <v>0.55063657407407407</v>
      </c>
      <c r="E30" s="14">
        <f t="shared" si="1"/>
        <v>0.80555555555555547</v>
      </c>
      <c r="F30" s="14">
        <f t="shared" si="2"/>
        <v>0.72569444444444442</v>
      </c>
      <c r="G30" s="15">
        <f t="shared" si="3"/>
        <v>0.46296296296296291</v>
      </c>
      <c r="H30" s="16">
        <f t="shared" si="4"/>
        <v>0.20833333333333331</v>
      </c>
      <c r="I30" s="14">
        <f t="shared" si="5"/>
        <v>1</v>
      </c>
      <c r="J30" s="15">
        <f t="shared" si="6"/>
        <v>0.61111111111111094</v>
      </c>
      <c r="K30" s="15">
        <f t="shared" si="7"/>
        <v>1</v>
      </c>
      <c r="L30" s="15">
        <f t="shared" si="8"/>
        <v>0.4513888888888889</v>
      </c>
      <c r="M30" s="15">
        <f t="shared" si="9"/>
        <v>0.55555555555555547</v>
      </c>
      <c r="N30" s="15">
        <f t="shared" si="10"/>
        <v>0.33333333333333331</v>
      </c>
      <c r="O30" s="15">
        <f t="shared" si="11"/>
        <v>0.5</v>
      </c>
      <c r="P30" s="15">
        <f t="shared" si="12"/>
        <v>0.41666666666666663</v>
      </c>
      <c r="Q30" s="48">
        <f t="shared" si="13"/>
        <v>0</v>
      </c>
      <c r="R30" s="17">
        <v>1</v>
      </c>
      <c r="S30" s="18">
        <v>1</v>
      </c>
      <c r="T30" s="18">
        <v>1</v>
      </c>
      <c r="U30" s="19">
        <v>1</v>
      </c>
      <c r="V30" s="17">
        <v>0.33333333333333298</v>
      </c>
      <c r="W30" s="18">
        <v>0.5</v>
      </c>
      <c r="X30" s="19">
        <v>1</v>
      </c>
      <c r="Y30" s="28">
        <v>1</v>
      </c>
      <c r="Z30" s="18">
        <v>1</v>
      </c>
      <c r="AA30" s="18">
        <v>1</v>
      </c>
      <c r="AB30" s="18">
        <v>0.5</v>
      </c>
      <c r="AC30" s="18">
        <v>1</v>
      </c>
      <c r="AD30" s="18">
        <v>0.375</v>
      </c>
      <c r="AE30" s="18">
        <v>0.25</v>
      </c>
      <c r="AF30" s="20">
        <v>0.33333333333333331</v>
      </c>
      <c r="AG30" s="19">
        <v>0.25</v>
      </c>
      <c r="AH30" s="17">
        <v>1</v>
      </c>
      <c r="AI30" s="18">
        <v>0</v>
      </c>
      <c r="AJ30" s="20">
        <v>0.33333333333333331</v>
      </c>
      <c r="AK30" s="18">
        <v>0</v>
      </c>
      <c r="AL30" s="18">
        <v>1</v>
      </c>
      <c r="AM30" s="18">
        <v>1</v>
      </c>
      <c r="AN30" s="18">
        <v>1</v>
      </c>
      <c r="AO30" s="18">
        <v>0</v>
      </c>
      <c r="AP30" s="18">
        <v>0</v>
      </c>
      <c r="AQ30" s="18">
        <v>1</v>
      </c>
      <c r="AR30" s="18">
        <v>0.5</v>
      </c>
      <c r="AS30" s="19">
        <v>0</v>
      </c>
      <c r="AT30" s="17">
        <v>0.25</v>
      </c>
      <c r="AU30" s="18">
        <v>1</v>
      </c>
      <c r="AV30" s="18">
        <v>0</v>
      </c>
      <c r="AW30" s="18">
        <v>0</v>
      </c>
      <c r="AX30" s="18">
        <v>0</v>
      </c>
      <c r="AY30" s="18">
        <v>0</v>
      </c>
      <c r="AZ30" s="19">
        <v>0</v>
      </c>
      <c r="BA30" s="22"/>
    </row>
    <row r="31" spans="1:53" s="21" customFormat="1">
      <c r="A31" s="10">
        <v>27</v>
      </c>
      <c r="B31" s="11" t="s">
        <v>64</v>
      </c>
      <c r="C31" s="12" t="s">
        <v>55</v>
      </c>
      <c r="D31" s="55">
        <f t="shared" si="0"/>
        <v>0.66493055555555558</v>
      </c>
      <c r="E31" s="17">
        <f t="shared" si="1"/>
        <v>0.76736111111111105</v>
      </c>
      <c r="F31" s="17">
        <f t="shared" si="2"/>
        <v>0.75</v>
      </c>
      <c r="G31" s="18">
        <f t="shared" si="3"/>
        <v>0.66666666666666663</v>
      </c>
      <c r="H31" s="19">
        <f t="shared" si="4"/>
        <v>0.47569444444444442</v>
      </c>
      <c r="I31" s="17">
        <f t="shared" si="5"/>
        <v>0.8125</v>
      </c>
      <c r="J31" s="18">
        <f t="shared" si="6"/>
        <v>0.7222222222222221</v>
      </c>
      <c r="K31" s="18">
        <f t="shared" si="7"/>
        <v>0.66666666666666663</v>
      </c>
      <c r="L31" s="18">
        <f t="shared" si="8"/>
        <v>0.83333333333333326</v>
      </c>
      <c r="M31" s="18">
        <f t="shared" si="9"/>
        <v>0.33333333333333331</v>
      </c>
      <c r="N31" s="18">
        <f t="shared" si="10"/>
        <v>1</v>
      </c>
      <c r="O31" s="18">
        <f t="shared" si="11"/>
        <v>0.66666666666666663</v>
      </c>
      <c r="P31" s="18">
        <f t="shared" si="12"/>
        <v>0.80555555555555547</v>
      </c>
      <c r="Q31" s="47">
        <f t="shared" si="13"/>
        <v>0.14583333333333331</v>
      </c>
      <c r="R31" s="17">
        <v>1</v>
      </c>
      <c r="S31" s="18">
        <v>1</v>
      </c>
      <c r="T31" s="18">
        <v>0.75</v>
      </c>
      <c r="U31" s="19">
        <v>0.5</v>
      </c>
      <c r="V31" s="17">
        <f>2/3</f>
        <v>0.66666666666666663</v>
      </c>
      <c r="W31" s="18">
        <v>0.5</v>
      </c>
      <c r="X31" s="19">
        <v>1</v>
      </c>
      <c r="Y31" s="28">
        <v>1</v>
      </c>
      <c r="Z31" s="18">
        <v>0</v>
      </c>
      <c r="AA31" s="18">
        <v>1</v>
      </c>
      <c r="AB31" s="18">
        <v>0.75</v>
      </c>
      <c r="AC31" s="18">
        <v>1</v>
      </c>
      <c r="AD31" s="18">
        <v>1</v>
      </c>
      <c r="AE31" s="18">
        <v>0.5</v>
      </c>
      <c r="AF31" s="18">
        <v>1</v>
      </c>
      <c r="AG31" s="19">
        <v>0.75</v>
      </c>
      <c r="AH31" s="17">
        <v>0</v>
      </c>
      <c r="AI31" s="18">
        <v>0</v>
      </c>
      <c r="AJ31" s="18">
        <v>0</v>
      </c>
      <c r="AK31" s="18">
        <v>0</v>
      </c>
      <c r="AL31" s="18">
        <v>1</v>
      </c>
      <c r="AM31" s="18">
        <v>1</v>
      </c>
      <c r="AN31" s="18">
        <v>1</v>
      </c>
      <c r="AO31" s="18">
        <v>1</v>
      </c>
      <c r="AP31" s="18">
        <v>1</v>
      </c>
      <c r="AQ31" s="18">
        <v>1</v>
      </c>
      <c r="AR31" s="18">
        <v>1</v>
      </c>
      <c r="AS31" s="19">
        <v>0</v>
      </c>
      <c r="AT31" s="17">
        <v>0.75</v>
      </c>
      <c r="AU31" s="18">
        <v>1</v>
      </c>
      <c r="AV31" s="18">
        <f>2/3</f>
        <v>0.66666666666666663</v>
      </c>
      <c r="AW31" s="18">
        <f>1/3</f>
        <v>0.33333333333333331</v>
      </c>
      <c r="AX31" s="18">
        <v>0.25</v>
      </c>
      <c r="AY31" s="18">
        <v>0</v>
      </c>
      <c r="AZ31" s="19">
        <v>0</v>
      </c>
    </row>
    <row r="32" spans="1:53" s="21" customFormat="1">
      <c r="A32" s="10">
        <v>22</v>
      </c>
      <c r="B32" s="11" t="s">
        <v>61</v>
      </c>
      <c r="C32" s="12" t="s">
        <v>55</v>
      </c>
      <c r="D32" s="55">
        <f t="shared" si="0"/>
        <v>0.69270833333333326</v>
      </c>
      <c r="E32" s="14">
        <f t="shared" si="1"/>
        <v>0.71875</v>
      </c>
      <c r="F32" s="17">
        <f t="shared" si="2"/>
        <v>0.77777777777777768</v>
      </c>
      <c r="G32" s="18">
        <f t="shared" si="3"/>
        <v>0.63888888888888884</v>
      </c>
      <c r="H32" s="19">
        <f t="shared" si="4"/>
        <v>0.63541666666666652</v>
      </c>
      <c r="I32" s="17">
        <f t="shared" si="5"/>
        <v>0.6875</v>
      </c>
      <c r="J32" s="18">
        <f t="shared" si="6"/>
        <v>0.74999999999999989</v>
      </c>
      <c r="K32" s="18">
        <f t="shared" si="7"/>
        <v>1</v>
      </c>
      <c r="L32" s="18">
        <f t="shared" si="8"/>
        <v>0.55555555555555547</v>
      </c>
      <c r="M32" s="18">
        <f t="shared" si="9"/>
        <v>0.33333333333333331</v>
      </c>
      <c r="N32" s="18">
        <f t="shared" si="10"/>
        <v>1</v>
      </c>
      <c r="O32" s="18">
        <f t="shared" si="11"/>
        <v>0.58333333333333337</v>
      </c>
      <c r="P32" s="18">
        <f t="shared" si="12"/>
        <v>0.91666666666666652</v>
      </c>
      <c r="Q32" s="47">
        <f t="shared" si="13"/>
        <v>0.35416666666666663</v>
      </c>
      <c r="R32" s="17">
        <v>1</v>
      </c>
      <c r="S32" s="18">
        <v>0.25</v>
      </c>
      <c r="T32" s="18">
        <v>0.75</v>
      </c>
      <c r="U32" s="19">
        <v>0.75</v>
      </c>
      <c r="V32" s="17">
        <v>1</v>
      </c>
      <c r="W32" s="18">
        <v>0.75</v>
      </c>
      <c r="X32" s="19">
        <v>0.5</v>
      </c>
      <c r="Y32" s="28">
        <v>1</v>
      </c>
      <c r="Z32" s="18">
        <v>1</v>
      </c>
      <c r="AA32" s="18">
        <v>1</v>
      </c>
      <c r="AB32" s="18">
        <v>0.5</v>
      </c>
      <c r="AC32" s="18">
        <v>1</v>
      </c>
      <c r="AD32" s="18">
        <v>0.75</v>
      </c>
      <c r="AE32" s="18">
        <v>0.5</v>
      </c>
      <c r="AF32" s="18">
        <f>1/3</f>
        <v>0.33333333333333331</v>
      </c>
      <c r="AG32" s="19">
        <v>0.25</v>
      </c>
      <c r="AH32" s="17">
        <v>0</v>
      </c>
      <c r="AI32" s="18">
        <v>0</v>
      </c>
      <c r="AJ32" s="18">
        <v>0</v>
      </c>
      <c r="AK32" s="18">
        <v>0</v>
      </c>
      <c r="AL32" s="18">
        <v>1</v>
      </c>
      <c r="AM32" s="18">
        <v>1</v>
      </c>
      <c r="AN32" s="18">
        <v>1</v>
      </c>
      <c r="AO32" s="18">
        <v>1</v>
      </c>
      <c r="AP32" s="18">
        <v>1</v>
      </c>
      <c r="AQ32" s="18">
        <v>1</v>
      </c>
      <c r="AR32" s="18">
        <v>0.5</v>
      </c>
      <c r="AS32" s="19">
        <v>0.25</v>
      </c>
      <c r="AT32" s="17">
        <v>0.75</v>
      </c>
      <c r="AU32" s="18">
        <v>1</v>
      </c>
      <c r="AV32" s="18">
        <v>1</v>
      </c>
      <c r="AW32" s="18">
        <f>2/3</f>
        <v>0.66666666666666663</v>
      </c>
      <c r="AX32" s="18">
        <v>0.75</v>
      </c>
      <c r="AY32" s="18">
        <v>0</v>
      </c>
      <c r="AZ32" s="19">
        <v>0</v>
      </c>
    </row>
    <row r="33" spans="1:53" s="21" customFormat="1">
      <c r="A33" s="10">
        <v>6</v>
      </c>
      <c r="B33" s="11" t="s">
        <v>73</v>
      </c>
      <c r="C33" s="12" t="s">
        <v>55</v>
      </c>
      <c r="D33" s="55">
        <f t="shared" si="0"/>
        <v>0.60243055555555558</v>
      </c>
      <c r="E33" s="14">
        <f t="shared" si="1"/>
        <v>0.70138888888888884</v>
      </c>
      <c r="F33" s="14">
        <f t="shared" si="2"/>
        <v>0.60763888888888884</v>
      </c>
      <c r="G33" s="15">
        <f t="shared" si="3"/>
        <v>0.7222222222222221</v>
      </c>
      <c r="H33" s="16">
        <f t="shared" si="4"/>
        <v>0.37847222222222221</v>
      </c>
      <c r="I33" s="14">
        <f t="shared" si="5"/>
        <v>0.875</v>
      </c>
      <c r="J33" s="15">
        <f t="shared" si="6"/>
        <v>0.52777777777777768</v>
      </c>
      <c r="K33" s="15">
        <f t="shared" si="7"/>
        <v>0.66666666666666663</v>
      </c>
      <c r="L33" s="15">
        <f t="shared" si="8"/>
        <v>0.54861111111111105</v>
      </c>
      <c r="M33" s="15">
        <f t="shared" si="9"/>
        <v>0.33333333333333331</v>
      </c>
      <c r="N33" s="15">
        <f t="shared" si="10"/>
        <v>1</v>
      </c>
      <c r="O33" s="15">
        <f t="shared" si="11"/>
        <v>0.83333333333333326</v>
      </c>
      <c r="P33" s="15">
        <f t="shared" si="12"/>
        <v>0.61111111111111116</v>
      </c>
      <c r="Q33" s="48">
        <f t="shared" si="13"/>
        <v>0.14583333333333331</v>
      </c>
      <c r="R33" s="17">
        <v>1</v>
      </c>
      <c r="S33" s="18">
        <v>1</v>
      </c>
      <c r="T33" s="18">
        <v>0.75</v>
      </c>
      <c r="U33" s="19">
        <v>0.75</v>
      </c>
      <c r="V33" s="17">
        <v>0.33333333333333298</v>
      </c>
      <c r="W33" s="18">
        <v>0.75</v>
      </c>
      <c r="X33" s="19">
        <v>0.5</v>
      </c>
      <c r="Y33" s="28">
        <v>1</v>
      </c>
      <c r="Z33" s="18">
        <v>1</v>
      </c>
      <c r="AA33" s="18">
        <v>0</v>
      </c>
      <c r="AB33" s="18">
        <v>0.25</v>
      </c>
      <c r="AC33" s="18">
        <v>1</v>
      </c>
      <c r="AD33" s="18">
        <v>0.875</v>
      </c>
      <c r="AE33" s="15">
        <v>0.25</v>
      </c>
      <c r="AF33" s="15">
        <f>2/3</f>
        <v>0.66666666666666663</v>
      </c>
      <c r="AG33" s="19">
        <v>0.25</v>
      </c>
      <c r="AH33" s="17">
        <v>0</v>
      </c>
      <c r="AI33" s="18">
        <v>0</v>
      </c>
      <c r="AJ33" s="18">
        <v>0</v>
      </c>
      <c r="AK33" s="18">
        <v>0</v>
      </c>
      <c r="AL33" s="18">
        <v>1</v>
      </c>
      <c r="AM33" s="18">
        <v>1</v>
      </c>
      <c r="AN33" s="18">
        <v>1</v>
      </c>
      <c r="AO33" s="18">
        <v>1</v>
      </c>
      <c r="AP33" s="18">
        <v>1</v>
      </c>
      <c r="AQ33" s="18">
        <v>1</v>
      </c>
      <c r="AR33" s="18">
        <v>0.5</v>
      </c>
      <c r="AS33" s="19">
        <v>1</v>
      </c>
      <c r="AT33" s="17">
        <v>0.5</v>
      </c>
      <c r="AU33" s="18">
        <v>1</v>
      </c>
      <c r="AV33" s="18">
        <v>0.33333333333333331</v>
      </c>
      <c r="AW33" s="18">
        <v>0.33333333333333331</v>
      </c>
      <c r="AX33" s="18">
        <v>0.25</v>
      </c>
      <c r="AY33" s="18">
        <v>0</v>
      </c>
      <c r="AZ33" s="19">
        <v>0</v>
      </c>
    </row>
    <row r="34" spans="1:53" s="21" customFormat="1" ht="15">
      <c r="A34" s="10">
        <v>11</v>
      </c>
      <c r="B34" s="11" t="s">
        <v>67</v>
      </c>
      <c r="C34" s="12" t="s">
        <v>55</v>
      </c>
      <c r="D34" s="55">
        <f t="shared" si="0"/>
        <v>0.63713888888888881</v>
      </c>
      <c r="E34" s="14">
        <f t="shared" si="1"/>
        <v>0.64924999999999999</v>
      </c>
      <c r="F34" s="14">
        <f t="shared" si="2"/>
        <v>0.80902777777777779</v>
      </c>
      <c r="G34" s="15">
        <f t="shared" si="3"/>
        <v>0.61111111111111105</v>
      </c>
      <c r="H34" s="16">
        <f t="shared" si="4"/>
        <v>0.47916666666666663</v>
      </c>
      <c r="I34" s="14">
        <f t="shared" si="5"/>
        <v>0.6875</v>
      </c>
      <c r="J34" s="15">
        <f t="shared" si="6"/>
        <v>0.61099999999999999</v>
      </c>
      <c r="K34" s="15">
        <f t="shared" si="7"/>
        <v>1</v>
      </c>
      <c r="L34" s="15">
        <f t="shared" si="8"/>
        <v>0.61805555555555558</v>
      </c>
      <c r="M34" s="15">
        <f t="shared" si="9"/>
        <v>0.33333333333333331</v>
      </c>
      <c r="N34" s="15">
        <f t="shared" si="10"/>
        <v>1</v>
      </c>
      <c r="O34" s="15">
        <f t="shared" si="11"/>
        <v>0.5</v>
      </c>
      <c r="P34" s="15">
        <f t="shared" si="12"/>
        <v>0.75</v>
      </c>
      <c r="Q34" s="48">
        <f t="shared" si="13"/>
        <v>0.20833333333333331</v>
      </c>
      <c r="R34" s="17">
        <v>1</v>
      </c>
      <c r="S34" s="18">
        <v>1</v>
      </c>
      <c r="T34" s="18">
        <v>0.75</v>
      </c>
      <c r="U34" s="19">
        <v>0</v>
      </c>
      <c r="V34" s="25">
        <v>0.33300000000000002</v>
      </c>
      <c r="W34" s="18">
        <v>0.5</v>
      </c>
      <c r="X34" s="19">
        <v>1</v>
      </c>
      <c r="Y34" s="28">
        <v>1</v>
      </c>
      <c r="Z34" s="18">
        <v>1</v>
      </c>
      <c r="AA34" s="18">
        <v>1</v>
      </c>
      <c r="AB34" s="18">
        <v>0.5</v>
      </c>
      <c r="AC34" s="18">
        <v>1</v>
      </c>
      <c r="AD34" s="18">
        <v>0.875</v>
      </c>
      <c r="AE34" s="18">
        <v>0.5</v>
      </c>
      <c r="AF34" s="20">
        <v>0.33333333333333331</v>
      </c>
      <c r="AG34" s="19">
        <v>0.5</v>
      </c>
      <c r="AH34" s="17">
        <v>0</v>
      </c>
      <c r="AI34" s="18">
        <v>0</v>
      </c>
      <c r="AJ34" s="18">
        <v>0</v>
      </c>
      <c r="AK34" s="18">
        <v>0</v>
      </c>
      <c r="AL34" s="18">
        <v>1</v>
      </c>
      <c r="AM34" s="18">
        <v>1</v>
      </c>
      <c r="AN34" s="18">
        <v>1</v>
      </c>
      <c r="AO34" s="18">
        <v>1</v>
      </c>
      <c r="AP34" s="18">
        <v>1</v>
      </c>
      <c r="AQ34" s="18">
        <v>1</v>
      </c>
      <c r="AR34" s="18">
        <v>0.5</v>
      </c>
      <c r="AS34" s="19">
        <v>0</v>
      </c>
      <c r="AT34" s="17">
        <v>0.25</v>
      </c>
      <c r="AU34" s="18">
        <v>1</v>
      </c>
      <c r="AV34" s="18">
        <v>1</v>
      </c>
      <c r="AW34" s="18">
        <v>0.33333333333333331</v>
      </c>
      <c r="AX34" s="18">
        <v>0.5</v>
      </c>
      <c r="AY34" s="18">
        <v>0</v>
      </c>
      <c r="AZ34" s="19">
        <v>0</v>
      </c>
    </row>
    <row r="35" spans="1:53" s="21" customFormat="1">
      <c r="A35" s="10">
        <v>5</v>
      </c>
      <c r="B35" s="11" t="s">
        <v>66</v>
      </c>
      <c r="C35" s="12" t="s">
        <v>55</v>
      </c>
      <c r="D35" s="55">
        <f t="shared" si="0"/>
        <v>0.65497684722222216</v>
      </c>
      <c r="E35" s="14">
        <f t="shared" si="1"/>
        <v>0.55902777777777779</v>
      </c>
      <c r="F35" s="14">
        <f t="shared" si="2"/>
        <v>0.77083333333333326</v>
      </c>
      <c r="G35" s="15">
        <f t="shared" si="3"/>
        <v>0.69629627777777769</v>
      </c>
      <c r="H35" s="16">
        <f t="shared" si="4"/>
        <v>0.59375</v>
      </c>
      <c r="I35" s="14">
        <f t="shared" si="5"/>
        <v>0.5625</v>
      </c>
      <c r="J35" s="15">
        <f t="shared" si="6"/>
        <v>0.55555555555555558</v>
      </c>
      <c r="K35" s="15">
        <f t="shared" si="7"/>
        <v>1</v>
      </c>
      <c r="L35" s="15">
        <f t="shared" si="8"/>
        <v>0.54166666666666663</v>
      </c>
      <c r="M35" s="15">
        <f t="shared" si="9"/>
        <v>0.42222216666666668</v>
      </c>
      <c r="N35" s="15">
        <f t="shared" si="10"/>
        <v>1</v>
      </c>
      <c r="O35" s="15">
        <f t="shared" si="11"/>
        <v>0.66666666666666663</v>
      </c>
      <c r="P35" s="15">
        <f t="shared" si="12"/>
        <v>0.83333333333333326</v>
      </c>
      <c r="Q35" s="48">
        <f t="shared" si="13"/>
        <v>0.35416666666666663</v>
      </c>
      <c r="R35" s="54">
        <v>1</v>
      </c>
      <c r="S35" s="24">
        <v>1</v>
      </c>
      <c r="T35" s="24">
        <v>0.25</v>
      </c>
      <c r="U35" s="38">
        <v>0</v>
      </c>
      <c r="V35" s="53">
        <v>0.66666666666666696</v>
      </c>
      <c r="W35" s="24">
        <v>0.5</v>
      </c>
      <c r="X35" s="38">
        <v>0.5</v>
      </c>
      <c r="Y35" s="51">
        <v>1</v>
      </c>
      <c r="Z35" s="24">
        <v>1</v>
      </c>
      <c r="AA35" s="24">
        <v>1</v>
      </c>
      <c r="AB35" s="24">
        <v>0.75</v>
      </c>
      <c r="AC35" s="24">
        <v>1</v>
      </c>
      <c r="AD35" s="24">
        <v>1</v>
      </c>
      <c r="AE35" s="24">
        <v>0.5</v>
      </c>
      <c r="AF35" s="24">
        <v>0</v>
      </c>
      <c r="AG35" s="38">
        <v>0</v>
      </c>
      <c r="AH35" s="54">
        <v>0.2</v>
      </c>
      <c r="AI35" s="24">
        <v>0.2</v>
      </c>
      <c r="AJ35" s="24">
        <v>0.13333300000000001</v>
      </c>
      <c r="AK35" s="24">
        <v>0</v>
      </c>
      <c r="AL35" s="24">
        <v>1</v>
      </c>
      <c r="AM35" s="24">
        <v>1</v>
      </c>
      <c r="AN35" s="24">
        <v>1</v>
      </c>
      <c r="AO35" s="24">
        <v>1</v>
      </c>
      <c r="AP35" s="24">
        <v>1</v>
      </c>
      <c r="AQ35" s="24">
        <v>1</v>
      </c>
      <c r="AR35" s="24">
        <v>0.5</v>
      </c>
      <c r="AS35" s="38">
        <v>0.5</v>
      </c>
      <c r="AT35" s="54">
        <v>0.5</v>
      </c>
      <c r="AU35" s="24">
        <v>1</v>
      </c>
      <c r="AV35" s="24">
        <v>1</v>
      </c>
      <c r="AW35" s="23">
        <v>0.66666666666666663</v>
      </c>
      <c r="AX35" s="24">
        <v>0.75</v>
      </c>
      <c r="AY35" s="24">
        <v>0</v>
      </c>
      <c r="AZ35" s="38">
        <v>0</v>
      </c>
    </row>
    <row r="36" spans="1:53" s="21" customFormat="1">
      <c r="A36" s="10">
        <v>24</v>
      </c>
      <c r="B36" s="11" t="s">
        <v>80</v>
      </c>
      <c r="C36" s="12" t="s">
        <v>55</v>
      </c>
      <c r="D36" s="55">
        <f t="shared" si="0"/>
        <v>0.44357638888888884</v>
      </c>
      <c r="E36" s="17">
        <f t="shared" si="1"/>
        <v>0.54166666666666663</v>
      </c>
      <c r="F36" s="17">
        <f t="shared" si="2"/>
        <v>0.59027777777777768</v>
      </c>
      <c r="G36" s="18">
        <f t="shared" si="3"/>
        <v>0.38888888888888884</v>
      </c>
      <c r="H36" s="19">
        <f t="shared" si="4"/>
        <v>0.25347222222222221</v>
      </c>
      <c r="I36" s="17">
        <f t="shared" si="5"/>
        <v>0.75</v>
      </c>
      <c r="J36" s="18">
        <f t="shared" si="6"/>
        <v>0.33333333333333331</v>
      </c>
      <c r="K36" s="18">
        <f t="shared" si="7"/>
        <v>0.66666666666666663</v>
      </c>
      <c r="L36" s="18">
        <f t="shared" si="8"/>
        <v>0.51388888888888884</v>
      </c>
      <c r="M36" s="18">
        <f t="shared" si="9"/>
        <v>0.33333333333333331</v>
      </c>
      <c r="N36" s="18">
        <f t="shared" si="10"/>
        <v>0.33333333333333331</v>
      </c>
      <c r="O36" s="18">
        <f t="shared" si="11"/>
        <v>0.5</v>
      </c>
      <c r="P36" s="18">
        <f t="shared" si="12"/>
        <v>0.3611111111111111</v>
      </c>
      <c r="Q36" s="47">
        <f t="shared" si="13"/>
        <v>0.14583333333333331</v>
      </c>
      <c r="R36" s="17">
        <v>1</v>
      </c>
      <c r="S36" s="18">
        <v>1</v>
      </c>
      <c r="T36" s="18">
        <v>1</v>
      </c>
      <c r="U36" s="19">
        <v>0</v>
      </c>
      <c r="V36" s="17">
        <v>0</v>
      </c>
      <c r="W36" s="18">
        <v>0.5</v>
      </c>
      <c r="X36" s="19">
        <v>0.5</v>
      </c>
      <c r="Y36" s="28">
        <v>1</v>
      </c>
      <c r="Z36" s="18">
        <v>0</v>
      </c>
      <c r="AA36" s="18">
        <v>1</v>
      </c>
      <c r="AB36" s="18">
        <v>0.75</v>
      </c>
      <c r="AC36" s="18">
        <v>1</v>
      </c>
      <c r="AD36" s="18">
        <v>0.5</v>
      </c>
      <c r="AE36" s="18">
        <v>0.25</v>
      </c>
      <c r="AF36" s="18">
        <f>1/3</f>
        <v>0.33333333333333331</v>
      </c>
      <c r="AG36" s="19">
        <v>0.25</v>
      </c>
      <c r="AH36" s="17">
        <v>0</v>
      </c>
      <c r="AI36" s="18">
        <v>0</v>
      </c>
      <c r="AJ36" s="18">
        <v>0</v>
      </c>
      <c r="AK36" s="18">
        <v>0</v>
      </c>
      <c r="AL36" s="18">
        <v>1</v>
      </c>
      <c r="AM36" s="18">
        <v>1</v>
      </c>
      <c r="AN36" s="18">
        <v>1</v>
      </c>
      <c r="AO36" s="18">
        <v>0</v>
      </c>
      <c r="AP36" s="18">
        <v>0</v>
      </c>
      <c r="AQ36" s="18">
        <v>1</v>
      </c>
      <c r="AR36" s="18">
        <v>0.5</v>
      </c>
      <c r="AS36" s="19">
        <v>0</v>
      </c>
      <c r="AT36" s="17">
        <v>0.25</v>
      </c>
      <c r="AU36" s="18">
        <v>0.5</v>
      </c>
      <c r="AV36" s="18">
        <f>1/3</f>
        <v>0.33333333333333331</v>
      </c>
      <c r="AW36" s="18">
        <f>1/3</f>
        <v>0.33333333333333331</v>
      </c>
      <c r="AX36" s="18">
        <v>0.25</v>
      </c>
      <c r="AY36" s="18">
        <v>0</v>
      </c>
      <c r="AZ36" s="19">
        <v>0</v>
      </c>
    </row>
    <row r="37" spans="1:53" s="21" customFormat="1" ht="15">
      <c r="A37" s="10">
        <v>10</v>
      </c>
      <c r="B37" s="11" t="s">
        <v>68</v>
      </c>
      <c r="C37" s="12" t="s">
        <v>55</v>
      </c>
      <c r="D37" s="55">
        <f t="shared" si="0"/>
        <v>0.62670833333333342</v>
      </c>
      <c r="E37" s="14">
        <f t="shared" si="1"/>
        <v>0.51736111111111116</v>
      </c>
      <c r="F37" s="14">
        <f t="shared" si="2"/>
        <v>0.86111111111111116</v>
      </c>
      <c r="G37" s="15">
        <f t="shared" si="3"/>
        <v>0.61111111111111105</v>
      </c>
      <c r="H37" s="16">
        <f t="shared" si="4"/>
        <v>0.51724999999999999</v>
      </c>
      <c r="I37" s="14">
        <f t="shared" si="5"/>
        <v>0.5625</v>
      </c>
      <c r="J37" s="15">
        <f t="shared" si="6"/>
        <v>0.47222222222222232</v>
      </c>
      <c r="K37" s="15">
        <f t="shared" si="7"/>
        <v>1</v>
      </c>
      <c r="L37" s="15">
        <f t="shared" si="8"/>
        <v>0.72222222222222221</v>
      </c>
      <c r="M37" s="15">
        <f t="shared" si="9"/>
        <v>0.33333333333333331</v>
      </c>
      <c r="N37" s="15">
        <f t="shared" si="10"/>
        <v>1</v>
      </c>
      <c r="O37" s="15">
        <f t="shared" si="11"/>
        <v>0.5</v>
      </c>
      <c r="P37" s="15">
        <f t="shared" si="12"/>
        <v>0.72199999999999998</v>
      </c>
      <c r="Q37" s="48">
        <f t="shared" si="13"/>
        <v>0.3125</v>
      </c>
      <c r="R37" s="17">
        <v>1</v>
      </c>
      <c r="S37" s="18">
        <v>1</v>
      </c>
      <c r="T37" s="18">
        <v>0.25</v>
      </c>
      <c r="U37" s="19">
        <v>0</v>
      </c>
      <c r="V37" s="17">
        <v>0.66666666666666696</v>
      </c>
      <c r="W37" s="18">
        <v>0.25</v>
      </c>
      <c r="X37" s="19">
        <v>0.5</v>
      </c>
      <c r="Y37" s="28">
        <v>1</v>
      </c>
      <c r="Z37" s="18">
        <v>1</v>
      </c>
      <c r="AA37" s="18">
        <v>1</v>
      </c>
      <c r="AB37" s="18">
        <v>0.75</v>
      </c>
      <c r="AC37" s="18">
        <v>1</v>
      </c>
      <c r="AD37" s="18">
        <v>0.75</v>
      </c>
      <c r="AE37" s="18">
        <v>0.75</v>
      </c>
      <c r="AF37" s="20">
        <v>0.33333333333333331</v>
      </c>
      <c r="AG37" s="19">
        <v>0.75</v>
      </c>
      <c r="AH37" s="17">
        <v>0</v>
      </c>
      <c r="AI37" s="18">
        <v>0</v>
      </c>
      <c r="AJ37" s="18">
        <v>0</v>
      </c>
      <c r="AK37" s="18">
        <v>0</v>
      </c>
      <c r="AL37" s="18">
        <v>1</v>
      </c>
      <c r="AM37" s="18">
        <v>1</v>
      </c>
      <c r="AN37" s="18">
        <v>1</v>
      </c>
      <c r="AO37" s="18">
        <v>1</v>
      </c>
      <c r="AP37" s="18">
        <v>1</v>
      </c>
      <c r="AQ37" s="18">
        <v>1</v>
      </c>
      <c r="AR37" s="18">
        <v>0.5</v>
      </c>
      <c r="AS37" s="19">
        <v>0</v>
      </c>
      <c r="AT37" s="17">
        <v>0.5</v>
      </c>
      <c r="AU37" s="18">
        <v>1</v>
      </c>
      <c r="AV37" s="20">
        <v>0.66600000000000004</v>
      </c>
      <c r="AW37" s="18">
        <v>1</v>
      </c>
      <c r="AX37" s="18">
        <v>0.25</v>
      </c>
      <c r="AY37" s="18">
        <v>0</v>
      </c>
      <c r="AZ37" s="19">
        <v>0</v>
      </c>
    </row>
    <row r="38" spans="1:53" s="21" customFormat="1">
      <c r="A38" s="10">
        <v>8</v>
      </c>
      <c r="B38" s="11" t="s">
        <v>74</v>
      </c>
      <c r="C38" s="12" t="s">
        <v>75</v>
      </c>
      <c r="D38" s="55">
        <f t="shared" si="0"/>
        <v>0.59982638888888884</v>
      </c>
      <c r="E38" s="14">
        <f t="shared" si="1"/>
        <v>0.58333333333333326</v>
      </c>
      <c r="F38" s="14">
        <f t="shared" si="2"/>
        <v>0.85416666666666663</v>
      </c>
      <c r="G38" s="15">
        <f t="shared" si="3"/>
        <v>0.38888888888888884</v>
      </c>
      <c r="H38" s="16">
        <f t="shared" si="4"/>
        <v>0.57291666666666663</v>
      </c>
      <c r="I38" s="14">
        <f t="shared" si="5"/>
        <v>0.75</v>
      </c>
      <c r="J38" s="15">
        <f t="shared" si="6"/>
        <v>0.41666666666666663</v>
      </c>
      <c r="K38" s="15">
        <f t="shared" si="7"/>
        <v>1</v>
      </c>
      <c r="L38" s="15">
        <f t="shared" si="8"/>
        <v>0.70833333333333326</v>
      </c>
      <c r="M38" s="15">
        <f t="shared" si="9"/>
        <v>0.33333333333333331</v>
      </c>
      <c r="N38" s="15">
        <f t="shared" si="10"/>
        <v>0.33333333333333331</v>
      </c>
      <c r="O38" s="15">
        <f t="shared" si="11"/>
        <v>0.5</v>
      </c>
      <c r="P38" s="15">
        <f t="shared" si="12"/>
        <v>0.83333333333333326</v>
      </c>
      <c r="Q38" s="48">
        <f t="shared" si="13"/>
        <v>0.3125</v>
      </c>
      <c r="R38" s="17">
        <v>1</v>
      </c>
      <c r="S38" s="18">
        <v>1</v>
      </c>
      <c r="T38" s="18">
        <v>1</v>
      </c>
      <c r="U38" s="19">
        <v>0</v>
      </c>
      <c r="V38" s="17">
        <v>0</v>
      </c>
      <c r="W38" s="18">
        <v>0.25</v>
      </c>
      <c r="X38" s="19">
        <v>1</v>
      </c>
      <c r="Y38" s="28">
        <v>1</v>
      </c>
      <c r="Z38" s="18">
        <v>1</v>
      </c>
      <c r="AA38" s="18">
        <v>1</v>
      </c>
      <c r="AB38" s="18">
        <v>0.75</v>
      </c>
      <c r="AC38" s="18">
        <v>1</v>
      </c>
      <c r="AD38" s="18">
        <v>1</v>
      </c>
      <c r="AE38" s="18">
        <v>0.75</v>
      </c>
      <c r="AF38" s="18">
        <v>0</v>
      </c>
      <c r="AG38" s="19">
        <v>0.75</v>
      </c>
      <c r="AH38" s="17">
        <v>0</v>
      </c>
      <c r="AI38" s="18">
        <v>0</v>
      </c>
      <c r="AJ38" s="18">
        <v>0</v>
      </c>
      <c r="AK38" s="18">
        <v>0</v>
      </c>
      <c r="AL38" s="18">
        <v>1</v>
      </c>
      <c r="AM38" s="18">
        <v>1</v>
      </c>
      <c r="AN38" s="18">
        <v>1</v>
      </c>
      <c r="AO38" s="18">
        <v>0</v>
      </c>
      <c r="AP38" s="18">
        <v>0</v>
      </c>
      <c r="AQ38" s="18">
        <v>1</v>
      </c>
      <c r="AR38" s="18">
        <v>0.5</v>
      </c>
      <c r="AS38" s="19">
        <v>0</v>
      </c>
      <c r="AT38" s="17">
        <v>0.5</v>
      </c>
      <c r="AU38" s="18">
        <v>1</v>
      </c>
      <c r="AV38" s="18">
        <v>1</v>
      </c>
      <c r="AW38" s="18">
        <v>1</v>
      </c>
      <c r="AX38" s="18">
        <v>0.25</v>
      </c>
      <c r="AY38" s="18">
        <v>0</v>
      </c>
      <c r="AZ38" s="19">
        <v>0</v>
      </c>
      <c r="BA38" s="22"/>
    </row>
    <row r="39" spans="1:53" s="21" customFormat="1">
      <c r="A39" s="10">
        <v>1</v>
      </c>
      <c r="B39" s="11" t="s">
        <v>79</v>
      </c>
      <c r="C39" s="12" t="s">
        <v>75</v>
      </c>
      <c r="D39" s="55">
        <f t="shared" si="0"/>
        <v>0.49243055555555548</v>
      </c>
      <c r="E39" s="14">
        <f t="shared" si="1"/>
        <v>0.54166666666666663</v>
      </c>
      <c r="F39" s="14">
        <f t="shared" si="2"/>
        <v>0.53125</v>
      </c>
      <c r="G39" s="15">
        <f t="shared" si="3"/>
        <v>0.38888888888888884</v>
      </c>
      <c r="H39" s="16">
        <f t="shared" si="4"/>
        <v>0.50791666666666668</v>
      </c>
      <c r="I39" s="14">
        <f t="shared" si="5"/>
        <v>0.75</v>
      </c>
      <c r="J39" s="15">
        <f t="shared" si="6"/>
        <v>0.33333333333333331</v>
      </c>
      <c r="K39" s="15">
        <f t="shared" si="7"/>
        <v>0.66666666666666663</v>
      </c>
      <c r="L39" s="15">
        <f t="shared" si="8"/>
        <v>0.39583333333333331</v>
      </c>
      <c r="M39" s="15">
        <f t="shared" si="9"/>
        <v>0.33333333333333331</v>
      </c>
      <c r="N39" s="15">
        <f t="shared" si="10"/>
        <v>0.33333333333333331</v>
      </c>
      <c r="O39" s="15">
        <f t="shared" si="11"/>
        <v>0.5</v>
      </c>
      <c r="P39" s="15">
        <f t="shared" si="12"/>
        <v>0.72333333333333338</v>
      </c>
      <c r="Q39" s="48">
        <f t="shared" si="13"/>
        <v>0.29249999999999998</v>
      </c>
      <c r="R39" s="14">
        <v>1</v>
      </c>
      <c r="S39" s="15">
        <v>1</v>
      </c>
      <c r="T39" s="15">
        <v>0.75</v>
      </c>
      <c r="U39" s="16">
        <v>0.25</v>
      </c>
      <c r="V39" s="14">
        <v>0</v>
      </c>
      <c r="W39" s="15">
        <v>0</v>
      </c>
      <c r="X39" s="16">
        <v>1</v>
      </c>
      <c r="Y39" s="27">
        <v>1</v>
      </c>
      <c r="Z39" s="15">
        <v>0</v>
      </c>
      <c r="AA39" s="15">
        <v>1</v>
      </c>
      <c r="AB39" s="15">
        <v>0.25</v>
      </c>
      <c r="AC39" s="15">
        <v>1</v>
      </c>
      <c r="AD39" s="15">
        <f>5/8</f>
        <v>0.625</v>
      </c>
      <c r="AE39" s="15">
        <v>0.5</v>
      </c>
      <c r="AF39" s="15">
        <v>0</v>
      </c>
      <c r="AG39" s="16">
        <v>0</v>
      </c>
      <c r="AH39" s="14">
        <v>0</v>
      </c>
      <c r="AI39" s="15">
        <v>0</v>
      </c>
      <c r="AJ39" s="15">
        <v>0</v>
      </c>
      <c r="AK39" s="15">
        <v>0</v>
      </c>
      <c r="AL39" s="15">
        <v>1</v>
      </c>
      <c r="AM39" s="15">
        <v>1</v>
      </c>
      <c r="AN39" s="15">
        <v>1</v>
      </c>
      <c r="AO39" s="15">
        <v>0</v>
      </c>
      <c r="AP39" s="15">
        <v>0</v>
      </c>
      <c r="AQ39" s="15">
        <v>1</v>
      </c>
      <c r="AR39" s="15">
        <v>0.5</v>
      </c>
      <c r="AS39" s="16">
        <v>0</v>
      </c>
      <c r="AT39" s="14">
        <v>0.5</v>
      </c>
      <c r="AU39" s="15">
        <v>1</v>
      </c>
      <c r="AV39" s="15">
        <v>0.67</v>
      </c>
      <c r="AW39" s="15">
        <v>0.67</v>
      </c>
      <c r="AX39" s="15">
        <v>0.5</v>
      </c>
      <c r="AY39" s="15">
        <v>0</v>
      </c>
      <c r="AZ39" s="16">
        <v>0</v>
      </c>
    </row>
    <row r="40" spans="1:53" s="21" customFormat="1" ht="15.75" thickBot="1">
      <c r="A40" s="39">
        <v>9</v>
      </c>
      <c r="B40" s="40" t="s">
        <v>78</v>
      </c>
      <c r="C40" s="41" t="s">
        <v>75</v>
      </c>
      <c r="D40" s="56">
        <f t="shared" si="0"/>
        <v>0.49652777777777779</v>
      </c>
      <c r="E40" s="44">
        <f t="shared" si="1"/>
        <v>0.52777777777777779</v>
      </c>
      <c r="F40" s="44">
        <f t="shared" si="2"/>
        <v>0.57986111111111105</v>
      </c>
      <c r="G40" s="45">
        <f t="shared" si="3"/>
        <v>0.5</v>
      </c>
      <c r="H40" s="46">
        <f t="shared" si="4"/>
        <v>0.37847222222222221</v>
      </c>
      <c r="I40" s="44">
        <f t="shared" si="5"/>
        <v>0.75</v>
      </c>
      <c r="J40" s="45">
        <f t="shared" si="6"/>
        <v>0.30555555555555564</v>
      </c>
      <c r="K40" s="45">
        <f t="shared" si="7"/>
        <v>0.66666666666666663</v>
      </c>
      <c r="L40" s="45">
        <f t="shared" si="8"/>
        <v>0.49305555555555552</v>
      </c>
      <c r="M40" s="45">
        <f t="shared" si="9"/>
        <v>0.33333333333333331</v>
      </c>
      <c r="N40" s="45">
        <f t="shared" si="10"/>
        <v>0.66666666666666663</v>
      </c>
      <c r="O40" s="45">
        <f t="shared" si="11"/>
        <v>0.5</v>
      </c>
      <c r="P40" s="45">
        <f t="shared" si="12"/>
        <v>0.52777777777777768</v>
      </c>
      <c r="Q40" s="49">
        <f t="shared" si="13"/>
        <v>0.22916666666666674</v>
      </c>
      <c r="R40" s="94">
        <v>1</v>
      </c>
      <c r="S40" s="95">
        <v>1</v>
      </c>
      <c r="T40" s="95">
        <v>0.5</v>
      </c>
      <c r="U40" s="96">
        <v>0.5</v>
      </c>
      <c r="V40" s="94">
        <v>0.66666666666666696</v>
      </c>
      <c r="W40" s="95">
        <v>0.25</v>
      </c>
      <c r="X40" s="96">
        <v>0</v>
      </c>
      <c r="Y40" s="97">
        <v>1</v>
      </c>
      <c r="Z40" s="95">
        <v>0</v>
      </c>
      <c r="AA40" s="95">
        <v>1</v>
      </c>
      <c r="AB40" s="95">
        <v>0.25</v>
      </c>
      <c r="AC40" s="95">
        <v>1</v>
      </c>
      <c r="AD40" s="95">
        <v>0.875</v>
      </c>
      <c r="AE40" s="95">
        <v>0.25</v>
      </c>
      <c r="AF40" s="98">
        <v>0.33333333333333331</v>
      </c>
      <c r="AG40" s="96">
        <v>0.25</v>
      </c>
      <c r="AH40" s="94">
        <v>0</v>
      </c>
      <c r="AI40" s="95">
        <v>0</v>
      </c>
      <c r="AJ40" s="95">
        <v>0</v>
      </c>
      <c r="AK40" s="95">
        <v>0</v>
      </c>
      <c r="AL40" s="95">
        <v>1</v>
      </c>
      <c r="AM40" s="95">
        <v>1</v>
      </c>
      <c r="AN40" s="95">
        <v>1</v>
      </c>
      <c r="AO40" s="95">
        <v>1</v>
      </c>
      <c r="AP40" s="95">
        <v>0</v>
      </c>
      <c r="AQ40" s="95">
        <v>1</v>
      </c>
      <c r="AR40" s="95">
        <v>0.5</v>
      </c>
      <c r="AS40" s="96">
        <v>0</v>
      </c>
      <c r="AT40" s="94">
        <v>0.25</v>
      </c>
      <c r="AU40" s="95">
        <v>1</v>
      </c>
      <c r="AV40" s="95">
        <v>0.33333333333333331</v>
      </c>
      <c r="AW40" s="99">
        <v>0.66666666666666696</v>
      </c>
      <c r="AX40" s="95">
        <v>0.25</v>
      </c>
      <c r="AY40" s="95">
        <v>0</v>
      </c>
      <c r="AZ40" s="96">
        <v>0</v>
      </c>
    </row>
    <row r="42" spans="1:53">
      <c r="B42" s="196" t="s">
        <v>123</v>
      </c>
      <c r="C42" s="196"/>
      <c r="D42" s="196"/>
      <c r="E42" s="196"/>
      <c r="F42" s="196"/>
      <c r="G42" s="196"/>
      <c r="H42" s="196"/>
      <c r="I42" s="196"/>
      <c r="J42" s="116"/>
      <c r="K42" s="116"/>
      <c r="L42" s="116"/>
      <c r="M42" s="116"/>
      <c r="N42" s="116"/>
      <c r="O42" s="116"/>
      <c r="P42" s="116"/>
    </row>
    <row r="43" spans="1:53" ht="30.75" customHeight="1">
      <c r="B43" s="150" t="s">
        <v>122</v>
      </c>
      <c r="C43" s="150"/>
      <c r="D43" s="150"/>
      <c r="E43" s="150"/>
      <c r="F43" s="150"/>
      <c r="G43" s="150"/>
      <c r="H43" s="150"/>
      <c r="I43" s="150"/>
      <c r="J43" s="150"/>
      <c r="K43" s="150"/>
      <c r="L43" s="150"/>
      <c r="M43" s="150"/>
      <c r="N43" s="150"/>
      <c r="O43" s="150"/>
      <c r="P43" s="150"/>
    </row>
    <row r="44" spans="1:53" ht="36.75" customHeight="1">
      <c r="B44" s="150"/>
      <c r="C44" s="150"/>
      <c r="D44" s="150"/>
      <c r="E44" s="150"/>
      <c r="F44" s="150"/>
      <c r="G44" s="150"/>
      <c r="H44" s="150"/>
      <c r="I44" s="150"/>
      <c r="J44" s="150"/>
      <c r="K44" s="150"/>
      <c r="L44" s="150"/>
      <c r="M44" s="150"/>
      <c r="N44" s="150"/>
      <c r="O44" s="150"/>
      <c r="P44" s="150"/>
    </row>
    <row r="45" spans="1:53">
      <c r="B45" s="150"/>
      <c r="C45" s="150"/>
      <c r="D45" s="150"/>
      <c r="E45" s="150"/>
      <c r="F45" s="150"/>
      <c r="G45" s="150"/>
      <c r="H45" s="150"/>
      <c r="I45" s="150"/>
      <c r="J45" s="150"/>
      <c r="K45" s="150"/>
      <c r="L45" s="150"/>
      <c r="M45" s="150"/>
      <c r="N45" s="150"/>
      <c r="O45" s="150"/>
      <c r="P45" s="150"/>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row r="81" spans="4:4">
      <c r="D81" s="29"/>
    </row>
    <row r="82" spans="4:4">
      <c r="D82" s="29"/>
    </row>
    <row r="83" spans="4:4">
      <c r="D83" s="29"/>
    </row>
    <row r="84" spans="4:4">
      <c r="D84" s="29"/>
    </row>
    <row r="85" spans="4:4">
      <c r="D85" s="29"/>
    </row>
    <row r="86" spans="4:4">
      <c r="D86" s="29"/>
    </row>
    <row r="87" spans="4:4">
      <c r="D87" s="29"/>
    </row>
    <row r="88" spans="4:4">
      <c r="D88" s="29"/>
    </row>
    <row r="89" spans="4:4">
      <c r="D89" s="29"/>
    </row>
    <row r="90" spans="4:4">
      <c r="D90" s="29"/>
    </row>
    <row r="91" spans="4:4">
      <c r="D91" s="29"/>
    </row>
    <row r="92" spans="4:4">
      <c r="D92" s="29"/>
    </row>
    <row r="93" spans="4:4">
      <c r="D93" s="29"/>
    </row>
  </sheetData>
  <autoFilter ref="A13:BA13" xr:uid="{E7F93952-EB79-4330-A44B-9F969BC31C02}"/>
  <sortState ref="A14:AZ40">
    <sortCondition ref="C14:C40"/>
    <sortCondition descending="1" ref="E14:E40"/>
  </sortState>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2E4C5-9654-4119-9F4C-5D586F556BDE}">
  <dimension ref="A1:SI93"/>
  <sheetViews>
    <sheetView showGridLines="0" topLeftCell="B10" zoomScale="80" zoomScaleNormal="80" workbookViewId="0">
      <selection activeCell="D19" sqref="D19"/>
    </sheetView>
  </sheetViews>
  <sheetFormatPr baseColWidth="10" defaultRowHeight="14.25"/>
  <cols>
    <col min="1" max="1" width="0" hidden="1" customWidth="1"/>
    <col min="2" max="2" width="62.625" customWidth="1"/>
    <col min="3" max="3" width="30.375" customWidth="1"/>
    <col min="4" max="4" width="18.75" customWidth="1"/>
    <col min="5" max="5" width="18.625" hidden="1" customWidth="1"/>
    <col min="6" max="6" width="17.375" customWidth="1"/>
    <col min="7" max="7" width="13.25" hidden="1" customWidth="1"/>
    <col min="8" max="8" width="14" hidden="1" customWidth="1"/>
    <col min="9" max="9" width="15.125" hidden="1" customWidth="1"/>
    <col min="10" max="10" width="16.75" hidden="1" customWidth="1"/>
    <col min="11" max="11" width="17" customWidth="1"/>
    <col min="12" max="12" width="17.25" customWidth="1"/>
    <col min="13" max="13" width="19" hidden="1" customWidth="1"/>
    <col min="14" max="14" width="13.625" hidden="1" customWidth="1"/>
    <col min="15" max="15" width="0" hidden="1" customWidth="1"/>
    <col min="16" max="17" width="16.625" hidden="1" customWidth="1"/>
    <col min="18" max="18" width="14.375" hidden="1" customWidth="1"/>
    <col min="19" max="19" width="16.375" hidden="1" customWidth="1"/>
    <col min="20" max="20" width="16.625" hidden="1" customWidth="1"/>
    <col min="21" max="21" width="16.125" hidden="1" customWidth="1"/>
    <col min="22" max="22" width="20.625" hidden="1" customWidth="1"/>
    <col min="23" max="23" width="18.625" hidden="1" customWidth="1"/>
    <col min="24" max="24" width="18.375" hidden="1" customWidth="1"/>
    <col min="25" max="25" width="16.75" bestFit="1" customWidth="1"/>
    <col min="26" max="26" width="30.625" bestFit="1" customWidth="1"/>
    <col min="27" max="27" width="20.625" bestFit="1" customWidth="1"/>
    <col min="28" max="28" width="22" bestFit="1" customWidth="1"/>
    <col min="29" max="29" width="33.125" bestFit="1" customWidth="1"/>
    <col min="30" max="30" width="19.625" bestFit="1" customWidth="1"/>
    <col min="31" max="32" width="33.125" bestFit="1" customWidth="1"/>
    <col min="33" max="33" width="33.375" bestFit="1" customWidth="1"/>
    <col min="34" max="52" width="22.75" hidden="1" customWidth="1"/>
  </cols>
  <sheetData>
    <row r="1" spans="1:50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0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0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0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0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0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0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0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03" s="21" customFormat="1" ht="15">
      <c r="A9" s="171" t="s">
        <v>107</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c r="KJ9" s="8"/>
      <c r="KK9" s="8"/>
      <c r="KL9" s="8"/>
      <c r="KM9" s="8"/>
      <c r="KN9" s="8"/>
      <c r="KO9" s="8"/>
      <c r="KP9" s="8"/>
      <c r="KQ9" s="8"/>
      <c r="KR9" s="8"/>
      <c r="KS9" s="8"/>
      <c r="KT9" s="8"/>
      <c r="KU9" s="8"/>
      <c r="KV9" s="8"/>
      <c r="KW9" s="8"/>
      <c r="KX9" s="8"/>
      <c r="KY9" s="8"/>
      <c r="KZ9" s="8"/>
      <c r="LA9" s="8"/>
      <c r="LB9" s="8"/>
      <c r="LC9" s="8"/>
      <c r="LD9" s="8"/>
      <c r="LE9" s="8"/>
      <c r="LF9" s="8"/>
      <c r="LG9" s="8"/>
      <c r="LH9" s="8"/>
      <c r="LI9" s="8"/>
      <c r="LJ9" s="8"/>
      <c r="LK9" s="8"/>
      <c r="LL9" s="8"/>
      <c r="LM9" s="8"/>
      <c r="LN9" s="8"/>
      <c r="LO9" s="8"/>
      <c r="LP9" s="8"/>
      <c r="LQ9" s="8"/>
      <c r="LR9" s="8"/>
      <c r="LS9" s="8"/>
      <c r="LT9" s="8"/>
      <c r="LU9" s="8"/>
      <c r="LV9" s="8"/>
      <c r="LW9" s="8"/>
      <c r="LX9" s="8"/>
      <c r="LY9" s="8"/>
      <c r="LZ9" s="8"/>
      <c r="MA9" s="8"/>
      <c r="MB9" s="8"/>
      <c r="MC9" s="8"/>
      <c r="MD9" s="8"/>
      <c r="ME9" s="8"/>
      <c r="MF9" s="8"/>
      <c r="MG9" s="8"/>
      <c r="MH9" s="8"/>
      <c r="MI9" s="8"/>
      <c r="MJ9" s="8"/>
      <c r="MK9" s="8"/>
      <c r="ML9" s="8"/>
      <c r="MM9" s="8"/>
      <c r="MN9" s="8"/>
      <c r="MO9" s="8"/>
      <c r="MP9" s="8"/>
      <c r="MQ9" s="8"/>
      <c r="MR9" s="8"/>
      <c r="MS9" s="8"/>
      <c r="MT9" s="8"/>
      <c r="MU9" s="8"/>
      <c r="MV9" s="8"/>
      <c r="MW9" s="8"/>
      <c r="MX9" s="8"/>
      <c r="MY9" s="8"/>
      <c r="MZ9" s="8"/>
      <c r="NA9" s="8"/>
      <c r="NB9" s="8"/>
      <c r="NC9" s="8"/>
      <c r="ND9" s="8"/>
      <c r="NE9" s="8"/>
      <c r="NF9" s="8"/>
      <c r="NG9" s="8"/>
      <c r="NH9" s="8"/>
      <c r="NI9" s="8"/>
      <c r="NJ9" s="8"/>
      <c r="NK9" s="8"/>
      <c r="NL9" s="8"/>
      <c r="NM9" s="8"/>
      <c r="NN9" s="8"/>
      <c r="NO9" s="8"/>
      <c r="NP9" s="8"/>
      <c r="NQ9" s="8"/>
      <c r="NR9" s="8"/>
      <c r="NS9" s="8"/>
      <c r="NT9" s="8"/>
      <c r="NU9" s="8"/>
      <c r="NV9" s="8"/>
      <c r="NW9" s="8"/>
      <c r="NX9" s="8"/>
      <c r="NY9" s="8"/>
      <c r="NZ9" s="8"/>
      <c r="OA9" s="8"/>
      <c r="OB9" s="8"/>
      <c r="OC9" s="8"/>
      <c r="OD9" s="8"/>
      <c r="OE9" s="8"/>
      <c r="OF9" s="8"/>
      <c r="OG9" s="8"/>
      <c r="OH9" s="8"/>
      <c r="OI9" s="8"/>
      <c r="OJ9" s="8"/>
      <c r="OK9" s="8"/>
      <c r="OL9" s="8"/>
      <c r="OM9" s="8"/>
      <c r="ON9" s="8"/>
      <c r="OO9" s="8"/>
      <c r="OP9" s="8"/>
      <c r="OQ9" s="8"/>
      <c r="OR9" s="8"/>
      <c r="OS9" s="8"/>
      <c r="OT9" s="8"/>
      <c r="OU9" s="8"/>
      <c r="OV9" s="8"/>
      <c r="OW9" s="8"/>
      <c r="OX9" s="8"/>
      <c r="OY9" s="8"/>
      <c r="OZ9" s="8"/>
      <c r="PA9" s="8"/>
      <c r="PB9" s="8"/>
      <c r="PC9" s="8"/>
      <c r="PD9" s="8"/>
      <c r="PE9" s="8"/>
      <c r="PF9" s="8"/>
      <c r="PG9" s="8"/>
      <c r="PH9" s="8"/>
      <c r="PI9" s="8"/>
      <c r="PJ9" s="8"/>
      <c r="PK9" s="8"/>
      <c r="PL9" s="8"/>
      <c r="PM9" s="8"/>
      <c r="PN9" s="8"/>
      <c r="PO9" s="8"/>
      <c r="PP9" s="8"/>
      <c r="PQ9" s="8"/>
      <c r="PR9" s="8"/>
      <c r="PS9" s="8"/>
      <c r="PT9" s="8"/>
      <c r="PU9" s="8"/>
      <c r="PV9" s="8"/>
      <c r="PW9" s="8"/>
      <c r="PX9" s="8"/>
      <c r="PY9" s="8"/>
      <c r="PZ9" s="8"/>
      <c r="QA9" s="8"/>
      <c r="QB9" s="8"/>
      <c r="QC9" s="8"/>
      <c r="QD9" s="8"/>
      <c r="QE9" s="8"/>
      <c r="QF9" s="8"/>
      <c r="QG9" s="8"/>
      <c r="QH9" s="8"/>
      <c r="QI9" s="8"/>
      <c r="QJ9" s="8"/>
      <c r="QK9" s="8"/>
      <c r="QL9" s="8"/>
      <c r="QM9" s="8"/>
      <c r="QN9" s="8"/>
      <c r="QO9" s="8"/>
      <c r="QP9" s="8"/>
      <c r="QQ9" s="8"/>
      <c r="QR9" s="8"/>
      <c r="QS9" s="8"/>
      <c r="QT9" s="8"/>
      <c r="QU9" s="8"/>
      <c r="QV9" s="8"/>
      <c r="QW9" s="8"/>
      <c r="QX9" s="8"/>
      <c r="QY9" s="8"/>
      <c r="QZ9" s="8"/>
      <c r="RA9" s="8"/>
      <c r="RB9" s="8"/>
      <c r="RC9" s="8"/>
      <c r="RD9" s="8"/>
      <c r="RE9" s="8"/>
      <c r="RF9" s="8"/>
      <c r="RG9" s="8"/>
      <c r="RH9" s="8"/>
      <c r="RI9" s="8"/>
      <c r="RJ9" s="8"/>
      <c r="RK9" s="8"/>
      <c r="RL9" s="8"/>
      <c r="RM9" s="8"/>
      <c r="RN9" s="8"/>
      <c r="RO9" s="8"/>
      <c r="RP9" s="8"/>
      <c r="RQ9" s="8"/>
      <c r="RR9" s="8"/>
      <c r="RS9" s="8"/>
      <c r="RT9" s="8"/>
      <c r="RU9" s="8"/>
      <c r="RV9" s="8"/>
      <c r="RW9" s="8"/>
      <c r="RX9" s="8"/>
      <c r="RY9" s="8"/>
      <c r="RZ9" s="8"/>
      <c r="SA9" s="8"/>
      <c r="SB9" s="8"/>
      <c r="SC9" s="8"/>
      <c r="SD9" s="8"/>
      <c r="SE9" s="8"/>
      <c r="SF9" s="8"/>
      <c r="SG9" s="8"/>
      <c r="SH9" s="8"/>
    </row>
    <row r="10" spans="1:503" s="21" customFormat="1" ht="15">
      <c r="A10" s="206">
        <v>2024</v>
      </c>
      <c r="B10" s="207"/>
      <c r="C10" s="208"/>
      <c r="D10" s="208"/>
      <c r="E10" s="208"/>
      <c r="F10" s="208"/>
      <c r="G10" s="208"/>
      <c r="H10" s="208"/>
      <c r="I10" s="208"/>
      <c r="J10" s="208"/>
      <c r="K10" s="208"/>
      <c r="L10" s="208"/>
      <c r="M10" s="208"/>
      <c r="N10" s="208"/>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3"/>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c r="IW10" s="8"/>
      <c r="IX10" s="8"/>
      <c r="IY10" s="8"/>
      <c r="IZ10" s="8"/>
      <c r="JA10" s="8"/>
      <c r="JB10" s="8"/>
      <c r="JC10" s="8"/>
      <c r="JD10" s="8"/>
      <c r="JE10" s="8"/>
      <c r="JF10" s="8"/>
      <c r="JG10" s="8"/>
      <c r="JH10" s="8"/>
      <c r="JI10" s="8"/>
      <c r="JJ10" s="8"/>
      <c r="JK10" s="8"/>
      <c r="JL10" s="8"/>
      <c r="JM10" s="8"/>
      <c r="JN10" s="8"/>
      <c r="JO10" s="8"/>
      <c r="JP10" s="8"/>
      <c r="JQ10" s="8"/>
      <c r="JR10" s="8"/>
      <c r="JS10" s="8"/>
      <c r="JT10" s="8"/>
      <c r="JU10" s="8"/>
      <c r="JV10" s="8"/>
      <c r="JW10" s="8"/>
      <c r="JX10" s="8"/>
      <c r="JY10" s="8"/>
      <c r="JZ10" s="8"/>
      <c r="KA10" s="8"/>
      <c r="KB10" s="8"/>
      <c r="KC10" s="8"/>
      <c r="KD10" s="8"/>
      <c r="KE10" s="8"/>
      <c r="KF10" s="8"/>
      <c r="KG10" s="8"/>
      <c r="KH10" s="8"/>
      <c r="KI10" s="8"/>
      <c r="KJ10" s="8"/>
      <c r="KK10" s="8"/>
      <c r="KL10" s="8"/>
      <c r="KM10" s="8"/>
      <c r="KN10" s="8"/>
      <c r="KO10" s="8"/>
      <c r="KP10" s="8"/>
      <c r="KQ10" s="8"/>
      <c r="KR10" s="8"/>
      <c r="KS10" s="8"/>
      <c r="KT10" s="8"/>
      <c r="KU10" s="8"/>
      <c r="KV10" s="8"/>
      <c r="KW10" s="8"/>
      <c r="KX10" s="8"/>
      <c r="KY10" s="8"/>
      <c r="KZ10" s="8"/>
      <c r="LA10" s="8"/>
      <c r="LB10" s="8"/>
      <c r="LC10" s="8"/>
      <c r="LD10" s="8"/>
      <c r="LE10" s="8"/>
      <c r="LF10" s="8"/>
      <c r="LG10" s="8"/>
      <c r="LH10" s="8"/>
      <c r="LI10" s="8"/>
      <c r="LJ10" s="8"/>
      <c r="LK10" s="8"/>
      <c r="LL10" s="8"/>
      <c r="LM10" s="8"/>
      <c r="LN10" s="8"/>
      <c r="LO10" s="8"/>
      <c r="LP10" s="8"/>
      <c r="LQ10" s="8"/>
      <c r="LR10" s="8"/>
      <c r="LS10" s="8"/>
      <c r="LT10" s="8"/>
      <c r="LU10" s="8"/>
      <c r="LV10" s="8"/>
      <c r="LW10" s="8"/>
      <c r="LX10" s="8"/>
      <c r="LY10" s="8"/>
      <c r="LZ10" s="8"/>
      <c r="MA10" s="8"/>
      <c r="MB10" s="8"/>
      <c r="MC10" s="8"/>
      <c r="MD10" s="8"/>
      <c r="ME10" s="8"/>
      <c r="MF10" s="8"/>
      <c r="MG10" s="8"/>
      <c r="MH10" s="8"/>
      <c r="MI10" s="8"/>
      <c r="MJ10" s="8"/>
      <c r="MK10" s="8"/>
      <c r="ML10" s="8"/>
      <c r="MM10" s="8"/>
      <c r="MN10" s="8"/>
      <c r="MO10" s="8"/>
      <c r="MP10" s="8"/>
      <c r="MQ10" s="8"/>
      <c r="MR10" s="8"/>
      <c r="MS10" s="8"/>
      <c r="MT10" s="8"/>
      <c r="MU10" s="8"/>
      <c r="MV10" s="8"/>
      <c r="MW10" s="8"/>
      <c r="MX10" s="8"/>
      <c r="MY10" s="8"/>
      <c r="MZ10" s="8"/>
      <c r="NA10" s="8"/>
      <c r="NB10" s="8"/>
      <c r="NC10" s="8"/>
      <c r="ND10" s="8"/>
      <c r="NE10" s="8"/>
      <c r="NF10" s="8"/>
      <c r="NG10" s="8"/>
      <c r="NH10" s="8"/>
      <c r="NI10" s="8"/>
      <c r="NJ10" s="8"/>
      <c r="NK10" s="8"/>
      <c r="NL10" s="8"/>
      <c r="NM10" s="8"/>
      <c r="NN10" s="8"/>
      <c r="NO10" s="8"/>
      <c r="NP10" s="8"/>
      <c r="NQ10" s="8"/>
      <c r="NR10" s="8"/>
      <c r="NS10" s="8"/>
      <c r="NT10" s="8"/>
      <c r="NU10" s="8"/>
      <c r="NV10" s="8"/>
      <c r="NW10" s="8"/>
      <c r="NX10" s="8"/>
      <c r="NY10" s="8"/>
      <c r="NZ10" s="8"/>
      <c r="OA10" s="8"/>
      <c r="OB10" s="8"/>
      <c r="OC10" s="8"/>
      <c r="OD10" s="8"/>
      <c r="OE10" s="8"/>
      <c r="OF10" s="8"/>
      <c r="OG10" s="8"/>
      <c r="OH10" s="8"/>
      <c r="OI10" s="8"/>
      <c r="OJ10" s="8"/>
      <c r="OK10" s="8"/>
      <c r="OL10" s="8"/>
      <c r="OM10" s="8"/>
      <c r="ON10" s="8"/>
      <c r="OO10" s="8"/>
      <c r="OP10" s="8"/>
      <c r="OQ10" s="8"/>
      <c r="OR10" s="8"/>
      <c r="OS10" s="8"/>
      <c r="OT10" s="8"/>
      <c r="OU10" s="8"/>
      <c r="OV10" s="8"/>
      <c r="OW10" s="8"/>
      <c r="OX10" s="8"/>
      <c r="OY10" s="8"/>
      <c r="OZ10" s="8"/>
      <c r="PA10" s="8"/>
      <c r="PB10" s="8"/>
      <c r="PC10" s="8"/>
      <c r="PD10" s="8"/>
      <c r="PE10" s="8"/>
      <c r="PF10" s="8"/>
      <c r="PG10" s="8"/>
      <c r="PH10" s="8"/>
      <c r="PI10" s="8"/>
      <c r="PJ10" s="8"/>
      <c r="PK10" s="8"/>
      <c r="PL10" s="8"/>
      <c r="PM10" s="8"/>
      <c r="PN10" s="8"/>
      <c r="PO10" s="8"/>
      <c r="PP10" s="8"/>
      <c r="PQ10" s="8"/>
      <c r="PR10" s="8"/>
      <c r="PS10" s="8"/>
      <c r="PT10" s="8"/>
      <c r="PU10" s="8"/>
      <c r="PV10" s="8"/>
      <c r="PW10" s="8"/>
      <c r="PX10" s="8"/>
      <c r="PY10" s="8"/>
      <c r="PZ10" s="8"/>
      <c r="QA10" s="8"/>
      <c r="QB10" s="8"/>
      <c r="QC10" s="8"/>
      <c r="QD10" s="8"/>
      <c r="QE10" s="8"/>
      <c r="QF10" s="8"/>
      <c r="QG10" s="8"/>
      <c r="QH10" s="8"/>
      <c r="QI10" s="8"/>
      <c r="QJ10" s="8"/>
      <c r="QK10" s="8"/>
      <c r="QL10" s="8"/>
      <c r="QM10" s="8"/>
      <c r="QN10" s="8"/>
      <c r="QO10" s="8"/>
      <c r="QP10" s="8"/>
      <c r="QQ10" s="8"/>
      <c r="QR10" s="8"/>
      <c r="QS10" s="8"/>
      <c r="QT10" s="8"/>
      <c r="QU10" s="8"/>
      <c r="QV10" s="8"/>
      <c r="QW10" s="8"/>
      <c r="QX10" s="8"/>
      <c r="QY10" s="8"/>
      <c r="QZ10" s="8"/>
      <c r="RA10" s="8"/>
      <c r="RB10" s="8"/>
      <c r="RC10" s="8"/>
      <c r="RD10" s="8"/>
      <c r="RE10" s="8"/>
      <c r="RF10" s="8"/>
      <c r="RG10" s="8"/>
      <c r="RH10" s="8"/>
      <c r="RI10" s="8"/>
      <c r="RJ10" s="8"/>
      <c r="RK10" s="8"/>
      <c r="RL10" s="8"/>
      <c r="RM10" s="8"/>
      <c r="RN10" s="8"/>
      <c r="RO10" s="8"/>
      <c r="RP10" s="8"/>
      <c r="RQ10" s="8"/>
      <c r="RR10" s="8"/>
      <c r="RS10" s="8"/>
      <c r="RT10" s="8"/>
      <c r="RU10" s="8"/>
      <c r="RV10" s="8"/>
      <c r="RW10" s="8"/>
      <c r="RX10" s="8"/>
      <c r="RY10" s="8"/>
      <c r="RZ10" s="8"/>
      <c r="SA10" s="8"/>
      <c r="SB10" s="8"/>
      <c r="SC10" s="8"/>
      <c r="SD10" s="8"/>
      <c r="SE10" s="8"/>
      <c r="SF10" s="8"/>
      <c r="SG10" s="8"/>
      <c r="SH10" s="8"/>
    </row>
    <row r="11" spans="1:503" s="12" customFormat="1" ht="69.75" customHeight="1">
      <c r="A11" s="209" t="s">
        <v>87</v>
      </c>
      <c r="B11" s="210"/>
      <c r="C11" s="210"/>
      <c r="D11" s="210"/>
      <c r="E11" s="210" t="s">
        <v>88</v>
      </c>
      <c r="F11" s="210"/>
      <c r="G11" s="210"/>
      <c r="H11" s="210"/>
      <c r="I11" s="210" t="s">
        <v>89</v>
      </c>
      <c r="J11" s="210"/>
      <c r="K11" s="210"/>
      <c r="L11" s="210"/>
      <c r="M11" s="210"/>
      <c r="N11" s="210"/>
      <c r="O11" s="210"/>
      <c r="P11" s="210"/>
      <c r="Q11" s="210"/>
      <c r="R11" s="210" t="s">
        <v>90</v>
      </c>
      <c r="S11" s="210"/>
      <c r="T11" s="210"/>
      <c r="U11" s="210"/>
      <c r="V11" s="210"/>
      <c r="W11" s="210"/>
      <c r="X11" s="210"/>
      <c r="Y11" s="210" t="s">
        <v>91</v>
      </c>
      <c r="Z11" s="210"/>
      <c r="AA11" s="210"/>
      <c r="AB11" s="210"/>
      <c r="AC11" s="210"/>
      <c r="AD11" s="210"/>
      <c r="AE11" s="210"/>
      <c r="AF11" s="210"/>
      <c r="AG11" s="210"/>
      <c r="AH11" s="210" t="s">
        <v>92</v>
      </c>
      <c r="AI11" s="210"/>
      <c r="AJ11" s="210"/>
      <c r="AK11" s="210"/>
      <c r="AL11" s="210"/>
      <c r="AM11" s="210"/>
      <c r="AN11" s="210"/>
      <c r="AO11" s="210"/>
      <c r="AP11" s="210"/>
      <c r="AQ11" s="210"/>
      <c r="AR11" s="210"/>
      <c r="AS11" s="210"/>
      <c r="AT11" s="210" t="s">
        <v>93</v>
      </c>
      <c r="AU11" s="210"/>
      <c r="AV11" s="210"/>
      <c r="AW11" s="210"/>
      <c r="AX11" s="210"/>
      <c r="AY11" s="210"/>
      <c r="AZ11" s="211"/>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c r="MZ11" s="8"/>
      <c r="NA11" s="8"/>
      <c r="NB11" s="8"/>
      <c r="NC11" s="8"/>
      <c r="ND11" s="8"/>
      <c r="NE11" s="8"/>
      <c r="NF11" s="8"/>
      <c r="NG11" s="8"/>
      <c r="NH11" s="8"/>
      <c r="NI11" s="8"/>
      <c r="NJ11" s="8"/>
      <c r="NK11" s="8"/>
      <c r="NL11" s="8"/>
      <c r="NM11" s="8"/>
      <c r="NN11" s="8"/>
      <c r="NO11" s="8"/>
      <c r="NP11" s="8"/>
      <c r="NQ11" s="8"/>
      <c r="NR11" s="8"/>
      <c r="NS11" s="8"/>
      <c r="NT11" s="8"/>
      <c r="NU11" s="8"/>
      <c r="NV11" s="8"/>
      <c r="NW11" s="8"/>
      <c r="NX11" s="8"/>
      <c r="NY11" s="8"/>
      <c r="NZ11" s="8"/>
      <c r="OA11" s="8"/>
      <c r="OB11" s="8"/>
      <c r="OC11" s="8"/>
      <c r="OD11" s="8"/>
      <c r="OE11" s="8"/>
      <c r="OF11" s="8"/>
      <c r="OG11" s="8"/>
      <c r="OH11" s="8"/>
      <c r="OI11" s="8"/>
      <c r="OJ11" s="8"/>
      <c r="OK11" s="8"/>
      <c r="OL11" s="8"/>
      <c r="OM11" s="8"/>
      <c r="ON11" s="8"/>
      <c r="OO11" s="8"/>
      <c r="OP11" s="8"/>
      <c r="OQ11" s="8"/>
      <c r="OR11" s="8"/>
      <c r="OS11" s="8"/>
      <c r="OT11" s="8"/>
      <c r="OU11" s="8"/>
      <c r="OV11" s="8"/>
      <c r="OW11" s="8"/>
      <c r="OX11" s="8"/>
      <c r="OY11" s="8"/>
      <c r="OZ11" s="8"/>
      <c r="PA11" s="8"/>
      <c r="PB11" s="8"/>
      <c r="PC11" s="8"/>
      <c r="PD11" s="8"/>
      <c r="PE11" s="8"/>
      <c r="PF11" s="8"/>
      <c r="PG11" s="8"/>
      <c r="PH11" s="8"/>
      <c r="PI11" s="8"/>
      <c r="PJ11" s="8"/>
      <c r="PK11" s="8"/>
      <c r="PL11" s="8"/>
      <c r="PM11" s="8"/>
      <c r="PN11" s="8"/>
      <c r="PO11" s="8"/>
      <c r="PP11" s="8"/>
      <c r="PQ11" s="8"/>
      <c r="PR11" s="8"/>
      <c r="PS11" s="8"/>
      <c r="PT11" s="8"/>
      <c r="PU11" s="8"/>
      <c r="PV11" s="8"/>
      <c r="PW11" s="8"/>
      <c r="PX11" s="8"/>
      <c r="PY11" s="8"/>
      <c r="PZ11" s="8"/>
      <c r="QA11" s="8"/>
      <c r="QB11" s="8"/>
      <c r="QC11" s="8"/>
      <c r="QD11" s="8"/>
      <c r="QE11" s="8"/>
      <c r="QF11" s="8"/>
      <c r="QG11" s="8"/>
      <c r="QH11" s="8"/>
      <c r="QI11" s="8"/>
      <c r="QJ11" s="8"/>
      <c r="QK11" s="8"/>
      <c r="QL11" s="8"/>
      <c r="QM11" s="8"/>
      <c r="QN11" s="8"/>
      <c r="QO11" s="8"/>
      <c r="QP11" s="8"/>
      <c r="QQ11" s="8"/>
      <c r="QR11" s="8"/>
      <c r="QS11" s="8"/>
      <c r="QT11" s="8"/>
      <c r="QU11" s="8"/>
      <c r="QV11" s="8"/>
      <c r="QW11" s="8"/>
      <c r="QX11" s="8"/>
      <c r="QY11" s="8"/>
      <c r="QZ11" s="8"/>
      <c r="RA11" s="8"/>
      <c r="RB11" s="8"/>
      <c r="RC11" s="8"/>
      <c r="RD11" s="8"/>
      <c r="RE11" s="8"/>
      <c r="RF11" s="8"/>
      <c r="RG11" s="8"/>
      <c r="RH11" s="8"/>
      <c r="RI11" s="8"/>
      <c r="RJ11" s="8"/>
      <c r="RK11" s="8"/>
      <c r="RL11" s="8"/>
      <c r="RM11" s="8"/>
      <c r="RN11" s="8"/>
      <c r="RO11" s="8"/>
      <c r="RP11" s="8"/>
      <c r="RQ11" s="8"/>
      <c r="RR11" s="8"/>
      <c r="RS11" s="8"/>
      <c r="RT11" s="8"/>
      <c r="RU11" s="8"/>
      <c r="RV11" s="8"/>
      <c r="RW11" s="8"/>
      <c r="RX11" s="8"/>
      <c r="RY11" s="8"/>
      <c r="RZ11" s="8"/>
      <c r="SA11" s="8"/>
      <c r="SB11" s="8"/>
      <c r="SC11" s="8"/>
      <c r="SD11" s="8"/>
      <c r="SE11" s="8"/>
      <c r="SF11" s="8"/>
      <c r="SG11" s="8"/>
      <c r="SH11" s="8"/>
      <c r="SI11" s="21"/>
    </row>
    <row r="12" spans="1:503" s="12" customFormat="1" ht="34.5" customHeight="1">
      <c r="A12" s="209"/>
      <c r="B12" s="210"/>
      <c r="C12" s="210"/>
      <c r="D12" s="210"/>
      <c r="E12" s="210"/>
      <c r="F12" s="210"/>
      <c r="G12" s="210"/>
      <c r="H12" s="210"/>
      <c r="I12" s="203" t="s">
        <v>94</v>
      </c>
      <c r="J12" s="203"/>
      <c r="K12" s="201" t="s">
        <v>95</v>
      </c>
      <c r="L12" s="201"/>
      <c r="M12" s="202" t="s">
        <v>96</v>
      </c>
      <c r="N12" s="202"/>
      <c r="O12" s="202"/>
      <c r="P12" s="204" t="s">
        <v>97</v>
      </c>
      <c r="Q12" s="204"/>
      <c r="R12" s="205" t="s">
        <v>98</v>
      </c>
      <c r="S12" s="205"/>
      <c r="T12" s="205"/>
      <c r="U12" s="205"/>
      <c r="V12" s="205" t="s">
        <v>99</v>
      </c>
      <c r="W12" s="205"/>
      <c r="X12" s="205"/>
      <c r="Y12" s="201" t="s">
        <v>100</v>
      </c>
      <c r="Z12" s="201"/>
      <c r="AA12" s="201"/>
      <c r="AB12" s="201" t="s">
        <v>101</v>
      </c>
      <c r="AC12" s="201"/>
      <c r="AD12" s="201"/>
      <c r="AE12" s="201"/>
      <c r="AF12" s="201"/>
      <c r="AG12" s="201"/>
      <c r="AH12" s="202" t="s">
        <v>102</v>
      </c>
      <c r="AI12" s="202"/>
      <c r="AJ12" s="202"/>
      <c r="AK12" s="202"/>
      <c r="AL12" s="202"/>
      <c r="AM12" s="202"/>
      <c r="AN12" s="202" t="s">
        <v>103</v>
      </c>
      <c r="AO12" s="202"/>
      <c r="AP12" s="202"/>
      <c r="AQ12" s="202" t="s">
        <v>14</v>
      </c>
      <c r="AR12" s="202"/>
      <c r="AS12" s="202"/>
      <c r="AT12" s="212" t="s">
        <v>104</v>
      </c>
      <c r="AU12" s="212"/>
      <c r="AV12" s="212"/>
      <c r="AW12" s="212" t="s">
        <v>105</v>
      </c>
      <c r="AX12" s="212"/>
      <c r="AY12" s="212"/>
      <c r="AZ12" s="213"/>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c r="IW12" s="8"/>
      <c r="IX12" s="8"/>
      <c r="IY12" s="8"/>
      <c r="IZ12" s="8"/>
      <c r="JA12" s="8"/>
      <c r="JB12" s="8"/>
      <c r="JC12" s="8"/>
      <c r="JD12" s="8"/>
      <c r="JE12" s="8"/>
      <c r="JF12" s="8"/>
      <c r="JG12" s="8"/>
      <c r="JH12" s="8"/>
      <c r="JI12" s="8"/>
      <c r="JJ12" s="8"/>
      <c r="JK12" s="8"/>
      <c r="JL12" s="8"/>
      <c r="JM12" s="8"/>
      <c r="JN12" s="8"/>
      <c r="JO12" s="8"/>
      <c r="JP12" s="8"/>
      <c r="JQ12" s="8"/>
      <c r="JR12" s="8"/>
      <c r="JS12" s="8"/>
      <c r="JT12" s="8"/>
      <c r="JU12" s="8"/>
      <c r="JV12" s="8"/>
      <c r="JW12" s="8"/>
      <c r="JX12" s="8"/>
      <c r="JY12" s="8"/>
      <c r="JZ12" s="8"/>
      <c r="KA12" s="8"/>
      <c r="KB12" s="8"/>
      <c r="KC12" s="8"/>
      <c r="KD12" s="8"/>
      <c r="KE12" s="8"/>
      <c r="KF12" s="8"/>
      <c r="KG12" s="8"/>
      <c r="KH12" s="8"/>
      <c r="KI12" s="8"/>
      <c r="KJ12" s="8"/>
      <c r="KK12" s="8"/>
      <c r="KL12" s="8"/>
      <c r="KM12" s="8"/>
      <c r="KN12" s="8"/>
      <c r="KO12" s="8"/>
      <c r="KP12" s="8"/>
      <c r="KQ12" s="8"/>
      <c r="KR12" s="8"/>
      <c r="KS12" s="8"/>
      <c r="KT12" s="8"/>
      <c r="KU12" s="8"/>
      <c r="KV12" s="8"/>
      <c r="KW12" s="8"/>
      <c r="KX12" s="8"/>
      <c r="KY12" s="8"/>
      <c r="KZ12" s="8"/>
      <c r="LA12" s="8"/>
      <c r="LB12" s="8"/>
      <c r="LC12" s="8"/>
      <c r="LD12" s="8"/>
      <c r="LE12" s="8"/>
      <c r="LF12" s="8"/>
      <c r="LG12" s="8"/>
      <c r="LH12" s="8"/>
      <c r="LI12" s="8"/>
      <c r="LJ12" s="8"/>
      <c r="LK12" s="8"/>
      <c r="LL12" s="8"/>
      <c r="LM12" s="8"/>
      <c r="LN12" s="8"/>
      <c r="LO12" s="8"/>
      <c r="LP12" s="8"/>
      <c r="LQ12" s="8"/>
      <c r="LR12" s="8"/>
      <c r="LS12" s="8"/>
      <c r="LT12" s="8"/>
      <c r="LU12" s="8"/>
      <c r="LV12" s="8"/>
      <c r="LW12" s="8"/>
      <c r="LX12" s="8"/>
      <c r="LY12" s="8"/>
      <c r="LZ12" s="8"/>
      <c r="MA12" s="8"/>
      <c r="MB12" s="8"/>
      <c r="MC12" s="8"/>
      <c r="MD12" s="8"/>
      <c r="ME12" s="8"/>
      <c r="MF12" s="8"/>
      <c r="MG12" s="8"/>
      <c r="MH12" s="8"/>
      <c r="MI12" s="8"/>
      <c r="MJ12" s="8"/>
      <c r="MK12" s="8"/>
      <c r="ML12" s="8"/>
      <c r="MM12" s="8"/>
      <c r="MN12" s="8"/>
      <c r="MO12" s="8"/>
      <c r="MP12" s="8"/>
      <c r="MQ12" s="8"/>
      <c r="MR12" s="8"/>
      <c r="MS12" s="8"/>
      <c r="MT12" s="8"/>
      <c r="MU12" s="8"/>
      <c r="MV12" s="8"/>
      <c r="MW12" s="8"/>
      <c r="MX12" s="8"/>
      <c r="MY12" s="8"/>
      <c r="MZ12" s="8"/>
      <c r="NA12" s="8"/>
      <c r="NB12" s="8"/>
      <c r="NC12" s="8"/>
      <c r="ND12" s="8"/>
      <c r="NE12" s="8"/>
      <c r="NF12" s="8"/>
      <c r="NG12" s="8"/>
      <c r="NH12" s="8"/>
      <c r="NI12" s="8"/>
      <c r="NJ12" s="8"/>
      <c r="NK12" s="8"/>
      <c r="NL12" s="8"/>
      <c r="NM12" s="8"/>
      <c r="NN12" s="8"/>
      <c r="NO12" s="8"/>
      <c r="NP12" s="8"/>
      <c r="NQ12" s="8"/>
      <c r="NR12" s="8"/>
      <c r="NS12" s="8"/>
      <c r="NT12" s="8"/>
      <c r="NU12" s="8"/>
      <c r="NV12" s="8"/>
      <c r="NW12" s="8"/>
      <c r="NX12" s="8"/>
      <c r="NY12" s="8"/>
      <c r="NZ12" s="8"/>
      <c r="OA12" s="8"/>
      <c r="OB12" s="8"/>
      <c r="OC12" s="8"/>
      <c r="OD12" s="8"/>
      <c r="OE12" s="8"/>
      <c r="OF12" s="8"/>
      <c r="OG12" s="8"/>
      <c r="OH12" s="8"/>
      <c r="OI12" s="8"/>
      <c r="OJ12" s="8"/>
      <c r="OK12" s="8"/>
      <c r="OL12" s="8"/>
      <c r="OM12" s="8"/>
      <c r="ON12" s="8"/>
      <c r="OO12" s="8"/>
      <c r="OP12" s="8"/>
      <c r="OQ12" s="8"/>
      <c r="OR12" s="8"/>
      <c r="OS12" s="8"/>
      <c r="OT12" s="8"/>
      <c r="OU12" s="8"/>
      <c r="OV12" s="8"/>
      <c r="OW12" s="8"/>
      <c r="OX12" s="8"/>
      <c r="OY12" s="8"/>
      <c r="OZ12" s="8"/>
      <c r="PA12" s="8"/>
      <c r="PB12" s="8"/>
      <c r="PC12" s="8"/>
      <c r="PD12" s="8"/>
      <c r="PE12" s="8"/>
      <c r="PF12" s="8"/>
      <c r="PG12" s="8"/>
      <c r="PH12" s="8"/>
      <c r="PI12" s="8"/>
      <c r="PJ12" s="8"/>
      <c r="PK12" s="8"/>
      <c r="PL12" s="8"/>
      <c r="PM12" s="8"/>
      <c r="PN12" s="8"/>
      <c r="PO12" s="8"/>
      <c r="PP12" s="8"/>
      <c r="PQ12" s="8"/>
      <c r="PR12" s="8"/>
      <c r="PS12" s="8"/>
      <c r="PT12" s="8"/>
      <c r="PU12" s="8"/>
      <c r="PV12" s="8"/>
      <c r="PW12" s="8"/>
      <c r="PX12" s="8"/>
      <c r="PY12" s="8"/>
      <c r="PZ12" s="8"/>
      <c r="QA12" s="8"/>
      <c r="QB12" s="8"/>
      <c r="QC12" s="8"/>
      <c r="QD12" s="8"/>
      <c r="QE12" s="8"/>
      <c r="QF12" s="8"/>
      <c r="QG12" s="8"/>
      <c r="QH12" s="8"/>
      <c r="QI12" s="8"/>
      <c r="QJ12" s="8"/>
      <c r="QK12" s="8"/>
      <c r="QL12" s="8"/>
      <c r="QM12" s="8"/>
      <c r="QN12" s="8"/>
      <c r="QO12" s="8"/>
      <c r="QP12" s="8"/>
      <c r="QQ12" s="8"/>
      <c r="QR12" s="8"/>
      <c r="QS12" s="8"/>
      <c r="QT12" s="8"/>
      <c r="QU12" s="8"/>
      <c r="QV12" s="8"/>
      <c r="QW12" s="8"/>
      <c r="QX12" s="8"/>
      <c r="QY12" s="8"/>
      <c r="QZ12" s="8"/>
      <c r="RA12" s="8"/>
      <c r="RB12" s="8"/>
      <c r="RC12" s="8"/>
      <c r="RD12" s="8"/>
      <c r="RE12" s="8"/>
      <c r="RF12" s="8"/>
      <c r="RG12" s="8"/>
      <c r="RH12" s="8"/>
      <c r="RI12" s="8"/>
      <c r="RJ12" s="8"/>
      <c r="RK12" s="8"/>
      <c r="RL12" s="8"/>
      <c r="RM12" s="8"/>
      <c r="RN12" s="8"/>
      <c r="RO12" s="8"/>
      <c r="RP12" s="8"/>
      <c r="RQ12" s="8"/>
      <c r="RR12" s="8"/>
      <c r="RS12" s="8"/>
      <c r="RT12" s="8"/>
      <c r="RU12" s="8"/>
      <c r="RV12" s="8"/>
      <c r="RW12" s="8"/>
      <c r="RX12" s="8"/>
      <c r="RY12" s="8"/>
      <c r="RZ12" s="8"/>
      <c r="SA12" s="8"/>
      <c r="SB12" s="8"/>
      <c r="SC12" s="8"/>
      <c r="SD12" s="8"/>
      <c r="SE12" s="8"/>
      <c r="SF12" s="8"/>
      <c r="SG12" s="8"/>
      <c r="SH12" s="8"/>
      <c r="SI12" s="21"/>
    </row>
    <row r="13" spans="1:503" s="9" customFormat="1" ht="95.25" customHeight="1">
      <c r="A13" s="1" t="s">
        <v>0</v>
      </c>
      <c r="B13" s="2" t="s">
        <v>1</v>
      </c>
      <c r="C13" s="2" t="s">
        <v>2</v>
      </c>
      <c r="D13" s="3" t="s">
        <v>3</v>
      </c>
      <c r="E13" s="1" t="s">
        <v>4</v>
      </c>
      <c r="F13" s="2" t="s">
        <v>5</v>
      </c>
      <c r="G13" s="2" t="s">
        <v>6</v>
      </c>
      <c r="H13" s="4" t="s">
        <v>7</v>
      </c>
      <c r="I13" s="1" t="s">
        <v>8</v>
      </c>
      <c r="J13" s="2" t="s">
        <v>9</v>
      </c>
      <c r="K13" s="2" t="s">
        <v>10</v>
      </c>
      <c r="L13" s="2" t="s">
        <v>11</v>
      </c>
      <c r="M13" s="2" t="s">
        <v>12</v>
      </c>
      <c r="N13" s="2" t="s">
        <v>13</v>
      </c>
      <c r="O13" s="2" t="s">
        <v>14</v>
      </c>
      <c r="P13" s="2" t="s">
        <v>15</v>
      </c>
      <c r="Q13" s="4" t="s">
        <v>16</v>
      </c>
      <c r="R13" s="5" t="s">
        <v>17</v>
      </c>
      <c r="S13" s="6" t="s">
        <v>18</v>
      </c>
      <c r="T13" s="6" t="s">
        <v>19</v>
      </c>
      <c r="U13" s="6" t="s">
        <v>20</v>
      </c>
      <c r="V13" s="6" t="s">
        <v>21</v>
      </c>
      <c r="W13" s="6" t="s">
        <v>22</v>
      </c>
      <c r="X13" s="7" t="s">
        <v>23</v>
      </c>
      <c r="Y13" s="1" t="s">
        <v>24</v>
      </c>
      <c r="Z13" s="2" t="s">
        <v>25</v>
      </c>
      <c r="AA13" s="6" t="s">
        <v>26</v>
      </c>
      <c r="AB13" s="2" t="s">
        <v>27</v>
      </c>
      <c r="AC13" s="2" t="s">
        <v>28</v>
      </c>
      <c r="AD13" s="2" t="s">
        <v>29</v>
      </c>
      <c r="AE13" s="2" t="s">
        <v>30</v>
      </c>
      <c r="AF13" s="2" t="s">
        <v>31</v>
      </c>
      <c r="AG13" s="4" t="s">
        <v>32</v>
      </c>
      <c r="AH13" s="1" t="s">
        <v>33</v>
      </c>
      <c r="AI13" s="2" t="s">
        <v>34</v>
      </c>
      <c r="AJ13" s="2" t="s">
        <v>35</v>
      </c>
      <c r="AK13" s="2" t="s">
        <v>36</v>
      </c>
      <c r="AL13" s="2" t="s">
        <v>37</v>
      </c>
      <c r="AM13" s="6" t="s">
        <v>38</v>
      </c>
      <c r="AN13" s="6" t="s">
        <v>39</v>
      </c>
      <c r="AO13" s="6" t="s">
        <v>40</v>
      </c>
      <c r="AP13" s="6" t="s">
        <v>41</v>
      </c>
      <c r="AQ13" s="6" t="s">
        <v>42</v>
      </c>
      <c r="AR13" s="6" t="s">
        <v>43</v>
      </c>
      <c r="AS13" s="7" t="s">
        <v>44</v>
      </c>
      <c r="AT13" s="5" t="s">
        <v>45</v>
      </c>
      <c r="AU13" s="6" t="s">
        <v>46</v>
      </c>
      <c r="AV13" s="6" t="s">
        <v>47</v>
      </c>
      <c r="AW13" s="6" t="s">
        <v>48</v>
      </c>
      <c r="AX13" s="6" t="s">
        <v>49</v>
      </c>
      <c r="AY13" s="6" t="s">
        <v>50</v>
      </c>
      <c r="AZ13" s="7" t="s">
        <v>51</v>
      </c>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c r="IW13" s="8"/>
      <c r="IX13" s="8"/>
      <c r="IY13" s="8"/>
      <c r="IZ13" s="8"/>
      <c r="JA13" s="8"/>
      <c r="JB13" s="8"/>
      <c r="JC13" s="8"/>
      <c r="JD13" s="8"/>
      <c r="JE13" s="8"/>
      <c r="JF13" s="8"/>
      <c r="JG13" s="8"/>
      <c r="JH13" s="8"/>
      <c r="JI13" s="8"/>
      <c r="JJ13" s="8"/>
      <c r="JK13" s="8"/>
      <c r="JL13" s="8"/>
      <c r="JM13" s="8"/>
      <c r="JN13" s="8"/>
      <c r="JO13" s="8"/>
      <c r="JP13" s="8"/>
      <c r="JQ13" s="8"/>
      <c r="JR13" s="8"/>
      <c r="JS13" s="8"/>
      <c r="JT13" s="8"/>
      <c r="JU13" s="8"/>
      <c r="JV13" s="8"/>
      <c r="JW13" s="8"/>
      <c r="JX13" s="8"/>
      <c r="JY13" s="8"/>
      <c r="JZ13" s="8"/>
      <c r="KA13" s="8"/>
      <c r="KB13" s="8"/>
      <c r="KC13" s="8"/>
      <c r="KD13" s="8"/>
      <c r="KE13" s="8"/>
      <c r="KF13" s="8"/>
      <c r="KG13" s="8"/>
      <c r="KH13" s="8"/>
      <c r="KI13" s="8"/>
      <c r="KJ13" s="8"/>
      <c r="KK13" s="8"/>
      <c r="KL13" s="8"/>
      <c r="KM13" s="8"/>
      <c r="KN13" s="8"/>
      <c r="KO13" s="8"/>
      <c r="KP13" s="8"/>
      <c r="KQ13" s="8"/>
      <c r="KR13" s="8"/>
      <c r="KS13" s="8"/>
      <c r="KT13" s="8"/>
      <c r="KU13" s="8"/>
      <c r="KV13" s="8"/>
      <c r="KW13" s="8"/>
      <c r="KX13" s="8"/>
      <c r="KY13" s="8"/>
      <c r="KZ13" s="8"/>
      <c r="LA13" s="8"/>
      <c r="LB13" s="8"/>
      <c r="LC13" s="8"/>
      <c r="LD13" s="8"/>
      <c r="LE13" s="8"/>
      <c r="LF13" s="8"/>
      <c r="LG13" s="8"/>
      <c r="LH13" s="8"/>
      <c r="LI13" s="8"/>
      <c r="LJ13" s="8"/>
      <c r="LK13" s="8"/>
      <c r="LL13" s="8"/>
      <c r="LM13" s="8"/>
      <c r="LN13" s="8"/>
      <c r="LO13" s="8"/>
      <c r="LP13" s="8"/>
      <c r="LQ13" s="8"/>
      <c r="LR13" s="8"/>
      <c r="LS13" s="8"/>
      <c r="LT13" s="8"/>
      <c r="LU13" s="8"/>
      <c r="LV13" s="8"/>
      <c r="LW13" s="8"/>
      <c r="LX13" s="8"/>
      <c r="LY13" s="8"/>
      <c r="LZ13" s="8"/>
      <c r="MA13" s="8"/>
      <c r="MB13" s="8"/>
      <c r="MC13" s="8"/>
      <c r="MD13" s="8"/>
      <c r="ME13" s="8"/>
      <c r="MF13" s="8"/>
      <c r="MG13" s="8"/>
      <c r="MH13" s="8"/>
      <c r="MI13" s="8"/>
      <c r="MJ13" s="8"/>
      <c r="MK13" s="8"/>
      <c r="ML13" s="8"/>
      <c r="MM13" s="8"/>
      <c r="MN13" s="8"/>
      <c r="MO13" s="8"/>
      <c r="MP13" s="8"/>
      <c r="MQ13" s="8"/>
      <c r="MR13" s="8"/>
      <c r="MS13" s="8"/>
      <c r="MT13" s="8"/>
      <c r="MU13" s="8"/>
      <c r="MV13" s="8"/>
      <c r="MW13" s="8"/>
      <c r="MX13" s="8"/>
      <c r="MY13" s="8"/>
      <c r="MZ13" s="8"/>
      <c r="NA13" s="8"/>
      <c r="NB13" s="8"/>
      <c r="NC13" s="8"/>
      <c r="ND13" s="8"/>
      <c r="NE13" s="8"/>
      <c r="NF13" s="8"/>
      <c r="NG13" s="8"/>
      <c r="NH13" s="8"/>
      <c r="NI13" s="8"/>
      <c r="NJ13" s="8"/>
      <c r="NK13" s="8"/>
      <c r="NL13" s="8"/>
      <c r="NM13" s="8"/>
      <c r="NN13" s="8"/>
      <c r="NO13" s="8"/>
      <c r="NP13" s="8"/>
      <c r="NQ13" s="8"/>
      <c r="NR13" s="8"/>
      <c r="NS13" s="8"/>
      <c r="NT13" s="8"/>
      <c r="NU13" s="8"/>
      <c r="NV13" s="8"/>
      <c r="NW13" s="8"/>
      <c r="NX13" s="8"/>
      <c r="NY13" s="8"/>
      <c r="NZ13" s="8"/>
      <c r="OA13" s="8"/>
      <c r="OB13" s="8"/>
      <c r="OC13" s="8"/>
      <c r="OD13" s="8"/>
      <c r="OE13" s="8"/>
      <c r="OF13" s="8"/>
      <c r="OG13" s="8"/>
      <c r="OH13" s="8"/>
      <c r="OI13" s="8"/>
      <c r="OJ13" s="8"/>
      <c r="OK13" s="8"/>
      <c r="OL13" s="8"/>
      <c r="OM13" s="8"/>
      <c r="ON13" s="8"/>
      <c r="OO13" s="8"/>
      <c r="OP13" s="8"/>
      <c r="OQ13" s="8"/>
      <c r="OR13" s="8"/>
      <c r="OS13" s="8"/>
      <c r="OT13" s="8"/>
      <c r="OU13" s="8"/>
      <c r="OV13" s="8"/>
      <c r="OW13" s="8"/>
      <c r="OX13" s="8"/>
      <c r="OY13" s="8"/>
      <c r="OZ13" s="8"/>
      <c r="PA13" s="8"/>
      <c r="PB13" s="8"/>
      <c r="PC13" s="8"/>
      <c r="PD13" s="8"/>
      <c r="PE13" s="8"/>
      <c r="PF13" s="8"/>
      <c r="PG13" s="8"/>
      <c r="PH13" s="8"/>
      <c r="PI13" s="8"/>
      <c r="PJ13" s="8"/>
      <c r="PK13" s="8"/>
      <c r="PL13" s="8"/>
      <c r="PM13" s="8"/>
      <c r="PN13" s="8"/>
      <c r="PO13" s="8"/>
      <c r="PP13" s="8"/>
      <c r="PQ13" s="8"/>
      <c r="PR13" s="8"/>
      <c r="PS13" s="8"/>
      <c r="PT13" s="8"/>
      <c r="PU13" s="8"/>
      <c r="PV13" s="8"/>
      <c r="PW13" s="8"/>
      <c r="PX13" s="8"/>
      <c r="PY13" s="8"/>
      <c r="PZ13" s="8"/>
      <c r="QA13" s="8"/>
      <c r="QB13" s="8"/>
      <c r="QC13" s="8"/>
      <c r="QD13" s="8"/>
      <c r="QE13" s="8"/>
      <c r="QF13" s="8"/>
      <c r="QG13" s="8"/>
      <c r="QH13" s="8"/>
      <c r="QI13" s="8"/>
      <c r="QJ13" s="8"/>
      <c r="QK13" s="8"/>
      <c r="QL13" s="8"/>
      <c r="QM13" s="8"/>
      <c r="QN13" s="8"/>
      <c r="QO13" s="8"/>
      <c r="QP13" s="8"/>
      <c r="QQ13" s="8"/>
      <c r="QR13" s="8"/>
      <c r="QS13" s="8"/>
      <c r="QT13" s="8"/>
      <c r="QU13" s="8"/>
      <c r="QV13" s="8"/>
      <c r="QW13" s="8"/>
      <c r="QX13" s="8"/>
      <c r="QY13" s="8"/>
      <c r="QZ13" s="8"/>
      <c r="RA13" s="8"/>
      <c r="RB13" s="8"/>
      <c r="RC13" s="8"/>
      <c r="RD13" s="8"/>
      <c r="RE13" s="8"/>
      <c r="RF13" s="8"/>
      <c r="RG13" s="8"/>
      <c r="RH13" s="8"/>
      <c r="RI13" s="8"/>
      <c r="RJ13" s="8"/>
      <c r="RK13" s="8"/>
      <c r="RL13" s="8"/>
      <c r="RM13" s="8"/>
      <c r="RN13" s="8"/>
      <c r="RO13" s="8"/>
      <c r="RP13" s="8"/>
      <c r="RQ13" s="8"/>
      <c r="RR13" s="8"/>
      <c r="RS13" s="8"/>
      <c r="RT13" s="8"/>
      <c r="RU13" s="8"/>
      <c r="RV13" s="8"/>
      <c r="RW13" s="8"/>
      <c r="RX13" s="8"/>
      <c r="RY13" s="8"/>
      <c r="RZ13" s="8"/>
      <c r="SA13" s="8"/>
      <c r="SB13" s="8"/>
      <c r="SC13" s="8"/>
      <c r="SD13" s="8"/>
      <c r="SE13" s="8"/>
      <c r="SF13" s="8"/>
      <c r="SG13" s="8"/>
      <c r="SH13" s="8"/>
    </row>
    <row r="14" spans="1:503" s="21" customFormat="1" ht="15">
      <c r="A14" s="10">
        <v>15</v>
      </c>
      <c r="B14" s="11" t="s">
        <v>52</v>
      </c>
      <c r="C14" s="12" t="s">
        <v>53</v>
      </c>
      <c r="D14" s="13">
        <f t="shared" ref="D14:D40" si="0">E14*0.25+F14*0.25+G14*0.25+H14*0.25</f>
        <v>0.84911908796296287</v>
      </c>
      <c r="E14" s="14">
        <f t="shared" ref="E14:E40" si="1">I14*0.5+J14*0.5</f>
        <v>0.92708333333333326</v>
      </c>
      <c r="F14" s="14">
        <f t="shared" ref="F14:F40" si="2">K14*0.5+L14*0.5</f>
        <v>0.9375</v>
      </c>
      <c r="G14" s="15">
        <f t="shared" ref="G14:G40" si="3">M14*(1/3)+N14*(1/3)+O14*(1/3)</f>
        <v>0.78189301851851845</v>
      </c>
      <c r="H14" s="16">
        <f t="shared" ref="H14:H40" si="4">P14*0.5+Q14*0.5</f>
        <v>0.75</v>
      </c>
      <c r="I14" s="14">
        <f t="shared" ref="I14:I40" si="5">R14*0.25+S14*0.25+T14*0.25+U14*0.25</f>
        <v>0.9375</v>
      </c>
      <c r="J14" s="15">
        <f t="shared" ref="J14:J40" si="6">V14*(1/3)+W14*(1/3)+X14*(1/3)</f>
        <v>0.91666666666666652</v>
      </c>
      <c r="K14" s="15">
        <f t="shared" ref="K14:K40" si="7">Y14*(1/3)+Z14*(1/3)+AA14*(1/3)</f>
        <v>1</v>
      </c>
      <c r="L14" s="15">
        <f t="shared" ref="L14:L40" si="8">AB14*(1/6)+AC14*(1/6)+AD14*(1/6)+AE14*(1/6)+AF14*(1/6)+AG14*(1/6)</f>
        <v>0.87499999999999989</v>
      </c>
      <c r="M14" s="15">
        <f t="shared" ref="M14:M40" si="9">AH14*(1/6)+AI14*(1/6)+AJ14*(1/6)+AK14*(1/6)+AL14*(1/6)+AM14*(1/6)</f>
        <v>0.51234572222222219</v>
      </c>
      <c r="N14" s="15">
        <f t="shared" ref="N14:N40" si="10">AN14*(1/3)+AO14*(1/3)+AP14*(1/3)</f>
        <v>1</v>
      </c>
      <c r="O14" s="15">
        <f t="shared" ref="O14:O40" si="11">AQ14*(1/3)+AR14*(1/3)+AS14*(1/3)</f>
        <v>0.83333333333333326</v>
      </c>
      <c r="P14" s="15">
        <f t="shared" ref="P14:P40" si="12">AT14*(1/3)+AU14*(1/3)+AV14*(1/3)</f>
        <v>1</v>
      </c>
      <c r="Q14" s="16">
        <f t="shared" ref="Q14:Q40" si="13">AW14*(1/4)+AX14*(1/4)+AY14*(1/4)+AZ14*(1/4)</f>
        <v>0.5</v>
      </c>
      <c r="R14" s="17">
        <v>1</v>
      </c>
      <c r="S14" s="18">
        <v>1</v>
      </c>
      <c r="T14" s="18">
        <v>1</v>
      </c>
      <c r="U14" s="18">
        <v>0.75</v>
      </c>
      <c r="V14" s="18">
        <v>1</v>
      </c>
      <c r="W14" s="18">
        <v>0.75</v>
      </c>
      <c r="X14" s="19">
        <v>1</v>
      </c>
      <c r="Y14" s="17">
        <v>1</v>
      </c>
      <c r="Z14" s="18">
        <v>1</v>
      </c>
      <c r="AA14" s="18">
        <v>1</v>
      </c>
      <c r="AB14" s="18">
        <v>0.75</v>
      </c>
      <c r="AC14" s="18">
        <v>1</v>
      </c>
      <c r="AD14" s="18">
        <v>1</v>
      </c>
      <c r="AE14" s="18">
        <v>0.75</v>
      </c>
      <c r="AF14" s="18">
        <v>1</v>
      </c>
      <c r="AG14" s="19">
        <v>0.75</v>
      </c>
      <c r="AH14" s="17">
        <v>0.55555600000000005</v>
      </c>
      <c r="AI14" s="20">
        <v>0.33333333333333331</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03" s="21" customFormat="1">
      <c r="A15" s="10">
        <v>2</v>
      </c>
      <c r="B15" s="11" t="s">
        <v>65</v>
      </c>
      <c r="C15" s="12" t="s">
        <v>53</v>
      </c>
      <c r="D15" s="13">
        <f t="shared" si="0"/>
        <v>0.67562751610305949</v>
      </c>
      <c r="E15" s="14">
        <f t="shared" si="1"/>
        <v>0.64583333333333326</v>
      </c>
      <c r="F15" s="14">
        <f t="shared" si="2"/>
        <v>0.92708333333333326</v>
      </c>
      <c r="G15" s="15">
        <f t="shared" si="3"/>
        <v>0.53542673107890493</v>
      </c>
      <c r="H15" s="16">
        <f t="shared" si="4"/>
        <v>0.59416666666666662</v>
      </c>
      <c r="I15" s="14">
        <f t="shared" si="5"/>
        <v>0.625</v>
      </c>
      <c r="J15" s="15">
        <f t="shared" si="6"/>
        <v>0.66666666666666663</v>
      </c>
      <c r="K15" s="15">
        <f t="shared" si="7"/>
        <v>1</v>
      </c>
      <c r="L15" s="15">
        <f t="shared" si="8"/>
        <v>0.85416666666666663</v>
      </c>
      <c r="M15" s="15">
        <f t="shared" si="9"/>
        <v>0.43961352657004826</v>
      </c>
      <c r="N15" s="15">
        <f t="shared" si="10"/>
        <v>0.33333333333333331</v>
      </c>
      <c r="O15" s="15">
        <f t="shared" si="11"/>
        <v>0.83333333333333326</v>
      </c>
      <c r="P15" s="15">
        <f t="shared" si="12"/>
        <v>0.83333333333333326</v>
      </c>
      <c r="Q15" s="16">
        <f t="shared" si="13"/>
        <v>0.35499999999999998</v>
      </c>
      <c r="R15" s="14">
        <v>1</v>
      </c>
      <c r="S15" s="15">
        <v>1</v>
      </c>
      <c r="T15" s="15">
        <v>0.5</v>
      </c>
      <c r="U15" s="15">
        <v>0</v>
      </c>
      <c r="V15" s="15">
        <v>1</v>
      </c>
      <c r="W15" s="15">
        <v>0.5</v>
      </c>
      <c r="X15" s="16">
        <v>0.5</v>
      </c>
      <c r="Y15" s="14">
        <v>1</v>
      </c>
      <c r="Z15" s="15">
        <v>1</v>
      </c>
      <c r="AA15" s="15">
        <v>1</v>
      </c>
      <c r="AB15" s="15">
        <v>1</v>
      </c>
      <c r="AC15" s="15">
        <v>1</v>
      </c>
      <c r="AD15" s="15">
        <f>7/8</f>
        <v>0.875</v>
      </c>
      <c r="AE15" s="15">
        <v>0.75</v>
      </c>
      <c r="AF15" s="15">
        <v>1</v>
      </c>
      <c r="AG15" s="16">
        <v>0.5</v>
      </c>
      <c r="AH15" s="14">
        <f>8/23</f>
        <v>0.34782608695652173</v>
      </c>
      <c r="AI15" s="15">
        <f>5/23</f>
        <v>0.21739130434782608</v>
      </c>
      <c r="AJ15" s="15">
        <f>(2/23)/3+(3/23)/3</f>
        <v>7.2463768115942032E-2</v>
      </c>
      <c r="AK15" s="15">
        <v>0</v>
      </c>
      <c r="AL15" s="15">
        <v>1</v>
      </c>
      <c r="AM15" s="15">
        <v>1</v>
      </c>
      <c r="AN15" s="15">
        <v>1</v>
      </c>
      <c r="AO15" s="15">
        <v>0</v>
      </c>
      <c r="AP15" s="15">
        <v>0</v>
      </c>
      <c r="AQ15" s="15">
        <v>1</v>
      </c>
      <c r="AR15" s="15">
        <v>0.5</v>
      </c>
      <c r="AS15" s="16">
        <v>1</v>
      </c>
      <c r="AT15" s="14">
        <v>0.5</v>
      </c>
      <c r="AU15" s="15">
        <v>1</v>
      </c>
      <c r="AV15" s="15">
        <v>1</v>
      </c>
      <c r="AW15" s="15">
        <v>0.67</v>
      </c>
      <c r="AX15" s="15">
        <v>0.75</v>
      </c>
      <c r="AY15" s="15">
        <v>0</v>
      </c>
      <c r="AZ15" s="16">
        <v>0</v>
      </c>
      <c r="BA15" s="22"/>
    </row>
    <row r="16" spans="1:503" s="21" customFormat="1">
      <c r="A16" s="10">
        <v>21</v>
      </c>
      <c r="B16" s="11" t="s">
        <v>60</v>
      </c>
      <c r="C16" s="12" t="s">
        <v>53</v>
      </c>
      <c r="D16" s="13">
        <f t="shared" si="0"/>
        <v>0.82349537037037024</v>
      </c>
      <c r="E16" s="14">
        <f t="shared" si="1"/>
        <v>0.75694444444444442</v>
      </c>
      <c r="F16" s="14">
        <f t="shared" si="2"/>
        <v>0.90277777777777779</v>
      </c>
      <c r="G16" s="15">
        <f t="shared" si="3"/>
        <v>0.92592592592592582</v>
      </c>
      <c r="H16" s="16">
        <f t="shared" si="4"/>
        <v>0.70833333333333326</v>
      </c>
      <c r="I16" s="14">
        <f t="shared" si="5"/>
        <v>0.875</v>
      </c>
      <c r="J16" s="15">
        <f t="shared" si="6"/>
        <v>0.63888888888888895</v>
      </c>
      <c r="K16" s="15">
        <f t="shared" si="7"/>
        <v>1</v>
      </c>
      <c r="L16" s="15">
        <f t="shared" si="8"/>
        <v>0.80555555555555558</v>
      </c>
      <c r="M16" s="15">
        <f t="shared" si="9"/>
        <v>0.94444444444444431</v>
      </c>
      <c r="N16" s="15">
        <f t="shared" si="10"/>
        <v>1</v>
      </c>
      <c r="O16" s="15">
        <f t="shared" si="11"/>
        <v>0.83333333333333326</v>
      </c>
      <c r="P16" s="15">
        <f t="shared" si="12"/>
        <v>0.91666666666666652</v>
      </c>
      <c r="Q16" s="16">
        <f t="shared" si="13"/>
        <v>0.5</v>
      </c>
      <c r="R16" s="17">
        <v>1</v>
      </c>
      <c r="S16" s="18">
        <v>1</v>
      </c>
      <c r="T16" s="18">
        <v>0.75</v>
      </c>
      <c r="U16" s="18">
        <v>0.75</v>
      </c>
      <c r="V16" s="18">
        <v>0.66666666666666696</v>
      </c>
      <c r="W16" s="18">
        <v>0.25</v>
      </c>
      <c r="X16" s="19">
        <v>1</v>
      </c>
      <c r="Y16" s="17">
        <v>1</v>
      </c>
      <c r="Z16" s="18">
        <v>1</v>
      </c>
      <c r="AA16" s="18">
        <v>1</v>
      </c>
      <c r="AB16" s="18">
        <v>1</v>
      </c>
      <c r="AC16" s="18">
        <v>1</v>
      </c>
      <c r="AD16" s="18">
        <v>1</v>
      </c>
      <c r="AE16" s="18">
        <v>0.75</v>
      </c>
      <c r="AF16" s="15">
        <f>1/3</f>
        <v>0.33333333333333331</v>
      </c>
      <c r="AG16" s="19">
        <v>0.75</v>
      </c>
      <c r="AH16" s="17">
        <v>1</v>
      </c>
      <c r="AI16" s="18">
        <v>1</v>
      </c>
      <c r="AJ16" s="18">
        <f>2/3</f>
        <v>0.66666666666666663</v>
      </c>
      <c r="AK16" s="18">
        <v>1</v>
      </c>
      <c r="AL16" s="18">
        <v>1</v>
      </c>
      <c r="AM16" s="18">
        <v>1</v>
      </c>
      <c r="AN16" s="18">
        <v>1</v>
      </c>
      <c r="AO16" s="18">
        <v>1</v>
      </c>
      <c r="AP16" s="18">
        <v>1</v>
      </c>
      <c r="AQ16" s="18">
        <v>1</v>
      </c>
      <c r="AR16" s="18">
        <v>1</v>
      </c>
      <c r="AS16" s="19">
        <v>0.5</v>
      </c>
      <c r="AT16" s="17">
        <v>0.75</v>
      </c>
      <c r="AU16" s="18">
        <v>1</v>
      </c>
      <c r="AV16" s="18">
        <v>1</v>
      </c>
      <c r="AW16" s="18">
        <v>1</v>
      </c>
      <c r="AX16" s="18">
        <v>1</v>
      </c>
      <c r="AY16" s="18">
        <v>0</v>
      </c>
      <c r="AZ16" s="19">
        <v>0</v>
      </c>
    </row>
    <row r="17" spans="1:53" s="21" customFormat="1">
      <c r="A17" s="10">
        <v>23</v>
      </c>
      <c r="B17" s="11" t="s">
        <v>63</v>
      </c>
      <c r="C17" s="12" t="s">
        <v>53</v>
      </c>
      <c r="D17" s="13">
        <f t="shared" si="0"/>
        <v>0.73177083333333326</v>
      </c>
      <c r="E17" s="14">
        <f t="shared" si="1"/>
        <v>0.65277777777777779</v>
      </c>
      <c r="F17" s="14">
        <f t="shared" si="2"/>
        <v>0.84722222222222221</v>
      </c>
      <c r="G17" s="15">
        <f t="shared" si="3"/>
        <v>0.75</v>
      </c>
      <c r="H17" s="16">
        <f t="shared" si="4"/>
        <v>0.67708333333333326</v>
      </c>
      <c r="I17" s="14">
        <f t="shared" si="5"/>
        <v>0.75</v>
      </c>
      <c r="J17" s="15">
        <f t="shared" si="6"/>
        <v>0.55555555555555558</v>
      </c>
      <c r="K17" s="15">
        <f t="shared" si="7"/>
        <v>1</v>
      </c>
      <c r="L17" s="15">
        <f t="shared" si="8"/>
        <v>0.69444444444444442</v>
      </c>
      <c r="M17" s="15">
        <f t="shared" si="9"/>
        <v>0.5</v>
      </c>
      <c r="N17" s="15">
        <f t="shared" si="10"/>
        <v>1</v>
      </c>
      <c r="O17" s="15">
        <f t="shared" si="11"/>
        <v>0.75</v>
      </c>
      <c r="P17" s="15">
        <f t="shared" si="12"/>
        <v>0.91666666666666652</v>
      </c>
      <c r="Q17" s="15">
        <f t="shared" si="13"/>
        <v>0.4375</v>
      </c>
      <c r="R17" s="18">
        <v>1</v>
      </c>
      <c r="S17" s="18">
        <v>1</v>
      </c>
      <c r="T17" s="18">
        <v>0.5</v>
      </c>
      <c r="U17" s="18">
        <v>0.5</v>
      </c>
      <c r="V17" s="18">
        <v>0.66666666666666696</v>
      </c>
      <c r="W17" s="18">
        <v>0.5</v>
      </c>
      <c r="X17" s="18">
        <v>0.5</v>
      </c>
      <c r="Y17" s="18">
        <v>1</v>
      </c>
      <c r="Z17" s="18">
        <v>1</v>
      </c>
      <c r="AA17" s="18">
        <v>1</v>
      </c>
      <c r="AB17" s="18">
        <v>0.5</v>
      </c>
      <c r="AC17" s="18">
        <v>1</v>
      </c>
      <c r="AD17" s="18">
        <v>1</v>
      </c>
      <c r="AE17" s="18">
        <v>0.5</v>
      </c>
      <c r="AF17" s="15">
        <f>2/3</f>
        <v>0.66666666666666663</v>
      </c>
      <c r="AG17" s="18">
        <v>0.5</v>
      </c>
      <c r="AH17" s="18">
        <v>0.4</v>
      </c>
      <c r="AI17" s="18">
        <v>0.2</v>
      </c>
      <c r="AJ17" s="18">
        <v>0.2</v>
      </c>
      <c r="AK17" s="18">
        <v>0.2</v>
      </c>
      <c r="AL17" s="18">
        <v>1</v>
      </c>
      <c r="AM17" s="18">
        <v>1</v>
      </c>
      <c r="AN17" s="18">
        <v>1</v>
      </c>
      <c r="AO17" s="18">
        <v>1</v>
      </c>
      <c r="AP17" s="18">
        <v>1</v>
      </c>
      <c r="AQ17" s="18">
        <v>1</v>
      </c>
      <c r="AR17" s="18">
        <v>1</v>
      </c>
      <c r="AS17" s="18">
        <v>0.25</v>
      </c>
      <c r="AT17" s="18">
        <v>0.75</v>
      </c>
      <c r="AU17" s="18">
        <v>1</v>
      </c>
      <c r="AV17" s="18">
        <v>1</v>
      </c>
      <c r="AW17" s="18">
        <v>1</v>
      </c>
      <c r="AX17" s="18">
        <v>0.75</v>
      </c>
      <c r="AY17" s="18">
        <v>0</v>
      </c>
      <c r="AZ17" s="19">
        <v>0</v>
      </c>
    </row>
    <row r="18" spans="1:53" s="21" customFormat="1" ht="15">
      <c r="A18" s="10">
        <v>14</v>
      </c>
      <c r="B18" s="11" t="s">
        <v>70</v>
      </c>
      <c r="C18" s="12" t="s">
        <v>53</v>
      </c>
      <c r="D18" s="13">
        <f t="shared" si="0"/>
        <v>0.69967361111111104</v>
      </c>
      <c r="E18" s="14">
        <f t="shared" si="1"/>
        <v>0.80549999999999999</v>
      </c>
      <c r="F18" s="14">
        <f t="shared" si="2"/>
        <v>0.77777777777777768</v>
      </c>
      <c r="G18" s="15">
        <f t="shared" si="3"/>
        <v>0.49666666666666659</v>
      </c>
      <c r="H18" s="16">
        <f t="shared" si="4"/>
        <v>0.71875</v>
      </c>
      <c r="I18" s="14">
        <f t="shared" si="5"/>
        <v>1</v>
      </c>
      <c r="J18" s="15">
        <f t="shared" si="6"/>
        <v>0.61099999999999999</v>
      </c>
      <c r="K18" s="15">
        <f t="shared" si="7"/>
        <v>1</v>
      </c>
      <c r="L18" s="15">
        <f t="shared" si="8"/>
        <v>0.55555555555555547</v>
      </c>
      <c r="M18" s="15">
        <f t="shared" si="9"/>
        <v>0.90666666666666651</v>
      </c>
      <c r="N18" s="15">
        <f t="shared" si="10"/>
        <v>0</v>
      </c>
      <c r="O18" s="15">
        <f t="shared" si="11"/>
        <v>0.58333333333333337</v>
      </c>
      <c r="P18" s="15">
        <f t="shared" si="12"/>
        <v>1</v>
      </c>
      <c r="Q18" s="15">
        <f t="shared" si="13"/>
        <v>0.4375</v>
      </c>
      <c r="R18" s="20">
        <v>1</v>
      </c>
      <c r="S18" s="20">
        <v>1</v>
      </c>
      <c r="T18" s="20">
        <v>1</v>
      </c>
      <c r="U18" s="20">
        <v>1</v>
      </c>
      <c r="V18" s="20">
        <v>0.33300000000000002</v>
      </c>
      <c r="W18" s="20">
        <v>0.5</v>
      </c>
      <c r="X18" s="20">
        <v>1</v>
      </c>
      <c r="Y18" s="20">
        <v>1</v>
      </c>
      <c r="Z18" s="20">
        <v>1</v>
      </c>
      <c r="AA18" s="20">
        <v>1</v>
      </c>
      <c r="AB18" s="20">
        <v>0.25</v>
      </c>
      <c r="AC18" s="20">
        <v>1</v>
      </c>
      <c r="AD18" s="20">
        <v>1</v>
      </c>
      <c r="AE18" s="20">
        <v>0.5</v>
      </c>
      <c r="AF18" s="20">
        <v>0.33333333333333331</v>
      </c>
      <c r="AG18" s="20">
        <v>0.25</v>
      </c>
      <c r="AH18" s="18">
        <v>1</v>
      </c>
      <c r="AI18" s="18">
        <v>0.8</v>
      </c>
      <c r="AJ18" s="18">
        <v>0.84</v>
      </c>
      <c r="AK18" s="18">
        <v>0.8</v>
      </c>
      <c r="AL18" s="18">
        <v>1</v>
      </c>
      <c r="AM18" s="18">
        <v>1</v>
      </c>
      <c r="AN18" s="18">
        <v>0</v>
      </c>
      <c r="AO18" s="18">
        <v>0</v>
      </c>
      <c r="AP18" s="18">
        <v>0</v>
      </c>
      <c r="AQ18" s="18">
        <v>1</v>
      </c>
      <c r="AR18" s="18">
        <v>0.5</v>
      </c>
      <c r="AS18" s="18">
        <v>0.25</v>
      </c>
      <c r="AT18" s="18">
        <v>1</v>
      </c>
      <c r="AU18" s="18">
        <v>1</v>
      </c>
      <c r="AV18" s="18">
        <v>1</v>
      </c>
      <c r="AW18" s="18">
        <v>1</v>
      </c>
      <c r="AX18" s="18">
        <v>0.75</v>
      </c>
      <c r="AY18" s="18">
        <v>0</v>
      </c>
      <c r="AZ18" s="19">
        <v>0</v>
      </c>
    </row>
    <row r="19" spans="1:53" s="21" customFormat="1" ht="15">
      <c r="A19" s="10">
        <v>20</v>
      </c>
      <c r="B19" s="11" t="s">
        <v>71</v>
      </c>
      <c r="C19" s="12" t="s">
        <v>53</v>
      </c>
      <c r="D19" s="13">
        <f t="shared" si="0"/>
        <v>0.70658333333333323</v>
      </c>
      <c r="E19" s="14">
        <f t="shared" si="1"/>
        <v>0.60758333333333336</v>
      </c>
      <c r="F19" s="14">
        <f t="shared" si="2"/>
        <v>0.75694444444444442</v>
      </c>
      <c r="G19" s="15">
        <f t="shared" si="3"/>
        <v>0.88888888888888873</v>
      </c>
      <c r="H19" s="16">
        <f t="shared" si="4"/>
        <v>0.57291666666666663</v>
      </c>
      <c r="I19" s="14">
        <f t="shared" si="5"/>
        <v>0.6875</v>
      </c>
      <c r="J19" s="15">
        <f t="shared" si="6"/>
        <v>0.52766666666666662</v>
      </c>
      <c r="K19" s="15">
        <f t="shared" si="7"/>
        <v>1</v>
      </c>
      <c r="L19" s="15">
        <f t="shared" si="8"/>
        <v>0.51388888888888884</v>
      </c>
      <c r="M19" s="15">
        <f t="shared" si="9"/>
        <v>0.99999999999999989</v>
      </c>
      <c r="N19" s="15">
        <f t="shared" si="10"/>
        <v>1</v>
      </c>
      <c r="O19" s="15">
        <f t="shared" si="11"/>
        <v>0.66666666666666663</v>
      </c>
      <c r="P19" s="15">
        <f t="shared" si="12"/>
        <v>0.91666666666666652</v>
      </c>
      <c r="Q19" s="15">
        <f t="shared" si="13"/>
        <v>0.22916666666666666</v>
      </c>
      <c r="R19" s="18">
        <v>1</v>
      </c>
      <c r="S19" s="18">
        <v>1</v>
      </c>
      <c r="T19" s="18">
        <v>0.5</v>
      </c>
      <c r="U19" s="18">
        <v>0.25</v>
      </c>
      <c r="V19" s="20">
        <v>0.33300000000000002</v>
      </c>
      <c r="W19" s="18">
        <v>0.75</v>
      </c>
      <c r="X19" s="18">
        <v>0.5</v>
      </c>
      <c r="Y19" s="18">
        <v>1</v>
      </c>
      <c r="Z19" s="18">
        <v>1</v>
      </c>
      <c r="AA19" s="18">
        <v>1</v>
      </c>
      <c r="AB19" s="18">
        <v>0.25</v>
      </c>
      <c r="AC19" s="18">
        <v>1</v>
      </c>
      <c r="AD19" s="18">
        <v>1</v>
      </c>
      <c r="AE19" s="18">
        <v>0.25</v>
      </c>
      <c r="AF19" s="15">
        <f>1/3</f>
        <v>0.33333333333333331</v>
      </c>
      <c r="AG19" s="18">
        <v>0.25</v>
      </c>
      <c r="AH19" s="18">
        <v>1</v>
      </c>
      <c r="AI19" s="18">
        <v>1</v>
      </c>
      <c r="AJ19" s="18">
        <v>1</v>
      </c>
      <c r="AK19" s="18">
        <v>1</v>
      </c>
      <c r="AL19" s="18">
        <v>1</v>
      </c>
      <c r="AM19" s="18">
        <v>1</v>
      </c>
      <c r="AN19" s="18">
        <v>1</v>
      </c>
      <c r="AO19" s="18">
        <v>1</v>
      </c>
      <c r="AP19" s="18">
        <v>1</v>
      </c>
      <c r="AQ19" s="18">
        <v>1</v>
      </c>
      <c r="AR19" s="18">
        <v>1</v>
      </c>
      <c r="AS19" s="18">
        <v>0</v>
      </c>
      <c r="AT19" s="18">
        <v>0.75</v>
      </c>
      <c r="AU19" s="18">
        <v>1</v>
      </c>
      <c r="AV19" s="18">
        <v>1</v>
      </c>
      <c r="AW19" s="18">
        <f>2/3</f>
        <v>0.66666666666666663</v>
      </c>
      <c r="AX19" s="18">
        <v>0.25</v>
      </c>
      <c r="AY19" s="18">
        <v>0</v>
      </c>
      <c r="AZ19" s="19">
        <v>0</v>
      </c>
    </row>
    <row r="20" spans="1:53" s="21" customFormat="1" ht="15">
      <c r="A20" s="10">
        <v>19</v>
      </c>
      <c r="B20" s="11" t="s">
        <v>72</v>
      </c>
      <c r="C20" s="12" t="s">
        <v>53</v>
      </c>
      <c r="D20" s="13">
        <f t="shared" si="0"/>
        <v>0.62702546296296302</v>
      </c>
      <c r="E20" s="14">
        <f t="shared" si="1"/>
        <v>0.59027777777777779</v>
      </c>
      <c r="F20" s="14">
        <f t="shared" si="2"/>
        <v>0.75694444444444442</v>
      </c>
      <c r="G20" s="15">
        <f t="shared" si="3"/>
        <v>0.68518518518518512</v>
      </c>
      <c r="H20" s="16">
        <f t="shared" si="4"/>
        <v>0.47569444444444442</v>
      </c>
      <c r="I20" s="14">
        <f t="shared" si="5"/>
        <v>0.625</v>
      </c>
      <c r="J20" s="15">
        <f t="shared" si="6"/>
        <v>0.55555555555555558</v>
      </c>
      <c r="K20" s="15">
        <f t="shared" si="7"/>
        <v>1</v>
      </c>
      <c r="L20" s="15">
        <f t="shared" si="8"/>
        <v>0.51388888888888884</v>
      </c>
      <c r="M20" s="15">
        <f t="shared" si="9"/>
        <v>0.55555555555555547</v>
      </c>
      <c r="N20" s="15">
        <f t="shared" si="10"/>
        <v>1</v>
      </c>
      <c r="O20" s="15">
        <f t="shared" si="11"/>
        <v>0.5</v>
      </c>
      <c r="P20" s="15">
        <f t="shared" si="12"/>
        <v>0.63888888888888884</v>
      </c>
      <c r="Q20" s="15">
        <f t="shared" si="13"/>
        <v>0.3125</v>
      </c>
      <c r="R20" s="18">
        <v>1</v>
      </c>
      <c r="S20" s="18">
        <v>1</v>
      </c>
      <c r="T20" s="18">
        <v>0.5</v>
      </c>
      <c r="U20" s="18">
        <v>0</v>
      </c>
      <c r="V20" s="18">
        <v>0.66666666666666696</v>
      </c>
      <c r="W20" s="18">
        <v>1</v>
      </c>
      <c r="X20" s="18">
        <v>0</v>
      </c>
      <c r="Y20" s="18">
        <v>1</v>
      </c>
      <c r="Z20" s="18">
        <v>1</v>
      </c>
      <c r="AA20" s="18">
        <v>1</v>
      </c>
      <c r="AB20" s="18">
        <v>0.25</v>
      </c>
      <c r="AC20" s="18">
        <v>1</v>
      </c>
      <c r="AD20" s="18">
        <v>1</v>
      </c>
      <c r="AE20" s="18">
        <v>0.25</v>
      </c>
      <c r="AF20" s="20">
        <v>0.33333333333333331</v>
      </c>
      <c r="AG20" s="18">
        <v>0.25</v>
      </c>
      <c r="AH20" s="18">
        <v>0</v>
      </c>
      <c r="AI20" s="18">
        <v>0</v>
      </c>
      <c r="AJ20" s="15">
        <f>1/3</f>
        <v>0.33333333333333331</v>
      </c>
      <c r="AK20" s="18">
        <v>1</v>
      </c>
      <c r="AL20" s="18">
        <v>1</v>
      </c>
      <c r="AM20" s="18">
        <v>1</v>
      </c>
      <c r="AN20" s="18">
        <v>1</v>
      </c>
      <c r="AO20" s="18">
        <v>1</v>
      </c>
      <c r="AP20" s="18">
        <v>1</v>
      </c>
      <c r="AQ20" s="18">
        <v>1</v>
      </c>
      <c r="AR20" s="18">
        <v>0.5</v>
      </c>
      <c r="AS20" s="18">
        <v>0</v>
      </c>
      <c r="AT20" s="18">
        <v>0.25</v>
      </c>
      <c r="AU20" s="18">
        <v>1</v>
      </c>
      <c r="AV20" s="15">
        <f>2/3</f>
        <v>0.66666666666666663</v>
      </c>
      <c r="AW20" s="18">
        <v>1</v>
      </c>
      <c r="AX20" s="18">
        <v>0.25</v>
      </c>
      <c r="AY20" s="18">
        <v>0</v>
      </c>
      <c r="AZ20" s="19">
        <v>0</v>
      </c>
    </row>
    <row r="21" spans="1:53" s="21" customFormat="1">
      <c r="A21" s="10">
        <v>22</v>
      </c>
      <c r="B21" s="11" t="s">
        <v>69</v>
      </c>
      <c r="C21" s="12" t="s">
        <v>53</v>
      </c>
      <c r="D21" s="13">
        <f t="shared" si="0"/>
        <v>0.67447916666666663</v>
      </c>
      <c r="E21" s="14">
        <f t="shared" si="1"/>
        <v>0.72916666666666663</v>
      </c>
      <c r="F21" s="14">
        <f t="shared" si="2"/>
        <v>0.69444444444444442</v>
      </c>
      <c r="G21" s="15">
        <f t="shared" si="3"/>
        <v>0.63888888888888884</v>
      </c>
      <c r="H21" s="16">
        <f t="shared" si="4"/>
        <v>0.63541666666666652</v>
      </c>
      <c r="I21" s="14">
        <f t="shared" si="5"/>
        <v>0.875</v>
      </c>
      <c r="J21" s="15">
        <f t="shared" si="6"/>
        <v>0.58333333333333326</v>
      </c>
      <c r="K21" s="15">
        <f t="shared" si="7"/>
        <v>0.66666666666666663</v>
      </c>
      <c r="L21" s="15">
        <f t="shared" si="8"/>
        <v>0.72222222222222221</v>
      </c>
      <c r="M21" s="15">
        <f t="shared" si="9"/>
        <v>0.33333333333333331</v>
      </c>
      <c r="N21" s="15">
        <f t="shared" si="10"/>
        <v>1</v>
      </c>
      <c r="O21" s="15">
        <f t="shared" si="11"/>
        <v>0.58333333333333337</v>
      </c>
      <c r="P21" s="15">
        <f t="shared" si="12"/>
        <v>0.91666666666666652</v>
      </c>
      <c r="Q21" s="15">
        <f t="shared" si="13"/>
        <v>0.35416666666666663</v>
      </c>
      <c r="R21" s="15">
        <v>1</v>
      </c>
      <c r="S21" s="15">
        <v>1</v>
      </c>
      <c r="T21" s="15">
        <v>1</v>
      </c>
      <c r="U21" s="15">
        <v>0.5</v>
      </c>
      <c r="V21" s="15">
        <v>1</v>
      </c>
      <c r="W21" s="15">
        <v>0.25</v>
      </c>
      <c r="X21" s="15">
        <v>0.5</v>
      </c>
      <c r="Y21" s="15">
        <v>1</v>
      </c>
      <c r="Z21" s="15">
        <v>1</v>
      </c>
      <c r="AA21" s="15">
        <v>0</v>
      </c>
      <c r="AB21" s="15">
        <v>0.75</v>
      </c>
      <c r="AC21" s="15">
        <v>1</v>
      </c>
      <c r="AD21" s="15">
        <v>0.75</v>
      </c>
      <c r="AE21" s="15">
        <v>0.75</v>
      </c>
      <c r="AF21" s="15">
        <f>1/3</f>
        <v>0.33333333333333331</v>
      </c>
      <c r="AG21" s="15">
        <v>0.75</v>
      </c>
      <c r="AH21" s="18">
        <v>0</v>
      </c>
      <c r="AI21" s="18">
        <v>0</v>
      </c>
      <c r="AJ21" s="18">
        <v>0</v>
      </c>
      <c r="AK21" s="18">
        <v>0</v>
      </c>
      <c r="AL21" s="18">
        <v>1</v>
      </c>
      <c r="AM21" s="18">
        <v>1</v>
      </c>
      <c r="AN21" s="18">
        <v>1</v>
      </c>
      <c r="AO21" s="18">
        <v>1</v>
      </c>
      <c r="AP21" s="18">
        <v>1</v>
      </c>
      <c r="AQ21" s="18">
        <v>1</v>
      </c>
      <c r="AR21" s="18">
        <v>0.5</v>
      </c>
      <c r="AS21" s="18">
        <v>0.25</v>
      </c>
      <c r="AT21" s="18">
        <v>0.75</v>
      </c>
      <c r="AU21" s="18">
        <v>1</v>
      </c>
      <c r="AV21" s="18">
        <v>1</v>
      </c>
      <c r="AW21" s="18">
        <f>2/3</f>
        <v>0.66666666666666663</v>
      </c>
      <c r="AX21" s="18">
        <v>0.75</v>
      </c>
      <c r="AY21" s="18">
        <v>0</v>
      </c>
      <c r="AZ21" s="19">
        <v>0</v>
      </c>
    </row>
    <row r="22" spans="1:53" s="21" customFormat="1">
      <c r="A22" s="10">
        <v>25</v>
      </c>
      <c r="B22" s="11" t="s">
        <v>81</v>
      </c>
      <c r="C22" s="12" t="s">
        <v>53</v>
      </c>
      <c r="D22" s="13">
        <f t="shared" si="0"/>
        <v>0.51302083333333326</v>
      </c>
      <c r="E22" s="14">
        <f t="shared" si="1"/>
        <v>0.45833333333333331</v>
      </c>
      <c r="F22" s="14">
        <f t="shared" si="2"/>
        <v>0.45486111111111105</v>
      </c>
      <c r="G22" s="15">
        <f t="shared" si="3"/>
        <v>0.55555555555555558</v>
      </c>
      <c r="H22" s="16">
        <f t="shared" si="4"/>
        <v>0.58333333333333326</v>
      </c>
      <c r="I22" s="14">
        <f t="shared" si="5"/>
        <v>0.75</v>
      </c>
      <c r="J22" s="15">
        <f t="shared" si="6"/>
        <v>0.16666666666666666</v>
      </c>
      <c r="K22" s="15">
        <f t="shared" si="7"/>
        <v>0.33333333333333331</v>
      </c>
      <c r="L22" s="15">
        <f t="shared" si="8"/>
        <v>0.57638888888888884</v>
      </c>
      <c r="M22" s="15">
        <f t="shared" si="9"/>
        <v>0.33333333333333331</v>
      </c>
      <c r="N22" s="15">
        <f t="shared" si="10"/>
        <v>0.66666666666666663</v>
      </c>
      <c r="O22" s="15">
        <f t="shared" si="11"/>
        <v>0.66666666666666663</v>
      </c>
      <c r="P22" s="15">
        <f t="shared" si="12"/>
        <v>0.83333333333333326</v>
      </c>
      <c r="Q22" s="15">
        <f t="shared" si="13"/>
        <v>0.33333333333333331</v>
      </c>
      <c r="R22" s="15">
        <v>1</v>
      </c>
      <c r="S22" s="15">
        <v>1</v>
      </c>
      <c r="T22" s="15">
        <v>1</v>
      </c>
      <c r="U22" s="15">
        <v>0</v>
      </c>
      <c r="V22" s="15">
        <v>0</v>
      </c>
      <c r="W22" s="15">
        <v>0</v>
      </c>
      <c r="X22" s="15">
        <v>0.5</v>
      </c>
      <c r="Y22" s="15">
        <v>1</v>
      </c>
      <c r="Z22" s="15">
        <v>0</v>
      </c>
      <c r="AA22" s="15">
        <v>0</v>
      </c>
      <c r="AB22" s="15">
        <v>0.25</v>
      </c>
      <c r="AC22" s="15">
        <v>1</v>
      </c>
      <c r="AD22" s="15">
        <f>7/8</f>
        <v>0.875</v>
      </c>
      <c r="AE22" s="15">
        <v>0.75</v>
      </c>
      <c r="AF22" s="15">
        <f>1/3</f>
        <v>0.33333333333333331</v>
      </c>
      <c r="AG22" s="15">
        <v>0.25</v>
      </c>
      <c r="AH22" s="18">
        <v>0</v>
      </c>
      <c r="AI22" s="18">
        <v>0</v>
      </c>
      <c r="AJ22" s="18">
        <v>0</v>
      </c>
      <c r="AK22" s="18">
        <v>0</v>
      </c>
      <c r="AL22" s="18">
        <v>1</v>
      </c>
      <c r="AM22" s="18">
        <v>1</v>
      </c>
      <c r="AN22" s="18">
        <v>1</v>
      </c>
      <c r="AO22" s="18">
        <v>1</v>
      </c>
      <c r="AP22" s="18">
        <v>0</v>
      </c>
      <c r="AQ22" s="18">
        <v>1</v>
      </c>
      <c r="AR22" s="18">
        <v>0.5</v>
      </c>
      <c r="AS22" s="18">
        <v>0.5</v>
      </c>
      <c r="AT22" s="18">
        <v>0.5</v>
      </c>
      <c r="AU22" s="18">
        <v>1</v>
      </c>
      <c r="AV22" s="18">
        <v>1</v>
      </c>
      <c r="AW22" s="18">
        <f>1/3</f>
        <v>0.33333333333333331</v>
      </c>
      <c r="AX22" s="18">
        <v>1</v>
      </c>
      <c r="AY22" s="18">
        <v>0</v>
      </c>
      <c r="AZ22" s="19">
        <v>0</v>
      </c>
    </row>
    <row r="23" spans="1:53" s="21" customFormat="1">
      <c r="A23" s="10">
        <v>13</v>
      </c>
      <c r="B23" s="11" t="s">
        <v>54</v>
      </c>
      <c r="C23" s="12" t="s">
        <v>55</v>
      </c>
      <c r="D23" s="13">
        <f t="shared" si="0"/>
        <v>0.77557870833333331</v>
      </c>
      <c r="E23" s="14">
        <f t="shared" si="1"/>
        <v>1</v>
      </c>
      <c r="F23" s="14">
        <f t="shared" si="2"/>
        <v>0.89930555555555558</v>
      </c>
      <c r="G23" s="18">
        <f t="shared" si="3"/>
        <v>0.60925927777777777</v>
      </c>
      <c r="H23" s="16">
        <f t="shared" si="4"/>
        <v>0.59375</v>
      </c>
      <c r="I23" s="14">
        <f t="shared" si="5"/>
        <v>1</v>
      </c>
      <c r="J23" s="15">
        <f t="shared" si="6"/>
        <v>1</v>
      </c>
      <c r="K23" s="15">
        <f t="shared" si="7"/>
        <v>1</v>
      </c>
      <c r="L23" s="15">
        <f t="shared" si="8"/>
        <v>0.79861111111111116</v>
      </c>
      <c r="M23" s="15">
        <f t="shared" si="9"/>
        <v>0.41111116666666669</v>
      </c>
      <c r="N23" s="15">
        <f t="shared" si="10"/>
        <v>0.66666666666666663</v>
      </c>
      <c r="O23" s="15">
        <f t="shared" si="11"/>
        <v>0.75</v>
      </c>
      <c r="P23" s="15">
        <f t="shared" si="12"/>
        <v>0.83333333333333326</v>
      </c>
      <c r="Q23" s="15">
        <f t="shared" si="13"/>
        <v>0.35416666666666674</v>
      </c>
      <c r="R23" s="15">
        <v>1</v>
      </c>
      <c r="S23" s="15">
        <v>1</v>
      </c>
      <c r="T23" s="15">
        <v>1</v>
      </c>
      <c r="U23" s="15">
        <v>1</v>
      </c>
      <c r="V23" s="15">
        <v>1</v>
      </c>
      <c r="W23" s="15">
        <v>1</v>
      </c>
      <c r="X23" s="15">
        <v>1</v>
      </c>
      <c r="Y23" s="15">
        <v>1</v>
      </c>
      <c r="Z23" s="15">
        <v>1</v>
      </c>
      <c r="AA23" s="15">
        <v>1</v>
      </c>
      <c r="AB23" s="15">
        <v>0.75</v>
      </c>
      <c r="AC23" s="15">
        <v>1</v>
      </c>
      <c r="AD23" s="15">
        <f>7/8</f>
        <v>0.875</v>
      </c>
      <c r="AE23" s="15">
        <v>0.75</v>
      </c>
      <c r="AF23" s="15">
        <f>2/3</f>
        <v>0.66666666666666663</v>
      </c>
      <c r="AG23" s="15">
        <v>0.75</v>
      </c>
      <c r="AH23" s="18">
        <v>0.4</v>
      </c>
      <c r="AI23" s="15">
        <v>6.6667000000000004E-2</v>
      </c>
      <c r="AJ23" s="18">
        <v>0</v>
      </c>
      <c r="AK23" s="18">
        <v>0</v>
      </c>
      <c r="AL23" s="18">
        <v>1</v>
      </c>
      <c r="AM23" s="18">
        <v>1</v>
      </c>
      <c r="AN23" s="18">
        <v>1</v>
      </c>
      <c r="AO23" s="18">
        <v>1</v>
      </c>
      <c r="AP23" s="18">
        <v>0</v>
      </c>
      <c r="AQ23" s="18">
        <v>1</v>
      </c>
      <c r="AR23" s="18">
        <v>1</v>
      </c>
      <c r="AS23" s="18">
        <v>0.25</v>
      </c>
      <c r="AT23" s="18">
        <v>0.5</v>
      </c>
      <c r="AU23" s="18">
        <v>1</v>
      </c>
      <c r="AV23" s="18">
        <v>1</v>
      </c>
      <c r="AW23" s="23">
        <v>0.66666666666666696</v>
      </c>
      <c r="AX23" s="18">
        <v>0.75</v>
      </c>
      <c r="AY23" s="18">
        <v>0</v>
      </c>
      <c r="AZ23" s="19">
        <v>0</v>
      </c>
    </row>
    <row r="24" spans="1:53" s="21" customFormat="1">
      <c r="A24" s="10">
        <v>27</v>
      </c>
      <c r="B24" s="11" t="s">
        <v>58</v>
      </c>
      <c r="C24" s="12" t="s">
        <v>55</v>
      </c>
      <c r="D24" s="13">
        <f t="shared" si="0"/>
        <v>0.72309027777777768</v>
      </c>
      <c r="E24" s="14">
        <f t="shared" si="1"/>
        <v>0.875</v>
      </c>
      <c r="F24" s="14">
        <f t="shared" si="2"/>
        <v>0.875</v>
      </c>
      <c r="G24" s="15">
        <f t="shared" si="3"/>
        <v>0.66666666666666663</v>
      </c>
      <c r="H24" s="16">
        <f t="shared" si="4"/>
        <v>0.47569444444444442</v>
      </c>
      <c r="I24" s="14">
        <f t="shared" si="5"/>
        <v>0.75</v>
      </c>
      <c r="J24" s="15">
        <f t="shared" si="6"/>
        <v>1</v>
      </c>
      <c r="K24" s="15">
        <f t="shared" si="7"/>
        <v>1</v>
      </c>
      <c r="L24" s="15">
        <f t="shared" si="8"/>
        <v>0.74999999999999989</v>
      </c>
      <c r="M24" s="15">
        <f t="shared" si="9"/>
        <v>0.33333333333333331</v>
      </c>
      <c r="N24" s="15">
        <f t="shared" si="10"/>
        <v>1</v>
      </c>
      <c r="O24" s="15">
        <f t="shared" si="11"/>
        <v>0.66666666666666663</v>
      </c>
      <c r="P24" s="15">
        <f t="shared" si="12"/>
        <v>0.80555555555555547</v>
      </c>
      <c r="Q24" s="15">
        <f t="shared" si="13"/>
        <v>0.14583333333333331</v>
      </c>
      <c r="R24" s="18">
        <v>1</v>
      </c>
      <c r="S24" s="18">
        <v>1</v>
      </c>
      <c r="T24" s="18">
        <v>1</v>
      </c>
      <c r="U24" s="18">
        <v>0</v>
      </c>
      <c r="V24" s="18">
        <v>1</v>
      </c>
      <c r="W24" s="18">
        <v>1</v>
      </c>
      <c r="X24" s="18">
        <v>1</v>
      </c>
      <c r="Y24" s="18">
        <v>1</v>
      </c>
      <c r="Z24" s="18">
        <v>1</v>
      </c>
      <c r="AA24" s="18">
        <v>1</v>
      </c>
      <c r="AB24" s="18">
        <v>0.5</v>
      </c>
      <c r="AC24" s="18">
        <v>1</v>
      </c>
      <c r="AD24" s="18">
        <v>1</v>
      </c>
      <c r="AE24" s="18">
        <v>0.75</v>
      </c>
      <c r="AF24" s="18">
        <v>1</v>
      </c>
      <c r="AG24" s="18">
        <v>0.25</v>
      </c>
      <c r="AH24" s="18">
        <v>0</v>
      </c>
      <c r="AI24" s="18">
        <v>0</v>
      </c>
      <c r="AJ24" s="18">
        <v>0</v>
      </c>
      <c r="AK24" s="18">
        <v>0</v>
      </c>
      <c r="AL24" s="18">
        <v>1</v>
      </c>
      <c r="AM24" s="18">
        <v>1</v>
      </c>
      <c r="AN24" s="18">
        <v>1</v>
      </c>
      <c r="AO24" s="18">
        <v>1</v>
      </c>
      <c r="AP24" s="18">
        <v>1</v>
      </c>
      <c r="AQ24" s="18">
        <v>1</v>
      </c>
      <c r="AR24" s="18">
        <v>1</v>
      </c>
      <c r="AS24" s="18">
        <v>0</v>
      </c>
      <c r="AT24" s="18">
        <v>0.75</v>
      </c>
      <c r="AU24" s="18">
        <v>1</v>
      </c>
      <c r="AV24" s="18">
        <f>2/3</f>
        <v>0.66666666666666663</v>
      </c>
      <c r="AW24" s="18">
        <f>1/3</f>
        <v>0.33333333333333331</v>
      </c>
      <c r="AX24" s="18">
        <v>0.25</v>
      </c>
      <c r="AY24" s="18">
        <v>0</v>
      </c>
      <c r="AZ24" s="19">
        <v>0</v>
      </c>
    </row>
    <row r="25" spans="1:53" s="21" customFormat="1" ht="15">
      <c r="A25" s="10">
        <v>3</v>
      </c>
      <c r="B25" s="11" t="s">
        <v>68</v>
      </c>
      <c r="C25" s="12" t="s">
        <v>55</v>
      </c>
      <c r="D25" s="13">
        <f t="shared" si="0"/>
        <v>0.60951388888888891</v>
      </c>
      <c r="E25" s="14">
        <f t="shared" si="1"/>
        <v>0.51736111111111116</v>
      </c>
      <c r="F25" s="14">
        <f t="shared" si="2"/>
        <v>0.86111111111111116</v>
      </c>
      <c r="G25" s="15">
        <f t="shared" si="3"/>
        <v>0.58333333333333326</v>
      </c>
      <c r="H25" s="16">
        <f t="shared" si="4"/>
        <v>0.47624999999999995</v>
      </c>
      <c r="I25" s="14">
        <f t="shared" si="5"/>
        <v>0.5625</v>
      </c>
      <c r="J25" s="15">
        <f t="shared" si="6"/>
        <v>0.47222222222222232</v>
      </c>
      <c r="K25" s="15">
        <f t="shared" si="7"/>
        <v>1</v>
      </c>
      <c r="L25" s="15">
        <f t="shared" si="8"/>
        <v>0.72222222222222221</v>
      </c>
      <c r="M25" s="15">
        <f t="shared" si="9"/>
        <v>0.16666666666666666</v>
      </c>
      <c r="N25" s="15">
        <f t="shared" si="10"/>
        <v>1</v>
      </c>
      <c r="O25" s="15">
        <f t="shared" si="11"/>
        <v>0.58333333333333337</v>
      </c>
      <c r="P25" s="15">
        <f t="shared" si="12"/>
        <v>0.6399999999999999</v>
      </c>
      <c r="Q25" s="15">
        <f t="shared" si="13"/>
        <v>0.3125</v>
      </c>
      <c r="R25" s="18">
        <v>1</v>
      </c>
      <c r="S25" s="18">
        <v>1</v>
      </c>
      <c r="T25" s="18">
        <v>0.25</v>
      </c>
      <c r="U25" s="18">
        <v>0</v>
      </c>
      <c r="V25" s="18">
        <v>0.66666666666666696</v>
      </c>
      <c r="W25" s="18">
        <v>0.25</v>
      </c>
      <c r="X25" s="18">
        <v>0.5</v>
      </c>
      <c r="Y25" s="18">
        <v>1</v>
      </c>
      <c r="Z25" s="18">
        <v>1</v>
      </c>
      <c r="AA25" s="18">
        <v>1</v>
      </c>
      <c r="AB25" s="18">
        <v>0.75</v>
      </c>
      <c r="AC25" s="18">
        <v>1</v>
      </c>
      <c r="AD25" s="18">
        <v>0.75</v>
      </c>
      <c r="AE25" s="18">
        <v>0.75</v>
      </c>
      <c r="AF25" s="20">
        <v>0.33333333333333331</v>
      </c>
      <c r="AG25" s="18">
        <v>0.75</v>
      </c>
      <c r="AH25" s="15">
        <v>0</v>
      </c>
      <c r="AI25" s="15">
        <v>0</v>
      </c>
      <c r="AJ25" s="15">
        <v>0</v>
      </c>
      <c r="AK25" s="15">
        <v>0</v>
      </c>
      <c r="AL25" s="15">
        <v>0</v>
      </c>
      <c r="AM25" s="15">
        <v>1</v>
      </c>
      <c r="AN25" s="15">
        <v>1</v>
      </c>
      <c r="AO25" s="15">
        <v>1</v>
      </c>
      <c r="AP25" s="15">
        <v>1</v>
      </c>
      <c r="AQ25" s="15">
        <v>1</v>
      </c>
      <c r="AR25" s="15">
        <v>0.5</v>
      </c>
      <c r="AS25" s="15">
        <v>0.25</v>
      </c>
      <c r="AT25" s="15">
        <v>0.25</v>
      </c>
      <c r="AU25" s="15">
        <v>1</v>
      </c>
      <c r="AV25" s="15">
        <v>0.67</v>
      </c>
      <c r="AW25" s="15">
        <v>1</v>
      </c>
      <c r="AX25" s="15">
        <v>0.25</v>
      </c>
      <c r="AY25" s="15">
        <v>0</v>
      </c>
      <c r="AZ25" s="16">
        <v>0</v>
      </c>
      <c r="BA25" s="22"/>
    </row>
    <row r="26" spans="1:53" s="21" customFormat="1" ht="15">
      <c r="A26" s="10">
        <v>5</v>
      </c>
      <c r="B26" s="11" t="s">
        <v>67</v>
      </c>
      <c r="C26" s="12" t="s">
        <v>55</v>
      </c>
      <c r="D26" s="13">
        <f t="shared" si="0"/>
        <v>0.68708101388888887</v>
      </c>
      <c r="E26" s="14">
        <f t="shared" si="1"/>
        <v>0.64924999999999999</v>
      </c>
      <c r="F26" s="14">
        <f t="shared" si="2"/>
        <v>0.80902777777777779</v>
      </c>
      <c r="G26" s="15">
        <f t="shared" si="3"/>
        <v>0.69629627777777769</v>
      </c>
      <c r="H26" s="16">
        <f t="shared" si="4"/>
        <v>0.59375</v>
      </c>
      <c r="I26" s="14">
        <f t="shared" si="5"/>
        <v>0.6875</v>
      </c>
      <c r="J26" s="15">
        <f t="shared" si="6"/>
        <v>0.61099999999999999</v>
      </c>
      <c r="K26" s="15">
        <f t="shared" si="7"/>
        <v>1</v>
      </c>
      <c r="L26" s="15">
        <f t="shared" si="8"/>
        <v>0.61805555555555558</v>
      </c>
      <c r="M26" s="15">
        <f t="shared" si="9"/>
        <v>0.42222216666666668</v>
      </c>
      <c r="N26" s="15">
        <f t="shared" si="10"/>
        <v>1</v>
      </c>
      <c r="O26" s="15">
        <f t="shared" si="11"/>
        <v>0.66666666666666663</v>
      </c>
      <c r="P26" s="15">
        <f t="shared" si="12"/>
        <v>0.83333333333333326</v>
      </c>
      <c r="Q26" s="15">
        <f t="shared" si="13"/>
        <v>0.35416666666666663</v>
      </c>
      <c r="R26" s="18">
        <v>1</v>
      </c>
      <c r="S26" s="18">
        <v>1</v>
      </c>
      <c r="T26" s="18">
        <v>0.75</v>
      </c>
      <c r="U26" s="18">
        <v>0</v>
      </c>
      <c r="V26" s="20">
        <v>0.33300000000000002</v>
      </c>
      <c r="W26" s="18">
        <v>0.5</v>
      </c>
      <c r="X26" s="18">
        <v>1</v>
      </c>
      <c r="Y26" s="18">
        <v>1</v>
      </c>
      <c r="Z26" s="18">
        <v>1</v>
      </c>
      <c r="AA26" s="18">
        <v>1</v>
      </c>
      <c r="AB26" s="18">
        <v>0.5</v>
      </c>
      <c r="AC26" s="18">
        <v>1</v>
      </c>
      <c r="AD26" s="18">
        <v>0.875</v>
      </c>
      <c r="AE26" s="18">
        <v>0.5</v>
      </c>
      <c r="AF26" s="20">
        <v>0.33333333333333331</v>
      </c>
      <c r="AG26" s="18">
        <v>0.5</v>
      </c>
      <c r="AH26" s="24">
        <v>0.2</v>
      </c>
      <c r="AI26" s="24">
        <v>0.2</v>
      </c>
      <c r="AJ26" s="24">
        <v>0.13333300000000001</v>
      </c>
      <c r="AK26" s="24">
        <v>0</v>
      </c>
      <c r="AL26" s="24">
        <v>1</v>
      </c>
      <c r="AM26" s="24">
        <v>1</v>
      </c>
      <c r="AN26" s="24">
        <v>1</v>
      </c>
      <c r="AO26" s="24">
        <v>1</v>
      </c>
      <c r="AP26" s="24">
        <v>1</v>
      </c>
      <c r="AQ26" s="24">
        <v>1</v>
      </c>
      <c r="AR26" s="24">
        <v>0.5</v>
      </c>
      <c r="AS26" s="24">
        <v>0.5</v>
      </c>
      <c r="AT26" s="24">
        <v>0.5</v>
      </c>
      <c r="AU26" s="24">
        <v>1</v>
      </c>
      <c r="AV26" s="24">
        <v>1</v>
      </c>
      <c r="AW26" s="23">
        <v>0.66666666666666663</v>
      </c>
      <c r="AX26" s="24">
        <v>0.75</v>
      </c>
      <c r="AY26" s="24">
        <v>0</v>
      </c>
      <c r="AZ26" s="38">
        <v>0</v>
      </c>
    </row>
    <row r="27" spans="1:53" s="21" customFormat="1">
      <c r="A27" s="10">
        <v>11</v>
      </c>
      <c r="B27" s="11" t="s">
        <v>61</v>
      </c>
      <c r="C27" s="12" t="s">
        <v>55</v>
      </c>
      <c r="D27" s="13">
        <f t="shared" si="0"/>
        <v>0.64670138888888884</v>
      </c>
      <c r="E27" s="14">
        <f t="shared" si="1"/>
        <v>0.71875</v>
      </c>
      <c r="F27" s="17">
        <f t="shared" si="2"/>
        <v>0.77777777777777768</v>
      </c>
      <c r="G27" s="18">
        <f t="shared" si="3"/>
        <v>0.61111111111111105</v>
      </c>
      <c r="H27" s="19">
        <f t="shared" si="4"/>
        <v>0.47916666666666663</v>
      </c>
      <c r="I27" s="17">
        <f t="shared" si="5"/>
        <v>0.6875</v>
      </c>
      <c r="J27" s="18">
        <f t="shared" si="6"/>
        <v>0.74999999999999989</v>
      </c>
      <c r="K27" s="18">
        <f t="shared" si="7"/>
        <v>1</v>
      </c>
      <c r="L27" s="18">
        <f t="shared" si="8"/>
        <v>0.55555555555555547</v>
      </c>
      <c r="M27" s="18">
        <f t="shared" si="9"/>
        <v>0.33333333333333331</v>
      </c>
      <c r="N27" s="18">
        <f t="shared" si="10"/>
        <v>1</v>
      </c>
      <c r="O27" s="18">
        <f t="shared" si="11"/>
        <v>0.5</v>
      </c>
      <c r="P27" s="18">
        <f t="shared" si="12"/>
        <v>0.75</v>
      </c>
      <c r="Q27" s="18">
        <f t="shared" si="13"/>
        <v>0.20833333333333331</v>
      </c>
      <c r="R27" s="18">
        <v>1</v>
      </c>
      <c r="S27" s="18">
        <v>0.25</v>
      </c>
      <c r="T27" s="18">
        <v>0.75</v>
      </c>
      <c r="U27" s="18">
        <v>0.75</v>
      </c>
      <c r="V27" s="18">
        <v>1</v>
      </c>
      <c r="W27" s="18">
        <v>0.75</v>
      </c>
      <c r="X27" s="18">
        <v>0.5</v>
      </c>
      <c r="Y27" s="18">
        <v>1</v>
      </c>
      <c r="Z27" s="18">
        <v>1</v>
      </c>
      <c r="AA27" s="18">
        <v>1</v>
      </c>
      <c r="AB27" s="18">
        <v>0.5</v>
      </c>
      <c r="AC27" s="18">
        <v>1</v>
      </c>
      <c r="AD27" s="18">
        <v>0.75</v>
      </c>
      <c r="AE27" s="18">
        <v>0.5</v>
      </c>
      <c r="AF27" s="18">
        <f>1/3</f>
        <v>0.33333333333333331</v>
      </c>
      <c r="AG27" s="18">
        <v>0.25</v>
      </c>
      <c r="AH27" s="18">
        <v>0</v>
      </c>
      <c r="AI27" s="18">
        <v>0</v>
      </c>
      <c r="AJ27" s="18">
        <v>0</v>
      </c>
      <c r="AK27" s="18">
        <v>0</v>
      </c>
      <c r="AL27" s="18">
        <v>1</v>
      </c>
      <c r="AM27" s="18">
        <v>1</v>
      </c>
      <c r="AN27" s="18">
        <v>1</v>
      </c>
      <c r="AO27" s="18">
        <v>1</v>
      </c>
      <c r="AP27" s="18">
        <v>1</v>
      </c>
      <c r="AQ27" s="18">
        <v>1</v>
      </c>
      <c r="AR27" s="18">
        <v>0.5</v>
      </c>
      <c r="AS27" s="18">
        <v>0</v>
      </c>
      <c r="AT27" s="18">
        <v>0.25</v>
      </c>
      <c r="AU27" s="18">
        <v>1</v>
      </c>
      <c r="AV27" s="18">
        <v>1</v>
      </c>
      <c r="AW27" s="18">
        <v>0.33333333333333331</v>
      </c>
      <c r="AX27" s="18">
        <v>0.5</v>
      </c>
      <c r="AY27" s="18">
        <v>0</v>
      </c>
      <c r="AZ27" s="19">
        <v>0</v>
      </c>
    </row>
    <row r="28" spans="1:53" s="21" customFormat="1" ht="15">
      <c r="A28" s="10">
        <v>10</v>
      </c>
      <c r="B28" s="11" t="s">
        <v>66</v>
      </c>
      <c r="C28" s="12" t="s">
        <v>55</v>
      </c>
      <c r="D28" s="13">
        <f t="shared" si="0"/>
        <v>0.61455555555555552</v>
      </c>
      <c r="E28" s="14">
        <f t="shared" si="1"/>
        <v>0.55902777777777779</v>
      </c>
      <c r="F28" s="14">
        <f t="shared" si="2"/>
        <v>0.77083333333333326</v>
      </c>
      <c r="G28" s="15">
        <f t="shared" si="3"/>
        <v>0.61111111111111105</v>
      </c>
      <c r="H28" s="16">
        <f t="shared" si="4"/>
        <v>0.51724999999999999</v>
      </c>
      <c r="I28" s="14">
        <f t="shared" si="5"/>
        <v>0.5625</v>
      </c>
      <c r="J28" s="15">
        <f t="shared" si="6"/>
        <v>0.55555555555555558</v>
      </c>
      <c r="K28" s="15">
        <f t="shared" si="7"/>
        <v>1</v>
      </c>
      <c r="L28" s="15">
        <f t="shared" si="8"/>
        <v>0.54166666666666663</v>
      </c>
      <c r="M28" s="15">
        <f t="shared" si="9"/>
        <v>0.33333333333333331</v>
      </c>
      <c r="N28" s="15">
        <f t="shared" si="10"/>
        <v>1</v>
      </c>
      <c r="O28" s="15">
        <f t="shared" si="11"/>
        <v>0.5</v>
      </c>
      <c r="P28" s="15">
        <f t="shared" si="12"/>
        <v>0.72199999999999998</v>
      </c>
      <c r="Q28" s="15">
        <f t="shared" si="13"/>
        <v>0.3125</v>
      </c>
      <c r="R28" s="24">
        <v>1</v>
      </c>
      <c r="S28" s="24">
        <v>1</v>
      </c>
      <c r="T28" s="24">
        <v>0.25</v>
      </c>
      <c r="U28" s="24">
        <v>0</v>
      </c>
      <c r="V28" s="23">
        <v>0.66666666666666696</v>
      </c>
      <c r="W28" s="24">
        <v>0.5</v>
      </c>
      <c r="X28" s="24">
        <v>0.5</v>
      </c>
      <c r="Y28" s="24">
        <v>1</v>
      </c>
      <c r="Z28" s="24">
        <v>1</v>
      </c>
      <c r="AA28" s="24">
        <v>1</v>
      </c>
      <c r="AB28" s="24">
        <v>0.75</v>
      </c>
      <c r="AC28" s="24">
        <v>1</v>
      </c>
      <c r="AD28" s="24">
        <v>1</v>
      </c>
      <c r="AE28" s="24">
        <v>0.5</v>
      </c>
      <c r="AF28" s="24">
        <v>0</v>
      </c>
      <c r="AG28" s="24">
        <v>0</v>
      </c>
      <c r="AH28" s="18">
        <v>0</v>
      </c>
      <c r="AI28" s="18">
        <v>0</v>
      </c>
      <c r="AJ28" s="18">
        <v>0</v>
      </c>
      <c r="AK28" s="18">
        <v>0</v>
      </c>
      <c r="AL28" s="18">
        <v>1</v>
      </c>
      <c r="AM28" s="18">
        <v>1</v>
      </c>
      <c r="AN28" s="18">
        <v>1</v>
      </c>
      <c r="AO28" s="18">
        <v>1</v>
      </c>
      <c r="AP28" s="18">
        <v>1</v>
      </c>
      <c r="AQ28" s="18">
        <v>1</v>
      </c>
      <c r="AR28" s="18">
        <v>0.5</v>
      </c>
      <c r="AS28" s="18">
        <v>0</v>
      </c>
      <c r="AT28" s="18">
        <v>0.5</v>
      </c>
      <c r="AU28" s="18">
        <v>1</v>
      </c>
      <c r="AV28" s="20">
        <v>0.66600000000000004</v>
      </c>
      <c r="AW28" s="18">
        <v>1</v>
      </c>
      <c r="AX28" s="18">
        <v>0.25</v>
      </c>
      <c r="AY28" s="18">
        <v>0</v>
      </c>
      <c r="AZ28" s="19">
        <v>0</v>
      </c>
    </row>
    <row r="29" spans="1:53" s="21" customFormat="1">
      <c r="A29" s="10">
        <v>16</v>
      </c>
      <c r="B29" s="11" t="s">
        <v>64</v>
      </c>
      <c r="C29" s="12" t="s">
        <v>55</v>
      </c>
      <c r="D29" s="13">
        <f t="shared" si="0"/>
        <v>0.64622685185185191</v>
      </c>
      <c r="E29" s="17">
        <f t="shared" si="1"/>
        <v>0.76736111111111105</v>
      </c>
      <c r="F29" s="17">
        <f t="shared" si="2"/>
        <v>0.75</v>
      </c>
      <c r="G29" s="18">
        <f t="shared" si="3"/>
        <v>0.54629629629629628</v>
      </c>
      <c r="H29" s="19">
        <f t="shared" si="4"/>
        <v>0.52124999999999999</v>
      </c>
      <c r="I29" s="17">
        <f t="shared" si="5"/>
        <v>0.8125</v>
      </c>
      <c r="J29" s="18">
        <f t="shared" si="6"/>
        <v>0.7222222222222221</v>
      </c>
      <c r="K29" s="18">
        <f t="shared" si="7"/>
        <v>0.66666666666666663</v>
      </c>
      <c r="L29" s="18">
        <f t="shared" si="8"/>
        <v>0.83333333333333326</v>
      </c>
      <c r="M29" s="18">
        <f t="shared" si="9"/>
        <v>0.55555555555555547</v>
      </c>
      <c r="N29" s="18">
        <f t="shared" si="10"/>
        <v>0.33333333333333331</v>
      </c>
      <c r="O29" s="18">
        <f t="shared" si="11"/>
        <v>0.75</v>
      </c>
      <c r="P29" s="18">
        <f t="shared" si="12"/>
        <v>0.75</v>
      </c>
      <c r="Q29" s="18">
        <f t="shared" si="13"/>
        <v>0.29249999999999998</v>
      </c>
      <c r="R29" s="17">
        <v>1</v>
      </c>
      <c r="S29" s="18">
        <v>1</v>
      </c>
      <c r="T29" s="18">
        <v>0.75</v>
      </c>
      <c r="U29" s="18">
        <v>0.5</v>
      </c>
      <c r="V29" s="18">
        <f>2/3</f>
        <v>0.66666666666666663</v>
      </c>
      <c r="W29" s="18">
        <v>0.5</v>
      </c>
      <c r="X29" s="19">
        <v>1</v>
      </c>
      <c r="Y29" s="17">
        <v>1</v>
      </c>
      <c r="Z29" s="18">
        <v>0</v>
      </c>
      <c r="AA29" s="18">
        <v>1</v>
      </c>
      <c r="AB29" s="18">
        <v>0.75</v>
      </c>
      <c r="AC29" s="18">
        <v>1</v>
      </c>
      <c r="AD29" s="18">
        <v>1</v>
      </c>
      <c r="AE29" s="18">
        <v>0.5</v>
      </c>
      <c r="AF29" s="18">
        <v>1</v>
      </c>
      <c r="AG29" s="19">
        <v>0.75</v>
      </c>
      <c r="AH29" s="14">
        <v>1</v>
      </c>
      <c r="AI29" s="15">
        <v>0</v>
      </c>
      <c r="AJ29" s="15">
        <f>1/3</f>
        <v>0.33333333333333331</v>
      </c>
      <c r="AK29" s="15">
        <v>0</v>
      </c>
      <c r="AL29" s="15">
        <v>1</v>
      </c>
      <c r="AM29" s="15">
        <v>1</v>
      </c>
      <c r="AN29" s="15">
        <v>1</v>
      </c>
      <c r="AO29" s="15">
        <v>0</v>
      </c>
      <c r="AP29" s="15">
        <v>0</v>
      </c>
      <c r="AQ29" s="15">
        <v>1</v>
      </c>
      <c r="AR29" s="15">
        <v>1</v>
      </c>
      <c r="AS29" s="16">
        <v>0.25</v>
      </c>
      <c r="AT29" s="14">
        <v>0.25</v>
      </c>
      <c r="AU29" s="15">
        <v>1</v>
      </c>
      <c r="AV29" s="15">
        <v>1</v>
      </c>
      <c r="AW29" s="15">
        <v>0.67</v>
      </c>
      <c r="AX29" s="15">
        <v>0.5</v>
      </c>
      <c r="AY29" s="15">
        <v>0</v>
      </c>
      <c r="AZ29" s="16">
        <v>0</v>
      </c>
    </row>
    <row r="30" spans="1:53" s="21" customFormat="1" ht="15">
      <c r="A30" s="10">
        <v>4</v>
      </c>
      <c r="B30" s="11" t="s">
        <v>62</v>
      </c>
      <c r="C30" s="12" t="s">
        <v>55</v>
      </c>
      <c r="D30" s="13">
        <f t="shared" si="0"/>
        <v>0.62410416666666668</v>
      </c>
      <c r="E30" s="17">
        <f t="shared" si="1"/>
        <v>0.84375</v>
      </c>
      <c r="F30" s="17">
        <f t="shared" si="2"/>
        <v>0.74652777777777779</v>
      </c>
      <c r="G30" s="18">
        <f t="shared" si="3"/>
        <v>0.38888888888888884</v>
      </c>
      <c r="H30" s="19">
        <f t="shared" si="4"/>
        <v>0.51724999999999999</v>
      </c>
      <c r="I30" s="17">
        <f t="shared" si="5"/>
        <v>0.9375</v>
      </c>
      <c r="J30" s="18">
        <f t="shared" si="6"/>
        <v>0.74999999999999989</v>
      </c>
      <c r="K30" s="18">
        <f t="shared" si="7"/>
        <v>1</v>
      </c>
      <c r="L30" s="18">
        <f t="shared" si="8"/>
        <v>0.49305555555555552</v>
      </c>
      <c r="M30" s="18">
        <f t="shared" si="9"/>
        <v>0.33333333333333331</v>
      </c>
      <c r="N30" s="18">
        <f t="shared" si="10"/>
        <v>0.33333333333333331</v>
      </c>
      <c r="O30" s="18">
        <f t="shared" si="11"/>
        <v>0.5</v>
      </c>
      <c r="P30" s="18">
        <f t="shared" si="12"/>
        <v>0.72199999999999986</v>
      </c>
      <c r="Q30" s="19">
        <f t="shared" si="13"/>
        <v>0.3125</v>
      </c>
      <c r="R30" s="17">
        <v>1</v>
      </c>
      <c r="S30" s="18">
        <v>1</v>
      </c>
      <c r="T30" s="18">
        <v>1</v>
      </c>
      <c r="U30" s="18">
        <v>0.75</v>
      </c>
      <c r="V30" s="18">
        <v>1</v>
      </c>
      <c r="W30" s="18">
        <v>0.75</v>
      </c>
      <c r="X30" s="19">
        <v>0.5</v>
      </c>
      <c r="Y30" s="17">
        <v>1</v>
      </c>
      <c r="Z30" s="18">
        <v>1</v>
      </c>
      <c r="AA30" s="18">
        <v>1</v>
      </c>
      <c r="AB30" s="18">
        <v>0.25</v>
      </c>
      <c r="AC30" s="18">
        <v>1</v>
      </c>
      <c r="AD30" s="18">
        <f>7/8</f>
        <v>0.875</v>
      </c>
      <c r="AE30" s="18">
        <v>0.25</v>
      </c>
      <c r="AF30" s="18">
        <f>1/3</f>
        <v>0.33333333333333331</v>
      </c>
      <c r="AG30" s="19">
        <v>0.25</v>
      </c>
      <c r="AH30" s="25">
        <v>0</v>
      </c>
      <c r="AI30" s="20">
        <v>0</v>
      </c>
      <c r="AJ30" s="20">
        <v>0</v>
      </c>
      <c r="AK30" s="20">
        <v>0</v>
      </c>
      <c r="AL30" s="20">
        <v>1</v>
      </c>
      <c r="AM30" s="20">
        <v>1</v>
      </c>
      <c r="AN30" s="20">
        <v>1</v>
      </c>
      <c r="AO30" s="20">
        <v>0</v>
      </c>
      <c r="AP30" s="20">
        <v>0</v>
      </c>
      <c r="AQ30" s="20">
        <v>1</v>
      </c>
      <c r="AR30" s="20">
        <v>0.5</v>
      </c>
      <c r="AS30" s="26">
        <v>0</v>
      </c>
      <c r="AT30" s="25">
        <v>0.5</v>
      </c>
      <c r="AU30" s="20">
        <v>0.99999999999999989</v>
      </c>
      <c r="AV30" s="20">
        <v>0.66600000000000004</v>
      </c>
      <c r="AW30" s="20">
        <v>1</v>
      </c>
      <c r="AX30" s="20">
        <v>0.25</v>
      </c>
      <c r="AY30" s="20">
        <v>0</v>
      </c>
      <c r="AZ30" s="26">
        <v>0</v>
      </c>
      <c r="BA30" s="22"/>
    </row>
    <row r="31" spans="1:53" s="21" customFormat="1" ht="15">
      <c r="A31" s="10">
        <v>18</v>
      </c>
      <c r="B31" s="11" t="s">
        <v>77</v>
      </c>
      <c r="C31" s="12" t="s">
        <v>55</v>
      </c>
      <c r="D31" s="13">
        <f t="shared" si="0"/>
        <v>0.66145833333333326</v>
      </c>
      <c r="E31" s="14">
        <f t="shared" si="1"/>
        <v>0.80555555555555547</v>
      </c>
      <c r="F31" s="14">
        <f t="shared" si="2"/>
        <v>0.72569444444444442</v>
      </c>
      <c r="G31" s="15">
        <f t="shared" si="3"/>
        <v>0.58333333333333326</v>
      </c>
      <c r="H31" s="16">
        <f t="shared" si="4"/>
        <v>0.53125</v>
      </c>
      <c r="I31" s="14">
        <f t="shared" si="5"/>
        <v>1</v>
      </c>
      <c r="J31" s="15">
        <f t="shared" si="6"/>
        <v>0.61111111111111094</v>
      </c>
      <c r="K31" s="15">
        <f t="shared" si="7"/>
        <v>1</v>
      </c>
      <c r="L31" s="15">
        <f t="shared" si="8"/>
        <v>0.4513888888888889</v>
      </c>
      <c r="M31" s="15">
        <f t="shared" si="9"/>
        <v>0.16666666666666666</v>
      </c>
      <c r="N31" s="15">
        <f t="shared" si="10"/>
        <v>1</v>
      </c>
      <c r="O31" s="15">
        <f t="shared" si="11"/>
        <v>0.58333333333333337</v>
      </c>
      <c r="P31" s="15">
        <f t="shared" si="12"/>
        <v>0.83333333333333326</v>
      </c>
      <c r="Q31" s="16">
        <f t="shared" si="13"/>
        <v>0.22916666666666666</v>
      </c>
      <c r="R31" s="17">
        <v>1</v>
      </c>
      <c r="S31" s="18">
        <v>1</v>
      </c>
      <c r="T31" s="18">
        <v>1</v>
      </c>
      <c r="U31" s="18">
        <v>1</v>
      </c>
      <c r="V31" s="18">
        <v>0.33333333333333298</v>
      </c>
      <c r="W31" s="18">
        <v>0.5</v>
      </c>
      <c r="X31" s="19">
        <v>1</v>
      </c>
      <c r="Y31" s="17">
        <v>1</v>
      </c>
      <c r="Z31" s="18">
        <v>1</v>
      </c>
      <c r="AA31" s="18">
        <v>1</v>
      </c>
      <c r="AB31" s="18">
        <v>0.5</v>
      </c>
      <c r="AC31" s="18">
        <v>1</v>
      </c>
      <c r="AD31" s="18">
        <v>0.375</v>
      </c>
      <c r="AE31" s="18">
        <v>0.25</v>
      </c>
      <c r="AF31" s="20">
        <v>0.33333333333333331</v>
      </c>
      <c r="AG31" s="19">
        <v>0.25</v>
      </c>
      <c r="AH31" s="17">
        <v>0</v>
      </c>
      <c r="AI31" s="18">
        <v>0</v>
      </c>
      <c r="AJ31" s="18">
        <v>0</v>
      </c>
      <c r="AK31" s="18">
        <v>0</v>
      </c>
      <c r="AL31" s="18">
        <v>1</v>
      </c>
      <c r="AM31" s="18">
        <v>0</v>
      </c>
      <c r="AN31" s="18">
        <v>1</v>
      </c>
      <c r="AO31" s="18">
        <v>1</v>
      </c>
      <c r="AP31" s="18">
        <v>1</v>
      </c>
      <c r="AQ31" s="18">
        <v>1</v>
      </c>
      <c r="AR31" s="18">
        <v>0.5</v>
      </c>
      <c r="AS31" s="19">
        <v>0.25</v>
      </c>
      <c r="AT31" s="17">
        <v>0.5</v>
      </c>
      <c r="AU31" s="18">
        <v>1</v>
      </c>
      <c r="AV31" s="18">
        <v>1</v>
      </c>
      <c r="AW31" s="15">
        <f>2/3</f>
        <v>0.66666666666666663</v>
      </c>
      <c r="AX31" s="18">
        <v>0.25</v>
      </c>
      <c r="AY31" s="18">
        <v>0</v>
      </c>
      <c r="AZ31" s="19">
        <v>0</v>
      </c>
    </row>
    <row r="32" spans="1:53" s="21" customFormat="1">
      <c r="A32" s="10">
        <v>12</v>
      </c>
      <c r="B32" s="11" t="s">
        <v>57</v>
      </c>
      <c r="C32" s="12" t="s">
        <v>55</v>
      </c>
      <c r="D32" s="13">
        <f t="shared" si="0"/>
        <v>0.66747041666666662</v>
      </c>
      <c r="E32" s="17">
        <f t="shared" si="1"/>
        <v>0.86111111111111105</v>
      </c>
      <c r="F32" s="17">
        <f t="shared" si="2"/>
        <v>0.69444444444444442</v>
      </c>
      <c r="G32" s="18">
        <f t="shared" si="3"/>
        <v>0.52057611111111102</v>
      </c>
      <c r="H32" s="19">
        <f t="shared" si="4"/>
        <v>0.59374999999999989</v>
      </c>
      <c r="I32" s="17">
        <f t="shared" si="5"/>
        <v>1</v>
      </c>
      <c r="J32" s="18">
        <f t="shared" si="6"/>
        <v>0.7222222222222221</v>
      </c>
      <c r="K32" s="18">
        <f t="shared" si="7"/>
        <v>0.66666666666666663</v>
      </c>
      <c r="L32" s="18">
        <f t="shared" si="8"/>
        <v>0.72222222222222221</v>
      </c>
      <c r="M32" s="18">
        <f t="shared" si="9"/>
        <v>0.39506166666666664</v>
      </c>
      <c r="N32" s="18">
        <f t="shared" si="10"/>
        <v>0.33333333333333331</v>
      </c>
      <c r="O32" s="18">
        <f t="shared" si="11"/>
        <v>0.83333333333333326</v>
      </c>
      <c r="P32" s="18">
        <f t="shared" si="12"/>
        <v>0.91666666666666652</v>
      </c>
      <c r="Q32" s="19">
        <f t="shared" si="13"/>
        <v>0.27083333333333331</v>
      </c>
      <c r="R32" s="17">
        <v>1</v>
      </c>
      <c r="S32" s="18">
        <v>1</v>
      </c>
      <c r="T32" s="18">
        <v>1</v>
      </c>
      <c r="U32" s="18">
        <v>1</v>
      </c>
      <c r="V32" s="18">
        <f>2/3</f>
        <v>0.66666666666666663</v>
      </c>
      <c r="W32" s="18">
        <v>0.5</v>
      </c>
      <c r="X32" s="19">
        <v>1</v>
      </c>
      <c r="Y32" s="17">
        <v>1</v>
      </c>
      <c r="Z32" s="18">
        <v>1</v>
      </c>
      <c r="AA32" s="18">
        <v>0</v>
      </c>
      <c r="AB32" s="18">
        <v>0.75</v>
      </c>
      <c r="AC32" s="18">
        <v>1</v>
      </c>
      <c r="AD32" s="18">
        <v>1</v>
      </c>
      <c r="AE32" s="18">
        <v>0.75</v>
      </c>
      <c r="AF32" s="18">
        <f>1/3</f>
        <v>0.33333333333333331</v>
      </c>
      <c r="AG32" s="19">
        <v>0.5</v>
      </c>
      <c r="AH32" s="17">
        <v>0.222222</v>
      </c>
      <c r="AI32" s="18">
        <v>0.111111</v>
      </c>
      <c r="AJ32" s="18">
        <v>3.7037E-2</v>
      </c>
      <c r="AK32" s="18">
        <v>0</v>
      </c>
      <c r="AL32" s="18">
        <v>1</v>
      </c>
      <c r="AM32" s="18">
        <v>1</v>
      </c>
      <c r="AN32" s="18">
        <v>1</v>
      </c>
      <c r="AO32" s="18">
        <v>0</v>
      </c>
      <c r="AP32" s="18">
        <v>0</v>
      </c>
      <c r="AQ32" s="18">
        <v>1</v>
      </c>
      <c r="AR32" s="18">
        <v>0.5</v>
      </c>
      <c r="AS32" s="19">
        <v>1</v>
      </c>
      <c r="AT32" s="17">
        <v>0.75</v>
      </c>
      <c r="AU32" s="18">
        <v>1</v>
      </c>
      <c r="AV32" s="18">
        <v>1</v>
      </c>
      <c r="AW32" s="18">
        <v>0.33333333333333331</v>
      </c>
      <c r="AX32" s="18">
        <v>0.75</v>
      </c>
      <c r="AY32" s="18">
        <v>0</v>
      </c>
      <c r="AZ32" s="19">
        <v>0</v>
      </c>
    </row>
    <row r="33" spans="1:53" s="21" customFormat="1">
      <c r="A33" s="10">
        <v>6</v>
      </c>
      <c r="B33" s="11" t="s">
        <v>73</v>
      </c>
      <c r="C33" s="12" t="s">
        <v>55</v>
      </c>
      <c r="D33" s="13">
        <f t="shared" si="0"/>
        <v>0.60243055555555558</v>
      </c>
      <c r="E33" s="27">
        <f t="shared" si="1"/>
        <v>0.70138888888888884</v>
      </c>
      <c r="F33" s="14">
        <f t="shared" si="2"/>
        <v>0.60763888888888884</v>
      </c>
      <c r="G33" s="15">
        <f t="shared" si="3"/>
        <v>0.7222222222222221</v>
      </c>
      <c r="H33" s="16">
        <f t="shared" si="4"/>
        <v>0.37847222222222221</v>
      </c>
      <c r="I33" s="14">
        <f t="shared" si="5"/>
        <v>0.875</v>
      </c>
      <c r="J33" s="15">
        <f t="shared" si="6"/>
        <v>0.52777777777777768</v>
      </c>
      <c r="K33" s="15">
        <f t="shared" si="7"/>
        <v>0.66666666666666663</v>
      </c>
      <c r="L33" s="15">
        <f t="shared" si="8"/>
        <v>0.54861111111111105</v>
      </c>
      <c r="M33" s="15">
        <f t="shared" si="9"/>
        <v>0.33333333333333331</v>
      </c>
      <c r="N33" s="15">
        <f t="shared" si="10"/>
        <v>1</v>
      </c>
      <c r="O33" s="15">
        <f t="shared" si="11"/>
        <v>0.83333333333333326</v>
      </c>
      <c r="P33" s="15">
        <f t="shared" si="12"/>
        <v>0.61111111111111116</v>
      </c>
      <c r="Q33" s="16">
        <f t="shared" si="13"/>
        <v>0.14583333333333331</v>
      </c>
      <c r="R33" s="17">
        <v>1</v>
      </c>
      <c r="S33" s="18">
        <v>1</v>
      </c>
      <c r="T33" s="18">
        <v>0.75</v>
      </c>
      <c r="U33" s="18">
        <v>0.75</v>
      </c>
      <c r="V33" s="18">
        <v>0.33333333333333298</v>
      </c>
      <c r="W33" s="18">
        <v>0.75</v>
      </c>
      <c r="X33" s="19">
        <v>0.5</v>
      </c>
      <c r="Y33" s="17">
        <v>1</v>
      </c>
      <c r="Z33" s="18">
        <v>1</v>
      </c>
      <c r="AA33" s="18">
        <v>0</v>
      </c>
      <c r="AB33" s="18">
        <v>0.25</v>
      </c>
      <c r="AC33" s="18">
        <v>1</v>
      </c>
      <c r="AD33" s="18">
        <v>0.875</v>
      </c>
      <c r="AE33" s="15">
        <v>0.25</v>
      </c>
      <c r="AF33" s="15">
        <f>2/3</f>
        <v>0.66666666666666663</v>
      </c>
      <c r="AG33" s="19">
        <v>0.25</v>
      </c>
      <c r="AH33" s="17">
        <v>0</v>
      </c>
      <c r="AI33" s="18">
        <v>0</v>
      </c>
      <c r="AJ33" s="18">
        <v>0</v>
      </c>
      <c r="AK33" s="18">
        <v>0</v>
      </c>
      <c r="AL33" s="18">
        <v>1</v>
      </c>
      <c r="AM33" s="18">
        <v>1</v>
      </c>
      <c r="AN33" s="18">
        <v>1</v>
      </c>
      <c r="AO33" s="18">
        <v>1</v>
      </c>
      <c r="AP33" s="18">
        <v>1</v>
      </c>
      <c r="AQ33" s="18">
        <v>1</v>
      </c>
      <c r="AR33" s="18">
        <v>0.5</v>
      </c>
      <c r="AS33" s="19">
        <v>1</v>
      </c>
      <c r="AT33" s="17">
        <v>0.5</v>
      </c>
      <c r="AU33" s="18">
        <v>1</v>
      </c>
      <c r="AV33" s="18">
        <v>0.33333333333333331</v>
      </c>
      <c r="AW33" s="18">
        <v>0.33333333333333331</v>
      </c>
      <c r="AX33" s="18">
        <v>0.25</v>
      </c>
      <c r="AY33" s="18">
        <v>0</v>
      </c>
      <c r="AZ33" s="19">
        <v>0</v>
      </c>
    </row>
    <row r="34" spans="1:53" s="21" customFormat="1">
      <c r="A34" s="10">
        <v>8</v>
      </c>
      <c r="B34" s="11" t="s">
        <v>59</v>
      </c>
      <c r="C34" s="12" t="s">
        <v>55</v>
      </c>
      <c r="D34" s="13">
        <f t="shared" si="0"/>
        <v>0.60677083333333326</v>
      </c>
      <c r="E34" s="27">
        <f t="shared" si="1"/>
        <v>0.875</v>
      </c>
      <c r="F34" s="17">
        <f t="shared" si="2"/>
        <v>0.59027777777777768</v>
      </c>
      <c r="G34" s="18">
        <f t="shared" si="3"/>
        <v>0.38888888888888884</v>
      </c>
      <c r="H34" s="19">
        <f t="shared" si="4"/>
        <v>0.57291666666666663</v>
      </c>
      <c r="I34" s="17">
        <f t="shared" si="5"/>
        <v>1</v>
      </c>
      <c r="J34" s="18">
        <f t="shared" si="6"/>
        <v>0.74999999999999989</v>
      </c>
      <c r="K34" s="18">
        <f t="shared" si="7"/>
        <v>0.66666666666666663</v>
      </c>
      <c r="L34" s="18">
        <f t="shared" si="8"/>
        <v>0.51388888888888884</v>
      </c>
      <c r="M34" s="18">
        <f t="shared" si="9"/>
        <v>0.33333333333333331</v>
      </c>
      <c r="N34" s="18">
        <f t="shared" si="10"/>
        <v>0.33333333333333331</v>
      </c>
      <c r="O34" s="18">
        <f t="shared" si="11"/>
        <v>0.5</v>
      </c>
      <c r="P34" s="18">
        <f t="shared" si="12"/>
        <v>0.83333333333333326</v>
      </c>
      <c r="Q34" s="19">
        <f t="shared" si="13"/>
        <v>0.3125</v>
      </c>
      <c r="R34" s="17">
        <v>1</v>
      </c>
      <c r="S34" s="18">
        <v>1</v>
      </c>
      <c r="T34" s="18">
        <v>1</v>
      </c>
      <c r="U34" s="18">
        <v>1</v>
      </c>
      <c r="V34" s="18">
        <v>1</v>
      </c>
      <c r="W34" s="18">
        <v>0.75</v>
      </c>
      <c r="X34" s="19">
        <v>0.5</v>
      </c>
      <c r="Y34" s="17">
        <v>1</v>
      </c>
      <c r="Z34" s="18">
        <v>0</v>
      </c>
      <c r="AA34" s="18">
        <v>1</v>
      </c>
      <c r="AB34" s="18">
        <v>0.25</v>
      </c>
      <c r="AC34" s="18">
        <v>1</v>
      </c>
      <c r="AD34" s="18">
        <v>1</v>
      </c>
      <c r="AE34" s="18">
        <v>0.25</v>
      </c>
      <c r="AF34" s="18">
        <f>1/3</f>
        <v>0.33333333333333331</v>
      </c>
      <c r="AG34" s="19">
        <v>0.25</v>
      </c>
      <c r="AH34" s="17">
        <v>0</v>
      </c>
      <c r="AI34" s="18">
        <v>0</v>
      </c>
      <c r="AJ34" s="18">
        <v>0</v>
      </c>
      <c r="AK34" s="18">
        <v>0</v>
      </c>
      <c r="AL34" s="18">
        <v>1</v>
      </c>
      <c r="AM34" s="18">
        <v>1</v>
      </c>
      <c r="AN34" s="18">
        <v>1</v>
      </c>
      <c r="AO34" s="18">
        <v>0</v>
      </c>
      <c r="AP34" s="18">
        <v>0</v>
      </c>
      <c r="AQ34" s="18">
        <v>1</v>
      </c>
      <c r="AR34" s="18">
        <v>0.5</v>
      </c>
      <c r="AS34" s="19">
        <v>0</v>
      </c>
      <c r="AT34" s="17">
        <v>0.5</v>
      </c>
      <c r="AU34" s="18">
        <v>1</v>
      </c>
      <c r="AV34" s="18">
        <v>1</v>
      </c>
      <c r="AW34" s="18">
        <v>1</v>
      </c>
      <c r="AX34" s="18">
        <v>0.25</v>
      </c>
      <c r="AY34" s="18">
        <v>0</v>
      </c>
      <c r="AZ34" s="19">
        <v>0</v>
      </c>
    </row>
    <row r="35" spans="1:53" s="21" customFormat="1">
      <c r="A35" s="10">
        <v>26</v>
      </c>
      <c r="B35" s="11" t="s">
        <v>80</v>
      </c>
      <c r="C35" s="12" t="s">
        <v>55</v>
      </c>
      <c r="D35" s="13">
        <f t="shared" si="0"/>
        <v>0.5269097222222221</v>
      </c>
      <c r="E35" s="28">
        <f t="shared" si="1"/>
        <v>0.54166666666666663</v>
      </c>
      <c r="F35" s="17">
        <f t="shared" si="2"/>
        <v>0.59027777777777768</v>
      </c>
      <c r="G35" s="18">
        <f t="shared" si="3"/>
        <v>0.63888888888888884</v>
      </c>
      <c r="H35" s="19">
        <f t="shared" si="4"/>
        <v>0.33680555555555547</v>
      </c>
      <c r="I35" s="17">
        <f t="shared" si="5"/>
        <v>0.75</v>
      </c>
      <c r="J35" s="18">
        <f t="shared" si="6"/>
        <v>0.33333333333333331</v>
      </c>
      <c r="K35" s="18">
        <f t="shared" si="7"/>
        <v>0.66666666666666663</v>
      </c>
      <c r="L35" s="18">
        <f t="shared" si="8"/>
        <v>0.51388888888888884</v>
      </c>
      <c r="M35" s="18">
        <f t="shared" si="9"/>
        <v>0.33333333333333331</v>
      </c>
      <c r="N35" s="18">
        <f t="shared" si="10"/>
        <v>1</v>
      </c>
      <c r="O35" s="18">
        <f t="shared" si="11"/>
        <v>0.58333333333333337</v>
      </c>
      <c r="P35" s="18">
        <f t="shared" si="12"/>
        <v>0.52777777777777768</v>
      </c>
      <c r="Q35" s="19">
        <f t="shared" si="13"/>
        <v>0.14583333333333331</v>
      </c>
      <c r="R35" s="17">
        <v>1</v>
      </c>
      <c r="S35" s="18">
        <v>1</v>
      </c>
      <c r="T35" s="18">
        <v>1</v>
      </c>
      <c r="U35" s="18">
        <v>0</v>
      </c>
      <c r="V35" s="18">
        <v>0</v>
      </c>
      <c r="W35" s="18">
        <v>0.5</v>
      </c>
      <c r="X35" s="19">
        <v>0.5</v>
      </c>
      <c r="Y35" s="17">
        <v>1</v>
      </c>
      <c r="Z35" s="18">
        <v>0</v>
      </c>
      <c r="AA35" s="18">
        <v>1</v>
      </c>
      <c r="AB35" s="18">
        <v>0.75</v>
      </c>
      <c r="AC35" s="18">
        <v>1</v>
      </c>
      <c r="AD35" s="18">
        <v>0.5</v>
      </c>
      <c r="AE35" s="18">
        <v>0.25</v>
      </c>
      <c r="AF35" s="18">
        <f>1/3</f>
        <v>0.33333333333333331</v>
      </c>
      <c r="AG35" s="19">
        <v>0.25</v>
      </c>
      <c r="AH35" s="17">
        <v>1</v>
      </c>
      <c r="AI35" s="18">
        <v>0</v>
      </c>
      <c r="AJ35" s="18">
        <v>0</v>
      </c>
      <c r="AK35" s="18">
        <v>0</v>
      </c>
      <c r="AL35" s="18">
        <v>0</v>
      </c>
      <c r="AM35" s="18">
        <v>1</v>
      </c>
      <c r="AN35" s="18">
        <v>1</v>
      </c>
      <c r="AO35" s="18">
        <v>1</v>
      </c>
      <c r="AP35" s="18">
        <v>1</v>
      </c>
      <c r="AQ35" s="18">
        <v>1</v>
      </c>
      <c r="AR35" s="18">
        <v>0.5</v>
      </c>
      <c r="AS35" s="19">
        <v>0.25</v>
      </c>
      <c r="AT35" s="17">
        <v>0.25</v>
      </c>
      <c r="AU35" s="18">
        <v>1</v>
      </c>
      <c r="AV35" s="18">
        <f>1/3</f>
        <v>0.33333333333333331</v>
      </c>
      <c r="AW35" s="18">
        <f>1/3</f>
        <v>0.33333333333333331</v>
      </c>
      <c r="AX35" s="18">
        <v>0.25</v>
      </c>
      <c r="AY35" s="18">
        <v>0</v>
      </c>
      <c r="AZ35" s="19">
        <v>0</v>
      </c>
    </row>
    <row r="36" spans="1:53" s="21" customFormat="1" ht="15">
      <c r="A36" s="10">
        <v>7</v>
      </c>
      <c r="B36" s="11" t="s">
        <v>56</v>
      </c>
      <c r="C36" s="12" t="s">
        <v>55</v>
      </c>
      <c r="D36" s="13">
        <f t="shared" si="0"/>
        <v>0.50983796296296291</v>
      </c>
      <c r="E36" s="27">
        <f t="shared" si="1"/>
        <v>0.90277777777777779</v>
      </c>
      <c r="F36" s="17">
        <f t="shared" si="2"/>
        <v>0.46527777777777768</v>
      </c>
      <c r="G36" s="18">
        <f t="shared" si="3"/>
        <v>0.46296296296296291</v>
      </c>
      <c r="H36" s="19">
        <f t="shared" si="4"/>
        <v>0.20833333333333331</v>
      </c>
      <c r="I36" s="17">
        <f t="shared" si="5"/>
        <v>1</v>
      </c>
      <c r="J36" s="18">
        <f t="shared" si="6"/>
        <v>0.80555555555555558</v>
      </c>
      <c r="K36" s="18">
        <f t="shared" si="7"/>
        <v>0.33333333333333331</v>
      </c>
      <c r="L36" s="18">
        <f t="shared" si="8"/>
        <v>0.5972222222222221</v>
      </c>
      <c r="M36" s="18">
        <f t="shared" si="9"/>
        <v>0.55555555555555547</v>
      </c>
      <c r="N36" s="18">
        <f t="shared" si="10"/>
        <v>0.33333333333333331</v>
      </c>
      <c r="O36" s="18">
        <f t="shared" si="11"/>
        <v>0.5</v>
      </c>
      <c r="P36" s="18">
        <f t="shared" si="12"/>
        <v>0.41666666666666663</v>
      </c>
      <c r="Q36" s="19">
        <f t="shared" si="13"/>
        <v>0</v>
      </c>
      <c r="R36" s="17">
        <v>1</v>
      </c>
      <c r="S36" s="18">
        <v>1</v>
      </c>
      <c r="T36" s="18">
        <v>1</v>
      </c>
      <c r="U36" s="18">
        <v>1</v>
      </c>
      <c r="V36" s="18">
        <f>2/3</f>
        <v>0.66666666666666663</v>
      </c>
      <c r="W36" s="18">
        <v>0.75</v>
      </c>
      <c r="X36" s="19">
        <v>1</v>
      </c>
      <c r="Y36" s="17">
        <v>1</v>
      </c>
      <c r="Z36" s="18">
        <v>0</v>
      </c>
      <c r="AA36" s="18">
        <v>0</v>
      </c>
      <c r="AB36" s="18">
        <v>0.5</v>
      </c>
      <c r="AC36" s="18">
        <v>1</v>
      </c>
      <c r="AD36" s="18">
        <v>1</v>
      </c>
      <c r="AE36" s="18">
        <v>0.5</v>
      </c>
      <c r="AF36" s="18">
        <f>1/3</f>
        <v>0.33333333333333331</v>
      </c>
      <c r="AG36" s="19">
        <v>0.25</v>
      </c>
      <c r="AH36" s="17">
        <v>1</v>
      </c>
      <c r="AI36" s="18">
        <v>0</v>
      </c>
      <c r="AJ36" s="20">
        <v>0.33333333333333331</v>
      </c>
      <c r="AK36" s="18">
        <v>0</v>
      </c>
      <c r="AL36" s="18">
        <v>1</v>
      </c>
      <c r="AM36" s="18">
        <v>1</v>
      </c>
      <c r="AN36" s="18">
        <v>1</v>
      </c>
      <c r="AO36" s="18">
        <v>0</v>
      </c>
      <c r="AP36" s="18">
        <v>0</v>
      </c>
      <c r="AQ36" s="18">
        <v>1</v>
      </c>
      <c r="AR36" s="18">
        <v>0.5</v>
      </c>
      <c r="AS36" s="19">
        <v>0</v>
      </c>
      <c r="AT36" s="17">
        <v>0.25</v>
      </c>
      <c r="AU36" s="18">
        <v>1</v>
      </c>
      <c r="AV36" s="18">
        <v>0</v>
      </c>
      <c r="AW36" s="18">
        <v>0</v>
      </c>
      <c r="AX36" s="18">
        <v>0</v>
      </c>
      <c r="AY36" s="18">
        <v>0</v>
      </c>
      <c r="AZ36" s="19">
        <v>0</v>
      </c>
    </row>
    <row r="37" spans="1:53" s="21" customFormat="1">
      <c r="A37" s="10">
        <v>9</v>
      </c>
      <c r="B37" s="11" t="s">
        <v>76</v>
      </c>
      <c r="C37" s="12" t="s">
        <v>55</v>
      </c>
      <c r="D37" s="13">
        <f t="shared" si="0"/>
        <v>0.53211805555555558</v>
      </c>
      <c r="E37" s="28">
        <f t="shared" si="1"/>
        <v>0.88541666666666663</v>
      </c>
      <c r="F37" s="17">
        <f t="shared" si="2"/>
        <v>0.36458333333333331</v>
      </c>
      <c r="G37" s="18">
        <f t="shared" si="3"/>
        <v>0.5</v>
      </c>
      <c r="H37" s="19">
        <f t="shared" si="4"/>
        <v>0.37847222222222221</v>
      </c>
      <c r="I37" s="17">
        <f t="shared" si="5"/>
        <v>0.9375</v>
      </c>
      <c r="J37" s="18">
        <f t="shared" si="6"/>
        <v>0.83333333333333326</v>
      </c>
      <c r="K37" s="18">
        <f t="shared" si="7"/>
        <v>0.33333333333333331</v>
      </c>
      <c r="L37" s="18">
        <f t="shared" si="8"/>
        <v>0.39583333333333331</v>
      </c>
      <c r="M37" s="18">
        <f t="shared" si="9"/>
        <v>0.33333333333333331</v>
      </c>
      <c r="N37" s="18">
        <f t="shared" si="10"/>
        <v>0.66666666666666663</v>
      </c>
      <c r="O37" s="18">
        <f t="shared" si="11"/>
        <v>0.5</v>
      </c>
      <c r="P37" s="18">
        <f t="shared" si="12"/>
        <v>0.52777777777777768</v>
      </c>
      <c r="Q37" s="19">
        <f t="shared" si="13"/>
        <v>0.22916666666666674</v>
      </c>
      <c r="R37" s="17">
        <v>1</v>
      </c>
      <c r="S37" s="18">
        <v>1</v>
      </c>
      <c r="T37" s="18">
        <v>1</v>
      </c>
      <c r="U37" s="18">
        <v>0.75</v>
      </c>
      <c r="V37" s="18">
        <v>1</v>
      </c>
      <c r="W37" s="18">
        <v>0.5</v>
      </c>
      <c r="X37" s="19">
        <v>1</v>
      </c>
      <c r="Y37" s="17">
        <v>1</v>
      </c>
      <c r="Z37" s="18">
        <v>0</v>
      </c>
      <c r="AA37" s="18">
        <v>0</v>
      </c>
      <c r="AB37" s="18">
        <v>0.25</v>
      </c>
      <c r="AC37" s="18">
        <v>1</v>
      </c>
      <c r="AD37" s="18">
        <f>1/8</f>
        <v>0.125</v>
      </c>
      <c r="AE37" s="18">
        <v>0.5</v>
      </c>
      <c r="AF37" s="18">
        <v>0</v>
      </c>
      <c r="AG37" s="19">
        <v>0.5</v>
      </c>
      <c r="AH37" s="17">
        <v>0</v>
      </c>
      <c r="AI37" s="18">
        <v>0</v>
      </c>
      <c r="AJ37" s="18">
        <v>0</v>
      </c>
      <c r="AK37" s="18">
        <v>0</v>
      </c>
      <c r="AL37" s="18">
        <v>1</v>
      </c>
      <c r="AM37" s="18">
        <v>1</v>
      </c>
      <c r="AN37" s="18">
        <v>1</v>
      </c>
      <c r="AO37" s="18">
        <v>1</v>
      </c>
      <c r="AP37" s="18">
        <v>0</v>
      </c>
      <c r="AQ37" s="18">
        <v>1</v>
      </c>
      <c r="AR37" s="18">
        <v>0.5</v>
      </c>
      <c r="AS37" s="19">
        <v>0</v>
      </c>
      <c r="AT37" s="17">
        <v>0.25</v>
      </c>
      <c r="AU37" s="18">
        <v>1</v>
      </c>
      <c r="AV37" s="18">
        <v>0.33333333333333331</v>
      </c>
      <c r="AW37" s="23">
        <v>0.66666666666666696</v>
      </c>
      <c r="AX37" s="18">
        <v>0.25</v>
      </c>
      <c r="AY37" s="18">
        <v>0</v>
      </c>
      <c r="AZ37" s="19">
        <v>0</v>
      </c>
    </row>
    <row r="38" spans="1:53" s="21" customFormat="1">
      <c r="A38" s="10">
        <v>1</v>
      </c>
      <c r="B38" s="11" t="s">
        <v>74</v>
      </c>
      <c r="C38" s="12" t="s">
        <v>75</v>
      </c>
      <c r="D38" s="13">
        <f t="shared" si="0"/>
        <v>0.58357638888888885</v>
      </c>
      <c r="E38" s="27">
        <f t="shared" si="1"/>
        <v>0.58333333333333326</v>
      </c>
      <c r="F38" s="14">
        <f t="shared" si="2"/>
        <v>0.85416666666666663</v>
      </c>
      <c r="G38" s="15">
        <f t="shared" si="3"/>
        <v>0.38888888888888884</v>
      </c>
      <c r="H38" s="16">
        <f t="shared" si="4"/>
        <v>0.50791666666666668</v>
      </c>
      <c r="I38" s="14">
        <f t="shared" si="5"/>
        <v>0.75</v>
      </c>
      <c r="J38" s="15">
        <f t="shared" si="6"/>
        <v>0.41666666666666663</v>
      </c>
      <c r="K38" s="15">
        <f t="shared" si="7"/>
        <v>1</v>
      </c>
      <c r="L38" s="15">
        <f t="shared" si="8"/>
        <v>0.70833333333333326</v>
      </c>
      <c r="M38" s="15">
        <f t="shared" si="9"/>
        <v>0.33333333333333331</v>
      </c>
      <c r="N38" s="15">
        <f t="shared" si="10"/>
        <v>0.33333333333333331</v>
      </c>
      <c r="O38" s="15">
        <f t="shared" si="11"/>
        <v>0.5</v>
      </c>
      <c r="P38" s="15">
        <f t="shared" si="12"/>
        <v>0.72333333333333338</v>
      </c>
      <c r="Q38" s="16">
        <f t="shared" si="13"/>
        <v>0.29249999999999998</v>
      </c>
      <c r="R38" s="17">
        <v>1</v>
      </c>
      <c r="S38" s="18">
        <v>1</v>
      </c>
      <c r="T38" s="18">
        <v>1</v>
      </c>
      <c r="U38" s="18">
        <v>0</v>
      </c>
      <c r="V38" s="18">
        <v>0</v>
      </c>
      <c r="W38" s="18">
        <v>0.25</v>
      </c>
      <c r="X38" s="19">
        <v>1</v>
      </c>
      <c r="Y38" s="17">
        <v>1</v>
      </c>
      <c r="Z38" s="18">
        <v>1</v>
      </c>
      <c r="AA38" s="18">
        <v>1</v>
      </c>
      <c r="AB38" s="18">
        <v>0.75</v>
      </c>
      <c r="AC38" s="18">
        <v>1</v>
      </c>
      <c r="AD38" s="18">
        <v>1</v>
      </c>
      <c r="AE38" s="18">
        <v>0.75</v>
      </c>
      <c r="AF38" s="18">
        <v>0</v>
      </c>
      <c r="AG38" s="19">
        <v>0.75</v>
      </c>
      <c r="AH38" s="14">
        <v>0</v>
      </c>
      <c r="AI38" s="15">
        <v>0</v>
      </c>
      <c r="AJ38" s="15">
        <v>0</v>
      </c>
      <c r="AK38" s="15">
        <v>0</v>
      </c>
      <c r="AL38" s="15">
        <v>1</v>
      </c>
      <c r="AM38" s="15">
        <v>1</v>
      </c>
      <c r="AN38" s="15">
        <v>1</v>
      </c>
      <c r="AO38" s="15">
        <v>0</v>
      </c>
      <c r="AP38" s="15">
        <v>0</v>
      </c>
      <c r="AQ38" s="15">
        <v>1</v>
      </c>
      <c r="AR38" s="15">
        <v>0.5</v>
      </c>
      <c r="AS38" s="16">
        <v>0</v>
      </c>
      <c r="AT38" s="14">
        <v>0.5</v>
      </c>
      <c r="AU38" s="15">
        <v>1</v>
      </c>
      <c r="AV38" s="15">
        <v>0.67</v>
      </c>
      <c r="AW38" s="15">
        <v>0.67</v>
      </c>
      <c r="AX38" s="15">
        <v>0.5</v>
      </c>
      <c r="AY38" s="15">
        <v>0</v>
      </c>
      <c r="AZ38" s="16">
        <v>0</v>
      </c>
      <c r="BA38" s="22"/>
    </row>
    <row r="39" spans="1:53" s="21" customFormat="1" ht="15">
      <c r="A39" s="10">
        <v>24</v>
      </c>
      <c r="B39" s="11" t="s">
        <v>78</v>
      </c>
      <c r="C39" s="12" t="s">
        <v>75</v>
      </c>
      <c r="D39" s="13">
        <f t="shared" si="0"/>
        <v>0.4375</v>
      </c>
      <c r="E39" s="27">
        <f t="shared" si="1"/>
        <v>0.52777777777777779</v>
      </c>
      <c r="F39" s="14">
        <f t="shared" si="2"/>
        <v>0.57986111111111105</v>
      </c>
      <c r="G39" s="15">
        <f t="shared" si="3"/>
        <v>0.38888888888888884</v>
      </c>
      <c r="H39" s="16">
        <f t="shared" si="4"/>
        <v>0.25347222222222221</v>
      </c>
      <c r="I39" s="14">
        <f t="shared" si="5"/>
        <v>0.75</v>
      </c>
      <c r="J39" s="15">
        <f t="shared" si="6"/>
        <v>0.30555555555555564</v>
      </c>
      <c r="K39" s="15">
        <f t="shared" si="7"/>
        <v>0.66666666666666663</v>
      </c>
      <c r="L39" s="15">
        <f t="shared" si="8"/>
        <v>0.49305555555555552</v>
      </c>
      <c r="M39" s="15">
        <f t="shared" si="9"/>
        <v>0.33333333333333331</v>
      </c>
      <c r="N39" s="15">
        <f t="shared" si="10"/>
        <v>0.33333333333333331</v>
      </c>
      <c r="O39" s="15">
        <f t="shared" si="11"/>
        <v>0.5</v>
      </c>
      <c r="P39" s="15">
        <f t="shared" si="12"/>
        <v>0.3611111111111111</v>
      </c>
      <c r="Q39" s="16">
        <f t="shared" si="13"/>
        <v>0.14583333333333331</v>
      </c>
      <c r="R39" s="17">
        <v>1</v>
      </c>
      <c r="S39" s="18">
        <v>1</v>
      </c>
      <c r="T39" s="18">
        <v>0.5</v>
      </c>
      <c r="U39" s="18">
        <v>0.5</v>
      </c>
      <c r="V39" s="18">
        <v>0.66666666666666696</v>
      </c>
      <c r="W39" s="18">
        <v>0.25</v>
      </c>
      <c r="X39" s="19">
        <v>0</v>
      </c>
      <c r="Y39" s="17">
        <v>1</v>
      </c>
      <c r="Z39" s="18">
        <v>0</v>
      </c>
      <c r="AA39" s="18">
        <v>1</v>
      </c>
      <c r="AB39" s="18">
        <v>0.25</v>
      </c>
      <c r="AC39" s="18">
        <v>1</v>
      </c>
      <c r="AD39" s="18">
        <v>0.875</v>
      </c>
      <c r="AE39" s="18">
        <v>0.25</v>
      </c>
      <c r="AF39" s="20">
        <v>0.33333333333333331</v>
      </c>
      <c r="AG39" s="19">
        <v>0.25</v>
      </c>
      <c r="AH39" s="17">
        <v>0</v>
      </c>
      <c r="AI39" s="18">
        <v>0</v>
      </c>
      <c r="AJ39" s="18">
        <v>0</v>
      </c>
      <c r="AK39" s="18">
        <v>0</v>
      </c>
      <c r="AL39" s="18">
        <v>1</v>
      </c>
      <c r="AM39" s="18">
        <v>1</v>
      </c>
      <c r="AN39" s="18">
        <v>1</v>
      </c>
      <c r="AO39" s="18">
        <v>0</v>
      </c>
      <c r="AP39" s="18">
        <v>0</v>
      </c>
      <c r="AQ39" s="18">
        <v>1</v>
      </c>
      <c r="AR39" s="18">
        <v>0.5</v>
      </c>
      <c r="AS39" s="19">
        <v>0</v>
      </c>
      <c r="AT39" s="17">
        <v>0.25</v>
      </c>
      <c r="AU39" s="18">
        <v>0.5</v>
      </c>
      <c r="AV39" s="18">
        <f>1/3</f>
        <v>0.33333333333333331</v>
      </c>
      <c r="AW39" s="18">
        <f>1/3</f>
        <v>0.33333333333333331</v>
      </c>
      <c r="AX39" s="18">
        <v>0.25</v>
      </c>
      <c r="AY39" s="18">
        <v>0</v>
      </c>
      <c r="AZ39" s="19">
        <v>0</v>
      </c>
    </row>
    <row r="40" spans="1:53" s="21" customFormat="1" ht="15" thickBot="1">
      <c r="A40" s="39">
        <v>17</v>
      </c>
      <c r="B40" s="40" t="s">
        <v>79</v>
      </c>
      <c r="C40" s="41" t="s">
        <v>75</v>
      </c>
      <c r="D40" s="42">
        <f t="shared" si="0"/>
        <v>0.47048611111111105</v>
      </c>
      <c r="E40" s="43">
        <f t="shared" si="1"/>
        <v>0.54166666666666663</v>
      </c>
      <c r="F40" s="44">
        <f t="shared" si="2"/>
        <v>0.53125</v>
      </c>
      <c r="G40" s="45">
        <f t="shared" si="3"/>
        <v>0.33333333333333331</v>
      </c>
      <c r="H40" s="46">
        <f t="shared" si="4"/>
        <v>0.47569444444444442</v>
      </c>
      <c r="I40" s="44">
        <f t="shared" si="5"/>
        <v>0.75</v>
      </c>
      <c r="J40" s="45">
        <f t="shared" si="6"/>
        <v>0.33333333333333331</v>
      </c>
      <c r="K40" s="45">
        <f t="shared" si="7"/>
        <v>0.66666666666666663</v>
      </c>
      <c r="L40" s="45">
        <f t="shared" si="8"/>
        <v>0.39583333333333331</v>
      </c>
      <c r="M40" s="45">
        <f t="shared" si="9"/>
        <v>0.16666666666666666</v>
      </c>
      <c r="N40" s="45">
        <f t="shared" si="10"/>
        <v>0.33333333333333331</v>
      </c>
      <c r="O40" s="45">
        <f t="shared" si="11"/>
        <v>0.5</v>
      </c>
      <c r="P40" s="45">
        <f t="shared" si="12"/>
        <v>0.72222222222222221</v>
      </c>
      <c r="Q40" s="46">
        <f t="shared" si="13"/>
        <v>0.22916666666666666</v>
      </c>
      <c r="R40" s="44">
        <v>1</v>
      </c>
      <c r="S40" s="45">
        <v>1</v>
      </c>
      <c r="T40" s="45">
        <v>0.75</v>
      </c>
      <c r="U40" s="45">
        <v>0.25</v>
      </c>
      <c r="V40" s="45">
        <v>0</v>
      </c>
      <c r="W40" s="45">
        <v>0</v>
      </c>
      <c r="X40" s="46">
        <v>1</v>
      </c>
      <c r="Y40" s="44">
        <v>1</v>
      </c>
      <c r="Z40" s="45">
        <v>0</v>
      </c>
      <c r="AA40" s="45">
        <v>1</v>
      </c>
      <c r="AB40" s="45">
        <v>0.25</v>
      </c>
      <c r="AC40" s="45">
        <v>1</v>
      </c>
      <c r="AD40" s="45">
        <f>5/8</f>
        <v>0.625</v>
      </c>
      <c r="AE40" s="45">
        <v>0.5</v>
      </c>
      <c r="AF40" s="45">
        <v>0</v>
      </c>
      <c r="AG40" s="46">
        <v>0</v>
      </c>
      <c r="AH40" s="44">
        <v>0</v>
      </c>
      <c r="AI40" s="45">
        <v>0</v>
      </c>
      <c r="AJ40" s="45">
        <v>0</v>
      </c>
      <c r="AK40" s="45">
        <v>0</v>
      </c>
      <c r="AL40" s="45">
        <v>0</v>
      </c>
      <c r="AM40" s="45">
        <v>1</v>
      </c>
      <c r="AN40" s="45">
        <v>1</v>
      </c>
      <c r="AO40" s="45">
        <v>0</v>
      </c>
      <c r="AP40" s="45">
        <v>0</v>
      </c>
      <c r="AQ40" s="45">
        <v>1</v>
      </c>
      <c r="AR40" s="45">
        <v>0.5</v>
      </c>
      <c r="AS40" s="46">
        <v>0</v>
      </c>
      <c r="AT40" s="44">
        <v>0.5</v>
      </c>
      <c r="AU40" s="45">
        <v>1</v>
      </c>
      <c r="AV40" s="45">
        <f>2/3</f>
        <v>0.66666666666666663</v>
      </c>
      <c r="AW40" s="45">
        <f>2/3</f>
        <v>0.66666666666666663</v>
      </c>
      <c r="AX40" s="45">
        <v>0.25</v>
      </c>
      <c r="AY40" s="45">
        <v>0</v>
      </c>
      <c r="AZ40" s="46">
        <v>0</v>
      </c>
    </row>
    <row r="42" spans="1:53">
      <c r="B42" s="196" t="s">
        <v>123</v>
      </c>
      <c r="C42" s="196"/>
      <c r="D42" s="196"/>
      <c r="E42" s="196"/>
      <c r="F42" s="196"/>
      <c r="G42" s="196"/>
      <c r="H42" s="196"/>
      <c r="I42" s="196"/>
      <c r="J42" s="116"/>
      <c r="K42" s="116"/>
      <c r="L42" s="116"/>
      <c r="M42" s="116"/>
      <c r="N42" s="116"/>
      <c r="O42" s="116"/>
      <c r="P42" s="116"/>
    </row>
    <row r="43" spans="1:53" ht="32.25" customHeight="1">
      <c r="B43" s="150" t="s">
        <v>122</v>
      </c>
      <c r="C43" s="150"/>
      <c r="D43" s="150"/>
      <c r="E43" s="150"/>
      <c r="F43" s="150"/>
      <c r="G43" s="150"/>
      <c r="H43" s="150"/>
      <c r="I43" s="150"/>
      <c r="J43" s="150"/>
      <c r="K43" s="150"/>
      <c r="L43" s="150"/>
      <c r="M43" s="150"/>
      <c r="N43" s="150"/>
      <c r="O43" s="150"/>
      <c r="P43" s="150"/>
    </row>
    <row r="44" spans="1:53" ht="32.25" customHeight="1">
      <c r="B44" s="150"/>
      <c r="C44" s="150"/>
      <c r="D44" s="150"/>
      <c r="E44" s="150"/>
      <c r="F44" s="150"/>
      <c r="G44" s="150"/>
      <c r="H44" s="150"/>
      <c r="I44" s="150"/>
      <c r="J44" s="150"/>
      <c r="K44" s="150"/>
      <c r="L44" s="150"/>
      <c r="M44" s="150"/>
      <c r="N44" s="150"/>
      <c r="O44" s="150"/>
      <c r="P44" s="150"/>
    </row>
    <row r="45" spans="1:53" ht="33" customHeight="1">
      <c r="B45" s="150"/>
      <c r="C45" s="150"/>
      <c r="D45" s="150"/>
      <c r="E45" s="150"/>
      <c r="F45" s="150"/>
      <c r="G45" s="150"/>
      <c r="H45" s="150"/>
      <c r="I45" s="150"/>
      <c r="J45" s="150"/>
      <c r="K45" s="150"/>
      <c r="L45" s="150"/>
      <c r="M45" s="150"/>
      <c r="N45" s="150"/>
      <c r="O45" s="150"/>
      <c r="P45" s="150"/>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row r="81" spans="4:4">
      <c r="D81" s="29"/>
    </row>
    <row r="82" spans="4:4">
      <c r="D82" s="29"/>
    </row>
    <row r="83" spans="4:4">
      <c r="D83" s="29"/>
    </row>
    <row r="84" spans="4:4">
      <c r="D84" s="29"/>
    </row>
    <row r="85" spans="4:4">
      <c r="D85" s="29"/>
    </row>
    <row r="86" spans="4:4">
      <c r="D86" s="29"/>
    </row>
    <row r="87" spans="4:4">
      <c r="D87" s="29"/>
    </row>
    <row r="88" spans="4:4">
      <c r="D88" s="29"/>
    </row>
    <row r="89" spans="4:4">
      <c r="D89" s="29"/>
    </row>
    <row r="90" spans="4:4">
      <c r="D90" s="29"/>
    </row>
    <row r="91" spans="4:4">
      <c r="D91" s="29"/>
    </row>
    <row r="92" spans="4:4">
      <c r="D92" s="29"/>
    </row>
    <row r="93" spans="4:4">
      <c r="D93" s="29"/>
    </row>
  </sheetData>
  <sortState ref="B14:AG40">
    <sortCondition ref="C14:C40"/>
    <sortCondition descending="1" ref="F14:F40"/>
  </sortState>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AA97A-80E7-4E80-9513-08EE0FD2901B}">
  <dimension ref="A1:BA93"/>
  <sheetViews>
    <sheetView showGridLines="0" topLeftCell="B9" zoomScale="80" zoomScaleNormal="80" workbookViewId="0">
      <pane xSplit="1" ySplit="5" topLeftCell="C14" activePane="bottomRight" state="frozen"/>
      <selection activeCell="B9" sqref="B9"/>
      <selection pane="topRight" activeCell="C9" sqref="C9"/>
      <selection pane="bottomLeft" activeCell="B14" sqref="B14"/>
      <selection pane="bottomRight" activeCell="B13" sqref="B13"/>
    </sheetView>
  </sheetViews>
  <sheetFormatPr baseColWidth="10" defaultRowHeight="14.25"/>
  <cols>
    <col min="1" max="1" width="0" hidden="1" customWidth="1"/>
    <col min="2" max="2" width="62.625" customWidth="1"/>
    <col min="3" max="3" width="30.375" customWidth="1"/>
    <col min="4" max="4" width="18.75" customWidth="1"/>
    <col min="5" max="5" width="18.625" hidden="1" customWidth="1"/>
    <col min="6" max="6" width="14.875" hidden="1" customWidth="1"/>
    <col min="7" max="7" width="15.375" customWidth="1"/>
    <col min="8" max="8" width="14" hidden="1" customWidth="1"/>
    <col min="9" max="9" width="15.125" hidden="1" customWidth="1"/>
    <col min="10" max="10" width="16.75" hidden="1" customWidth="1"/>
    <col min="11" max="11" width="17" hidden="1" customWidth="1"/>
    <col min="12" max="12" width="17.25" hidden="1" customWidth="1"/>
    <col min="13" max="13" width="19" customWidth="1"/>
    <col min="14" max="14" width="13.625" customWidth="1"/>
    <col min="16" max="17" width="16.625" hidden="1" customWidth="1"/>
    <col min="18" max="18" width="14.375" hidden="1" customWidth="1"/>
    <col min="19" max="19" width="16.375" hidden="1" customWidth="1"/>
    <col min="20" max="20" width="16.625" hidden="1" customWidth="1"/>
    <col min="21" max="21" width="16.125" hidden="1" customWidth="1"/>
    <col min="22" max="22" width="20.625" hidden="1" customWidth="1"/>
    <col min="23" max="23" width="18.625" hidden="1" customWidth="1"/>
    <col min="24" max="24" width="18.375" hidden="1" customWidth="1"/>
    <col min="25" max="25" width="16.75" hidden="1" customWidth="1"/>
    <col min="26" max="26" width="30.625" hidden="1" customWidth="1"/>
    <col min="27" max="27" width="20.625" hidden="1" customWidth="1"/>
    <col min="28" max="28" width="22" hidden="1" customWidth="1"/>
    <col min="29" max="29" width="33.125" hidden="1" customWidth="1"/>
    <col min="30" max="30" width="19.625" hidden="1" customWidth="1"/>
    <col min="31" max="32" width="33.125" hidden="1" customWidth="1"/>
    <col min="33" max="33" width="33.375" hidden="1" customWidth="1"/>
    <col min="34" max="45" width="22.75" customWidth="1"/>
    <col min="46" max="52" width="22.75" hidden="1"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108</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9"/>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2"/>
      <c r="E12" s="180"/>
      <c r="F12" s="181"/>
      <c r="G12" s="181"/>
      <c r="H12" s="182"/>
      <c r="I12" s="158" t="s">
        <v>94</v>
      </c>
      <c r="J12" s="159"/>
      <c r="K12" s="154" t="s">
        <v>95</v>
      </c>
      <c r="L12" s="153"/>
      <c r="M12" s="160" t="s">
        <v>96</v>
      </c>
      <c r="N12" s="161"/>
      <c r="O12" s="162"/>
      <c r="P12" s="163" t="s">
        <v>97</v>
      </c>
      <c r="Q12" s="164"/>
      <c r="R12" s="214"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thickBot="1">
      <c r="A13" s="113" t="s">
        <v>0</v>
      </c>
      <c r="B13" s="68" t="s">
        <v>1</v>
      </c>
      <c r="C13" s="69" t="s">
        <v>2</v>
      </c>
      <c r="D13" s="70" t="s">
        <v>3</v>
      </c>
      <c r="E13" s="68" t="s">
        <v>4</v>
      </c>
      <c r="F13" s="69" t="s">
        <v>5</v>
      </c>
      <c r="G13" s="229" t="s">
        <v>6</v>
      </c>
      <c r="H13" s="230" t="s">
        <v>7</v>
      </c>
      <c r="I13" s="231" t="s">
        <v>8</v>
      </c>
      <c r="J13" s="229" t="s">
        <v>9</v>
      </c>
      <c r="K13" s="229" t="s">
        <v>10</v>
      </c>
      <c r="L13" s="229" t="s">
        <v>11</v>
      </c>
      <c r="M13" s="229" t="s">
        <v>12</v>
      </c>
      <c r="N13" s="229" t="s">
        <v>13</v>
      </c>
      <c r="O13" s="229" t="s">
        <v>14</v>
      </c>
      <c r="P13" s="69" t="s">
        <v>15</v>
      </c>
      <c r="Q13" s="71" t="s">
        <v>16</v>
      </c>
      <c r="R13" s="5" t="s">
        <v>17</v>
      </c>
      <c r="S13" s="6" t="s">
        <v>18</v>
      </c>
      <c r="T13" s="6" t="s">
        <v>19</v>
      </c>
      <c r="U13" s="6" t="s">
        <v>20</v>
      </c>
      <c r="V13" s="6" t="s">
        <v>21</v>
      </c>
      <c r="W13" s="6" t="s">
        <v>22</v>
      </c>
      <c r="X13" s="7" t="s">
        <v>23</v>
      </c>
      <c r="Y13" s="1" t="s">
        <v>24</v>
      </c>
      <c r="Z13" s="2" t="s">
        <v>25</v>
      </c>
      <c r="AA13" s="6" t="s">
        <v>26</v>
      </c>
      <c r="AB13" s="2" t="s">
        <v>27</v>
      </c>
      <c r="AC13" s="2" t="s">
        <v>28</v>
      </c>
      <c r="AD13" s="2" t="s">
        <v>29</v>
      </c>
      <c r="AE13" s="2" t="s">
        <v>30</v>
      </c>
      <c r="AF13" s="2" t="s">
        <v>31</v>
      </c>
      <c r="AG13" s="4" t="s">
        <v>32</v>
      </c>
      <c r="AH13" s="1" t="s">
        <v>33</v>
      </c>
      <c r="AI13" s="2" t="s">
        <v>34</v>
      </c>
      <c r="AJ13" s="2" t="s">
        <v>35</v>
      </c>
      <c r="AK13" s="2" t="s">
        <v>36</v>
      </c>
      <c r="AL13" s="2" t="s">
        <v>37</v>
      </c>
      <c r="AM13" s="6" t="s">
        <v>38</v>
      </c>
      <c r="AN13" s="6" t="s">
        <v>39</v>
      </c>
      <c r="AO13" s="6" t="s">
        <v>40</v>
      </c>
      <c r="AP13" s="6" t="s">
        <v>41</v>
      </c>
      <c r="AQ13" s="6" t="s">
        <v>42</v>
      </c>
      <c r="AR13" s="6" t="s">
        <v>43</v>
      </c>
      <c r="AS13" s="7" t="s">
        <v>44</v>
      </c>
      <c r="AT13" s="5" t="s">
        <v>45</v>
      </c>
      <c r="AU13" s="6" t="s">
        <v>46</v>
      </c>
      <c r="AV13" s="6" t="s">
        <v>47</v>
      </c>
      <c r="AW13" s="6" t="s">
        <v>48</v>
      </c>
      <c r="AX13" s="6" t="s">
        <v>49</v>
      </c>
      <c r="AY13" s="6" t="s">
        <v>50</v>
      </c>
      <c r="AZ13" s="7" t="s">
        <v>51</v>
      </c>
      <c r="BA13" s="8"/>
    </row>
    <row r="14" spans="1:53" s="21" customFormat="1" ht="15">
      <c r="A14" s="10">
        <v>15</v>
      </c>
      <c r="B14" s="227" t="s">
        <v>52</v>
      </c>
      <c r="C14" s="59" t="s">
        <v>53</v>
      </c>
      <c r="D14" s="114">
        <f t="shared" ref="D14:D40" si="0">E14*0.25+F14*0.25+G14*0.25+H14*0.25</f>
        <v>0.84754501388888892</v>
      </c>
      <c r="E14" s="61">
        <f t="shared" ref="E14:E40" si="1">I14*0.5+J14*0.5</f>
        <v>0.92708333333333326</v>
      </c>
      <c r="F14" s="61">
        <f t="shared" ref="F14:F40" si="2">K14*0.5+L14*0.5</f>
        <v>0.9375</v>
      </c>
      <c r="G14" s="62">
        <f t="shared" ref="G14:G40" si="3">M14*(1/3)+N14*(1/3)+O14*(1/3)</f>
        <v>0.7755967222222222</v>
      </c>
      <c r="H14" s="63">
        <f t="shared" ref="H14:H40" si="4">P14*0.5+Q14*0.5</f>
        <v>0.75</v>
      </c>
      <c r="I14" s="61">
        <f t="shared" ref="I14:I40" si="5">R14*0.25+S14*0.25+T14*0.25+U14*0.25</f>
        <v>0.9375</v>
      </c>
      <c r="J14" s="62">
        <f t="shared" ref="J14:J40" si="6">V14*(1/3)+W14*(1/3)+X14*(1/3)</f>
        <v>0.91666666666666652</v>
      </c>
      <c r="K14" s="62">
        <f t="shared" ref="K14:K40" si="7">Y14*(1/3)+Z14*(1/3)+AA14*(1/3)</f>
        <v>1</v>
      </c>
      <c r="L14" s="62">
        <f t="shared" ref="L14:L40" si="8">AB14*(1/6)+AC14*(1/6)+AD14*(1/6)+AE14*(1/6)+AF14*(1/6)+AG14*(1/6)</f>
        <v>0.87499999999999989</v>
      </c>
      <c r="M14" s="62">
        <f t="shared" ref="M14:M40" si="9">AH14*(1/6)+AI14*(1/6)+AJ14*(1/6)+AK14*(1/6)+AL14*(1/6)+AM14*(1/6)</f>
        <v>0.49345683333333334</v>
      </c>
      <c r="N14" s="62">
        <f t="shared" ref="N14:N40" si="10">AN14*(1/3)+AO14*(1/3)+AP14*(1/3)</f>
        <v>1</v>
      </c>
      <c r="O14" s="62">
        <f t="shared" ref="O14:O40" si="11">AQ14*(1/3)+AR14*(1/3)+AS14*(1/3)</f>
        <v>0.83333333333333326</v>
      </c>
      <c r="P14" s="62">
        <f t="shared" ref="P14:P40" si="12">AT14*(1/3)+AU14*(1/3)+AV14*(1/3)</f>
        <v>1</v>
      </c>
      <c r="Q14" s="63">
        <f t="shared" ref="Q14:Q40" si="13">AW14*(1/4)+AX14*(1/4)+AY14*(1/4)+AZ14*(1/4)</f>
        <v>0.5</v>
      </c>
      <c r="R14" s="17">
        <v>1</v>
      </c>
      <c r="S14" s="18">
        <v>1</v>
      </c>
      <c r="T14" s="18">
        <v>1</v>
      </c>
      <c r="U14" s="18">
        <v>0.75</v>
      </c>
      <c r="V14" s="18">
        <v>1</v>
      </c>
      <c r="W14" s="18">
        <v>0.75</v>
      </c>
      <c r="X14" s="19">
        <v>1</v>
      </c>
      <c r="Y14" s="17">
        <v>1</v>
      </c>
      <c r="Z14" s="18">
        <v>1</v>
      </c>
      <c r="AA14" s="18">
        <v>1</v>
      </c>
      <c r="AB14" s="18">
        <v>0.75</v>
      </c>
      <c r="AC14" s="18">
        <v>1</v>
      </c>
      <c r="AD14" s="18">
        <v>1</v>
      </c>
      <c r="AE14" s="18">
        <v>0.75</v>
      </c>
      <c r="AF14" s="18">
        <v>1</v>
      </c>
      <c r="AG14" s="19">
        <v>0.75</v>
      </c>
      <c r="AH14" s="17">
        <v>0.55555600000000005</v>
      </c>
      <c r="AI14" s="20">
        <v>0.22</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3" s="21" customFormat="1">
      <c r="A15" s="10">
        <v>2</v>
      </c>
      <c r="B15" s="228" t="s">
        <v>54</v>
      </c>
      <c r="C15" s="12" t="s">
        <v>55</v>
      </c>
      <c r="D15" s="13">
        <f t="shared" si="0"/>
        <v>0.75545138888888885</v>
      </c>
      <c r="E15" s="14">
        <f t="shared" si="1"/>
        <v>1</v>
      </c>
      <c r="F15" s="14">
        <f t="shared" si="2"/>
        <v>0.89930555555555558</v>
      </c>
      <c r="G15" s="18">
        <f>M15*(1/3)+N15*(1/3)+O15*(1/3)</f>
        <v>0.52833333333333332</v>
      </c>
      <c r="H15" s="16">
        <f t="shared" si="4"/>
        <v>0.59416666666666662</v>
      </c>
      <c r="I15" s="14">
        <f t="shared" si="5"/>
        <v>1</v>
      </c>
      <c r="J15" s="15">
        <f t="shared" si="6"/>
        <v>1</v>
      </c>
      <c r="K15" s="15">
        <f t="shared" si="7"/>
        <v>1</v>
      </c>
      <c r="L15" s="15">
        <f t="shared" si="8"/>
        <v>0.79861111111111116</v>
      </c>
      <c r="M15" s="15">
        <f t="shared" si="9"/>
        <v>0.41833333333333333</v>
      </c>
      <c r="N15" s="15">
        <f t="shared" si="10"/>
        <v>0.33333333333333331</v>
      </c>
      <c r="O15" s="15">
        <f t="shared" si="11"/>
        <v>0.83333333333333326</v>
      </c>
      <c r="P15" s="15">
        <f t="shared" si="12"/>
        <v>0.83333333333333326</v>
      </c>
      <c r="Q15" s="16">
        <f t="shared" si="13"/>
        <v>0.35499999999999998</v>
      </c>
      <c r="R15" s="14">
        <v>1</v>
      </c>
      <c r="S15" s="15">
        <v>1</v>
      </c>
      <c r="T15" s="15">
        <v>1</v>
      </c>
      <c r="U15" s="15">
        <v>1</v>
      </c>
      <c r="V15" s="15">
        <v>1</v>
      </c>
      <c r="W15" s="15">
        <v>1</v>
      </c>
      <c r="X15" s="16">
        <v>1</v>
      </c>
      <c r="Y15" s="14">
        <v>1</v>
      </c>
      <c r="Z15" s="15">
        <v>1</v>
      </c>
      <c r="AA15" s="15">
        <v>1</v>
      </c>
      <c r="AB15" s="15">
        <v>0.75</v>
      </c>
      <c r="AC15" s="15">
        <v>1</v>
      </c>
      <c r="AD15" s="15">
        <f>7/8</f>
        <v>0.875</v>
      </c>
      <c r="AE15" s="15">
        <v>0.75</v>
      </c>
      <c r="AF15" s="15">
        <f>2/3</f>
        <v>0.66666666666666663</v>
      </c>
      <c r="AG15" s="16">
        <v>0.75</v>
      </c>
      <c r="AH15" s="14">
        <v>0.3</v>
      </c>
      <c r="AI15" s="15">
        <v>0.17</v>
      </c>
      <c r="AJ15" s="15">
        <v>0.04</v>
      </c>
      <c r="AK15" s="15">
        <v>0</v>
      </c>
      <c r="AL15" s="15">
        <v>1</v>
      </c>
      <c r="AM15" s="15">
        <v>1</v>
      </c>
      <c r="AN15" s="15">
        <v>1</v>
      </c>
      <c r="AO15" s="15">
        <v>0</v>
      </c>
      <c r="AP15" s="15">
        <v>0</v>
      </c>
      <c r="AQ15" s="15">
        <v>1</v>
      </c>
      <c r="AR15" s="15">
        <v>0.5</v>
      </c>
      <c r="AS15" s="16">
        <v>1</v>
      </c>
      <c r="AT15" s="14">
        <v>0.5</v>
      </c>
      <c r="AU15" s="15">
        <v>1</v>
      </c>
      <c r="AV15" s="15">
        <v>1</v>
      </c>
      <c r="AW15" s="15">
        <v>0.67</v>
      </c>
      <c r="AX15" s="15">
        <v>0.75</v>
      </c>
      <c r="AY15" s="15">
        <v>0</v>
      </c>
      <c r="AZ15" s="16">
        <v>0</v>
      </c>
      <c r="BA15" s="22"/>
    </row>
    <row r="16" spans="1:53" s="21" customFormat="1">
      <c r="A16" s="10">
        <v>21</v>
      </c>
      <c r="B16" s="228" t="s">
        <v>56</v>
      </c>
      <c r="C16" s="12" t="s">
        <v>55</v>
      </c>
      <c r="D16" s="13">
        <f t="shared" si="0"/>
        <v>0.76331018518518512</v>
      </c>
      <c r="E16" s="14">
        <f t="shared" si="1"/>
        <v>0.75694444444444442</v>
      </c>
      <c r="F16" s="17">
        <f t="shared" si="2"/>
        <v>0.90277777777777779</v>
      </c>
      <c r="G16" s="18">
        <f t="shared" si="3"/>
        <v>0.68518518518518512</v>
      </c>
      <c r="H16" s="19">
        <f t="shared" si="4"/>
        <v>0.70833333333333326</v>
      </c>
      <c r="I16" s="17">
        <f t="shared" si="5"/>
        <v>0.875</v>
      </c>
      <c r="J16" s="18">
        <f t="shared" si="6"/>
        <v>0.63888888888888895</v>
      </c>
      <c r="K16" s="18">
        <f t="shared" si="7"/>
        <v>1</v>
      </c>
      <c r="L16" s="18">
        <f t="shared" si="8"/>
        <v>0.80555555555555558</v>
      </c>
      <c r="M16" s="18">
        <f t="shared" si="9"/>
        <v>0.55555555555555547</v>
      </c>
      <c r="N16" s="18">
        <f t="shared" si="10"/>
        <v>1</v>
      </c>
      <c r="O16" s="18">
        <f t="shared" si="11"/>
        <v>0.5</v>
      </c>
      <c r="P16" s="18">
        <f t="shared" si="12"/>
        <v>0.91666666666666652</v>
      </c>
      <c r="Q16" s="19">
        <f t="shared" si="13"/>
        <v>0.5</v>
      </c>
      <c r="R16" s="17">
        <v>1</v>
      </c>
      <c r="S16" s="18">
        <v>1</v>
      </c>
      <c r="T16" s="18">
        <v>0.75</v>
      </c>
      <c r="U16" s="18">
        <v>0.75</v>
      </c>
      <c r="V16" s="18">
        <v>0.66666666666666696</v>
      </c>
      <c r="W16" s="18">
        <v>0.25</v>
      </c>
      <c r="X16" s="19">
        <v>1</v>
      </c>
      <c r="Y16" s="17">
        <v>1</v>
      </c>
      <c r="Z16" s="18">
        <v>1</v>
      </c>
      <c r="AA16" s="18">
        <v>1</v>
      </c>
      <c r="AB16" s="18">
        <v>1</v>
      </c>
      <c r="AC16" s="18">
        <v>1</v>
      </c>
      <c r="AD16" s="18">
        <v>1</v>
      </c>
      <c r="AE16" s="18">
        <v>0.75</v>
      </c>
      <c r="AF16" s="15">
        <f>1/3</f>
        <v>0.33333333333333331</v>
      </c>
      <c r="AG16" s="19">
        <v>0.75</v>
      </c>
      <c r="AH16" s="17">
        <v>0</v>
      </c>
      <c r="AI16" s="18">
        <v>0</v>
      </c>
      <c r="AJ16" s="15">
        <f>1/3</f>
        <v>0.33333333333333331</v>
      </c>
      <c r="AK16" s="18">
        <v>1</v>
      </c>
      <c r="AL16" s="18">
        <v>1</v>
      </c>
      <c r="AM16" s="18">
        <v>1</v>
      </c>
      <c r="AN16" s="18">
        <v>1</v>
      </c>
      <c r="AO16" s="18">
        <v>1</v>
      </c>
      <c r="AP16" s="18">
        <v>1</v>
      </c>
      <c r="AQ16" s="18">
        <v>1</v>
      </c>
      <c r="AR16" s="18">
        <v>0.5</v>
      </c>
      <c r="AS16" s="19">
        <v>0</v>
      </c>
      <c r="AT16" s="17">
        <v>0.75</v>
      </c>
      <c r="AU16" s="18">
        <v>1</v>
      </c>
      <c r="AV16" s="18">
        <v>1</v>
      </c>
      <c r="AW16" s="18">
        <v>1</v>
      </c>
      <c r="AX16" s="18">
        <v>1</v>
      </c>
      <c r="AY16" s="18">
        <v>0</v>
      </c>
      <c r="AZ16" s="19">
        <v>0</v>
      </c>
    </row>
    <row r="17" spans="1:53" s="21" customFormat="1">
      <c r="A17" s="10">
        <v>23</v>
      </c>
      <c r="B17" s="228" t="s">
        <v>57</v>
      </c>
      <c r="C17" s="12" t="s">
        <v>55</v>
      </c>
      <c r="D17" s="13">
        <f t="shared" si="0"/>
        <v>0.7427662037037035</v>
      </c>
      <c r="E17" s="17">
        <f t="shared" si="1"/>
        <v>0.90277777777777779</v>
      </c>
      <c r="F17" s="17">
        <f t="shared" si="2"/>
        <v>0.46527777777777768</v>
      </c>
      <c r="G17" s="18">
        <f t="shared" si="3"/>
        <v>0.92592592592592582</v>
      </c>
      <c r="H17" s="19">
        <f t="shared" si="4"/>
        <v>0.67708333333333326</v>
      </c>
      <c r="I17" s="17">
        <f t="shared" si="5"/>
        <v>1</v>
      </c>
      <c r="J17" s="18">
        <f t="shared" si="6"/>
        <v>0.80555555555555558</v>
      </c>
      <c r="K17" s="18">
        <f t="shared" si="7"/>
        <v>0.33333333333333331</v>
      </c>
      <c r="L17" s="18">
        <f t="shared" si="8"/>
        <v>0.5972222222222221</v>
      </c>
      <c r="M17" s="18">
        <f>AH17*(1/6)+AI17*(1/6)+AJ17*(1/6)+AK17*(1/6)+AL17*(1/6)+AM17*(1/6)</f>
        <v>0.94444444444444431</v>
      </c>
      <c r="N17" s="18">
        <f t="shared" si="10"/>
        <v>1</v>
      </c>
      <c r="O17" s="18">
        <f t="shared" si="11"/>
        <v>0.83333333333333326</v>
      </c>
      <c r="P17" s="18">
        <f t="shared" si="12"/>
        <v>0.91666666666666652</v>
      </c>
      <c r="Q17" s="19">
        <f t="shared" si="13"/>
        <v>0.4375</v>
      </c>
      <c r="R17" s="18">
        <v>1</v>
      </c>
      <c r="S17" s="18">
        <v>1</v>
      </c>
      <c r="T17" s="18">
        <v>1</v>
      </c>
      <c r="U17" s="18">
        <v>1</v>
      </c>
      <c r="V17" s="18">
        <f>2/3</f>
        <v>0.66666666666666663</v>
      </c>
      <c r="W17" s="18">
        <v>0.75</v>
      </c>
      <c r="X17" s="18">
        <v>1</v>
      </c>
      <c r="Y17" s="18">
        <v>1</v>
      </c>
      <c r="Z17" s="18">
        <v>0</v>
      </c>
      <c r="AA17" s="18">
        <v>0</v>
      </c>
      <c r="AB17" s="18">
        <v>0.5</v>
      </c>
      <c r="AC17" s="18">
        <v>1</v>
      </c>
      <c r="AD17" s="18">
        <v>1</v>
      </c>
      <c r="AE17" s="18">
        <v>0.5</v>
      </c>
      <c r="AF17" s="18">
        <f>1/3</f>
        <v>0.33333333333333331</v>
      </c>
      <c r="AG17" s="18">
        <v>0.25</v>
      </c>
      <c r="AH17" s="18">
        <v>1</v>
      </c>
      <c r="AI17" s="18">
        <v>1</v>
      </c>
      <c r="AJ17" s="18">
        <f>2/3</f>
        <v>0.66666666666666663</v>
      </c>
      <c r="AK17" s="18">
        <v>1</v>
      </c>
      <c r="AL17" s="18">
        <v>1</v>
      </c>
      <c r="AM17" s="18">
        <v>1</v>
      </c>
      <c r="AN17" s="18">
        <v>1</v>
      </c>
      <c r="AO17" s="18">
        <v>1</v>
      </c>
      <c r="AP17" s="18">
        <v>1</v>
      </c>
      <c r="AQ17" s="18">
        <v>1</v>
      </c>
      <c r="AR17" s="18">
        <v>1</v>
      </c>
      <c r="AS17" s="18">
        <v>0.5</v>
      </c>
      <c r="AT17" s="18">
        <v>0.75</v>
      </c>
      <c r="AU17" s="18">
        <v>1</v>
      </c>
      <c r="AV17" s="18">
        <v>1</v>
      </c>
      <c r="AW17" s="18">
        <v>1</v>
      </c>
      <c r="AX17" s="18">
        <v>0.75</v>
      </c>
      <c r="AY17" s="18">
        <v>0</v>
      </c>
      <c r="AZ17" s="19">
        <v>0</v>
      </c>
    </row>
    <row r="18" spans="1:53" s="21" customFormat="1" ht="15" customHeight="1">
      <c r="A18" s="10">
        <v>14</v>
      </c>
      <c r="B18" s="228" t="s">
        <v>58</v>
      </c>
      <c r="C18" s="12" t="s">
        <v>55</v>
      </c>
      <c r="D18" s="13">
        <f t="shared" si="0"/>
        <v>0.71875</v>
      </c>
      <c r="E18" s="14">
        <f t="shared" si="1"/>
        <v>0.64583333333333326</v>
      </c>
      <c r="F18" s="14">
        <f t="shared" si="2"/>
        <v>0.92708333333333326</v>
      </c>
      <c r="G18" s="15">
        <f>M18*(1/3)+N18*(1/3)+O18*(1/3)</f>
        <v>0.58333333333333326</v>
      </c>
      <c r="H18" s="16">
        <f t="shared" si="4"/>
        <v>0.71875</v>
      </c>
      <c r="I18" s="14">
        <f t="shared" si="5"/>
        <v>0.625</v>
      </c>
      <c r="J18" s="15">
        <f t="shared" si="6"/>
        <v>0.66666666666666663</v>
      </c>
      <c r="K18" s="15">
        <f t="shared" si="7"/>
        <v>1</v>
      </c>
      <c r="L18" s="15">
        <f t="shared" si="8"/>
        <v>0.85416666666666663</v>
      </c>
      <c r="M18" s="15">
        <f>AH18*(1/6)+AI18*(1/6)+AJ18*(1/6)+AK18*(1/6)+AL18*(1/6)+AM18*(1/6)</f>
        <v>0.16666666666666666</v>
      </c>
      <c r="N18" s="15">
        <f t="shared" si="10"/>
        <v>1</v>
      </c>
      <c r="O18" s="15">
        <f t="shared" si="11"/>
        <v>0.58333333333333337</v>
      </c>
      <c r="P18" s="15">
        <f t="shared" si="12"/>
        <v>1</v>
      </c>
      <c r="Q18" s="16">
        <f t="shared" si="13"/>
        <v>0.4375</v>
      </c>
      <c r="R18" s="15">
        <v>1</v>
      </c>
      <c r="S18" s="15">
        <v>1</v>
      </c>
      <c r="T18" s="15">
        <v>0.5</v>
      </c>
      <c r="U18" s="15">
        <v>0</v>
      </c>
      <c r="V18" s="15">
        <v>1</v>
      </c>
      <c r="W18" s="15">
        <v>0.5</v>
      </c>
      <c r="X18" s="15">
        <v>0.5</v>
      </c>
      <c r="Y18" s="15">
        <v>1</v>
      </c>
      <c r="Z18" s="15">
        <v>1</v>
      </c>
      <c r="AA18" s="15">
        <v>1</v>
      </c>
      <c r="AB18" s="15">
        <v>1</v>
      </c>
      <c r="AC18" s="15">
        <v>1</v>
      </c>
      <c r="AD18" s="15">
        <f>7/8</f>
        <v>0.875</v>
      </c>
      <c r="AE18" s="15">
        <v>0.75</v>
      </c>
      <c r="AF18" s="15">
        <v>1</v>
      </c>
      <c r="AG18" s="15">
        <v>0.5</v>
      </c>
      <c r="AH18" s="15">
        <v>0</v>
      </c>
      <c r="AI18" s="15">
        <v>0</v>
      </c>
      <c r="AJ18" s="15">
        <v>0</v>
      </c>
      <c r="AK18" s="15">
        <v>0</v>
      </c>
      <c r="AL18" s="15">
        <v>0</v>
      </c>
      <c r="AM18" s="15">
        <v>1</v>
      </c>
      <c r="AN18" s="15">
        <v>1</v>
      </c>
      <c r="AO18" s="15">
        <v>1</v>
      </c>
      <c r="AP18" s="15">
        <v>1</v>
      </c>
      <c r="AQ18" s="15">
        <v>1</v>
      </c>
      <c r="AR18" s="15">
        <v>0.5</v>
      </c>
      <c r="AS18" s="15">
        <v>0.25</v>
      </c>
      <c r="AT18" s="18">
        <v>1</v>
      </c>
      <c r="AU18" s="18">
        <v>1</v>
      </c>
      <c r="AV18" s="18">
        <v>1</v>
      </c>
      <c r="AW18" s="18">
        <v>1</v>
      </c>
      <c r="AX18" s="18">
        <v>0.75</v>
      </c>
      <c r="AY18" s="18">
        <v>0</v>
      </c>
      <c r="AZ18" s="19">
        <v>0</v>
      </c>
    </row>
    <row r="19" spans="1:53" s="21" customFormat="1">
      <c r="A19" s="10">
        <v>20</v>
      </c>
      <c r="B19" s="228" t="s">
        <v>59</v>
      </c>
      <c r="C19" s="12" t="s">
        <v>55</v>
      </c>
      <c r="D19" s="13">
        <v>0.68</v>
      </c>
      <c r="E19" s="14">
        <f t="shared" si="1"/>
        <v>0.875</v>
      </c>
      <c r="F19" s="17">
        <f t="shared" si="2"/>
        <v>0.59027777777777768</v>
      </c>
      <c r="G19" s="18">
        <f>M19*(1/3)+N19*(1/3)+O19*(1/3)</f>
        <v>0.88888888888888873</v>
      </c>
      <c r="H19" s="19">
        <f t="shared" si="4"/>
        <v>0.57291666666666663</v>
      </c>
      <c r="I19" s="17">
        <f t="shared" si="5"/>
        <v>1</v>
      </c>
      <c r="J19" s="18">
        <f t="shared" si="6"/>
        <v>0.74999999999999989</v>
      </c>
      <c r="K19" s="18">
        <f t="shared" si="7"/>
        <v>0.66666666666666663</v>
      </c>
      <c r="L19" s="18">
        <f t="shared" si="8"/>
        <v>0.51388888888888884</v>
      </c>
      <c r="M19" s="18">
        <f>AH19*(1/6)+AI19*(1/6)+AJ19*(1/6)+AK19*(1/6)+AL19*(1/6)+AM19*(1/6)</f>
        <v>0.99999999999999989</v>
      </c>
      <c r="N19" s="18">
        <f t="shared" si="10"/>
        <v>1</v>
      </c>
      <c r="O19" s="18">
        <f t="shared" si="11"/>
        <v>0.66666666666666663</v>
      </c>
      <c r="P19" s="18">
        <f t="shared" si="12"/>
        <v>0.91666666666666652</v>
      </c>
      <c r="Q19" s="19">
        <f t="shared" si="13"/>
        <v>0.22916666666666666</v>
      </c>
      <c r="R19" s="18">
        <v>1</v>
      </c>
      <c r="S19" s="18">
        <v>1</v>
      </c>
      <c r="T19" s="18">
        <v>1</v>
      </c>
      <c r="U19" s="18">
        <v>1</v>
      </c>
      <c r="V19" s="18">
        <v>1</v>
      </c>
      <c r="W19" s="18">
        <v>0.75</v>
      </c>
      <c r="X19" s="18">
        <v>0.5</v>
      </c>
      <c r="Y19" s="18">
        <v>1</v>
      </c>
      <c r="Z19" s="18">
        <v>0</v>
      </c>
      <c r="AA19" s="18">
        <v>1</v>
      </c>
      <c r="AB19" s="18">
        <v>0.25</v>
      </c>
      <c r="AC19" s="18">
        <v>1</v>
      </c>
      <c r="AD19" s="18">
        <v>1</v>
      </c>
      <c r="AE19" s="18">
        <v>0.25</v>
      </c>
      <c r="AF19" s="18">
        <f>1/3</f>
        <v>0.33333333333333331</v>
      </c>
      <c r="AG19" s="18">
        <v>0.25</v>
      </c>
      <c r="AH19" s="18">
        <v>1</v>
      </c>
      <c r="AI19" s="18">
        <v>1</v>
      </c>
      <c r="AJ19" s="18">
        <v>1</v>
      </c>
      <c r="AK19" s="18">
        <v>1</v>
      </c>
      <c r="AL19" s="18">
        <v>1</v>
      </c>
      <c r="AM19" s="18">
        <v>1</v>
      </c>
      <c r="AN19" s="18">
        <v>1</v>
      </c>
      <c r="AO19" s="18">
        <v>1</v>
      </c>
      <c r="AP19" s="18">
        <v>1</v>
      </c>
      <c r="AQ19" s="18">
        <v>1</v>
      </c>
      <c r="AR19" s="18">
        <v>1</v>
      </c>
      <c r="AS19" s="18">
        <v>0</v>
      </c>
      <c r="AT19" s="18">
        <v>0.75</v>
      </c>
      <c r="AU19" s="18">
        <v>1</v>
      </c>
      <c r="AV19" s="18">
        <v>1</v>
      </c>
      <c r="AW19" s="18">
        <f>2/3</f>
        <v>0.66666666666666663</v>
      </c>
      <c r="AX19" s="18">
        <v>0.25</v>
      </c>
      <c r="AY19" s="18">
        <v>0</v>
      </c>
      <c r="AZ19" s="19">
        <v>0</v>
      </c>
    </row>
    <row r="20" spans="1:53" s="21" customFormat="1" ht="15" customHeight="1">
      <c r="A20" s="10">
        <v>19</v>
      </c>
      <c r="B20" s="228" t="s">
        <v>60</v>
      </c>
      <c r="C20" s="12" t="s">
        <v>53</v>
      </c>
      <c r="D20" s="13">
        <f t="shared" si="0"/>
        <v>0.64623843055555552</v>
      </c>
      <c r="E20" s="14">
        <f t="shared" si="1"/>
        <v>0.65277777777777779</v>
      </c>
      <c r="F20" s="14">
        <f t="shared" si="2"/>
        <v>0.84722222222222221</v>
      </c>
      <c r="G20" s="15">
        <f>M20*(1/3)+N20*(1/3)+O20*(1/3)</f>
        <v>0.60925927777777777</v>
      </c>
      <c r="H20" s="16">
        <f t="shared" si="4"/>
        <v>0.47569444444444442</v>
      </c>
      <c r="I20" s="14">
        <f t="shared" si="5"/>
        <v>0.75</v>
      </c>
      <c r="J20" s="15">
        <f t="shared" si="6"/>
        <v>0.55555555555555558</v>
      </c>
      <c r="K20" s="15">
        <f t="shared" si="7"/>
        <v>1</v>
      </c>
      <c r="L20" s="15">
        <f t="shared" si="8"/>
        <v>0.69444444444444442</v>
      </c>
      <c r="M20" s="15">
        <f t="shared" si="9"/>
        <v>0.41111116666666669</v>
      </c>
      <c r="N20" s="15">
        <f t="shared" si="10"/>
        <v>0.66666666666666663</v>
      </c>
      <c r="O20" s="15">
        <f t="shared" si="11"/>
        <v>0.75</v>
      </c>
      <c r="P20" s="15">
        <f t="shared" si="12"/>
        <v>0.63888888888888884</v>
      </c>
      <c r="Q20" s="16">
        <f t="shared" si="13"/>
        <v>0.3125</v>
      </c>
      <c r="R20" s="18">
        <v>1</v>
      </c>
      <c r="S20" s="18">
        <v>1</v>
      </c>
      <c r="T20" s="18">
        <v>0.5</v>
      </c>
      <c r="U20" s="18">
        <v>0.5</v>
      </c>
      <c r="V20" s="18">
        <v>0.66666666666666696</v>
      </c>
      <c r="W20" s="18">
        <v>0.5</v>
      </c>
      <c r="X20" s="18">
        <v>0.5</v>
      </c>
      <c r="Y20" s="18">
        <v>1</v>
      </c>
      <c r="Z20" s="18">
        <v>1</v>
      </c>
      <c r="AA20" s="18">
        <v>1</v>
      </c>
      <c r="AB20" s="18">
        <v>0.5</v>
      </c>
      <c r="AC20" s="18">
        <v>1</v>
      </c>
      <c r="AD20" s="18">
        <v>1</v>
      </c>
      <c r="AE20" s="18">
        <v>0.5</v>
      </c>
      <c r="AF20" s="15">
        <f>2/3</f>
        <v>0.66666666666666663</v>
      </c>
      <c r="AG20" s="18">
        <v>0.5</v>
      </c>
      <c r="AH20" s="18">
        <v>0.4</v>
      </c>
      <c r="AI20" s="15">
        <v>6.6667000000000004E-2</v>
      </c>
      <c r="AJ20" s="18">
        <v>0</v>
      </c>
      <c r="AK20" s="18">
        <v>0</v>
      </c>
      <c r="AL20" s="18">
        <v>1</v>
      </c>
      <c r="AM20" s="18">
        <v>1</v>
      </c>
      <c r="AN20" s="18">
        <v>1</v>
      </c>
      <c r="AO20" s="18">
        <v>1</v>
      </c>
      <c r="AP20" s="18">
        <v>0</v>
      </c>
      <c r="AQ20" s="18">
        <v>1</v>
      </c>
      <c r="AR20" s="18">
        <v>1</v>
      </c>
      <c r="AS20" s="18">
        <v>0.25</v>
      </c>
      <c r="AT20" s="18">
        <v>0.25</v>
      </c>
      <c r="AU20" s="18">
        <v>1</v>
      </c>
      <c r="AV20" s="15">
        <f>2/3</f>
        <v>0.66666666666666663</v>
      </c>
      <c r="AW20" s="18">
        <v>1</v>
      </c>
      <c r="AX20" s="18">
        <v>0.25</v>
      </c>
      <c r="AY20" s="18">
        <v>0</v>
      </c>
      <c r="AZ20" s="19">
        <v>0</v>
      </c>
    </row>
    <row r="21" spans="1:53" s="21" customFormat="1" ht="15" customHeight="1">
      <c r="A21" s="10">
        <v>22</v>
      </c>
      <c r="B21" s="228" t="s">
        <v>61</v>
      </c>
      <c r="C21" s="12" t="s">
        <v>55</v>
      </c>
      <c r="D21" s="13">
        <f t="shared" si="0"/>
        <v>0.73524305555555547</v>
      </c>
      <c r="E21" s="14">
        <f t="shared" si="1"/>
        <v>0.86111111111111105</v>
      </c>
      <c r="F21" s="17">
        <f t="shared" si="2"/>
        <v>0.69444444444444442</v>
      </c>
      <c r="G21" s="18">
        <f t="shared" si="3"/>
        <v>0.75</v>
      </c>
      <c r="H21" s="19">
        <f t="shared" si="4"/>
        <v>0.63541666666666652</v>
      </c>
      <c r="I21" s="17">
        <f t="shared" si="5"/>
        <v>1</v>
      </c>
      <c r="J21" s="18">
        <f t="shared" si="6"/>
        <v>0.7222222222222221</v>
      </c>
      <c r="K21" s="18">
        <f t="shared" si="7"/>
        <v>0.66666666666666663</v>
      </c>
      <c r="L21" s="18">
        <f t="shared" si="8"/>
        <v>0.72222222222222221</v>
      </c>
      <c r="M21" s="18">
        <f t="shared" si="9"/>
        <v>0.5</v>
      </c>
      <c r="N21" s="18">
        <f t="shared" si="10"/>
        <v>1</v>
      </c>
      <c r="O21" s="18">
        <f t="shared" si="11"/>
        <v>0.75</v>
      </c>
      <c r="P21" s="18">
        <f t="shared" si="12"/>
        <v>0.91666666666666652</v>
      </c>
      <c r="Q21" s="19">
        <f t="shared" si="13"/>
        <v>0.35416666666666663</v>
      </c>
      <c r="R21" s="18">
        <v>1</v>
      </c>
      <c r="S21" s="18">
        <v>1</v>
      </c>
      <c r="T21" s="18">
        <v>1</v>
      </c>
      <c r="U21" s="18">
        <v>1</v>
      </c>
      <c r="V21" s="18">
        <f>2/3</f>
        <v>0.66666666666666663</v>
      </c>
      <c r="W21" s="18">
        <v>0.5</v>
      </c>
      <c r="X21" s="18">
        <v>1</v>
      </c>
      <c r="Y21" s="18">
        <v>1</v>
      </c>
      <c r="Z21" s="18">
        <v>1</v>
      </c>
      <c r="AA21" s="18">
        <v>0</v>
      </c>
      <c r="AB21" s="18">
        <v>0.75</v>
      </c>
      <c r="AC21" s="18">
        <v>1</v>
      </c>
      <c r="AD21" s="18">
        <v>1</v>
      </c>
      <c r="AE21" s="18">
        <v>0.75</v>
      </c>
      <c r="AF21" s="18">
        <f>1/3</f>
        <v>0.33333333333333331</v>
      </c>
      <c r="AG21" s="18">
        <v>0.5</v>
      </c>
      <c r="AH21" s="18">
        <v>0.4</v>
      </c>
      <c r="AI21" s="18">
        <v>0.2</v>
      </c>
      <c r="AJ21" s="18">
        <v>0.2</v>
      </c>
      <c r="AK21" s="18">
        <v>0.2</v>
      </c>
      <c r="AL21" s="18">
        <v>1</v>
      </c>
      <c r="AM21" s="18">
        <v>1</v>
      </c>
      <c r="AN21" s="18">
        <v>1</v>
      </c>
      <c r="AO21" s="18">
        <v>1</v>
      </c>
      <c r="AP21" s="18">
        <v>1</v>
      </c>
      <c r="AQ21" s="18">
        <v>1</v>
      </c>
      <c r="AR21" s="18">
        <v>1</v>
      </c>
      <c r="AS21" s="18">
        <v>0.25</v>
      </c>
      <c r="AT21" s="18">
        <v>0.75</v>
      </c>
      <c r="AU21" s="18">
        <v>1</v>
      </c>
      <c r="AV21" s="18">
        <v>1</v>
      </c>
      <c r="AW21" s="18">
        <f>2/3</f>
        <v>0.66666666666666663</v>
      </c>
      <c r="AX21" s="18">
        <v>0.75</v>
      </c>
      <c r="AY21" s="18">
        <v>0</v>
      </c>
      <c r="AZ21" s="19">
        <v>0</v>
      </c>
    </row>
    <row r="22" spans="1:53" s="21" customFormat="1">
      <c r="A22" s="10">
        <v>25</v>
      </c>
      <c r="B22" s="228" t="s">
        <v>62</v>
      </c>
      <c r="C22" s="12" t="s">
        <v>55</v>
      </c>
      <c r="D22" s="13">
        <f t="shared" si="0"/>
        <v>0.69184027777777768</v>
      </c>
      <c r="E22" s="17">
        <f t="shared" si="1"/>
        <v>0.76736111111111105</v>
      </c>
      <c r="F22" s="17">
        <f t="shared" si="2"/>
        <v>0.75</v>
      </c>
      <c r="G22" s="18">
        <f t="shared" si="3"/>
        <v>0.66666666666666663</v>
      </c>
      <c r="H22" s="19">
        <f t="shared" si="4"/>
        <v>0.58333333333333326</v>
      </c>
      <c r="I22" s="17">
        <f t="shared" si="5"/>
        <v>0.8125</v>
      </c>
      <c r="J22" s="18">
        <f t="shared" si="6"/>
        <v>0.7222222222222221</v>
      </c>
      <c r="K22" s="18">
        <f t="shared" si="7"/>
        <v>0.66666666666666663</v>
      </c>
      <c r="L22" s="18">
        <f t="shared" si="8"/>
        <v>0.83333333333333326</v>
      </c>
      <c r="M22" s="18">
        <f t="shared" si="9"/>
        <v>0.33333333333333331</v>
      </c>
      <c r="N22" s="18">
        <f t="shared" si="10"/>
        <v>1</v>
      </c>
      <c r="O22" s="18">
        <f t="shared" si="11"/>
        <v>0.66666666666666663</v>
      </c>
      <c r="P22" s="18">
        <f t="shared" si="12"/>
        <v>0.83333333333333326</v>
      </c>
      <c r="Q22" s="19">
        <f t="shared" si="13"/>
        <v>0.33333333333333331</v>
      </c>
      <c r="R22" s="18">
        <v>1</v>
      </c>
      <c r="S22" s="18">
        <v>1</v>
      </c>
      <c r="T22" s="18">
        <v>0.75</v>
      </c>
      <c r="U22" s="18">
        <v>0.5</v>
      </c>
      <c r="V22" s="18">
        <f>2/3</f>
        <v>0.66666666666666663</v>
      </c>
      <c r="W22" s="18">
        <v>0.5</v>
      </c>
      <c r="X22" s="18">
        <v>1</v>
      </c>
      <c r="Y22" s="18">
        <v>1</v>
      </c>
      <c r="Z22" s="18">
        <v>0</v>
      </c>
      <c r="AA22" s="18">
        <v>1</v>
      </c>
      <c r="AB22" s="18">
        <v>0.75</v>
      </c>
      <c r="AC22" s="18">
        <v>1</v>
      </c>
      <c r="AD22" s="18">
        <v>1</v>
      </c>
      <c r="AE22" s="18">
        <v>0.5</v>
      </c>
      <c r="AF22" s="18">
        <v>1</v>
      </c>
      <c r="AG22" s="18">
        <v>0.75</v>
      </c>
      <c r="AH22" s="18">
        <v>0</v>
      </c>
      <c r="AI22" s="18">
        <v>0</v>
      </c>
      <c r="AJ22" s="18">
        <v>0</v>
      </c>
      <c r="AK22" s="18">
        <v>0</v>
      </c>
      <c r="AL22" s="18">
        <v>1</v>
      </c>
      <c r="AM22" s="18">
        <v>1</v>
      </c>
      <c r="AN22" s="18">
        <v>1</v>
      </c>
      <c r="AO22" s="18">
        <v>1</v>
      </c>
      <c r="AP22" s="18">
        <v>1</v>
      </c>
      <c r="AQ22" s="18">
        <v>1</v>
      </c>
      <c r="AR22" s="18">
        <v>1</v>
      </c>
      <c r="AS22" s="18">
        <v>0</v>
      </c>
      <c r="AT22" s="18">
        <v>0.5</v>
      </c>
      <c r="AU22" s="18">
        <v>1</v>
      </c>
      <c r="AV22" s="18">
        <v>1</v>
      </c>
      <c r="AW22" s="18">
        <f>1/3</f>
        <v>0.33333333333333331</v>
      </c>
      <c r="AX22" s="18">
        <v>1</v>
      </c>
      <c r="AY22" s="18">
        <v>0</v>
      </c>
      <c r="AZ22" s="19">
        <v>0</v>
      </c>
    </row>
    <row r="23" spans="1:53" s="21" customFormat="1" ht="14.25" customHeight="1">
      <c r="A23" s="10">
        <v>13</v>
      </c>
      <c r="B23" s="228" t="s">
        <v>63</v>
      </c>
      <c r="C23" s="12" t="s">
        <v>53</v>
      </c>
      <c r="D23" s="13">
        <f t="shared" si="0"/>
        <v>0.63540277777777776</v>
      </c>
      <c r="E23" s="14">
        <f t="shared" si="1"/>
        <v>0.60758333333333336</v>
      </c>
      <c r="F23" s="14">
        <f t="shared" si="2"/>
        <v>0.75694444444444442</v>
      </c>
      <c r="G23" s="15">
        <f t="shared" si="3"/>
        <v>0.58333333333333326</v>
      </c>
      <c r="H23" s="16">
        <f t="shared" si="4"/>
        <v>0.59375</v>
      </c>
      <c r="I23" s="14">
        <f t="shared" si="5"/>
        <v>0.6875</v>
      </c>
      <c r="J23" s="15">
        <f t="shared" si="6"/>
        <v>0.52766666666666662</v>
      </c>
      <c r="K23" s="15">
        <f t="shared" si="7"/>
        <v>1</v>
      </c>
      <c r="L23" s="15">
        <f t="shared" si="8"/>
        <v>0.51388888888888884</v>
      </c>
      <c r="M23" s="15">
        <f t="shared" si="9"/>
        <v>0.16666666666666666</v>
      </c>
      <c r="N23" s="15">
        <f t="shared" si="10"/>
        <v>1</v>
      </c>
      <c r="O23" s="15">
        <f t="shared" si="11"/>
        <v>0.58333333333333337</v>
      </c>
      <c r="P23" s="15">
        <f t="shared" si="12"/>
        <v>0.83333333333333326</v>
      </c>
      <c r="Q23" s="16">
        <f t="shared" si="13"/>
        <v>0.35416666666666674</v>
      </c>
      <c r="R23" s="18">
        <v>1</v>
      </c>
      <c r="S23" s="18">
        <v>1</v>
      </c>
      <c r="T23" s="18">
        <v>0.5</v>
      </c>
      <c r="U23" s="18">
        <v>0.25</v>
      </c>
      <c r="V23" s="20">
        <v>0.33300000000000002</v>
      </c>
      <c r="W23" s="18">
        <v>0.75</v>
      </c>
      <c r="X23" s="18">
        <v>0.5</v>
      </c>
      <c r="Y23" s="18">
        <v>1</v>
      </c>
      <c r="Z23" s="18">
        <v>1</v>
      </c>
      <c r="AA23" s="18">
        <v>1</v>
      </c>
      <c r="AB23" s="18">
        <v>0.25</v>
      </c>
      <c r="AC23" s="18">
        <v>1</v>
      </c>
      <c r="AD23" s="18">
        <v>1</v>
      </c>
      <c r="AE23" s="18">
        <v>0.25</v>
      </c>
      <c r="AF23" s="15">
        <f>1/3</f>
        <v>0.33333333333333331</v>
      </c>
      <c r="AG23" s="18">
        <v>0.25</v>
      </c>
      <c r="AH23" s="18">
        <v>0</v>
      </c>
      <c r="AI23" s="18">
        <v>0</v>
      </c>
      <c r="AJ23" s="18">
        <v>0</v>
      </c>
      <c r="AK23" s="18">
        <v>0</v>
      </c>
      <c r="AL23" s="18">
        <v>1</v>
      </c>
      <c r="AM23" s="18">
        <v>0</v>
      </c>
      <c r="AN23" s="18">
        <v>1</v>
      </c>
      <c r="AO23" s="18">
        <v>1</v>
      </c>
      <c r="AP23" s="18">
        <v>1</v>
      </c>
      <c r="AQ23" s="18">
        <v>1</v>
      </c>
      <c r="AR23" s="18">
        <v>0.5</v>
      </c>
      <c r="AS23" s="18">
        <v>0.25</v>
      </c>
      <c r="AT23" s="18">
        <v>0.5</v>
      </c>
      <c r="AU23" s="18">
        <v>1</v>
      </c>
      <c r="AV23" s="18">
        <v>1</v>
      </c>
      <c r="AW23" s="23">
        <v>0.66666666666666696</v>
      </c>
      <c r="AX23" s="18">
        <v>0.75</v>
      </c>
      <c r="AY23" s="18">
        <v>0</v>
      </c>
      <c r="AZ23" s="19">
        <v>0</v>
      </c>
    </row>
    <row r="24" spans="1:53" s="21" customFormat="1">
      <c r="A24" s="10">
        <v>27</v>
      </c>
      <c r="B24" s="228" t="s">
        <v>64</v>
      </c>
      <c r="C24" s="12" t="s">
        <v>55</v>
      </c>
      <c r="D24" s="13">
        <f t="shared" si="0"/>
        <v>0.65277777777777768</v>
      </c>
      <c r="E24" s="17">
        <f t="shared" si="1"/>
        <v>0.71875</v>
      </c>
      <c r="F24" s="17">
        <f t="shared" si="2"/>
        <v>0.77777777777777768</v>
      </c>
      <c r="G24" s="18">
        <f t="shared" si="3"/>
        <v>0.63888888888888884</v>
      </c>
      <c r="H24" s="19">
        <f t="shared" si="4"/>
        <v>0.47569444444444442</v>
      </c>
      <c r="I24" s="17">
        <f t="shared" si="5"/>
        <v>0.6875</v>
      </c>
      <c r="J24" s="18">
        <f t="shared" si="6"/>
        <v>0.74999999999999989</v>
      </c>
      <c r="K24" s="18">
        <f t="shared" si="7"/>
        <v>1</v>
      </c>
      <c r="L24" s="18">
        <f t="shared" si="8"/>
        <v>0.55555555555555547</v>
      </c>
      <c r="M24" s="18">
        <f t="shared" si="9"/>
        <v>0.33333333333333331</v>
      </c>
      <c r="N24" s="18">
        <f t="shared" si="10"/>
        <v>1</v>
      </c>
      <c r="O24" s="18">
        <f t="shared" si="11"/>
        <v>0.58333333333333337</v>
      </c>
      <c r="P24" s="18">
        <f t="shared" si="12"/>
        <v>0.80555555555555547</v>
      </c>
      <c r="Q24" s="19">
        <f t="shared" si="13"/>
        <v>0.14583333333333331</v>
      </c>
      <c r="R24" s="18">
        <v>1</v>
      </c>
      <c r="S24" s="18">
        <v>0.25</v>
      </c>
      <c r="T24" s="18">
        <v>0.75</v>
      </c>
      <c r="U24" s="18">
        <v>0.75</v>
      </c>
      <c r="V24" s="18">
        <v>1</v>
      </c>
      <c r="W24" s="18">
        <v>0.75</v>
      </c>
      <c r="X24" s="18">
        <v>0.5</v>
      </c>
      <c r="Y24" s="18">
        <v>1</v>
      </c>
      <c r="Z24" s="18">
        <v>1</v>
      </c>
      <c r="AA24" s="18">
        <v>1</v>
      </c>
      <c r="AB24" s="18">
        <v>0.5</v>
      </c>
      <c r="AC24" s="18">
        <v>1</v>
      </c>
      <c r="AD24" s="18">
        <v>0.75</v>
      </c>
      <c r="AE24" s="18">
        <v>0.5</v>
      </c>
      <c r="AF24" s="18">
        <f>1/3</f>
        <v>0.33333333333333331</v>
      </c>
      <c r="AG24" s="18">
        <v>0.25</v>
      </c>
      <c r="AH24" s="18">
        <v>0</v>
      </c>
      <c r="AI24" s="18">
        <v>0</v>
      </c>
      <c r="AJ24" s="18">
        <v>0</v>
      </c>
      <c r="AK24" s="18">
        <v>0</v>
      </c>
      <c r="AL24" s="18">
        <v>1</v>
      </c>
      <c r="AM24" s="18">
        <v>1</v>
      </c>
      <c r="AN24" s="18">
        <v>1</v>
      </c>
      <c r="AO24" s="18">
        <v>1</v>
      </c>
      <c r="AP24" s="18">
        <v>1</v>
      </c>
      <c r="AQ24" s="18">
        <v>1</v>
      </c>
      <c r="AR24" s="18">
        <v>0.5</v>
      </c>
      <c r="AS24" s="18">
        <v>0.25</v>
      </c>
      <c r="AT24" s="18">
        <v>0.75</v>
      </c>
      <c r="AU24" s="18">
        <v>1</v>
      </c>
      <c r="AV24" s="18">
        <f>2/3</f>
        <v>0.66666666666666663</v>
      </c>
      <c r="AW24" s="18">
        <f>1/3</f>
        <v>0.33333333333333331</v>
      </c>
      <c r="AX24" s="18">
        <v>0.25</v>
      </c>
      <c r="AY24" s="18">
        <v>0</v>
      </c>
      <c r="AZ24" s="19">
        <v>0</v>
      </c>
    </row>
    <row r="25" spans="1:53" s="21" customFormat="1">
      <c r="A25" s="10">
        <v>3</v>
      </c>
      <c r="B25" s="228" t="s">
        <v>65</v>
      </c>
      <c r="C25" s="12" t="s">
        <v>53</v>
      </c>
      <c r="D25" s="13">
        <f t="shared" si="0"/>
        <v>0.62687499999999996</v>
      </c>
      <c r="E25" s="14">
        <f t="shared" si="1"/>
        <v>0.70138888888888884</v>
      </c>
      <c r="F25" s="14">
        <f t="shared" si="2"/>
        <v>0.60763888888888884</v>
      </c>
      <c r="G25" s="15">
        <f t="shared" si="3"/>
        <v>0.7222222222222221</v>
      </c>
      <c r="H25" s="16">
        <f t="shared" si="4"/>
        <v>0.47624999999999995</v>
      </c>
      <c r="I25" s="14">
        <f t="shared" si="5"/>
        <v>0.875</v>
      </c>
      <c r="J25" s="15">
        <f t="shared" si="6"/>
        <v>0.52777777777777768</v>
      </c>
      <c r="K25" s="15">
        <f t="shared" si="7"/>
        <v>0.66666666666666663</v>
      </c>
      <c r="L25" s="15">
        <f t="shared" si="8"/>
        <v>0.54861111111111105</v>
      </c>
      <c r="M25" s="15">
        <f t="shared" si="9"/>
        <v>0.33333333333333331</v>
      </c>
      <c r="N25" s="15">
        <f t="shared" si="10"/>
        <v>1</v>
      </c>
      <c r="O25" s="15">
        <f t="shared" si="11"/>
        <v>0.83333333333333326</v>
      </c>
      <c r="P25" s="15">
        <f t="shared" si="12"/>
        <v>0.6399999999999999</v>
      </c>
      <c r="Q25" s="16">
        <f t="shared" si="13"/>
        <v>0.3125</v>
      </c>
      <c r="R25" s="18">
        <v>1</v>
      </c>
      <c r="S25" s="18">
        <v>1</v>
      </c>
      <c r="T25" s="18">
        <v>0.75</v>
      </c>
      <c r="U25" s="18">
        <v>0.75</v>
      </c>
      <c r="V25" s="18">
        <v>0.33333333333333298</v>
      </c>
      <c r="W25" s="18">
        <v>0.75</v>
      </c>
      <c r="X25" s="18">
        <v>0.5</v>
      </c>
      <c r="Y25" s="18">
        <v>1</v>
      </c>
      <c r="Z25" s="18">
        <v>1</v>
      </c>
      <c r="AA25" s="18">
        <v>0</v>
      </c>
      <c r="AB25" s="18">
        <v>0.25</v>
      </c>
      <c r="AC25" s="18">
        <v>1</v>
      </c>
      <c r="AD25" s="18">
        <v>0.875</v>
      </c>
      <c r="AE25" s="15">
        <v>0.25</v>
      </c>
      <c r="AF25" s="15">
        <f>2/3</f>
        <v>0.66666666666666663</v>
      </c>
      <c r="AG25" s="18">
        <v>0.25</v>
      </c>
      <c r="AH25" s="18">
        <v>0</v>
      </c>
      <c r="AI25" s="18">
        <v>0</v>
      </c>
      <c r="AJ25" s="18">
        <v>0</v>
      </c>
      <c r="AK25" s="18">
        <v>0</v>
      </c>
      <c r="AL25" s="18">
        <v>1</v>
      </c>
      <c r="AM25" s="18">
        <v>1</v>
      </c>
      <c r="AN25" s="18">
        <v>1</v>
      </c>
      <c r="AO25" s="18">
        <v>1</v>
      </c>
      <c r="AP25" s="18">
        <v>1</v>
      </c>
      <c r="AQ25" s="18">
        <v>1</v>
      </c>
      <c r="AR25" s="18">
        <v>0.5</v>
      </c>
      <c r="AS25" s="18">
        <v>1</v>
      </c>
      <c r="AT25" s="15">
        <v>0.25</v>
      </c>
      <c r="AU25" s="15">
        <v>1</v>
      </c>
      <c r="AV25" s="15">
        <v>0.67</v>
      </c>
      <c r="AW25" s="15">
        <v>1</v>
      </c>
      <c r="AX25" s="15">
        <v>0.25</v>
      </c>
      <c r="AY25" s="15">
        <v>0</v>
      </c>
      <c r="AZ25" s="16">
        <v>0</v>
      </c>
      <c r="BA25" s="22"/>
    </row>
    <row r="26" spans="1:53" s="21" customFormat="1" ht="14.25" customHeight="1">
      <c r="A26" s="10">
        <v>5</v>
      </c>
      <c r="B26" s="228" t="s">
        <v>66</v>
      </c>
      <c r="C26" s="12" t="s">
        <v>55</v>
      </c>
      <c r="D26" s="13">
        <f t="shared" si="0"/>
        <v>0.6414791666666666</v>
      </c>
      <c r="E26" s="14">
        <f t="shared" si="1"/>
        <v>0.80549999999999999</v>
      </c>
      <c r="F26" s="14">
        <f t="shared" si="2"/>
        <v>0.77777777777777768</v>
      </c>
      <c r="G26" s="15">
        <f t="shared" si="3"/>
        <v>0.38888888888888884</v>
      </c>
      <c r="H26" s="16">
        <f t="shared" si="4"/>
        <v>0.59375</v>
      </c>
      <c r="I26" s="14">
        <f t="shared" si="5"/>
        <v>1</v>
      </c>
      <c r="J26" s="15">
        <f t="shared" si="6"/>
        <v>0.61099999999999999</v>
      </c>
      <c r="K26" s="15">
        <f t="shared" si="7"/>
        <v>1</v>
      </c>
      <c r="L26" s="15">
        <f t="shared" si="8"/>
        <v>0.55555555555555547</v>
      </c>
      <c r="M26" s="15">
        <f t="shared" si="9"/>
        <v>0.33333333333333331</v>
      </c>
      <c r="N26" s="15">
        <f t="shared" si="10"/>
        <v>0.33333333333333331</v>
      </c>
      <c r="O26" s="15">
        <f t="shared" si="11"/>
        <v>0.5</v>
      </c>
      <c r="P26" s="15">
        <f t="shared" si="12"/>
        <v>0.83333333333333326</v>
      </c>
      <c r="Q26" s="16">
        <f t="shared" si="13"/>
        <v>0.35416666666666663</v>
      </c>
      <c r="R26" s="20">
        <v>1</v>
      </c>
      <c r="S26" s="20">
        <v>1</v>
      </c>
      <c r="T26" s="20">
        <v>1</v>
      </c>
      <c r="U26" s="20">
        <v>1</v>
      </c>
      <c r="V26" s="20">
        <v>0.33300000000000002</v>
      </c>
      <c r="W26" s="20">
        <v>0.5</v>
      </c>
      <c r="X26" s="20">
        <v>1</v>
      </c>
      <c r="Y26" s="20">
        <v>1</v>
      </c>
      <c r="Z26" s="20">
        <v>1</v>
      </c>
      <c r="AA26" s="20">
        <v>1</v>
      </c>
      <c r="AB26" s="20">
        <v>0.25</v>
      </c>
      <c r="AC26" s="20">
        <v>1</v>
      </c>
      <c r="AD26" s="20">
        <v>1</v>
      </c>
      <c r="AE26" s="20">
        <v>0.5</v>
      </c>
      <c r="AF26" s="20">
        <v>0.33333333333333331</v>
      </c>
      <c r="AG26" s="20">
        <v>0.25</v>
      </c>
      <c r="AH26" s="20">
        <v>0</v>
      </c>
      <c r="AI26" s="20">
        <v>0</v>
      </c>
      <c r="AJ26" s="20">
        <v>0</v>
      </c>
      <c r="AK26" s="20">
        <v>0</v>
      </c>
      <c r="AL26" s="20">
        <v>1</v>
      </c>
      <c r="AM26" s="20">
        <v>1</v>
      </c>
      <c r="AN26" s="20">
        <v>1</v>
      </c>
      <c r="AO26" s="20">
        <v>0</v>
      </c>
      <c r="AP26" s="20">
        <v>0</v>
      </c>
      <c r="AQ26" s="20">
        <v>1</v>
      </c>
      <c r="AR26" s="20">
        <v>0.5</v>
      </c>
      <c r="AS26" s="20">
        <v>0</v>
      </c>
      <c r="AT26" s="24">
        <v>0.5</v>
      </c>
      <c r="AU26" s="24">
        <v>1</v>
      </c>
      <c r="AV26" s="24">
        <v>1</v>
      </c>
      <c r="AW26" s="23">
        <v>0.66666666666666663</v>
      </c>
      <c r="AX26" s="24">
        <v>0.75</v>
      </c>
      <c r="AY26" s="24">
        <v>0</v>
      </c>
      <c r="AZ26" s="38">
        <v>0</v>
      </c>
    </row>
    <row r="27" spans="1:53" s="21" customFormat="1" ht="14.25" customHeight="1">
      <c r="A27" s="10">
        <v>11</v>
      </c>
      <c r="B27" s="228" t="s">
        <v>67</v>
      </c>
      <c r="C27" s="12" t="s">
        <v>55</v>
      </c>
      <c r="D27" s="13">
        <f t="shared" si="0"/>
        <v>0.63713888888888881</v>
      </c>
      <c r="E27" s="14">
        <f t="shared" si="1"/>
        <v>0.64924999999999999</v>
      </c>
      <c r="F27" s="14">
        <f t="shared" si="2"/>
        <v>0.80902777777777779</v>
      </c>
      <c r="G27" s="15">
        <f t="shared" si="3"/>
        <v>0.61111111111111105</v>
      </c>
      <c r="H27" s="16">
        <f t="shared" si="4"/>
        <v>0.47916666666666663</v>
      </c>
      <c r="I27" s="14">
        <f t="shared" si="5"/>
        <v>0.6875</v>
      </c>
      <c r="J27" s="15">
        <f t="shared" si="6"/>
        <v>0.61099999999999999</v>
      </c>
      <c r="K27" s="15">
        <f t="shared" si="7"/>
        <v>1</v>
      </c>
      <c r="L27" s="15">
        <f t="shared" si="8"/>
        <v>0.61805555555555558</v>
      </c>
      <c r="M27" s="15">
        <f t="shared" si="9"/>
        <v>0.33333333333333331</v>
      </c>
      <c r="N27" s="15">
        <f t="shared" si="10"/>
        <v>1</v>
      </c>
      <c r="O27" s="15">
        <f t="shared" si="11"/>
        <v>0.5</v>
      </c>
      <c r="P27" s="15">
        <f t="shared" si="12"/>
        <v>0.75</v>
      </c>
      <c r="Q27" s="16">
        <f t="shared" si="13"/>
        <v>0.20833333333333331</v>
      </c>
      <c r="R27" s="18">
        <v>1</v>
      </c>
      <c r="S27" s="18">
        <v>1</v>
      </c>
      <c r="T27" s="18">
        <v>0.75</v>
      </c>
      <c r="U27" s="18">
        <v>0</v>
      </c>
      <c r="V27" s="20">
        <v>0.33300000000000002</v>
      </c>
      <c r="W27" s="18">
        <v>0.5</v>
      </c>
      <c r="X27" s="18">
        <v>1</v>
      </c>
      <c r="Y27" s="18">
        <v>1</v>
      </c>
      <c r="Z27" s="18">
        <v>1</v>
      </c>
      <c r="AA27" s="18">
        <v>1</v>
      </c>
      <c r="AB27" s="18">
        <v>0.5</v>
      </c>
      <c r="AC27" s="18">
        <v>1</v>
      </c>
      <c r="AD27" s="18">
        <v>0.875</v>
      </c>
      <c r="AE27" s="18">
        <v>0.5</v>
      </c>
      <c r="AF27" s="20">
        <v>0.33333333333333331</v>
      </c>
      <c r="AG27" s="18">
        <v>0.5</v>
      </c>
      <c r="AH27" s="18">
        <v>0</v>
      </c>
      <c r="AI27" s="18">
        <v>0</v>
      </c>
      <c r="AJ27" s="18">
        <v>0</v>
      </c>
      <c r="AK27" s="18">
        <v>0</v>
      </c>
      <c r="AL27" s="18">
        <v>1</v>
      </c>
      <c r="AM27" s="18">
        <v>1</v>
      </c>
      <c r="AN27" s="18">
        <v>1</v>
      </c>
      <c r="AO27" s="18">
        <v>1</v>
      </c>
      <c r="AP27" s="18">
        <v>1</v>
      </c>
      <c r="AQ27" s="18">
        <v>1</v>
      </c>
      <c r="AR27" s="18">
        <v>0.5</v>
      </c>
      <c r="AS27" s="18">
        <v>0</v>
      </c>
      <c r="AT27" s="18">
        <v>0.25</v>
      </c>
      <c r="AU27" s="18">
        <v>1</v>
      </c>
      <c r="AV27" s="18">
        <v>1</v>
      </c>
      <c r="AW27" s="18">
        <v>0.33333333333333331</v>
      </c>
      <c r="AX27" s="18">
        <v>0.5</v>
      </c>
      <c r="AY27" s="18">
        <v>0</v>
      </c>
      <c r="AZ27" s="19">
        <v>0</v>
      </c>
    </row>
    <row r="28" spans="1:53" s="21" customFormat="1" ht="15">
      <c r="A28" s="10">
        <v>10</v>
      </c>
      <c r="B28" s="228" t="s">
        <v>68</v>
      </c>
      <c r="C28" s="12" t="s">
        <v>55</v>
      </c>
      <c r="D28" s="13">
        <f t="shared" si="0"/>
        <v>0.72366805555555558</v>
      </c>
      <c r="E28" s="14">
        <f t="shared" si="1"/>
        <v>0.875</v>
      </c>
      <c r="F28" s="14">
        <f t="shared" si="2"/>
        <v>0.875</v>
      </c>
      <c r="G28" s="15">
        <f t="shared" si="3"/>
        <v>0.4259222222222222</v>
      </c>
      <c r="H28" s="16">
        <f t="shared" si="4"/>
        <v>0.71875</v>
      </c>
      <c r="I28" s="14">
        <f t="shared" si="5"/>
        <v>0.75</v>
      </c>
      <c r="J28" s="15">
        <f t="shared" si="6"/>
        <v>1</v>
      </c>
      <c r="K28" s="15">
        <f t="shared" si="7"/>
        <v>1</v>
      </c>
      <c r="L28" s="15">
        <f t="shared" si="8"/>
        <v>0.74999999999999989</v>
      </c>
      <c r="M28" s="15">
        <f t="shared" si="9"/>
        <v>0.69443333333333324</v>
      </c>
      <c r="N28" s="15">
        <f t="shared" si="10"/>
        <v>0</v>
      </c>
      <c r="O28" s="15">
        <f t="shared" si="11"/>
        <v>0.58333333333333337</v>
      </c>
      <c r="P28" s="15">
        <f t="shared" si="12"/>
        <v>1</v>
      </c>
      <c r="Q28" s="16">
        <f t="shared" si="13"/>
        <v>0.4375</v>
      </c>
      <c r="R28" s="18">
        <v>1</v>
      </c>
      <c r="S28" s="18">
        <v>1</v>
      </c>
      <c r="T28" s="18">
        <v>1</v>
      </c>
      <c r="U28" s="18">
        <v>0</v>
      </c>
      <c r="V28" s="18">
        <v>1</v>
      </c>
      <c r="W28" s="18">
        <v>1</v>
      </c>
      <c r="X28" s="18">
        <v>1</v>
      </c>
      <c r="Y28" s="18">
        <v>1</v>
      </c>
      <c r="Z28" s="18">
        <v>1</v>
      </c>
      <c r="AA28" s="18">
        <v>1</v>
      </c>
      <c r="AB28" s="18">
        <v>0.5</v>
      </c>
      <c r="AC28" s="18">
        <v>1</v>
      </c>
      <c r="AD28" s="18">
        <v>1</v>
      </c>
      <c r="AE28" s="18">
        <v>0.75</v>
      </c>
      <c r="AF28" s="18">
        <v>1</v>
      </c>
      <c r="AG28" s="18">
        <v>0.25</v>
      </c>
      <c r="AH28" s="18">
        <v>1</v>
      </c>
      <c r="AI28" s="18">
        <v>0</v>
      </c>
      <c r="AJ28" s="18">
        <v>0.1666</v>
      </c>
      <c r="AK28" s="18">
        <v>1</v>
      </c>
      <c r="AL28" s="18">
        <v>1</v>
      </c>
      <c r="AM28" s="18">
        <v>1</v>
      </c>
      <c r="AN28" s="18">
        <v>0</v>
      </c>
      <c r="AO28" s="18">
        <v>0</v>
      </c>
      <c r="AP28" s="18">
        <v>0</v>
      </c>
      <c r="AQ28" s="18">
        <v>1</v>
      </c>
      <c r="AR28" s="18">
        <v>0.5</v>
      </c>
      <c r="AS28" s="18">
        <v>0.25</v>
      </c>
      <c r="AT28" s="18">
        <v>1</v>
      </c>
      <c r="AU28" s="18">
        <v>1</v>
      </c>
      <c r="AV28" s="20">
        <v>1</v>
      </c>
      <c r="AW28" s="18">
        <v>1</v>
      </c>
      <c r="AX28" s="18">
        <v>0.75</v>
      </c>
      <c r="AY28" s="18">
        <v>0</v>
      </c>
      <c r="AZ28" s="19">
        <v>0</v>
      </c>
    </row>
    <row r="29" spans="1:53" s="21" customFormat="1" ht="14.25" customHeight="1">
      <c r="A29" s="10">
        <v>16</v>
      </c>
      <c r="B29" s="228" t="s">
        <v>69</v>
      </c>
      <c r="C29" s="12" t="s">
        <v>53</v>
      </c>
      <c r="D29" s="13">
        <f t="shared" si="0"/>
        <v>0.62770833333333331</v>
      </c>
      <c r="E29" s="14">
        <f t="shared" si="1"/>
        <v>0.51736111111111116</v>
      </c>
      <c r="F29" s="14">
        <f t="shared" si="2"/>
        <v>0.86111111111111116</v>
      </c>
      <c r="G29" s="15">
        <f t="shared" si="3"/>
        <v>0.61111111111111105</v>
      </c>
      <c r="H29" s="16">
        <f t="shared" si="4"/>
        <v>0.52124999999999999</v>
      </c>
      <c r="I29" s="14">
        <f t="shared" si="5"/>
        <v>0.5625</v>
      </c>
      <c r="J29" s="15">
        <f t="shared" si="6"/>
        <v>0.47222222222222232</v>
      </c>
      <c r="K29" s="15">
        <f t="shared" si="7"/>
        <v>1</v>
      </c>
      <c r="L29" s="15">
        <f t="shared" si="8"/>
        <v>0.72222222222222221</v>
      </c>
      <c r="M29" s="15">
        <f t="shared" si="9"/>
        <v>0.33333333333333331</v>
      </c>
      <c r="N29" s="15">
        <f t="shared" si="10"/>
        <v>1</v>
      </c>
      <c r="O29" s="15">
        <f t="shared" si="11"/>
        <v>0.5</v>
      </c>
      <c r="P29" s="15">
        <f t="shared" si="12"/>
        <v>0.75</v>
      </c>
      <c r="Q29" s="16">
        <f t="shared" si="13"/>
        <v>0.29249999999999998</v>
      </c>
      <c r="R29" s="17">
        <v>1</v>
      </c>
      <c r="S29" s="18">
        <v>1</v>
      </c>
      <c r="T29" s="18">
        <v>0.25</v>
      </c>
      <c r="U29" s="18">
        <v>0</v>
      </c>
      <c r="V29" s="18">
        <v>0.66666666666666696</v>
      </c>
      <c r="W29" s="18">
        <v>0.25</v>
      </c>
      <c r="X29" s="19">
        <v>0.5</v>
      </c>
      <c r="Y29" s="17">
        <v>1</v>
      </c>
      <c r="Z29" s="18">
        <v>1</v>
      </c>
      <c r="AA29" s="18">
        <v>1</v>
      </c>
      <c r="AB29" s="18">
        <v>0.75</v>
      </c>
      <c r="AC29" s="18">
        <v>1</v>
      </c>
      <c r="AD29" s="18">
        <v>0.75</v>
      </c>
      <c r="AE29" s="18">
        <v>0.75</v>
      </c>
      <c r="AF29" s="20">
        <v>0.33333333333333331</v>
      </c>
      <c r="AG29" s="19">
        <v>0.75</v>
      </c>
      <c r="AH29" s="17">
        <v>0</v>
      </c>
      <c r="AI29" s="18">
        <v>0</v>
      </c>
      <c r="AJ29" s="18">
        <v>0</v>
      </c>
      <c r="AK29" s="18">
        <v>0</v>
      </c>
      <c r="AL29" s="18">
        <v>1</v>
      </c>
      <c r="AM29" s="18">
        <v>1</v>
      </c>
      <c r="AN29" s="18">
        <v>1</v>
      </c>
      <c r="AO29" s="18">
        <v>1</v>
      </c>
      <c r="AP29" s="18">
        <v>1</v>
      </c>
      <c r="AQ29" s="18">
        <v>1</v>
      </c>
      <c r="AR29" s="18">
        <v>0.5</v>
      </c>
      <c r="AS29" s="19">
        <v>0</v>
      </c>
      <c r="AT29" s="14">
        <v>0.25</v>
      </c>
      <c r="AU29" s="15">
        <v>1</v>
      </c>
      <c r="AV29" s="15">
        <v>1</v>
      </c>
      <c r="AW29" s="15">
        <v>0.67</v>
      </c>
      <c r="AX29" s="15">
        <v>0.5</v>
      </c>
      <c r="AY29" s="15">
        <v>0</v>
      </c>
      <c r="AZ29" s="16">
        <v>0</v>
      </c>
    </row>
    <row r="30" spans="1:53" s="21" customFormat="1" ht="15">
      <c r="A30" s="10">
        <v>4</v>
      </c>
      <c r="B30" s="228" t="s">
        <v>70</v>
      </c>
      <c r="C30" s="12" t="s">
        <v>53</v>
      </c>
      <c r="D30" s="13">
        <f t="shared" si="0"/>
        <v>0.6217893518518518</v>
      </c>
      <c r="E30" s="14">
        <f t="shared" si="1"/>
        <v>0.72916666666666663</v>
      </c>
      <c r="F30" s="14">
        <f t="shared" si="2"/>
        <v>0.69444444444444442</v>
      </c>
      <c r="G30" s="15">
        <f t="shared" si="3"/>
        <v>0.54629629629629628</v>
      </c>
      <c r="H30" s="16">
        <f t="shared" si="4"/>
        <v>0.51724999999999999</v>
      </c>
      <c r="I30" s="14">
        <f t="shared" si="5"/>
        <v>0.875</v>
      </c>
      <c r="J30" s="15">
        <f t="shared" si="6"/>
        <v>0.58333333333333326</v>
      </c>
      <c r="K30" s="15">
        <f t="shared" si="7"/>
        <v>0.66666666666666663</v>
      </c>
      <c r="L30" s="15">
        <f t="shared" si="8"/>
        <v>0.72222222222222221</v>
      </c>
      <c r="M30" s="15">
        <f t="shared" si="9"/>
        <v>0.55555555555555547</v>
      </c>
      <c r="N30" s="15">
        <f t="shared" si="10"/>
        <v>0.33333333333333331</v>
      </c>
      <c r="O30" s="15">
        <f t="shared" si="11"/>
        <v>0.75</v>
      </c>
      <c r="P30" s="15">
        <f t="shared" si="12"/>
        <v>0.72199999999999986</v>
      </c>
      <c r="Q30" s="16">
        <f t="shared" si="13"/>
        <v>0.3125</v>
      </c>
      <c r="R30" s="14">
        <v>1</v>
      </c>
      <c r="S30" s="15">
        <v>1</v>
      </c>
      <c r="T30" s="15">
        <v>1</v>
      </c>
      <c r="U30" s="15">
        <v>0.5</v>
      </c>
      <c r="V30" s="15">
        <v>1</v>
      </c>
      <c r="W30" s="15">
        <v>0.25</v>
      </c>
      <c r="X30" s="16">
        <v>0.5</v>
      </c>
      <c r="Y30" s="14">
        <v>1</v>
      </c>
      <c r="Z30" s="15">
        <v>1</v>
      </c>
      <c r="AA30" s="15">
        <v>0</v>
      </c>
      <c r="AB30" s="15">
        <v>0.75</v>
      </c>
      <c r="AC30" s="15">
        <v>1</v>
      </c>
      <c r="AD30" s="15">
        <v>0.75</v>
      </c>
      <c r="AE30" s="15">
        <v>0.75</v>
      </c>
      <c r="AF30" s="15">
        <f>1/3</f>
        <v>0.33333333333333331</v>
      </c>
      <c r="AG30" s="16">
        <v>0.75</v>
      </c>
      <c r="AH30" s="14">
        <v>1</v>
      </c>
      <c r="AI30" s="15">
        <v>0</v>
      </c>
      <c r="AJ30" s="15">
        <f>1/3</f>
        <v>0.33333333333333331</v>
      </c>
      <c r="AK30" s="15">
        <v>0</v>
      </c>
      <c r="AL30" s="15">
        <v>1</v>
      </c>
      <c r="AM30" s="15">
        <v>1</v>
      </c>
      <c r="AN30" s="15">
        <v>1</v>
      </c>
      <c r="AO30" s="15">
        <v>0</v>
      </c>
      <c r="AP30" s="15">
        <v>0</v>
      </c>
      <c r="AQ30" s="15">
        <v>1</v>
      </c>
      <c r="AR30" s="15">
        <v>1</v>
      </c>
      <c r="AS30" s="16">
        <v>0.25</v>
      </c>
      <c r="AT30" s="25">
        <v>0.5</v>
      </c>
      <c r="AU30" s="20">
        <v>0.99999999999999989</v>
      </c>
      <c r="AV30" s="20">
        <v>0.66600000000000004</v>
      </c>
      <c r="AW30" s="20">
        <v>1</v>
      </c>
      <c r="AX30" s="20">
        <v>0.25</v>
      </c>
      <c r="AY30" s="20">
        <v>0</v>
      </c>
      <c r="AZ30" s="26">
        <v>0</v>
      </c>
      <c r="BA30" s="22"/>
    </row>
    <row r="31" spans="1:53" s="21" customFormat="1" ht="15" customHeight="1">
      <c r="A31" s="10">
        <v>18</v>
      </c>
      <c r="B31" s="228" t="s">
        <v>71</v>
      </c>
      <c r="C31" s="12" t="s">
        <v>53</v>
      </c>
      <c r="D31" s="13">
        <f t="shared" si="0"/>
        <v>0.66927083333333326</v>
      </c>
      <c r="E31" s="14">
        <f t="shared" si="1"/>
        <v>0.84375</v>
      </c>
      <c r="F31" s="14">
        <f t="shared" si="2"/>
        <v>0.74652777777777779</v>
      </c>
      <c r="G31" s="15">
        <f t="shared" si="3"/>
        <v>0.55555555555555558</v>
      </c>
      <c r="H31" s="16">
        <f t="shared" si="4"/>
        <v>0.53125</v>
      </c>
      <c r="I31" s="14">
        <f t="shared" si="5"/>
        <v>0.9375</v>
      </c>
      <c r="J31" s="15">
        <f t="shared" si="6"/>
        <v>0.74999999999999989</v>
      </c>
      <c r="K31" s="15">
        <f t="shared" si="7"/>
        <v>1</v>
      </c>
      <c r="L31" s="15">
        <f t="shared" si="8"/>
        <v>0.49305555555555552</v>
      </c>
      <c r="M31" s="15">
        <f t="shared" si="9"/>
        <v>0.33333333333333331</v>
      </c>
      <c r="N31" s="15">
        <f t="shared" si="10"/>
        <v>0.66666666666666663</v>
      </c>
      <c r="O31" s="15">
        <f t="shared" si="11"/>
        <v>0.66666666666666663</v>
      </c>
      <c r="P31" s="15">
        <f t="shared" si="12"/>
        <v>0.83333333333333326</v>
      </c>
      <c r="Q31" s="16">
        <f t="shared" si="13"/>
        <v>0.22916666666666666</v>
      </c>
      <c r="R31" s="17">
        <v>1</v>
      </c>
      <c r="S31" s="18">
        <v>1</v>
      </c>
      <c r="T31" s="18">
        <v>1</v>
      </c>
      <c r="U31" s="18">
        <v>0.75</v>
      </c>
      <c r="V31" s="18">
        <v>1</v>
      </c>
      <c r="W31" s="18">
        <v>0.75</v>
      </c>
      <c r="X31" s="19">
        <v>0.5</v>
      </c>
      <c r="Y31" s="17">
        <v>1</v>
      </c>
      <c r="Z31" s="18">
        <v>1</v>
      </c>
      <c r="AA31" s="18">
        <v>1</v>
      </c>
      <c r="AB31" s="18">
        <v>0.25</v>
      </c>
      <c r="AC31" s="18">
        <v>1</v>
      </c>
      <c r="AD31" s="18">
        <f>7/8</f>
        <v>0.875</v>
      </c>
      <c r="AE31" s="18">
        <v>0.25</v>
      </c>
      <c r="AF31" s="18">
        <f>1/3</f>
        <v>0.33333333333333331</v>
      </c>
      <c r="AG31" s="19">
        <v>0.25</v>
      </c>
      <c r="AH31" s="17">
        <v>0</v>
      </c>
      <c r="AI31" s="18">
        <v>0</v>
      </c>
      <c r="AJ31" s="18">
        <v>0</v>
      </c>
      <c r="AK31" s="18">
        <v>0</v>
      </c>
      <c r="AL31" s="18">
        <v>1</v>
      </c>
      <c r="AM31" s="18">
        <v>1</v>
      </c>
      <c r="AN31" s="18">
        <v>1</v>
      </c>
      <c r="AO31" s="18">
        <v>1</v>
      </c>
      <c r="AP31" s="18">
        <v>0</v>
      </c>
      <c r="AQ31" s="18">
        <v>1</v>
      </c>
      <c r="AR31" s="18">
        <v>0.5</v>
      </c>
      <c r="AS31" s="19">
        <v>0.5</v>
      </c>
      <c r="AT31" s="17">
        <v>0.5</v>
      </c>
      <c r="AU31" s="18">
        <v>1</v>
      </c>
      <c r="AV31" s="18">
        <v>1</v>
      </c>
      <c r="AW31" s="15">
        <f>2/3</f>
        <v>0.66666666666666663</v>
      </c>
      <c r="AX31" s="18">
        <v>0.25</v>
      </c>
      <c r="AY31" s="18">
        <v>0</v>
      </c>
      <c r="AZ31" s="19">
        <v>0</v>
      </c>
    </row>
    <row r="32" spans="1:53" s="21" customFormat="1" ht="15" customHeight="1">
      <c r="A32" s="10">
        <v>12</v>
      </c>
      <c r="B32" s="228" t="s">
        <v>72</v>
      </c>
      <c r="C32" s="12" t="s">
        <v>53</v>
      </c>
      <c r="D32" s="13">
        <f t="shared" si="0"/>
        <v>0.65497684722222216</v>
      </c>
      <c r="E32" s="14">
        <f t="shared" si="1"/>
        <v>0.55902777777777779</v>
      </c>
      <c r="F32" s="14">
        <f t="shared" si="2"/>
        <v>0.77083333333333326</v>
      </c>
      <c r="G32" s="15">
        <f t="shared" si="3"/>
        <v>0.69629627777777769</v>
      </c>
      <c r="H32" s="16">
        <f t="shared" si="4"/>
        <v>0.59374999999999989</v>
      </c>
      <c r="I32" s="14">
        <f t="shared" si="5"/>
        <v>0.5625</v>
      </c>
      <c r="J32" s="15">
        <f t="shared" si="6"/>
        <v>0.55555555555555558</v>
      </c>
      <c r="K32" s="15">
        <f t="shared" si="7"/>
        <v>1</v>
      </c>
      <c r="L32" s="15">
        <f t="shared" si="8"/>
        <v>0.54166666666666663</v>
      </c>
      <c r="M32" s="15">
        <f t="shared" si="9"/>
        <v>0.42222216666666668</v>
      </c>
      <c r="N32" s="15">
        <f t="shared" si="10"/>
        <v>1</v>
      </c>
      <c r="O32" s="15">
        <f t="shared" si="11"/>
        <v>0.66666666666666663</v>
      </c>
      <c r="P32" s="15">
        <f t="shared" si="12"/>
        <v>0.91666666666666652</v>
      </c>
      <c r="Q32" s="16">
        <f t="shared" si="13"/>
        <v>0.27083333333333331</v>
      </c>
      <c r="R32" s="54">
        <v>1</v>
      </c>
      <c r="S32" s="24">
        <v>1</v>
      </c>
      <c r="T32" s="24">
        <v>0.25</v>
      </c>
      <c r="U32" s="24">
        <v>0</v>
      </c>
      <c r="V32" s="23">
        <v>0.66666666666666696</v>
      </c>
      <c r="W32" s="24">
        <v>0.5</v>
      </c>
      <c r="X32" s="38">
        <v>0.5</v>
      </c>
      <c r="Y32" s="54">
        <v>1</v>
      </c>
      <c r="Z32" s="24">
        <v>1</v>
      </c>
      <c r="AA32" s="24">
        <v>1</v>
      </c>
      <c r="AB32" s="24">
        <v>0.75</v>
      </c>
      <c r="AC32" s="24">
        <v>1</v>
      </c>
      <c r="AD32" s="24">
        <v>1</v>
      </c>
      <c r="AE32" s="24">
        <v>0.5</v>
      </c>
      <c r="AF32" s="24">
        <v>0</v>
      </c>
      <c r="AG32" s="38">
        <v>0</v>
      </c>
      <c r="AH32" s="54">
        <v>0.2</v>
      </c>
      <c r="AI32" s="24">
        <v>0.2</v>
      </c>
      <c r="AJ32" s="24">
        <v>0.13333300000000001</v>
      </c>
      <c r="AK32" s="24">
        <v>0</v>
      </c>
      <c r="AL32" s="24">
        <v>1</v>
      </c>
      <c r="AM32" s="24">
        <v>1</v>
      </c>
      <c r="AN32" s="24">
        <v>1</v>
      </c>
      <c r="AO32" s="24">
        <v>1</v>
      </c>
      <c r="AP32" s="24">
        <v>1</v>
      </c>
      <c r="AQ32" s="24">
        <v>1</v>
      </c>
      <c r="AR32" s="24">
        <v>0.5</v>
      </c>
      <c r="AS32" s="38">
        <v>0.5</v>
      </c>
      <c r="AT32" s="17">
        <v>0.75</v>
      </c>
      <c r="AU32" s="18">
        <v>1</v>
      </c>
      <c r="AV32" s="18">
        <v>1</v>
      </c>
      <c r="AW32" s="18">
        <v>0.33333333333333331</v>
      </c>
      <c r="AX32" s="18">
        <v>0.75</v>
      </c>
      <c r="AY32" s="18">
        <v>0</v>
      </c>
      <c r="AZ32" s="19">
        <v>0</v>
      </c>
    </row>
    <row r="33" spans="1:53" s="21" customFormat="1">
      <c r="A33" s="10">
        <v>6</v>
      </c>
      <c r="B33" s="228" t="s">
        <v>73</v>
      </c>
      <c r="C33" s="12" t="s">
        <v>55</v>
      </c>
      <c r="D33" s="13">
        <f t="shared" si="0"/>
        <v>0.56684027777777779</v>
      </c>
      <c r="E33" s="27">
        <f t="shared" si="1"/>
        <v>0.88541666666666663</v>
      </c>
      <c r="F33" s="14">
        <f t="shared" si="2"/>
        <v>0.36458333333333331</v>
      </c>
      <c r="G33" s="15">
        <f t="shared" si="3"/>
        <v>0.63888888888888884</v>
      </c>
      <c r="H33" s="16">
        <f t="shared" si="4"/>
        <v>0.37847222222222221</v>
      </c>
      <c r="I33" s="14">
        <f t="shared" si="5"/>
        <v>0.9375</v>
      </c>
      <c r="J33" s="15">
        <f t="shared" si="6"/>
        <v>0.83333333333333326</v>
      </c>
      <c r="K33" s="15">
        <f t="shared" si="7"/>
        <v>0.33333333333333331</v>
      </c>
      <c r="L33" s="15">
        <f t="shared" si="8"/>
        <v>0.39583333333333331</v>
      </c>
      <c r="M33" s="15">
        <f t="shared" si="9"/>
        <v>0.33333333333333331</v>
      </c>
      <c r="N33" s="15">
        <f t="shared" si="10"/>
        <v>1</v>
      </c>
      <c r="O33" s="15">
        <f t="shared" si="11"/>
        <v>0.58333333333333337</v>
      </c>
      <c r="P33" s="15">
        <f t="shared" si="12"/>
        <v>0.61111111111111116</v>
      </c>
      <c r="Q33" s="16">
        <f t="shared" si="13"/>
        <v>0.14583333333333331</v>
      </c>
      <c r="R33" s="17">
        <v>1</v>
      </c>
      <c r="S33" s="18">
        <v>1</v>
      </c>
      <c r="T33" s="18">
        <v>1</v>
      </c>
      <c r="U33" s="18">
        <v>0.75</v>
      </c>
      <c r="V33" s="18">
        <v>1</v>
      </c>
      <c r="W33" s="18">
        <v>0.5</v>
      </c>
      <c r="X33" s="19">
        <v>1</v>
      </c>
      <c r="Y33" s="17">
        <v>1</v>
      </c>
      <c r="Z33" s="18">
        <v>0</v>
      </c>
      <c r="AA33" s="18">
        <v>0</v>
      </c>
      <c r="AB33" s="18">
        <v>0.25</v>
      </c>
      <c r="AC33" s="18">
        <v>1</v>
      </c>
      <c r="AD33" s="18">
        <f>1/8</f>
        <v>0.125</v>
      </c>
      <c r="AE33" s="18">
        <v>0.5</v>
      </c>
      <c r="AF33" s="18">
        <v>0</v>
      </c>
      <c r="AG33" s="19">
        <v>0.5</v>
      </c>
      <c r="AH33" s="17">
        <v>1</v>
      </c>
      <c r="AI33" s="18">
        <v>0</v>
      </c>
      <c r="AJ33" s="18">
        <v>0</v>
      </c>
      <c r="AK33" s="18">
        <v>0</v>
      </c>
      <c r="AL33" s="18">
        <v>0</v>
      </c>
      <c r="AM33" s="18">
        <v>1</v>
      </c>
      <c r="AN33" s="18">
        <v>1</v>
      </c>
      <c r="AO33" s="18">
        <v>1</v>
      </c>
      <c r="AP33" s="18">
        <v>1</v>
      </c>
      <c r="AQ33" s="18">
        <v>1</v>
      </c>
      <c r="AR33" s="18">
        <v>0.5</v>
      </c>
      <c r="AS33" s="19">
        <v>0.25</v>
      </c>
      <c r="AT33" s="17">
        <v>0.5</v>
      </c>
      <c r="AU33" s="18">
        <v>1</v>
      </c>
      <c r="AV33" s="18">
        <v>0.33333333333333331</v>
      </c>
      <c r="AW33" s="18">
        <v>0.33333333333333331</v>
      </c>
      <c r="AX33" s="18">
        <v>0.25</v>
      </c>
      <c r="AY33" s="18">
        <v>0</v>
      </c>
      <c r="AZ33" s="19">
        <v>0</v>
      </c>
    </row>
    <row r="34" spans="1:53" s="21" customFormat="1" ht="14.25" customHeight="1">
      <c r="A34" s="10">
        <v>8</v>
      </c>
      <c r="B34" s="228" t="s">
        <v>74</v>
      </c>
      <c r="C34" s="12" t="s">
        <v>75</v>
      </c>
      <c r="D34" s="13">
        <f t="shared" si="0"/>
        <v>0.61017874999999999</v>
      </c>
      <c r="E34" s="27">
        <f t="shared" si="1"/>
        <v>0.59027777777777779</v>
      </c>
      <c r="F34" s="14">
        <f t="shared" si="2"/>
        <v>0.75694444444444442</v>
      </c>
      <c r="G34" s="15">
        <f t="shared" si="3"/>
        <v>0.52057611111111102</v>
      </c>
      <c r="H34" s="16">
        <f t="shared" si="4"/>
        <v>0.57291666666666663</v>
      </c>
      <c r="I34" s="14">
        <f t="shared" si="5"/>
        <v>0.625</v>
      </c>
      <c r="J34" s="15">
        <f t="shared" si="6"/>
        <v>0.55555555555555558</v>
      </c>
      <c r="K34" s="15">
        <f t="shared" si="7"/>
        <v>1</v>
      </c>
      <c r="L34" s="15">
        <f t="shared" si="8"/>
        <v>0.51388888888888884</v>
      </c>
      <c r="M34" s="15">
        <f t="shared" si="9"/>
        <v>0.39506166666666664</v>
      </c>
      <c r="N34" s="15">
        <f t="shared" si="10"/>
        <v>0.33333333333333331</v>
      </c>
      <c r="O34" s="15">
        <f t="shared" si="11"/>
        <v>0.83333333333333326</v>
      </c>
      <c r="P34" s="15">
        <f t="shared" si="12"/>
        <v>0.83333333333333326</v>
      </c>
      <c r="Q34" s="16">
        <f t="shared" si="13"/>
        <v>0.3125</v>
      </c>
      <c r="R34" s="17">
        <v>1</v>
      </c>
      <c r="S34" s="18">
        <v>1</v>
      </c>
      <c r="T34" s="18">
        <v>0.5</v>
      </c>
      <c r="U34" s="18">
        <v>0</v>
      </c>
      <c r="V34" s="18">
        <v>0.66666666666666696</v>
      </c>
      <c r="W34" s="18">
        <v>1</v>
      </c>
      <c r="X34" s="19">
        <v>0</v>
      </c>
      <c r="Y34" s="17">
        <v>1</v>
      </c>
      <c r="Z34" s="18">
        <v>1</v>
      </c>
      <c r="AA34" s="18">
        <v>1</v>
      </c>
      <c r="AB34" s="18">
        <v>0.25</v>
      </c>
      <c r="AC34" s="18">
        <v>1</v>
      </c>
      <c r="AD34" s="18">
        <v>1</v>
      </c>
      <c r="AE34" s="18">
        <v>0.25</v>
      </c>
      <c r="AF34" s="20">
        <v>0.33333333333333331</v>
      </c>
      <c r="AG34" s="19">
        <v>0.25</v>
      </c>
      <c r="AH34" s="17">
        <v>0.222222</v>
      </c>
      <c r="AI34" s="18">
        <v>0.111111</v>
      </c>
      <c r="AJ34" s="18">
        <v>3.7037E-2</v>
      </c>
      <c r="AK34" s="18">
        <v>0</v>
      </c>
      <c r="AL34" s="18">
        <v>1</v>
      </c>
      <c r="AM34" s="18">
        <v>1</v>
      </c>
      <c r="AN34" s="18">
        <v>1</v>
      </c>
      <c r="AO34" s="18">
        <v>0</v>
      </c>
      <c r="AP34" s="18">
        <v>0</v>
      </c>
      <c r="AQ34" s="18">
        <v>1</v>
      </c>
      <c r="AR34" s="18">
        <v>0.5</v>
      </c>
      <c r="AS34" s="19">
        <v>1</v>
      </c>
      <c r="AT34" s="17">
        <v>0.5</v>
      </c>
      <c r="AU34" s="18">
        <v>1</v>
      </c>
      <c r="AV34" s="18">
        <v>1</v>
      </c>
      <c r="AW34" s="18">
        <v>1</v>
      </c>
      <c r="AX34" s="18">
        <v>0.25</v>
      </c>
      <c r="AY34" s="18">
        <v>0</v>
      </c>
      <c r="AZ34" s="19">
        <v>0</v>
      </c>
    </row>
    <row r="35" spans="1:53" s="21" customFormat="1" ht="14.25" customHeight="1">
      <c r="A35" s="10">
        <v>26</v>
      </c>
      <c r="B35" s="228" t="s">
        <v>76</v>
      </c>
      <c r="C35" s="12" t="s">
        <v>55</v>
      </c>
      <c r="D35" s="13">
        <f t="shared" si="0"/>
        <v>0.58275462962962954</v>
      </c>
      <c r="E35" s="28">
        <f t="shared" si="1"/>
        <v>0.80555555555555547</v>
      </c>
      <c r="F35" s="17">
        <f t="shared" si="2"/>
        <v>0.72569444444444442</v>
      </c>
      <c r="G35" s="18">
        <f t="shared" si="3"/>
        <v>0.46296296296296291</v>
      </c>
      <c r="H35" s="19">
        <f t="shared" si="4"/>
        <v>0.33680555555555547</v>
      </c>
      <c r="I35" s="17">
        <f t="shared" si="5"/>
        <v>1</v>
      </c>
      <c r="J35" s="18">
        <f t="shared" si="6"/>
        <v>0.61111111111111094</v>
      </c>
      <c r="K35" s="18">
        <f t="shared" si="7"/>
        <v>1</v>
      </c>
      <c r="L35" s="18">
        <f t="shared" si="8"/>
        <v>0.4513888888888889</v>
      </c>
      <c r="M35" s="18">
        <f t="shared" si="9"/>
        <v>0.55555555555555547</v>
      </c>
      <c r="N35" s="18">
        <f t="shared" si="10"/>
        <v>0.33333333333333331</v>
      </c>
      <c r="O35" s="18">
        <f t="shared" si="11"/>
        <v>0.5</v>
      </c>
      <c r="P35" s="18">
        <f t="shared" si="12"/>
        <v>0.52777777777777768</v>
      </c>
      <c r="Q35" s="19">
        <f t="shared" si="13"/>
        <v>0.14583333333333331</v>
      </c>
      <c r="R35" s="17">
        <v>1</v>
      </c>
      <c r="S35" s="18">
        <v>1</v>
      </c>
      <c r="T35" s="18">
        <v>1</v>
      </c>
      <c r="U35" s="18">
        <v>1</v>
      </c>
      <c r="V35" s="18">
        <v>0.33333333333333298</v>
      </c>
      <c r="W35" s="18">
        <v>0.5</v>
      </c>
      <c r="X35" s="19">
        <v>1</v>
      </c>
      <c r="Y35" s="17">
        <v>1</v>
      </c>
      <c r="Z35" s="18">
        <v>1</v>
      </c>
      <c r="AA35" s="18">
        <v>1</v>
      </c>
      <c r="AB35" s="18">
        <v>0.5</v>
      </c>
      <c r="AC35" s="18">
        <v>1</v>
      </c>
      <c r="AD35" s="18">
        <v>0.375</v>
      </c>
      <c r="AE35" s="18">
        <v>0.25</v>
      </c>
      <c r="AF35" s="20">
        <v>0.33333333333333331</v>
      </c>
      <c r="AG35" s="19">
        <v>0.25</v>
      </c>
      <c r="AH35" s="17">
        <v>1</v>
      </c>
      <c r="AI35" s="18">
        <v>0</v>
      </c>
      <c r="AJ35" s="20">
        <v>0.33333333333333331</v>
      </c>
      <c r="AK35" s="18">
        <v>0</v>
      </c>
      <c r="AL35" s="18">
        <v>1</v>
      </c>
      <c r="AM35" s="18">
        <v>1</v>
      </c>
      <c r="AN35" s="18">
        <v>1</v>
      </c>
      <c r="AO35" s="18">
        <v>0</v>
      </c>
      <c r="AP35" s="18">
        <v>0</v>
      </c>
      <c r="AQ35" s="18">
        <v>1</v>
      </c>
      <c r="AR35" s="18">
        <v>0.5</v>
      </c>
      <c r="AS35" s="19">
        <v>0</v>
      </c>
      <c r="AT35" s="17">
        <v>0.25</v>
      </c>
      <c r="AU35" s="18">
        <v>1</v>
      </c>
      <c r="AV35" s="18">
        <f>1/3</f>
        <v>0.33333333333333331</v>
      </c>
      <c r="AW35" s="18">
        <f>1/3</f>
        <v>0.33333333333333331</v>
      </c>
      <c r="AX35" s="18">
        <v>0.25</v>
      </c>
      <c r="AY35" s="18">
        <v>0</v>
      </c>
      <c r="AZ35" s="19">
        <v>0</v>
      </c>
    </row>
    <row r="36" spans="1:53" s="21" customFormat="1" ht="15">
      <c r="A36" s="10">
        <v>7</v>
      </c>
      <c r="B36" s="228" t="s">
        <v>77</v>
      </c>
      <c r="C36" s="12" t="s">
        <v>55</v>
      </c>
      <c r="D36" s="13">
        <f t="shared" si="0"/>
        <v>0.45399305555555552</v>
      </c>
      <c r="E36" s="27">
        <f t="shared" si="1"/>
        <v>0.52777777777777779</v>
      </c>
      <c r="F36" s="14">
        <f t="shared" si="2"/>
        <v>0.57986111111111105</v>
      </c>
      <c r="G36" s="15">
        <f t="shared" si="3"/>
        <v>0.5</v>
      </c>
      <c r="H36" s="16">
        <f t="shared" si="4"/>
        <v>0.20833333333333331</v>
      </c>
      <c r="I36" s="14">
        <f t="shared" si="5"/>
        <v>0.75</v>
      </c>
      <c r="J36" s="15">
        <f t="shared" si="6"/>
        <v>0.30555555555555564</v>
      </c>
      <c r="K36" s="15">
        <f t="shared" si="7"/>
        <v>0.66666666666666663</v>
      </c>
      <c r="L36" s="15">
        <f t="shared" si="8"/>
        <v>0.49305555555555552</v>
      </c>
      <c r="M36" s="15">
        <f>AH36*(1/6)+AI36*(1/6)+AJ36*(1/6)+AK36*(1/6)+AL36*(1/6)+AM36*(1/6)</f>
        <v>0.33333333333333331</v>
      </c>
      <c r="N36" s="15">
        <f t="shared" si="10"/>
        <v>0.66666666666666663</v>
      </c>
      <c r="O36" s="15">
        <f t="shared" si="11"/>
        <v>0.5</v>
      </c>
      <c r="P36" s="15">
        <f t="shared" si="12"/>
        <v>0.41666666666666663</v>
      </c>
      <c r="Q36" s="16">
        <f t="shared" si="13"/>
        <v>0</v>
      </c>
      <c r="R36" s="17">
        <v>1</v>
      </c>
      <c r="S36" s="18">
        <v>1</v>
      </c>
      <c r="T36" s="18">
        <v>0.5</v>
      </c>
      <c r="U36" s="18">
        <v>0.5</v>
      </c>
      <c r="V36" s="18">
        <v>0.66666666666666696</v>
      </c>
      <c r="W36" s="18">
        <v>0.25</v>
      </c>
      <c r="X36" s="19">
        <v>0</v>
      </c>
      <c r="Y36" s="17">
        <v>1</v>
      </c>
      <c r="Z36" s="18">
        <v>0</v>
      </c>
      <c r="AA36" s="18">
        <v>1</v>
      </c>
      <c r="AB36" s="18">
        <v>0.25</v>
      </c>
      <c r="AC36" s="18">
        <v>1</v>
      </c>
      <c r="AD36" s="18">
        <v>0.875</v>
      </c>
      <c r="AE36" s="18">
        <v>0.25</v>
      </c>
      <c r="AF36" s="20">
        <v>0.33333333333333331</v>
      </c>
      <c r="AG36" s="19">
        <v>0.25</v>
      </c>
      <c r="AH36" s="17">
        <v>0</v>
      </c>
      <c r="AI36" s="18">
        <v>0</v>
      </c>
      <c r="AJ36" s="18">
        <v>0</v>
      </c>
      <c r="AK36" s="18">
        <v>0</v>
      </c>
      <c r="AL36" s="18">
        <v>1</v>
      </c>
      <c r="AM36" s="18">
        <v>1</v>
      </c>
      <c r="AN36" s="18">
        <v>1</v>
      </c>
      <c r="AO36" s="18">
        <v>1</v>
      </c>
      <c r="AP36" s="18">
        <v>0</v>
      </c>
      <c r="AQ36" s="18">
        <v>1</v>
      </c>
      <c r="AR36" s="18">
        <v>0.5</v>
      </c>
      <c r="AS36" s="19">
        <v>0</v>
      </c>
      <c r="AT36" s="17">
        <v>0.25</v>
      </c>
      <c r="AU36" s="18">
        <v>1</v>
      </c>
      <c r="AV36" s="18">
        <v>0</v>
      </c>
      <c r="AW36" s="18">
        <v>0</v>
      </c>
      <c r="AX36" s="18">
        <v>0</v>
      </c>
      <c r="AY36" s="18">
        <v>0</v>
      </c>
      <c r="AZ36" s="19">
        <v>0</v>
      </c>
    </row>
    <row r="37" spans="1:53" s="21" customFormat="1">
      <c r="A37" s="10">
        <v>9</v>
      </c>
      <c r="B37" s="228" t="s">
        <v>78</v>
      </c>
      <c r="C37" s="12" t="s">
        <v>75</v>
      </c>
      <c r="D37" s="13">
        <f t="shared" si="0"/>
        <v>0.55121527777777779</v>
      </c>
      <c r="E37" s="27">
        <f t="shared" si="1"/>
        <v>0.58333333333333326</v>
      </c>
      <c r="F37" s="14">
        <f t="shared" si="2"/>
        <v>0.85416666666666663</v>
      </c>
      <c r="G37" s="15">
        <f t="shared" si="3"/>
        <v>0.38888888888888884</v>
      </c>
      <c r="H37" s="16">
        <f t="shared" si="4"/>
        <v>0.37847222222222221</v>
      </c>
      <c r="I37" s="14">
        <f t="shared" si="5"/>
        <v>0.75</v>
      </c>
      <c r="J37" s="15">
        <f t="shared" si="6"/>
        <v>0.41666666666666663</v>
      </c>
      <c r="K37" s="15">
        <f t="shared" si="7"/>
        <v>1</v>
      </c>
      <c r="L37" s="15">
        <f t="shared" si="8"/>
        <v>0.70833333333333326</v>
      </c>
      <c r="M37" s="15">
        <f t="shared" si="9"/>
        <v>0.33333333333333331</v>
      </c>
      <c r="N37" s="15">
        <f t="shared" si="10"/>
        <v>0.33333333333333331</v>
      </c>
      <c r="O37" s="15">
        <f t="shared" si="11"/>
        <v>0.5</v>
      </c>
      <c r="P37" s="15">
        <f t="shared" si="12"/>
        <v>0.52777777777777768</v>
      </c>
      <c r="Q37" s="16">
        <f t="shared" si="13"/>
        <v>0.22916666666666674</v>
      </c>
      <c r="R37" s="17">
        <v>1</v>
      </c>
      <c r="S37" s="18">
        <v>1</v>
      </c>
      <c r="T37" s="18">
        <v>1</v>
      </c>
      <c r="U37" s="18">
        <v>0</v>
      </c>
      <c r="V37" s="18">
        <v>0</v>
      </c>
      <c r="W37" s="18">
        <v>0.25</v>
      </c>
      <c r="X37" s="19">
        <v>1</v>
      </c>
      <c r="Y37" s="17">
        <v>1</v>
      </c>
      <c r="Z37" s="18">
        <v>1</v>
      </c>
      <c r="AA37" s="18">
        <v>1</v>
      </c>
      <c r="AB37" s="18">
        <v>0.75</v>
      </c>
      <c r="AC37" s="18">
        <v>1</v>
      </c>
      <c r="AD37" s="18">
        <v>1</v>
      </c>
      <c r="AE37" s="18">
        <v>0.75</v>
      </c>
      <c r="AF37" s="18">
        <v>0</v>
      </c>
      <c r="AG37" s="19">
        <v>0.75</v>
      </c>
      <c r="AH37" s="17">
        <v>0</v>
      </c>
      <c r="AI37" s="18">
        <v>0</v>
      </c>
      <c r="AJ37" s="18">
        <v>0</v>
      </c>
      <c r="AK37" s="18">
        <v>0</v>
      </c>
      <c r="AL37" s="18">
        <v>1</v>
      </c>
      <c r="AM37" s="18">
        <v>1</v>
      </c>
      <c r="AN37" s="18">
        <v>1</v>
      </c>
      <c r="AO37" s="18">
        <v>0</v>
      </c>
      <c r="AP37" s="18">
        <v>0</v>
      </c>
      <c r="AQ37" s="18">
        <v>1</v>
      </c>
      <c r="AR37" s="18">
        <v>0.5</v>
      </c>
      <c r="AS37" s="19">
        <v>0</v>
      </c>
      <c r="AT37" s="17">
        <v>0.25</v>
      </c>
      <c r="AU37" s="18">
        <v>1</v>
      </c>
      <c r="AV37" s="18">
        <v>0.33333333333333331</v>
      </c>
      <c r="AW37" s="23">
        <v>0.66666666666666696</v>
      </c>
      <c r="AX37" s="18">
        <v>0.25</v>
      </c>
      <c r="AY37" s="18">
        <v>0</v>
      </c>
      <c r="AZ37" s="19">
        <v>0</v>
      </c>
    </row>
    <row r="38" spans="1:53" s="21" customFormat="1" ht="15" customHeight="1">
      <c r="A38" s="10">
        <v>1</v>
      </c>
      <c r="B38" s="228" t="s">
        <v>79</v>
      </c>
      <c r="C38" s="12" t="s">
        <v>75</v>
      </c>
      <c r="D38" s="13">
        <f t="shared" si="0"/>
        <v>0.49243055555555548</v>
      </c>
      <c r="E38" s="27">
        <f t="shared" si="1"/>
        <v>0.54166666666666663</v>
      </c>
      <c r="F38" s="14">
        <f t="shared" si="2"/>
        <v>0.53125</v>
      </c>
      <c r="G38" s="15">
        <f t="shared" si="3"/>
        <v>0.38888888888888884</v>
      </c>
      <c r="H38" s="16">
        <f t="shared" si="4"/>
        <v>0.50791666666666668</v>
      </c>
      <c r="I38" s="14">
        <f t="shared" si="5"/>
        <v>0.75</v>
      </c>
      <c r="J38" s="15">
        <f t="shared" si="6"/>
        <v>0.33333333333333331</v>
      </c>
      <c r="K38" s="15">
        <f t="shared" si="7"/>
        <v>0.66666666666666663</v>
      </c>
      <c r="L38" s="15">
        <f t="shared" si="8"/>
        <v>0.39583333333333331</v>
      </c>
      <c r="M38" s="15">
        <f t="shared" si="9"/>
        <v>0.33333333333333331</v>
      </c>
      <c r="N38" s="15">
        <f t="shared" si="10"/>
        <v>0.33333333333333331</v>
      </c>
      <c r="O38" s="15">
        <f t="shared" si="11"/>
        <v>0.5</v>
      </c>
      <c r="P38" s="15">
        <f t="shared" si="12"/>
        <v>0.72333333333333338</v>
      </c>
      <c r="Q38" s="16">
        <f t="shared" si="13"/>
        <v>0.29249999999999998</v>
      </c>
      <c r="R38" s="14">
        <v>1</v>
      </c>
      <c r="S38" s="15">
        <v>1</v>
      </c>
      <c r="T38" s="15">
        <v>0.75</v>
      </c>
      <c r="U38" s="15">
        <v>0.25</v>
      </c>
      <c r="V38" s="15">
        <v>0</v>
      </c>
      <c r="W38" s="15">
        <v>0</v>
      </c>
      <c r="X38" s="16">
        <v>1</v>
      </c>
      <c r="Y38" s="14">
        <v>1</v>
      </c>
      <c r="Z38" s="15">
        <v>0</v>
      </c>
      <c r="AA38" s="15">
        <v>1</v>
      </c>
      <c r="AB38" s="15">
        <v>0.25</v>
      </c>
      <c r="AC38" s="15">
        <v>1</v>
      </c>
      <c r="AD38" s="15">
        <f>5/8</f>
        <v>0.625</v>
      </c>
      <c r="AE38" s="15">
        <v>0.5</v>
      </c>
      <c r="AF38" s="15">
        <v>0</v>
      </c>
      <c r="AG38" s="16">
        <v>0</v>
      </c>
      <c r="AH38" s="14">
        <v>0</v>
      </c>
      <c r="AI38" s="15">
        <v>0</v>
      </c>
      <c r="AJ38" s="15">
        <v>0</v>
      </c>
      <c r="AK38" s="15">
        <v>0</v>
      </c>
      <c r="AL38" s="15">
        <v>1</v>
      </c>
      <c r="AM38" s="15">
        <v>1</v>
      </c>
      <c r="AN38" s="15">
        <v>1</v>
      </c>
      <c r="AO38" s="15">
        <v>0</v>
      </c>
      <c r="AP38" s="15">
        <v>0</v>
      </c>
      <c r="AQ38" s="15">
        <v>1</v>
      </c>
      <c r="AR38" s="15">
        <v>0.5</v>
      </c>
      <c r="AS38" s="16">
        <v>0</v>
      </c>
      <c r="AT38" s="14">
        <v>0.5</v>
      </c>
      <c r="AU38" s="15">
        <v>1</v>
      </c>
      <c r="AV38" s="15">
        <v>0.67</v>
      </c>
      <c r="AW38" s="15">
        <v>0.67</v>
      </c>
      <c r="AX38" s="15">
        <v>0.5</v>
      </c>
      <c r="AY38" s="15">
        <v>0</v>
      </c>
      <c r="AZ38" s="16">
        <v>0</v>
      </c>
      <c r="BA38" s="22"/>
    </row>
    <row r="39" spans="1:53" s="21" customFormat="1">
      <c r="A39" s="10">
        <v>24</v>
      </c>
      <c r="B39" s="228" t="s">
        <v>80</v>
      </c>
      <c r="C39" s="12" t="s">
        <v>55</v>
      </c>
      <c r="D39" s="13">
        <f t="shared" si="0"/>
        <v>0.44357638888888884</v>
      </c>
      <c r="E39" s="28">
        <f t="shared" si="1"/>
        <v>0.54166666666666663</v>
      </c>
      <c r="F39" s="17">
        <f t="shared" si="2"/>
        <v>0.59027777777777768</v>
      </c>
      <c r="G39" s="18">
        <f t="shared" si="3"/>
        <v>0.38888888888888884</v>
      </c>
      <c r="H39" s="19">
        <f t="shared" si="4"/>
        <v>0.25347222222222221</v>
      </c>
      <c r="I39" s="17">
        <f t="shared" si="5"/>
        <v>0.75</v>
      </c>
      <c r="J39" s="18">
        <f t="shared" si="6"/>
        <v>0.33333333333333331</v>
      </c>
      <c r="K39" s="18">
        <f t="shared" si="7"/>
        <v>0.66666666666666663</v>
      </c>
      <c r="L39" s="18">
        <f t="shared" si="8"/>
        <v>0.51388888888888884</v>
      </c>
      <c r="M39" s="18">
        <f t="shared" si="9"/>
        <v>0.33333333333333331</v>
      </c>
      <c r="N39" s="18">
        <f t="shared" si="10"/>
        <v>0.33333333333333331</v>
      </c>
      <c r="O39" s="18">
        <f t="shared" si="11"/>
        <v>0.5</v>
      </c>
      <c r="P39" s="18">
        <f t="shared" si="12"/>
        <v>0.3611111111111111</v>
      </c>
      <c r="Q39" s="19">
        <f t="shared" si="13"/>
        <v>0.14583333333333331</v>
      </c>
      <c r="R39" s="17">
        <v>1</v>
      </c>
      <c r="S39" s="18">
        <v>1</v>
      </c>
      <c r="T39" s="18">
        <v>1</v>
      </c>
      <c r="U39" s="18">
        <v>0</v>
      </c>
      <c r="V39" s="18">
        <v>0</v>
      </c>
      <c r="W39" s="18">
        <v>0.5</v>
      </c>
      <c r="X39" s="19">
        <v>0.5</v>
      </c>
      <c r="Y39" s="17">
        <v>1</v>
      </c>
      <c r="Z39" s="18">
        <v>0</v>
      </c>
      <c r="AA39" s="18">
        <v>1</v>
      </c>
      <c r="AB39" s="18">
        <v>0.75</v>
      </c>
      <c r="AC39" s="18">
        <v>1</v>
      </c>
      <c r="AD39" s="18">
        <v>0.5</v>
      </c>
      <c r="AE39" s="18">
        <v>0.25</v>
      </c>
      <c r="AF39" s="18">
        <f>1/3</f>
        <v>0.33333333333333331</v>
      </c>
      <c r="AG39" s="19">
        <v>0.25</v>
      </c>
      <c r="AH39" s="17">
        <v>0</v>
      </c>
      <c r="AI39" s="18">
        <v>0</v>
      </c>
      <c r="AJ39" s="18">
        <v>0</v>
      </c>
      <c r="AK39" s="18">
        <v>0</v>
      </c>
      <c r="AL39" s="18">
        <v>1</v>
      </c>
      <c r="AM39" s="18">
        <v>1</v>
      </c>
      <c r="AN39" s="18">
        <v>1</v>
      </c>
      <c r="AO39" s="18">
        <v>0</v>
      </c>
      <c r="AP39" s="18">
        <v>0</v>
      </c>
      <c r="AQ39" s="18">
        <v>1</v>
      </c>
      <c r="AR39" s="18">
        <v>0.5</v>
      </c>
      <c r="AS39" s="19">
        <v>0</v>
      </c>
      <c r="AT39" s="17">
        <v>0.25</v>
      </c>
      <c r="AU39" s="18">
        <v>0.5</v>
      </c>
      <c r="AV39" s="18">
        <f>1/3</f>
        <v>0.33333333333333331</v>
      </c>
      <c r="AW39" s="18">
        <f>1/3</f>
        <v>0.33333333333333331</v>
      </c>
      <c r="AX39" s="18">
        <v>0.25</v>
      </c>
      <c r="AY39" s="18">
        <v>0</v>
      </c>
      <c r="AZ39" s="19">
        <v>0</v>
      </c>
    </row>
    <row r="40" spans="1:53" s="21" customFormat="1" ht="15" thickBot="1">
      <c r="A40" s="39">
        <v>17</v>
      </c>
      <c r="B40" s="40" t="s">
        <v>81</v>
      </c>
      <c r="C40" s="41" t="s">
        <v>53</v>
      </c>
      <c r="D40" s="42">
        <f t="shared" si="0"/>
        <v>0.43055555555555552</v>
      </c>
      <c r="E40" s="43">
        <f t="shared" si="1"/>
        <v>0.45833333333333331</v>
      </c>
      <c r="F40" s="44">
        <f t="shared" si="2"/>
        <v>0.45486111111111105</v>
      </c>
      <c r="G40" s="45">
        <f t="shared" si="3"/>
        <v>0.33333333333333331</v>
      </c>
      <c r="H40" s="46">
        <f t="shared" si="4"/>
        <v>0.47569444444444442</v>
      </c>
      <c r="I40" s="44">
        <f t="shared" si="5"/>
        <v>0.75</v>
      </c>
      <c r="J40" s="45">
        <f t="shared" si="6"/>
        <v>0.16666666666666666</v>
      </c>
      <c r="K40" s="45">
        <f t="shared" si="7"/>
        <v>0.33333333333333331</v>
      </c>
      <c r="L40" s="45">
        <f t="shared" si="8"/>
        <v>0.57638888888888884</v>
      </c>
      <c r="M40" s="45">
        <f t="shared" si="9"/>
        <v>0.16666666666666666</v>
      </c>
      <c r="N40" s="45">
        <f t="shared" si="10"/>
        <v>0.33333333333333331</v>
      </c>
      <c r="O40" s="45">
        <f t="shared" si="11"/>
        <v>0.5</v>
      </c>
      <c r="P40" s="45">
        <f t="shared" si="12"/>
        <v>0.72222222222222221</v>
      </c>
      <c r="Q40" s="46">
        <f t="shared" si="13"/>
        <v>0.22916666666666666</v>
      </c>
      <c r="R40" s="44">
        <v>1</v>
      </c>
      <c r="S40" s="45">
        <v>1</v>
      </c>
      <c r="T40" s="45">
        <v>1</v>
      </c>
      <c r="U40" s="45">
        <v>0</v>
      </c>
      <c r="V40" s="45">
        <v>0</v>
      </c>
      <c r="W40" s="45">
        <v>0</v>
      </c>
      <c r="X40" s="46">
        <v>0.5</v>
      </c>
      <c r="Y40" s="44">
        <v>1</v>
      </c>
      <c r="Z40" s="45">
        <v>0</v>
      </c>
      <c r="AA40" s="45">
        <v>0</v>
      </c>
      <c r="AB40" s="45">
        <v>0.25</v>
      </c>
      <c r="AC40" s="45">
        <v>1</v>
      </c>
      <c r="AD40" s="45">
        <f>7/8</f>
        <v>0.875</v>
      </c>
      <c r="AE40" s="45">
        <v>0.75</v>
      </c>
      <c r="AF40" s="45">
        <f>1/3</f>
        <v>0.33333333333333331</v>
      </c>
      <c r="AG40" s="46">
        <v>0.25</v>
      </c>
      <c r="AH40" s="44">
        <v>0</v>
      </c>
      <c r="AI40" s="45">
        <v>0</v>
      </c>
      <c r="AJ40" s="45">
        <v>0</v>
      </c>
      <c r="AK40" s="45">
        <v>0</v>
      </c>
      <c r="AL40" s="45">
        <v>0</v>
      </c>
      <c r="AM40" s="45">
        <v>1</v>
      </c>
      <c r="AN40" s="45">
        <v>1</v>
      </c>
      <c r="AO40" s="45">
        <v>0</v>
      </c>
      <c r="AP40" s="45">
        <v>0</v>
      </c>
      <c r="AQ40" s="45">
        <v>1</v>
      </c>
      <c r="AR40" s="45">
        <v>0.5</v>
      </c>
      <c r="AS40" s="46">
        <v>0</v>
      </c>
      <c r="AT40" s="44">
        <v>0.5</v>
      </c>
      <c r="AU40" s="45">
        <v>1</v>
      </c>
      <c r="AV40" s="45">
        <f>2/3</f>
        <v>0.66666666666666663</v>
      </c>
      <c r="AW40" s="45">
        <f>2/3</f>
        <v>0.66666666666666663</v>
      </c>
      <c r="AX40" s="45">
        <v>0.25</v>
      </c>
      <c r="AY40" s="45">
        <v>0</v>
      </c>
      <c r="AZ40" s="46">
        <v>0</v>
      </c>
    </row>
    <row r="42" spans="1:53">
      <c r="B42" s="196" t="s">
        <v>123</v>
      </c>
      <c r="C42" s="196"/>
      <c r="D42" s="196"/>
      <c r="E42" s="196"/>
      <c r="F42" s="196"/>
      <c r="G42" s="196"/>
      <c r="H42" s="196"/>
      <c r="I42" s="196"/>
      <c r="J42" s="115"/>
      <c r="K42" s="115"/>
      <c r="L42" s="115"/>
      <c r="M42" s="115"/>
      <c r="N42" s="115"/>
      <c r="O42" s="115"/>
      <c r="P42" s="115"/>
    </row>
    <row r="43" spans="1:53">
      <c r="B43" s="150" t="s">
        <v>122</v>
      </c>
      <c r="C43" s="150"/>
      <c r="D43" s="150"/>
      <c r="E43" s="150"/>
      <c r="F43" s="150"/>
      <c r="G43" s="150"/>
      <c r="H43" s="150"/>
      <c r="I43" s="150"/>
      <c r="J43" s="150"/>
      <c r="K43" s="150"/>
      <c r="L43" s="150"/>
      <c r="M43" s="150"/>
      <c r="N43" s="150"/>
      <c r="O43" s="150"/>
      <c r="P43" s="150"/>
    </row>
    <row r="44" spans="1:53" ht="38.25" customHeight="1">
      <c r="B44" s="150"/>
      <c r="C44" s="150"/>
      <c r="D44" s="150"/>
      <c r="E44" s="150"/>
      <c r="F44" s="150"/>
      <c r="G44" s="150"/>
      <c r="H44" s="150"/>
      <c r="I44" s="150"/>
      <c r="J44" s="150"/>
      <c r="K44" s="150"/>
      <c r="L44" s="150"/>
      <c r="M44" s="150"/>
      <c r="N44" s="150"/>
      <c r="O44" s="150"/>
      <c r="P44" s="150"/>
    </row>
    <row r="45" spans="1:53" ht="30.75" customHeight="1">
      <c r="B45" s="150"/>
      <c r="C45" s="150"/>
      <c r="D45" s="150"/>
      <c r="E45" s="150"/>
      <c r="F45" s="150"/>
      <c r="G45" s="150"/>
      <c r="H45" s="150"/>
      <c r="I45" s="150"/>
      <c r="J45" s="150"/>
      <c r="K45" s="150"/>
      <c r="L45" s="150"/>
      <c r="M45" s="150"/>
      <c r="N45" s="150"/>
      <c r="O45" s="150"/>
      <c r="P45" s="150"/>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row r="81" spans="4:4">
      <c r="D81" s="29"/>
    </row>
    <row r="82" spans="4:4">
      <c r="D82" s="29"/>
    </row>
    <row r="83" spans="4:4">
      <c r="D83" s="29"/>
    </row>
    <row r="84" spans="4:4">
      <c r="D84" s="29"/>
    </row>
    <row r="85" spans="4:4">
      <c r="D85" s="29"/>
    </row>
    <row r="86" spans="4:4">
      <c r="D86" s="29"/>
    </row>
    <row r="87" spans="4:4">
      <c r="D87" s="29"/>
    </row>
    <row r="88" spans="4:4">
      <c r="D88" s="29"/>
    </row>
    <row r="89" spans="4:4">
      <c r="D89" s="29"/>
    </row>
    <row r="90" spans="4:4">
      <c r="D90" s="29"/>
    </row>
    <row r="91" spans="4:4">
      <c r="D91" s="29"/>
    </row>
    <row r="92" spans="4:4">
      <c r="D92" s="29"/>
    </row>
    <row r="93" spans="4:4">
      <c r="D93" s="29"/>
    </row>
  </sheetData>
  <sortState ref="B14:AS40">
    <sortCondition descending="1" ref="D14:D40"/>
    <sortCondition descending="1" ref="G14:G40"/>
  </sortState>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8D59E-935D-4700-8583-534AB2FCC7B2}">
  <dimension ref="A1:BA93"/>
  <sheetViews>
    <sheetView showGridLines="0" topLeftCell="B1" zoomScale="70" zoomScaleNormal="70" workbookViewId="0">
      <selection activeCell="Q6" sqref="Q1:AT1048576"/>
    </sheetView>
  </sheetViews>
  <sheetFormatPr baseColWidth="10" defaultRowHeight="14.25"/>
  <cols>
    <col min="1" max="1" width="0" hidden="1" customWidth="1"/>
    <col min="2" max="2" width="62.625" customWidth="1"/>
    <col min="3" max="3" width="30.375" customWidth="1"/>
    <col min="4" max="4" width="18.75" customWidth="1"/>
    <col min="5" max="5" width="18.625" hidden="1" customWidth="1"/>
    <col min="6" max="6" width="14.875" hidden="1" customWidth="1"/>
    <col min="7" max="7" width="13.25" hidden="1" customWidth="1"/>
    <col min="8" max="8" width="14" customWidth="1"/>
    <col min="9" max="9" width="15.125" hidden="1" customWidth="1"/>
    <col min="10" max="10" width="16.75" hidden="1" customWidth="1"/>
    <col min="11" max="11" width="17" hidden="1" customWidth="1"/>
    <col min="12" max="12" width="17.25" hidden="1" customWidth="1"/>
    <col min="13" max="13" width="19" hidden="1" customWidth="1"/>
    <col min="14" max="14" width="13.625" hidden="1" customWidth="1"/>
    <col min="15" max="15" width="0" hidden="1" customWidth="1"/>
    <col min="16" max="16" width="21" customWidth="1"/>
    <col min="17" max="17" width="21.25" customWidth="1"/>
    <col min="18" max="18" width="14.375" hidden="1" customWidth="1"/>
    <col min="19" max="19" width="16.375" hidden="1" customWidth="1"/>
    <col min="20" max="20" width="16.625" hidden="1" customWidth="1"/>
    <col min="21" max="21" width="16.125" hidden="1" customWidth="1"/>
    <col min="22" max="22" width="20.625" hidden="1" customWidth="1"/>
    <col min="23" max="23" width="18.625" hidden="1" customWidth="1"/>
    <col min="24" max="24" width="18.375" hidden="1" customWidth="1"/>
    <col min="25" max="25" width="16.75" hidden="1" customWidth="1"/>
    <col min="26" max="26" width="30.625" hidden="1" customWidth="1"/>
    <col min="27" max="27" width="20.625" hidden="1" customWidth="1"/>
    <col min="28" max="28" width="22" hidden="1" customWidth="1"/>
    <col min="29" max="29" width="33.125" hidden="1" customWidth="1"/>
    <col min="30" max="30" width="19.625" hidden="1" customWidth="1"/>
    <col min="31" max="32" width="33.125" hidden="1" customWidth="1"/>
    <col min="33" max="33" width="33.375" hidden="1" customWidth="1"/>
    <col min="34" max="45" width="22.75" hidden="1" customWidth="1"/>
    <col min="46" max="52" width="22.75"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86</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8"/>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1"/>
      <c r="E12" s="180"/>
      <c r="F12" s="181"/>
      <c r="G12" s="181"/>
      <c r="H12" s="182"/>
      <c r="I12" s="158" t="s">
        <v>94</v>
      </c>
      <c r="J12" s="159"/>
      <c r="K12" s="154" t="s">
        <v>95</v>
      </c>
      <c r="L12" s="153"/>
      <c r="M12" s="160" t="s">
        <v>96</v>
      </c>
      <c r="N12" s="161"/>
      <c r="O12" s="162"/>
      <c r="P12" s="215" t="s">
        <v>97</v>
      </c>
      <c r="Q12" s="216"/>
      <c r="R12" s="214"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c r="A13" s="1" t="s">
        <v>0</v>
      </c>
      <c r="B13" s="2" t="s">
        <v>1</v>
      </c>
      <c r="C13" s="2" t="s">
        <v>2</v>
      </c>
      <c r="D13" s="3" t="s">
        <v>3</v>
      </c>
      <c r="E13" s="1" t="s">
        <v>4</v>
      </c>
      <c r="F13" s="2" t="s">
        <v>5</v>
      </c>
      <c r="G13" s="2" t="s">
        <v>6</v>
      </c>
      <c r="H13" s="4" t="s">
        <v>7</v>
      </c>
      <c r="I13" s="1" t="s">
        <v>8</v>
      </c>
      <c r="J13" s="2" t="s">
        <v>9</v>
      </c>
      <c r="K13" s="2" t="s">
        <v>10</v>
      </c>
      <c r="L13" s="2" t="s">
        <v>11</v>
      </c>
      <c r="M13" s="2" t="s">
        <v>12</v>
      </c>
      <c r="N13" s="2" t="s">
        <v>13</v>
      </c>
      <c r="O13" s="2" t="s">
        <v>14</v>
      </c>
      <c r="P13" s="2" t="s">
        <v>15</v>
      </c>
      <c r="Q13" s="4" t="s">
        <v>16</v>
      </c>
      <c r="R13" s="5" t="s">
        <v>17</v>
      </c>
      <c r="S13" s="6" t="s">
        <v>18</v>
      </c>
      <c r="T13" s="6" t="s">
        <v>19</v>
      </c>
      <c r="U13" s="6" t="s">
        <v>20</v>
      </c>
      <c r="V13" s="6" t="s">
        <v>21</v>
      </c>
      <c r="W13" s="6" t="s">
        <v>22</v>
      </c>
      <c r="X13" s="7" t="s">
        <v>23</v>
      </c>
      <c r="Y13" s="1" t="s">
        <v>24</v>
      </c>
      <c r="Z13" s="2" t="s">
        <v>25</v>
      </c>
      <c r="AA13" s="6" t="s">
        <v>26</v>
      </c>
      <c r="AB13" s="2" t="s">
        <v>27</v>
      </c>
      <c r="AC13" s="2" t="s">
        <v>28</v>
      </c>
      <c r="AD13" s="2" t="s">
        <v>29</v>
      </c>
      <c r="AE13" s="2" t="s">
        <v>30</v>
      </c>
      <c r="AF13" s="2" t="s">
        <v>31</v>
      </c>
      <c r="AG13" s="4" t="s">
        <v>32</v>
      </c>
      <c r="AH13" s="1" t="s">
        <v>33</v>
      </c>
      <c r="AI13" s="2" t="s">
        <v>34</v>
      </c>
      <c r="AJ13" s="2" t="s">
        <v>35</v>
      </c>
      <c r="AK13" s="2" t="s">
        <v>36</v>
      </c>
      <c r="AL13" s="2" t="s">
        <v>37</v>
      </c>
      <c r="AM13" s="6" t="s">
        <v>38</v>
      </c>
      <c r="AN13" s="6" t="s">
        <v>39</v>
      </c>
      <c r="AO13" s="6" t="s">
        <v>40</v>
      </c>
      <c r="AP13" s="6" t="s">
        <v>41</v>
      </c>
      <c r="AQ13" s="6" t="s">
        <v>42</v>
      </c>
      <c r="AR13" s="6" t="s">
        <v>43</v>
      </c>
      <c r="AS13" s="7" t="s">
        <v>44</v>
      </c>
      <c r="AT13" s="5" t="s">
        <v>45</v>
      </c>
      <c r="AU13" s="6" t="s">
        <v>46</v>
      </c>
      <c r="AV13" s="6" t="s">
        <v>47</v>
      </c>
      <c r="AW13" s="6" t="s">
        <v>48</v>
      </c>
      <c r="AX13" s="6" t="s">
        <v>49</v>
      </c>
      <c r="AY13" s="6" t="s">
        <v>50</v>
      </c>
      <c r="AZ13" s="7" t="s">
        <v>51</v>
      </c>
      <c r="BA13" s="8"/>
    </row>
    <row r="14" spans="1:53" s="21" customFormat="1" ht="15">
      <c r="A14" s="10">
        <v>15</v>
      </c>
      <c r="B14" s="11" t="s">
        <v>52</v>
      </c>
      <c r="C14" s="12" t="s">
        <v>53</v>
      </c>
      <c r="D14" s="13">
        <f t="shared" ref="D14:D40" si="0">E14*0.25+F14*0.25+G14*0.25+H14*0.25</f>
        <v>0.84911908796296287</v>
      </c>
      <c r="E14" s="14">
        <f t="shared" ref="E14:E40" si="1">I14*0.5+J14*0.5</f>
        <v>0.92708333333333326</v>
      </c>
      <c r="F14" s="14">
        <f t="shared" ref="F14:F40" si="2">K14*0.5+L14*0.5</f>
        <v>0.9375</v>
      </c>
      <c r="G14" s="15">
        <f t="shared" ref="G14:G40" si="3">M14*(1/3)+N14*(1/3)+O14*(1/3)</f>
        <v>0.78189301851851845</v>
      </c>
      <c r="H14" s="16">
        <f t="shared" ref="H14:H40" si="4">P14*0.5+Q14*0.5</f>
        <v>0.75</v>
      </c>
      <c r="I14" s="14">
        <f t="shared" ref="I14:I40" si="5">R14*0.25+S14*0.25+T14*0.25+U14*0.25</f>
        <v>0.9375</v>
      </c>
      <c r="J14" s="15">
        <f t="shared" ref="J14:J40" si="6">V14*(1/3)+W14*(1/3)+X14*(1/3)</f>
        <v>0.91666666666666652</v>
      </c>
      <c r="K14" s="15">
        <f t="shared" ref="K14:K40" si="7">Y14*(1/3)+Z14*(1/3)+AA14*(1/3)</f>
        <v>1</v>
      </c>
      <c r="L14" s="15">
        <f t="shared" ref="L14:L40" si="8">AB14*(1/6)+AC14*(1/6)+AD14*(1/6)+AE14*(1/6)+AF14*(1/6)+AG14*(1/6)</f>
        <v>0.87499999999999989</v>
      </c>
      <c r="M14" s="15">
        <f t="shared" ref="M14:M40" si="9">AH14*(1/6)+AI14*(1/6)+AJ14*(1/6)+AK14*(1/6)+AL14*(1/6)+AM14*(1/6)</f>
        <v>0.51234572222222219</v>
      </c>
      <c r="N14" s="15">
        <f t="shared" ref="N14:N40" si="10">AN14*(1/3)+AO14*(1/3)+AP14*(1/3)</f>
        <v>1</v>
      </c>
      <c r="O14" s="15">
        <f t="shared" ref="O14:O40" si="11">AQ14*(1/3)+AR14*(1/3)+AS14*(1/3)</f>
        <v>0.83333333333333326</v>
      </c>
      <c r="P14" s="15">
        <f t="shared" ref="P14:P40" si="12">AT14*(1/3)+AU14*(1/3)+AV14*(1/3)</f>
        <v>1</v>
      </c>
      <c r="Q14" s="16">
        <f t="shared" ref="Q14:Q40" si="13">AW14*(1/4)+AX14*(1/4)+AY14*(1/4)+AZ14*(1/4)</f>
        <v>0.5</v>
      </c>
      <c r="R14" s="17">
        <v>1</v>
      </c>
      <c r="S14" s="18">
        <v>1</v>
      </c>
      <c r="T14" s="18">
        <v>1</v>
      </c>
      <c r="U14" s="18">
        <v>0.75</v>
      </c>
      <c r="V14" s="18">
        <v>1</v>
      </c>
      <c r="W14" s="18">
        <v>0.75</v>
      </c>
      <c r="X14" s="19">
        <v>1</v>
      </c>
      <c r="Y14" s="17">
        <v>1</v>
      </c>
      <c r="Z14" s="18">
        <v>1</v>
      </c>
      <c r="AA14" s="18">
        <v>1</v>
      </c>
      <c r="AB14" s="18">
        <v>0.75</v>
      </c>
      <c r="AC14" s="18">
        <v>1</v>
      </c>
      <c r="AD14" s="18">
        <v>1</v>
      </c>
      <c r="AE14" s="18">
        <v>0.75</v>
      </c>
      <c r="AF14" s="18">
        <v>1</v>
      </c>
      <c r="AG14" s="19">
        <v>0.75</v>
      </c>
      <c r="AH14" s="17">
        <v>0.55555600000000005</v>
      </c>
      <c r="AI14" s="20">
        <v>0.33333333333333331</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3" s="21" customFormat="1">
      <c r="A15" s="10">
        <v>2</v>
      </c>
      <c r="B15" s="11" t="s">
        <v>63</v>
      </c>
      <c r="C15" s="12" t="s">
        <v>53</v>
      </c>
      <c r="D15" s="13">
        <f t="shared" si="0"/>
        <v>0.67575231944444447</v>
      </c>
      <c r="E15" s="14">
        <f t="shared" si="1"/>
        <v>0.65277777777777779</v>
      </c>
      <c r="F15" s="14">
        <f t="shared" si="2"/>
        <v>0.84722222222222221</v>
      </c>
      <c r="G15" s="15">
        <f t="shared" si="3"/>
        <v>0.60925927777777777</v>
      </c>
      <c r="H15" s="16">
        <f t="shared" si="4"/>
        <v>0.59375</v>
      </c>
      <c r="I15" s="14">
        <f t="shared" si="5"/>
        <v>0.75</v>
      </c>
      <c r="J15" s="15">
        <f t="shared" si="6"/>
        <v>0.55555555555555558</v>
      </c>
      <c r="K15" s="15">
        <f t="shared" si="7"/>
        <v>1</v>
      </c>
      <c r="L15" s="15">
        <f t="shared" si="8"/>
        <v>0.69444444444444442</v>
      </c>
      <c r="M15" s="15">
        <f t="shared" si="9"/>
        <v>0.41111116666666669</v>
      </c>
      <c r="N15" s="15">
        <f t="shared" si="10"/>
        <v>0.66666666666666663</v>
      </c>
      <c r="O15" s="15">
        <f t="shared" si="11"/>
        <v>0.75</v>
      </c>
      <c r="P15" s="15">
        <f t="shared" si="12"/>
        <v>0.83333333333333326</v>
      </c>
      <c r="Q15" s="16">
        <f t="shared" si="13"/>
        <v>0.35416666666666674</v>
      </c>
      <c r="R15" s="17">
        <v>1</v>
      </c>
      <c r="S15" s="18">
        <v>1</v>
      </c>
      <c r="T15" s="18">
        <v>0.5</v>
      </c>
      <c r="U15" s="18">
        <v>0.5</v>
      </c>
      <c r="V15" s="18">
        <v>0.66666666666666696</v>
      </c>
      <c r="W15" s="18">
        <v>0.5</v>
      </c>
      <c r="X15" s="19">
        <v>0.5</v>
      </c>
      <c r="Y15" s="17">
        <v>1</v>
      </c>
      <c r="Z15" s="18">
        <v>1</v>
      </c>
      <c r="AA15" s="18">
        <v>1</v>
      </c>
      <c r="AB15" s="18">
        <v>0.5</v>
      </c>
      <c r="AC15" s="18">
        <v>1</v>
      </c>
      <c r="AD15" s="18">
        <v>1</v>
      </c>
      <c r="AE15" s="18">
        <v>0.5</v>
      </c>
      <c r="AF15" s="15">
        <f>2/3</f>
        <v>0.66666666666666663</v>
      </c>
      <c r="AG15" s="19">
        <v>0.5</v>
      </c>
      <c r="AH15" s="17">
        <v>0.4</v>
      </c>
      <c r="AI15" s="15">
        <v>6.6667000000000004E-2</v>
      </c>
      <c r="AJ15" s="18">
        <v>0</v>
      </c>
      <c r="AK15" s="18">
        <v>0</v>
      </c>
      <c r="AL15" s="18">
        <v>1</v>
      </c>
      <c r="AM15" s="18">
        <v>1</v>
      </c>
      <c r="AN15" s="18">
        <v>1</v>
      </c>
      <c r="AO15" s="18">
        <v>1</v>
      </c>
      <c r="AP15" s="18">
        <v>0</v>
      </c>
      <c r="AQ15" s="18">
        <v>1</v>
      </c>
      <c r="AR15" s="18">
        <v>1</v>
      </c>
      <c r="AS15" s="19">
        <v>0.25</v>
      </c>
      <c r="AT15" s="17">
        <v>0.5</v>
      </c>
      <c r="AU15" s="18">
        <v>1</v>
      </c>
      <c r="AV15" s="18">
        <v>1</v>
      </c>
      <c r="AW15" s="23">
        <v>0.66666666666666696</v>
      </c>
      <c r="AX15" s="18">
        <v>0.75</v>
      </c>
      <c r="AY15" s="18">
        <v>0</v>
      </c>
      <c r="AZ15" s="19">
        <v>0</v>
      </c>
      <c r="BA15" s="22"/>
    </row>
    <row r="16" spans="1:53" s="21" customFormat="1" ht="15">
      <c r="A16" s="10">
        <v>21</v>
      </c>
      <c r="B16" s="11" t="s">
        <v>72</v>
      </c>
      <c r="C16" s="12" t="s">
        <v>53</v>
      </c>
      <c r="D16" s="13">
        <f t="shared" si="0"/>
        <v>0.61538708333333336</v>
      </c>
      <c r="E16" s="14">
        <f t="shared" si="1"/>
        <v>0.59027777777777779</v>
      </c>
      <c r="F16" s="14">
        <f t="shared" si="2"/>
        <v>0.75694444444444442</v>
      </c>
      <c r="G16" s="15">
        <f t="shared" si="3"/>
        <v>0.52057611111111102</v>
      </c>
      <c r="H16" s="16">
        <f t="shared" si="4"/>
        <v>0.59374999999999989</v>
      </c>
      <c r="I16" s="14">
        <f t="shared" si="5"/>
        <v>0.625</v>
      </c>
      <c r="J16" s="15">
        <f t="shared" si="6"/>
        <v>0.55555555555555558</v>
      </c>
      <c r="K16" s="15">
        <f t="shared" si="7"/>
        <v>1</v>
      </c>
      <c r="L16" s="15">
        <f t="shared" si="8"/>
        <v>0.51388888888888884</v>
      </c>
      <c r="M16" s="15">
        <f t="shared" si="9"/>
        <v>0.39506166666666664</v>
      </c>
      <c r="N16" s="15">
        <f t="shared" si="10"/>
        <v>0.33333333333333331</v>
      </c>
      <c r="O16" s="15">
        <f t="shared" si="11"/>
        <v>0.83333333333333326</v>
      </c>
      <c r="P16" s="15">
        <f t="shared" si="12"/>
        <v>0.91666666666666652</v>
      </c>
      <c r="Q16" s="16">
        <f t="shared" si="13"/>
        <v>0.27083333333333331</v>
      </c>
      <c r="R16" s="17">
        <v>1</v>
      </c>
      <c r="S16" s="18">
        <v>1</v>
      </c>
      <c r="T16" s="18">
        <v>0.5</v>
      </c>
      <c r="U16" s="18">
        <v>0</v>
      </c>
      <c r="V16" s="18">
        <v>0.66666666666666696</v>
      </c>
      <c r="W16" s="18">
        <v>1</v>
      </c>
      <c r="X16" s="19">
        <v>0</v>
      </c>
      <c r="Y16" s="17">
        <v>1</v>
      </c>
      <c r="Z16" s="18">
        <v>1</v>
      </c>
      <c r="AA16" s="18">
        <v>1</v>
      </c>
      <c r="AB16" s="18">
        <v>0.25</v>
      </c>
      <c r="AC16" s="18">
        <v>1</v>
      </c>
      <c r="AD16" s="18">
        <v>1</v>
      </c>
      <c r="AE16" s="18">
        <v>0.25</v>
      </c>
      <c r="AF16" s="20">
        <v>0.33333333333333331</v>
      </c>
      <c r="AG16" s="19">
        <v>0.25</v>
      </c>
      <c r="AH16" s="17">
        <v>0.222222</v>
      </c>
      <c r="AI16" s="18">
        <v>0.111111</v>
      </c>
      <c r="AJ16" s="18">
        <v>3.7037E-2</v>
      </c>
      <c r="AK16" s="18">
        <v>0</v>
      </c>
      <c r="AL16" s="18">
        <v>1</v>
      </c>
      <c r="AM16" s="18">
        <v>1</v>
      </c>
      <c r="AN16" s="18">
        <v>1</v>
      </c>
      <c r="AO16" s="18">
        <v>0</v>
      </c>
      <c r="AP16" s="18">
        <v>0</v>
      </c>
      <c r="AQ16" s="18">
        <v>1</v>
      </c>
      <c r="AR16" s="18">
        <v>0.5</v>
      </c>
      <c r="AS16" s="19">
        <v>1</v>
      </c>
      <c r="AT16" s="17">
        <v>0.75</v>
      </c>
      <c r="AU16" s="18">
        <v>1</v>
      </c>
      <c r="AV16" s="18">
        <v>1</v>
      </c>
      <c r="AW16" s="18">
        <v>0.33333333333333331</v>
      </c>
      <c r="AX16" s="18">
        <v>0.75</v>
      </c>
      <c r="AY16" s="18">
        <v>0</v>
      </c>
      <c r="AZ16" s="19">
        <v>0</v>
      </c>
    </row>
    <row r="17" spans="1:53" s="21" customFormat="1" ht="15">
      <c r="A17" s="10">
        <v>23</v>
      </c>
      <c r="B17" s="11" t="s">
        <v>71</v>
      </c>
      <c r="C17" s="12" t="s">
        <v>53</v>
      </c>
      <c r="D17" s="13">
        <f t="shared" si="0"/>
        <v>0.61977777777777776</v>
      </c>
      <c r="E17" s="14">
        <f t="shared" si="1"/>
        <v>0.60758333333333336</v>
      </c>
      <c r="F17" s="14">
        <f t="shared" si="2"/>
        <v>0.75694444444444442</v>
      </c>
      <c r="G17" s="15">
        <f t="shared" si="3"/>
        <v>0.58333333333333326</v>
      </c>
      <c r="H17" s="16">
        <f t="shared" si="4"/>
        <v>0.53125</v>
      </c>
      <c r="I17" s="14">
        <f t="shared" si="5"/>
        <v>0.6875</v>
      </c>
      <c r="J17" s="15">
        <f t="shared" si="6"/>
        <v>0.52766666666666662</v>
      </c>
      <c r="K17" s="15">
        <f t="shared" si="7"/>
        <v>1</v>
      </c>
      <c r="L17" s="15">
        <f t="shared" si="8"/>
        <v>0.51388888888888884</v>
      </c>
      <c r="M17" s="15">
        <f t="shared" si="9"/>
        <v>0.16666666666666666</v>
      </c>
      <c r="N17" s="15">
        <f t="shared" si="10"/>
        <v>1</v>
      </c>
      <c r="O17" s="15">
        <f t="shared" si="11"/>
        <v>0.58333333333333337</v>
      </c>
      <c r="P17" s="15">
        <f t="shared" si="12"/>
        <v>0.83333333333333326</v>
      </c>
      <c r="Q17" s="15">
        <f t="shared" si="13"/>
        <v>0.22916666666666666</v>
      </c>
      <c r="R17" s="18">
        <v>1</v>
      </c>
      <c r="S17" s="18">
        <v>1</v>
      </c>
      <c r="T17" s="18">
        <v>0.5</v>
      </c>
      <c r="U17" s="18">
        <v>0.25</v>
      </c>
      <c r="V17" s="20">
        <v>0.33300000000000002</v>
      </c>
      <c r="W17" s="18">
        <v>0.75</v>
      </c>
      <c r="X17" s="18">
        <v>0.5</v>
      </c>
      <c r="Y17" s="18">
        <v>1</v>
      </c>
      <c r="Z17" s="18">
        <v>1</v>
      </c>
      <c r="AA17" s="18">
        <v>1</v>
      </c>
      <c r="AB17" s="18">
        <v>0.25</v>
      </c>
      <c r="AC17" s="18">
        <v>1</v>
      </c>
      <c r="AD17" s="18">
        <v>1</v>
      </c>
      <c r="AE17" s="18">
        <v>0.25</v>
      </c>
      <c r="AF17" s="15">
        <f>1/3</f>
        <v>0.33333333333333331</v>
      </c>
      <c r="AG17" s="18">
        <v>0.25</v>
      </c>
      <c r="AH17" s="18">
        <v>0</v>
      </c>
      <c r="AI17" s="18">
        <v>0</v>
      </c>
      <c r="AJ17" s="18">
        <v>0</v>
      </c>
      <c r="AK17" s="18">
        <v>0</v>
      </c>
      <c r="AL17" s="18">
        <v>1</v>
      </c>
      <c r="AM17" s="18">
        <v>0</v>
      </c>
      <c r="AN17" s="18">
        <v>1</v>
      </c>
      <c r="AO17" s="18">
        <v>1</v>
      </c>
      <c r="AP17" s="18">
        <v>1</v>
      </c>
      <c r="AQ17" s="18">
        <v>1</v>
      </c>
      <c r="AR17" s="18">
        <v>0.5</v>
      </c>
      <c r="AS17" s="18">
        <v>0.25</v>
      </c>
      <c r="AT17" s="18">
        <v>0.5</v>
      </c>
      <c r="AU17" s="18">
        <v>1</v>
      </c>
      <c r="AV17" s="18">
        <v>1</v>
      </c>
      <c r="AW17" s="15">
        <f>2/3</f>
        <v>0.66666666666666663</v>
      </c>
      <c r="AX17" s="18">
        <v>0.25</v>
      </c>
      <c r="AY17" s="18">
        <v>0</v>
      </c>
      <c r="AZ17" s="19">
        <v>0</v>
      </c>
    </row>
    <row r="18" spans="1:53" s="21" customFormat="1">
      <c r="A18" s="10">
        <v>14</v>
      </c>
      <c r="B18" s="11" t="s">
        <v>69</v>
      </c>
      <c r="C18" s="12" t="s">
        <v>53</v>
      </c>
      <c r="D18" s="13">
        <f t="shared" si="0"/>
        <v>0.62278935185185191</v>
      </c>
      <c r="E18" s="14">
        <f t="shared" si="1"/>
        <v>0.72916666666666663</v>
      </c>
      <c r="F18" s="14">
        <f t="shared" si="2"/>
        <v>0.69444444444444442</v>
      </c>
      <c r="G18" s="15">
        <f t="shared" si="3"/>
        <v>0.54629629629629628</v>
      </c>
      <c r="H18" s="16">
        <f t="shared" si="4"/>
        <v>0.52124999999999999</v>
      </c>
      <c r="I18" s="14">
        <f t="shared" si="5"/>
        <v>0.875</v>
      </c>
      <c r="J18" s="15">
        <f t="shared" si="6"/>
        <v>0.58333333333333326</v>
      </c>
      <c r="K18" s="15">
        <f t="shared" si="7"/>
        <v>0.66666666666666663</v>
      </c>
      <c r="L18" s="15">
        <f t="shared" si="8"/>
        <v>0.72222222222222221</v>
      </c>
      <c r="M18" s="15">
        <f t="shared" si="9"/>
        <v>0.55555555555555547</v>
      </c>
      <c r="N18" s="15">
        <f t="shared" si="10"/>
        <v>0.33333333333333331</v>
      </c>
      <c r="O18" s="15">
        <f t="shared" si="11"/>
        <v>0.75</v>
      </c>
      <c r="P18" s="15">
        <f t="shared" si="12"/>
        <v>0.75</v>
      </c>
      <c r="Q18" s="15">
        <f t="shared" si="13"/>
        <v>0.29249999999999998</v>
      </c>
      <c r="R18" s="15">
        <v>1</v>
      </c>
      <c r="S18" s="15">
        <v>1</v>
      </c>
      <c r="T18" s="15">
        <v>1</v>
      </c>
      <c r="U18" s="15">
        <v>0.5</v>
      </c>
      <c r="V18" s="15">
        <v>1</v>
      </c>
      <c r="W18" s="15">
        <v>0.25</v>
      </c>
      <c r="X18" s="15">
        <v>0.5</v>
      </c>
      <c r="Y18" s="15">
        <v>1</v>
      </c>
      <c r="Z18" s="15">
        <v>1</v>
      </c>
      <c r="AA18" s="15">
        <v>0</v>
      </c>
      <c r="AB18" s="15">
        <v>0.75</v>
      </c>
      <c r="AC18" s="15">
        <v>1</v>
      </c>
      <c r="AD18" s="15">
        <v>0.75</v>
      </c>
      <c r="AE18" s="15">
        <v>0.75</v>
      </c>
      <c r="AF18" s="15">
        <f>1/3</f>
        <v>0.33333333333333331</v>
      </c>
      <c r="AG18" s="15">
        <v>0.75</v>
      </c>
      <c r="AH18" s="15">
        <v>1</v>
      </c>
      <c r="AI18" s="15">
        <v>0</v>
      </c>
      <c r="AJ18" s="15">
        <f>1/3</f>
        <v>0.33333333333333331</v>
      </c>
      <c r="AK18" s="15">
        <v>0</v>
      </c>
      <c r="AL18" s="15">
        <v>1</v>
      </c>
      <c r="AM18" s="15">
        <v>1</v>
      </c>
      <c r="AN18" s="15">
        <v>1</v>
      </c>
      <c r="AO18" s="15">
        <v>0</v>
      </c>
      <c r="AP18" s="15">
        <v>0</v>
      </c>
      <c r="AQ18" s="15">
        <v>1</v>
      </c>
      <c r="AR18" s="15">
        <v>1</v>
      </c>
      <c r="AS18" s="15">
        <v>0.25</v>
      </c>
      <c r="AT18" s="15">
        <v>0.25</v>
      </c>
      <c r="AU18" s="15">
        <v>1</v>
      </c>
      <c r="AV18" s="15">
        <v>1</v>
      </c>
      <c r="AW18" s="15">
        <v>0.67</v>
      </c>
      <c r="AX18" s="15">
        <v>0.5</v>
      </c>
      <c r="AY18" s="15">
        <v>0</v>
      </c>
      <c r="AZ18" s="16">
        <v>0</v>
      </c>
    </row>
    <row r="19" spans="1:53" s="21" customFormat="1" ht="15">
      <c r="A19" s="10">
        <v>20</v>
      </c>
      <c r="B19" s="11" t="s">
        <v>70</v>
      </c>
      <c r="C19" s="12" t="s">
        <v>53</v>
      </c>
      <c r="D19" s="13">
        <f t="shared" si="0"/>
        <v>0.62235416666666654</v>
      </c>
      <c r="E19" s="14">
        <f t="shared" si="1"/>
        <v>0.80549999999999999</v>
      </c>
      <c r="F19" s="14">
        <f t="shared" si="2"/>
        <v>0.77777777777777768</v>
      </c>
      <c r="G19" s="15">
        <f t="shared" si="3"/>
        <v>0.38888888888888884</v>
      </c>
      <c r="H19" s="16">
        <f t="shared" si="4"/>
        <v>0.51724999999999999</v>
      </c>
      <c r="I19" s="14">
        <f t="shared" si="5"/>
        <v>1</v>
      </c>
      <c r="J19" s="15">
        <f t="shared" si="6"/>
        <v>0.61099999999999999</v>
      </c>
      <c r="K19" s="15">
        <f t="shared" si="7"/>
        <v>1</v>
      </c>
      <c r="L19" s="15">
        <f t="shared" si="8"/>
        <v>0.55555555555555547</v>
      </c>
      <c r="M19" s="15">
        <f t="shared" si="9"/>
        <v>0.33333333333333331</v>
      </c>
      <c r="N19" s="15">
        <f t="shared" si="10"/>
        <v>0.33333333333333331</v>
      </c>
      <c r="O19" s="15">
        <f t="shared" si="11"/>
        <v>0.5</v>
      </c>
      <c r="P19" s="15">
        <f t="shared" si="12"/>
        <v>0.72199999999999986</v>
      </c>
      <c r="Q19" s="15">
        <f t="shared" si="13"/>
        <v>0.3125</v>
      </c>
      <c r="R19" s="20">
        <v>1</v>
      </c>
      <c r="S19" s="20">
        <v>1</v>
      </c>
      <c r="T19" s="20">
        <v>1</v>
      </c>
      <c r="U19" s="20">
        <v>1</v>
      </c>
      <c r="V19" s="20">
        <v>0.33300000000000002</v>
      </c>
      <c r="W19" s="20">
        <v>0.5</v>
      </c>
      <c r="X19" s="20">
        <v>1</v>
      </c>
      <c r="Y19" s="20">
        <v>1</v>
      </c>
      <c r="Z19" s="20">
        <v>1</v>
      </c>
      <c r="AA19" s="20">
        <v>1</v>
      </c>
      <c r="AB19" s="20">
        <v>0.25</v>
      </c>
      <c r="AC19" s="20">
        <v>1</v>
      </c>
      <c r="AD19" s="20">
        <v>1</v>
      </c>
      <c r="AE19" s="20">
        <v>0.5</v>
      </c>
      <c r="AF19" s="20">
        <v>0.33333333333333331</v>
      </c>
      <c r="AG19" s="20">
        <v>0.25</v>
      </c>
      <c r="AH19" s="20">
        <v>0</v>
      </c>
      <c r="AI19" s="20">
        <v>0</v>
      </c>
      <c r="AJ19" s="20">
        <v>0</v>
      </c>
      <c r="AK19" s="20">
        <v>0</v>
      </c>
      <c r="AL19" s="20">
        <v>1</v>
      </c>
      <c r="AM19" s="20">
        <v>1</v>
      </c>
      <c r="AN19" s="20">
        <v>1</v>
      </c>
      <c r="AO19" s="20">
        <v>0</v>
      </c>
      <c r="AP19" s="20">
        <v>0</v>
      </c>
      <c r="AQ19" s="20">
        <v>1</v>
      </c>
      <c r="AR19" s="20">
        <v>0.5</v>
      </c>
      <c r="AS19" s="20">
        <v>0</v>
      </c>
      <c r="AT19" s="20">
        <v>0.5</v>
      </c>
      <c r="AU19" s="20">
        <v>0.99999999999999989</v>
      </c>
      <c r="AV19" s="20">
        <v>0.66600000000000004</v>
      </c>
      <c r="AW19" s="20">
        <v>1</v>
      </c>
      <c r="AX19" s="20">
        <v>0.25</v>
      </c>
      <c r="AY19" s="20">
        <v>0</v>
      </c>
      <c r="AZ19" s="26">
        <v>0</v>
      </c>
    </row>
    <row r="20" spans="1:53" s="21" customFormat="1">
      <c r="A20" s="10">
        <v>19</v>
      </c>
      <c r="B20" s="11" t="s">
        <v>65</v>
      </c>
      <c r="C20" s="12" t="s">
        <v>53</v>
      </c>
      <c r="D20" s="13">
        <f t="shared" si="0"/>
        <v>0.65812499999999996</v>
      </c>
      <c r="E20" s="14">
        <f t="shared" si="1"/>
        <v>0.64583333333333326</v>
      </c>
      <c r="F20" s="14">
        <f t="shared" si="2"/>
        <v>0.92708333333333326</v>
      </c>
      <c r="G20" s="15">
        <f t="shared" si="3"/>
        <v>0.58333333333333326</v>
      </c>
      <c r="H20" s="16">
        <f t="shared" si="4"/>
        <v>0.47624999999999995</v>
      </c>
      <c r="I20" s="14">
        <f t="shared" si="5"/>
        <v>0.625</v>
      </c>
      <c r="J20" s="15">
        <f t="shared" si="6"/>
        <v>0.66666666666666663</v>
      </c>
      <c r="K20" s="15">
        <f t="shared" si="7"/>
        <v>1</v>
      </c>
      <c r="L20" s="15">
        <f t="shared" si="8"/>
        <v>0.85416666666666663</v>
      </c>
      <c r="M20" s="15">
        <f t="shared" si="9"/>
        <v>0.16666666666666666</v>
      </c>
      <c r="N20" s="15">
        <f t="shared" si="10"/>
        <v>1</v>
      </c>
      <c r="O20" s="15">
        <f t="shared" si="11"/>
        <v>0.58333333333333337</v>
      </c>
      <c r="P20" s="15">
        <f t="shared" si="12"/>
        <v>0.6399999999999999</v>
      </c>
      <c r="Q20" s="15">
        <f t="shared" si="13"/>
        <v>0.3125</v>
      </c>
      <c r="R20" s="15">
        <v>1</v>
      </c>
      <c r="S20" s="15">
        <v>1</v>
      </c>
      <c r="T20" s="15">
        <v>0.5</v>
      </c>
      <c r="U20" s="15">
        <v>0</v>
      </c>
      <c r="V20" s="15">
        <v>1</v>
      </c>
      <c r="W20" s="15">
        <v>0.5</v>
      </c>
      <c r="X20" s="15">
        <v>0.5</v>
      </c>
      <c r="Y20" s="15">
        <v>1</v>
      </c>
      <c r="Z20" s="15">
        <v>1</v>
      </c>
      <c r="AA20" s="15">
        <v>1</v>
      </c>
      <c r="AB20" s="15">
        <v>1</v>
      </c>
      <c r="AC20" s="15">
        <v>1</v>
      </c>
      <c r="AD20" s="15">
        <f>7/8</f>
        <v>0.875</v>
      </c>
      <c r="AE20" s="15">
        <v>0.75</v>
      </c>
      <c r="AF20" s="15">
        <v>1</v>
      </c>
      <c r="AG20" s="15">
        <v>0.5</v>
      </c>
      <c r="AH20" s="15">
        <v>0</v>
      </c>
      <c r="AI20" s="15">
        <v>0</v>
      </c>
      <c r="AJ20" s="15">
        <v>0</v>
      </c>
      <c r="AK20" s="15">
        <v>0</v>
      </c>
      <c r="AL20" s="15">
        <v>0</v>
      </c>
      <c r="AM20" s="15">
        <v>1</v>
      </c>
      <c r="AN20" s="15">
        <v>1</v>
      </c>
      <c r="AO20" s="15">
        <v>1</v>
      </c>
      <c r="AP20" s="15">
        <v>1</v>
      </c>
      <c r="AQ20" s="15">
        <v>1</v>
      </c>
      <c r="AR20" s="15">
        <v>0.5</v>
      </c>
      <c r="AS20" s="15">
        <v>0.25</v>
      </c>
      <c r="AT20" s="15">
        <v>0.25</v>
      </c>
      <c r="AU20" s="15">
        <v>1</v>
      </c>
      <c r="AV20" s="15">
        <v>0.67</v>
      </c>
      <c r="AW20" s="15">
        <v>1</v>
      </c>
      <c r="AX20" s="15">
        <v>0.25</v>
      </c>
      <c r="AY20" s="15">
        <v>0</v>
      </c>
      <c r="AZ20" s="16">
        <v>0</v>
      </c>
    </row>
    <row r="21" spans="1:53" s="21" customFormat="1">
      <c r="A21" s="10">
        <v>22</v>
      </c>
      <c r="B21" s="11" t="s">
        <v>60</v>
      </c>
      <c r="C21" s="12" t="s">
        <v>53</v>
      </c>
      <c r="D21" s="13">
        <f t="shared" si="0"/>
        <v>0.70515046296296302</v>
      </c>
      <c r="E21" s="14">
        <f t="shared" si="1"/>
        <v>0.75694444444444442</v>
      </c>
      <c r="F21" s="14">
        <f t="shared" si="2"/>
        <v>0.90277777777777779</v>
      </c>
      <c r="G21" s="15">
        <f t="shared" si="3"/>
        <v>0.68518518518518512</v>
      </c>
      <c r="H21" s="16">
        <f t="shared" si="4"/>
        <v>0.47569444444444442</v>
      </c>
      <c r="I21" s="14">
        <f t="shared" si="5"/>
        <v>0.875</v>
      </c>
      <c r="J21" s="15">
        <f t="shared" si="6"/>
        <v>0.63888888888888895</v>
      </c>
      <c r="K21" s="15">
        <f t="shared" si="7"/>
        <v>1</v>
      </c>
      <c r="L21" s="15">
        <f t="shared" si="8"/>
        <v>0.80555555555555558</v>
      </c>
      <c r="M21" s="15">
        <f t="shared" si="9"/>
        <v>0.55555555555555547</v>
      </c>
      <c r="N21" s="15">
        <f t="shared" si="10"/>
        <v>1</v>
      </c>
      <c r="O21" s="15">
        <f t="shared" si="11"/>
        <v>0.5</v>
      </c>
      <c r="P21" s="15">
        <f t="shared" si="12"/>
        <v>0.63888888888888884</v>
      </c>
      <c r="Q21" s="15">
        <f t="shared" si="13"/>
        <v>0.3125</v>
      </c>
      <c r="R21" s="18">
        <v>1</v>
      </c>
      <c r="S21" s="18">
        <v>1</v>
      </c>
      <c r="T21" s="18">
        <v>0.75</v>
      </c>
      <c r="U21" s="18">
        <v>0.75</v>
      </c>
      <c r="V21" s="18">
        <v>0.66666666666666696</v>
      </c>
      <c r="W21" s="18">
        <v>0.25</v>
      </c>
      <c r="X21" s="18">
        <v>1</v>
      </c>
      <c r="Y21" s="18">
        <v>1</v>
      </c>
      <c r="Z21" s="18">
        <v>1</v>
      </c>
      <c r="AA21" s="18">
        <v>1</v>
      </c>
      <c r="AB21" s="18">
        <v>1</v>
      </c>
      <c r="AC21" s="18">
        <v>1</v>
      </c>
      <c r="AD21" s="18">
        <v>1</v>
      </c>
      <c r="AE21" s="18">
        <v>0.75</v>
      </c>
      <c r="AF21" s="15">
        <f>1/3</f>
        <v>0.33333333333333331</v>
      </c>
      <c r="AG21" s="18">
        <v>0.75</v>
      </c>
      <c r="AH21" s="18">
        <v>0</v>
      </c>
      <c r="AI21" s="18">
        <v>0</v>
      </c>
      <c r="AJ21" s="15">
        <f>1/3</f>
        <v>0.33333333333333331</v>
      </c>
      <c r="AK21" s="18">
        <v>1</v>
      </c>
      <c r="AL21" s="18">
        <v>1</v>
      </c>
      <c r="AM21" s="18">
        <v>1</v>
      </c>
      <c r="AN21" s="18">
        <v>1</v>
      </c>
      <c r="AO21" s="18">
        <v>1</v>
      </c>
      <c r="AP21" s="18">
        <v>1</v>
      </c>
      <c r="AQ21" s="18">
        <v>1</v>
      </c>
      <c r="AR21" s="18">
        <v>0.5</v>
      </c>
      <c r="AS21" s="18">
        <v>0</v>
      </c>
      <c r="AT21" s="18">
        <v>0.25</v>
      </c>
      <c r="AU21" s="18">
        <v>1</v>
      </c>
      <c r="AV21" s="15">
        <f>2/3</f>
        <v>0.66666666666666663</v>
      </c>
      <c r="AW21" s="18">
        <v>1</v>
      </c>
      <c r="AX21" s="18">
        <v>0.25</v>
      </c>
      <c r="AY21" s="18">
        <v>0</v>
      </c>
      <c r="AZ21" s="19">
        <v>0</v>
      </c>
    </row>
    <row r="22" spans="1:53" s="21" customFormat="1">
      <c r="A22" s="10">
        <v>25</v>
      </c>
      <c r="B22" s="11" t="s">
        <v>81</v>
      </c>
      <c r="C22" s="12" t="s">
        <v>53</v>
      </c>
      <c r="D22" s="13">
        <f t="shared" si="0"/>
        <v>0.43055555555555552</v>
      </c>
      <c r="E22" s="14">
        <f t="shared" si="1"/>
        <v>0.45833333333333331</v>
      </c>
      <c r="F22" s="14">
        <f t="shared" si="2"/>
        <v>0.45486111111111105</v>
      </c>
      <c r="G22" s="15">
        <f t="shared" si="3"/>
        <v>0.33333333333333331</v>
      </c>
      <c r="H22" s="16">
        <f t="shared" si="4"/>
        <v>0.47569444444444442</v>
      </c>
      <c r="I22" s="14">
        <f t="shared" si="5"/>
        <v>0.75</v>
      </c>
      <c r="J22" s="15">
        <f t="shared" si="6"/>
        <v>0.16666666666666666</v>
      </c>
      <c r="K22" s="15">
        <f t="shared" si="7"/>
        <v>0.33333333333333331</v>
      </c>
      <c r="L22" s="15">
        <f t="shared" si="8"/>
        <v>0.57638888888888884</v>
      </c>
      <c r="M22" s="15">
        <f t="shared" si="9"/>
        <v>0.16666666666666666</v>
      </c>
      <c r="N22" s="15">
        <f t="shared" si="10"/>
        <v>0.33333333333333331</v>
      </c>
      <c r="O22" s="15">
        <f t="shared" si="11"/>
        <v>0.5</v>
      </c>
      <c r="P22" s="15">
        <f t="shared" si="12"/>
        <v>0.72222222222222221</v>
      </c>
      <c r="Q22" s="15">
        <f t="shared" si="13"/>
        <v>0.22916666666666666</v>
      </c>
      <c r="R22" s="15">
        <v>1</v>
      </c>
      <c r="S22" s="15">
        <v>1</v>
      </c>
      <c r="T22" s="15">
        <v>1</v>
      </c>
      <c r="U22" s="15">
        <v>0</v>
      </c>
      <c r="V22" s="15">
        <v>0</v>
      </c>
      <c r="W22" s="15">
        <v>0</v>
      </c>
      <c r="X22" s="15">
        <v>0.5</v>
      </c>
      <c r="Y22" s="15">
        <v>1</v>
      </c>
      <c r="Z22" s="15">
        <v>0</v>
      </c>
      <c r="AA22" s="15">
        <v>0</v>
      </c>
      <c r="AB22" s="15">
        <v>0.25</v>
      </c>
      <c r="AC22" s="15">
        <v>1</v>
      </c>
      <c r="AD22" s="15">
        <f>7/8</f>
        <v>0.875</v>
      </c>
      <c r="AE22" s="15">
        <v>0.75</v>
      </c>
      <c r="AF22" s="15">
        <f>1/3</f>
        <v>0.33333333333333331</v>
      </c>
      <c r="AG22" s="15">
        <v>0.25</v>
      </c>
      <c r="AH22" s="15">
        <v>0</v>
      </c>
      <c r="AI22" s="15">
        <v>0</v>
      </c>
      <c r="AJ22" s="15">
        <v>0</v>
      </c>
      <c r="AK22" s="15">
        <v>0</v>
      </c>
      <c r="AL22" s="15">
        <v>0</v>
      </c>
      <c r="AM22" s="15">
        <v>1</v>
      </c>
      <c r="AN22" s="15">
        <v>1</v>
      </c>
      <c r="AO22" s="15">
        <v>0</v>
      </c>
      <c r="AP22" s="15">
        <v>0</v>
      </c>
      <c r="AQ22" s="15">
        <v>1</v>
      </c>
      <c r="AR22" s="15">
        <v>0.5</v>
      </c>
      <c r="AS22" s="15">
        <v>0</v>
      </c>
      <c r="AT22" s="15">
        <v>0.5</v>
      </c>
      <c r="AU22" s="15">
        <v>1</v>
      </c>
      <c r="AV22" s="15">
        <f>2/3</f>
        <v>0.66666666666666663</v>
      </c>
      <c r="AW22" s="15">
        <f>2/3</f>
        <v>0.66666666666666663</v>
      </c>
      <c r="AX22" s="15">
        <v>0.25</v>
      </c>
      <c r="AY22" s="15">
        <v>0</v>
      </c>
      <c r="AZ22" s="16">
        <v>0</v>
      </c>
    </row>
    <row r="23" spans="1:53" s="21" customFormat="1">
      <c r="A23" s="10">
        <v>13</v>
      </c>
      <c r="B23" s="11" t="s">
        <v>58</v>
      </c>
      <c r="C23" s="12" t="s">
        <v>55</v>
      </c>
      <c r="D23" s="13">
        <f t="shared" si="0"/>
        <v>0.74135416666666665</v>
      </c>
      <c r="E23" s="14">
        <f t="shared" si="1"/>
        <v>0.875</v>
      </c>
      <c r="F23" s="14">
        <f t="shared" si="2"/>
        <v>0.875</v>
      </c>
      <c r="G23" s="15">
        <f t="shared" si="3"/>
        <v>0.49666666666666659</v>
      </c>
      <c r="H23" s="16">
        <f t="shared" si="4"/>
        <v>0.71875</v>
      </c>
      <c r="I23" s="14">
        <f t="shared" si="5"/>
        <v>0.75</v>
      </c>
      <c r="J23" s="15">
        <f t="shared" si="6"/>
        <v>1</v>
      </c>
      <c r="K23" s="15">
        <f t="shared" si="7"/>
        <v>1</v>
      </c>
      <c r="L23" s="15">
        <f t="shared" si="8"/>
        <v>0.74999999999999989</v>
      </c>
      <c r="M23" s="15">
        <f t="shared" si="9"/>
        <v>0.90666666666666651</v>
      </c>
      <c r="N23" s="15">
        <f t="shared" si="10"/>
        <v>0</v>
      </c>
      <c r="O23" s="15">
        <f t="shared" si="11"/>
        <v>0.58333333333333337</v>
      </c>
      <c r="P23" s="15">
        <f t="shared" si="12"/>
        <v>1</v>
      </c>
      <c r="Q23" s="15">
        <f t="shared" si="13"/>
        <v>0.4375</v>
      </c>
      <c r="R23" s="18">
        <v>1</v>
      </c>
      <c r="S23" s="18">
        <v>1</v>
      </c>
      <c r="T23" s="18">
        <v>1</v>
      </c>
      <c r="U23" s="18">
        <v>0</v>
      </c>
      <c r="V23" s="18">
        <v>1</v>
      </c>
      <c r="W23" s="18">
        <v>1</v>
      </c>
      <c r="X23" s="18">
        <v>1</v>
      </c>
      <c r="Y23" s="18">
        <v>1</v>
      </c>
      <c r="Z23" s="18">
        <v>1</v>
      </c>
      <c r="AA23" s="18">
        <v>1</v>
      </c>
      <c r="AB23" s="18">
        <v>0.5</v>
      </c>
      <c r="AC23" s="18">
        <v>1</v>
      </c>
      <c r="AD23" s="18">
        <v>1</v>
      </c>
      <c r="AE23" s="18">
        <v>0.75</v>
      </c>
      <c r="AF23" s="18">
        <v>1</v>
      </c>
      <c r="AG23" s="18">
        <v>0.25</v>
      </c>
      <c r="AH23" s="18">
        <v>1</v>
      </c>
      <c r="AI23" s="18">
        <v>0.8</v>
      </c>
      <c r="AJ23" s="18">
        <v>0.84</v>
      </c>
      <c r="AK23" s="18">
        <v>0.8</v>
      </c>
      <c r="AL23" s="18">
        <v>1</v>
      </c>
      <c r="AM23" s="18">
        <v>1</v>
      </c>
      <c r="AN23" s="18">
        <v>0</v>
      </c>
      <c r="AO23" s="18">
        <v>0</v>
      </c>
      <c r="AP23" s="18">
        <v>0</v>
      </c>
      <c r="AQ23" s="18">
        <v>1</v>
      </c>
      <c r="AR23" s="18">
        <v>0.5</v>
      </c>
      <c r="AS23" s="18">
        <v>0.25</v>
      </c>
      <c r="AT23" s="18">
        <v>1</v>
      </c>
      <c r="AU23" s="18">
        <v>1</v>
      </c>
      <c r="AV23" s="18">
        <v>1</v>
      </c>
      <c r="AW23" s="18">
        <v>1</v>
      </c>
      <c r="AX23" s="18">
        <v>0.75</v>
      </c>
      <c r="AY23" s="18">
        <v>0</v>
      </c>
      <c r="AZ23" s="19">
        <v>0</v>
      </c>
    </row>
    <row r="24" spans="1:53" s="21" customFormat="1">
      <c r="A24" s="10">
        <v>27</v>
      </c>
      <c r="B24" s="11" t="s">
        <v>56</v>
      </c>
      <c r="C24" s="12" t="s">
        <v>55</v>
      </c>
      <c r="D24" s="13">
        <f t="shared" si="0"/>
        <v>0.7505787037037035</v>
      </c>
      <c r="E24" s="14">
        <f t="shared" si="1"/>
        <v>0.90277777777777779</v>
      </c>
      <c r="F24" s="17">
        <f t="shared" si="2"/>
        <v>0.46527777777777768</v>
      </c>
      <c r="G24" s="18">
        <f t="shared" si="3"/>
        <v>0.92592592592592582</v>
      </c>
      <c r="H24" s="19">
        <f t="shared" si="4"/>
        <v>0.70833333333333326</v>
      </c>
      <c r="I24" s="17">
        <f t="shared" si="5"/>
        <v>1</v>
      </c>
      <c r="J24" s="18">
        <f t="shared" si="6"/>
        <v>0.80555555555555558</v>
      </c>
      <c r="K24" s="18">
        <f t="shared" si="7"/>
        <v>0.33333333333333331</v>
      </c>
      <c r="L24" s="18">
        <f t="shared" si="8"/>
        <v>0.5972222222222221</v>
      </c>
      <c r="M24" s="18">
        <f t="shared" si="9"/>
        <v>0.94444444444444431</v>
      </c>
      <c r="N24" s="18">
        <f t="shared" si="10"/>
        <v>1</v>
      </c>
      <c r="O24" s="18">
        <f t="shared" si="11"/>
        <v>0.83333333333333326</v>
      </c>
      <c r="P24" s="18">
        <f t="shared" si="12"/>
        <v>0.91666666666666652</v>
      </c>
      <c r="Q24" s="18">
        <f t="shared" si="13"/>
        <v>0.5</v>
      </c>
      <c r="R24" s="18">
        <v>1</v>
      </c>
      <c r="S24" s="18">
        <v>1</v>
      </c>
      <c r="T24" s="18">
        <v>1</v>
      </c>
      <c r="U24" s="18">
        <v>1</v>
      </c>
      <c r="V24" s="18">
        <f>2/3</f>
        <v>0.66666666666666663</v>
      </c>
      <c r="W24" s="18">
        <v>0.75</v>
      </c>
      <c r="X24" s="18">
        <v>1</v>
      </c>
      <c r="Y24" s="18">
        <v>1</v>
      </c>
      <c r="Z24" s="18">
        <v>0</v>
      </c>
      <c r="AA24" s="18">
        <v>0</v>
      </c>
      <c r="AB24" s="18">
        <v>0.5</v>
      </c>
      <c r="AC24" s="18">
        <v>1</v>
      </c>
      <c r="AD24" s="18">
        <v>1</v>
      </c>
      <c r="AE24" s="18">
        <v>0.5</v>
      </c>
      <c r="AF24" s="18">
        <f>1/3</f>
        <v>0.33333333333333331</v>
      </c>
      <c r="AG24" s="18">
        <v>0.25</v>
      </c>
      <c r="AH24" s="18">
        <v>1</v>
      </c>
      <c r="AI24" s="18">
        <v>1</v>
      </c>
      <c r="AJ24" s="18">
        <f>2/3</f>
        <v>0.66666666666666663</v>
      </c>
      <c r="AK24" s="18">
        <v>1</v>
      </c>
      <c r="AL24" s="18">
        <v>1</v>
      </c>
      <c r="AM24" s="18">
        <v>1</v>
      </c>
      <c r="AN24" s="18">
        <v>1</v>
      </c>
      <c r="AO24" s="18">
        <v>1</v>
      </c>
      <c r="AP24" s="18">
        <v>1</v>
      </c>
      <c r="AQ24" s="18">
        <v>1</v>
      </c>
      <c r="AR24" s="18">
        <v>1</v>
      </c>
      <c r="AS24" s="18">
        <v>0.5</v>
      </c>
      <c r="AT24" s="18">
        <v>0.75</v>
      </c>
      <c r="AU24" s="18">
        <v>1</v>
      </c>
      <c r="AV24" s="18">
        <v>1</v>
      </c>
      <c r="AW24" s="18">
        <v>1</v>
      </c>
      <c r="AX24" s="18">
        <v>1</v>
      </c>
      <c r="AY24" s="18">
        <v>0</v>
      </c>
      <c r="AZ24" s="19">
        <v>0</v>
      </c>
    </row>
    <row r="25" spans="1:53" s="21" customFormat="1">
      <c r="A25" s="10">
        <v>3</v>
      </c>
      <c r="B25" s="11" t="s">
        <v>57</v>
      </c>
      <c r="C25" s="12" t="s">
        <v>55</v>
      </c>
      <c r="D25" s="13">
        <f t="shared" si="0"/>
        <v>0.7456597222222221</v>
      </c>
      <c r="E25" s="17">
        <f t="shared" si="1"/>
        <v>0.86111111111111105</v>
      </c>
      <c r="F25" s="17">
        <f t="shared" si="2"/>
        <v>0.69444444444444442</v>
      </c>
      <c r="G25" s="18">
        <f t="shared" si="3"/>
        <v>0.75</v>
      </c>
      <c r="H25" s="19">
        <f t="shared" si="4"/>
        <v>0.67708333333333326</v>
      </c>
      <c r="I25" s="17">
        <f t="shared" si="5"/>
        <v>1</v>
      </c>
      <c r="J25" s="18">
        <f t="shared" si="6"/>
        <v>0.7222222222222221</v>
      </c>
      <c r="K25" s="18">
        <f t="shared" si="7"/>
        <v>0.66666666666666663</v>
      </c>
      <c r="L25" s="18">
        <f t="shared" si="8"/>
        <v>0.72222222222222221</v>
      </c>
      <c r="M25" s="18">
        <f t="shared" si="9"/>
        <v>0.5</v>
      </c>
      <c r="N25" s="18">
        <f t="shared" si="10"/>
        <v>1</v>
      </c>
      <c r="O25" s="18">
        <f t="shared" si="11"/>
        <v>0.75</v>
      </c>
      <c r="P25" s="18">
        <f t="shared" si="12"/>
        <v>0.91666666666666652</v>
      </c>
      <c r="Q25" s="18">
        <f t="shared" si="13"/>
        <v>0.4375</v>
      </c>
      <c r="R25" s="18">
        <v>1</v>
      </c>
      <c r="S25" s="18">
        <v>1</v>
      </c>
      <c r="T25" s="18">
        <v>1</v>
      </c>
      <c r="U25" s="18">
        <v>1</v>
      </c>
      <c r="V25" s="18">
        <f>2/3</f>
        <v>0.66666666666666663</v>
      </c>
      <c r="W25" s="18">
        <v>0.5</v>
      </c>
      <c r="X25" s="18">
        <v>1</v>
      </c>
      <c r="Y25" s="18">
        <v>1</v>
      </c>
      <c r="Z25" s="18">
        <v>1</v>
      </c>
      <c r="AA25" s="18">
        <v>0</v>
      </c>
      <c r="AB25" s="18">
        <v>0.75</v>
      </c>
      <c r="AC25" s="18">
        <v>1</v>
      </c>
      <c r="AD25" s="18">
        <v>1</v>
      </c>
      <c r="AE25" s="18">
        <v>0.75</v>
      </c>
      <c r="AF25" s="18">
        <f>1/3</f>
        <v>0.33333333333333331</v>
      </c>
      <c r="AG25" s="18">
        <v>0.5</v>
      </c>
      <c r="AH25" s="18">
        <v>0.4</v>
      </c>
      <c r="AI25" s="18">
        <v>0.2</v>
      </c>
      <c r="AJ25" s="18">
        <v>0.2</v>
      </c>
      <c r="AK25" s="18">
        <v>0.2</v>
      </c>
      <c r="AL25" s="18">
        <v>1</v>
      </c>
      <c r="AM25" s="18">
        <v>1</v>
      </c>
      <c r="AN25" s="18">
        <v>1</v>
      </c>
      <c r="AO25" s="18">
        <v>1</v>
      </c>
      <c r="AP25" s="18">
        <v>1</v>
      </c>
      <c r="AQ25" s="18">
        <v>1</v>
      </c>
      <c r="AR25" s="18">
        <v>1</v>
      </c>
      <c r="AS25" s="18">
        <v>0.25</v>
      </c>
      <c r="AT25" s="18">
        <v>0.75</v>
      </c>
      <c r="AU25" s="18">
        <v>1</v>
      </c>
      <c r="AV25" s="18">
        <v>1</v>
      </c>
      <c r="AW25" s="18">
        <v>1</v>
      </c>
      <c r="AX25" s="18">
        <v>0.75</v>
      </c>
      <c r="AY25" s="18">
        <v>0</v>
      </c>
      <c r="AZ25" s="19">
        <v>0</v>
      </c>
      <c r="BA25" s="22"/>
    </row>
    <row r="26" spans="1:53" s="21" customFormat="1">
      <c r="A26" s="10">
        <v>5</v>
      </c>
      <c r="B26" s="11" t="s">
        <v>61</v>
      </c>
      <c r="C26" s="12" t="s">
        <v>55</v>
      </c>
      <c r="D26" s="13">
        <f t="shared" si="0"/>
        <v>0.69270833333333326</v>
      </c>
      <c r="E26" s="14">
        <f t="shared" si="1"/>
        <v>0.71875</v>
      </c>
      <c r="F26" s="17">
        <f t="shared" si="2"/>
        <v>0.77777777777777768</v>
      </c>
      <c r="G26" s="18">
        <f t="shared" si="3"/>
        <v>0.63888888888888884</v>
      </c>
      <c r="H26" s="19">
        <f t="shared" si="4"/>
        <v>0.63541666666666652</v>
      </c>
      <c r="I26" s="17">
        <f t="shared" si="5"/>
        <v>0.6875</v>
      </c>
      <c r="J26" s="18">
        <f t="shared" si="6"/>
        <v>0.74999999999999989</v>
      </c>
      <c r="K26" s="18">
        <f t="shared" si="7"/>
        <v>1</v>
      </c>
      <c r="L26" s="18">
        <f t="shared" si="8"/>
        <v>0.55555555555555547</v>
      </c>
      <c r="M26" s="18">
        <f t="shared" si="9"/>
        <v>0.33333333333333331</v>
      </c>
      <c r="N26" s="18">
        <f t="shared" si="10"/>
        <v>1</v>
      </c>
      <c r="O26" s="18">
        <f t="shared" si="11"/>
        <v>0.58333333333333337</v>
      </c>
      <c r="P26" s="18">
        <f t="shared" si="12"/>
        <v>0.91666666666666652</v>
      </c>
      <c r="Q26" s="18">
        <f t="shared" si="13"/>
        <v>0.35416666666666663</v>
      </c>
      <c r="R26" s="18">
        <v>1</v>
      </c>
      <c r="S26" s="18">
        <v>0.25</v>
      </c>
      <c r="T26" s="18">
        <v>0.75</v>
      </c>
      <c r="U26" s="18">
        <v>0.75</v>
      </c>
      <c r="V26" s="18">
        <v>1</v>
      </c>
      <c r="W26" s="18">
        <v>0.75</v>
      </c>
      <c r="X26" s="18">
        <v>0.5</v>
      </c>
      <c r="Y26" s="18">
        <v>1</v>
      </c>
      <c r="Z26" s="18">
        <v>1</v>
      </c>
      <c r="AA26" s="18">
        <v>1</v>
      </c>
      <c r="AB26" s="18">
        <v>0.5</v>
      </c>
      <c r="AC26" s="18">
        <v>1</v>
      </c>
      <c r="AD26" s="18">
        <v>0.75</v>
      </c>
      <c r="AE26" s="18">
        <v>0.5</v>
      </c>
      <c r="AF26" s="18">
        <f>1/3</f>
        <v>0.33333333333333331</v>
      </c>
      <c r="AG26" s="18">
        <v>0.25</v>
      </c>
      <c r="AH26" s="18">
        <v>0</v>
      </c>
      <c r="AI26" s="18">
        <v>0</v>
      </c>
      <c r="AJ26" s="18">
        <v>0</v>
      </c>
      <c r="AK26" s="18">
        <v>0</v>
      </c>
      <c r="AL26" s="18">
        <v>1</v>
      </c>
      <c r="AM26" s="18">
        <v>1</v>
      </c>
      <c r="AN26" s="18">
        <v>1</v>
      </c>
      <c r="AO26" s="18">
        <v>1</v>
      </c>
      <c r="AP26" s="18">
        <v>1</v>
      </c>
      <c r="AQ26" s="18">
        <v>1</v>
      </c>
      <c r="AR26" s="18">
        <v>0.5</v>
      </c>
      <c r="AS26" s="18">
        <v>0.25</v>
      </c>
      <c r="AT26" s="18">
        <v>0.75</v>
      </c>
      <c r="AU26" s="18">
        <v>1</v>
      </c>
      <c r="AV26" s="18">
        <v>1</v>
      </c>
      <c r="AW26" s="18">
        <f>2/3</f>
        <v>0.66666666666666663</v>
      </c>
      <c r="AX26" s="18">
        <v>0.75</v>
      </c>
      <c r="AY26" s="18">
        <v>0</v>
      </c>
      <c r="AZ26" s="19">
        <v>0</v>
      </c>
    </row>
    <row r="27" spans="1:53" s="21" customFormat="1">
      <c r="A27" s="10">
        <v>11</v>
      </c>
      <c r="B27" s="11" t="s">
        <v>54</v>
      </c>
      <c r="C27" s="12" t="s">
        <v>55</v>
      </c>
      <c r="D27" s="13">
        <f t="shared" si="0"/>
        <v>0.75722473832528181</v>
      </c>
      <c r="E27" s="14">
        <f t="shared" si="1"/>
        <v>1</v>
      </c>
      <c r="F27" s="14">
        <f t="shared" si="2"/>
        <v>0.89930555555555558</v>
      </c>
      <c r="G27" s="18">
        <f t="shared" si="3"/>
        <v>0.53542673107890493</v>
      </c>
      <c r="H27" s="16">
        <f t="shared" si="4"/>
        <v>0.59416666666666662</v>
      </c>
      <c r="I27" s="14">
        <f t="shared" si="5"/>
        <v>1</v>
      </c>
      <c r="J27" s="15">
        <f t="shared" si="6"/>
        <v>1</v>
      </c>
      <c r="K27" s="15">
        <f t="shared" si="7"/>
        <v>1</v>
      </c>
      <c r="L27" s="15">
        <f t="shared" si="8"/>
        <v>0.79861111111111116</v>
      </c>
      <c r="M27" s="15">
        <f t="shared" si="9"/>
        <v>0.43961352657004826</v>
      </c>
      <c r="N27" s="15">
        <f t="shared" si="10"/>
        <v>0.33333333333333331</v>
      </c>
      <c r="O27" s="15">
        <f t="shared" si="11"/>
        <v>0.83333333333333326</v>
      </c>
      <c r="P27" s="15">
        <f t="shared" si="12"/>
        <v>0.83333333333333326</v>
      </c>
      <c r="Q27" s="15">
        <f t="shared" si="13"/>
        <v>0.35499999999999998</v>
      </c>
      <c r="R27" s="15">
        <v>1</v>
      </c>
      <c r="S27" s="15">
        <v>1</v>
      </c>
      <c r="T27" s="15">
        <v>1</v>
      </c>
      <c r="U27" s="15">
        <v>1</v>
      </c>
      <c r="V27" s="15">
        <v>1</v>
      </c>
      <c r="W27" s="15">
        <v>1</v>
      </c>
      <c r="X27" s="15">
        <v>1</v>
      </c>
      <c r="Y27" s="15">
        <v>1</v>
      </c>
      <c r="Z27" s="15">
        <v>1</v>
      </c>
      <c r="AA27" s="15">
        <v>1</v>
      </c>
      <c r="AB27" s="15">
        <v>0.75</v>
      </c>
      <c r="AC27" s="15">
        <v>1</v>
      </c>
      <c r="AD27" s="15">
        <f>7/8</f>
        <v>0.875</v>
      </c>
      <c r="AE27" s="15">
        <v>0.75</v>
      </c>
      <c r="AF27" s="15">
        <f>2/3</f>
        <v>0.66666666666666663</v>
      </c>
      <c r="AG27" s="15">
        <v>0.75</v>
      </c>
      <c r="AH27" s="15">
        <f>8/23</f>
        <v>0.34782608695652173</v>
      </c>
      <c r="AI27" s="15">
        <f>5/23</f>
        <v>0.21739130434782608</v>
      </c>
      <c r="AJ27" s="15">
        <f>(2/23)/3+(3/23)/3</f>
        <v>7.2463768115942032E-2</v>
      </c>
      <c r="AK27" s="15">
        <v>0</v>
      </c>
      <c r="AL27" s="15">
        <v>1</v>
      </c>
      <c r="AM27" s="15">
        <v>1</v>
      </c>
      <c r="AN27" s="15">
        <v>1</v>
      </c>
      <c r="AO27" s="15">
        <v>0</v>
      </c>
      <c r="AP27" s="15">
        <v>0</v>
      </c>
      <c r="AQ27" s="15">
        <v>1</v>
      </c>
      <c r="AR27" s="15">
        <v>0.5</v>
      </c>
      <c r="AS27" s="15">
        <v>1</v>
      </c>
      <c r="AT27" s="15">
        <v>0.5</v>
      </c>
      <c r="AU27" s="15">
        <v>1</v>
      </c>
      <c r="AV27" s="15">
        <v>1</v>
      </c>
      <c r="AW27" s="15">
        <v>0.67</v>
      </c>
      <c r="AX27" s="15">
        <v>0.75</v>
      </c>
      <c r="AY27" s="15">
        <v>0</v>
      </c>
      <c r="AZ27" s="16">
        <v>0</v>
      </c>
    </row>
    <row r="28" spans="1:53" s="21" customFormat="1">
      <c r="A28" s="10">
        <v>10</v>
      </c>
      <c r="B28" s="11" t="s">
        <v>66</v>
      </c>
      <c r="C28" s="12" t="s">
        <v>55</v>
      </c>
      <c r="D28" s="13">
        <f t="shared" si="0"/>
        <v>0.65497684722222216</v>
      </c>
      <c r="E28" s="14">
        <f t="shared" si="1"/>
        <v>0.55902777777777779</v>
      </c>
      <c r="F28" s="14">
        <f t="shared" si="2"/>
        <v>0.77083333333333326</v>
      </c>
      <c r="G28" s="15">
        <f t="shared" si="3"/>
        <v>0.69629627777777769</v>
      </c>
      <c r="H28" s="16">
        <f t="shared" si="4"/>
        <v>0.59375</v>
      </c>
      <c r="I28" s="14">
        <f t="shared" si="5"/>
        <v>0.5625</v>
      </c>
      <c r="J28" s="15">
        <f t="shared" si="6"/>
        <v>0.55555555555555558</v>
      </c>
      <c r="K28" s="15">
        <f t="shared" si="7"/>
        <v>1</v>
      </c>
      <c r="L28" s="15">
        <f t="shared" si="8"/>
        <v>0.54166666666666663</v>
      </c>
      <c r="M28" s="15">
        <f t="shared" si="9"/>
        <v>0.42222216666666668</v>
      </c>
      <c r="N28" s="15">
        <f t="shared" si="10"/>
        <v>1</v>
      </c>
      <c r="O28" s="15">
        <f t="shared" si="11"/>
        <v>0.66666666666666663</v>
      </c>
      <c r="P28" s="15">
        <f t="shared" si="12"/>
        <v>0.83333333333333326</v>
      </c>
      <c r="Q28" s="15">
        <f t="shared" si="13"/>
        <v>0.35416666666666663</v>
      </c>
      <c r="R28" s="24">
        <v>1</v>
      </c>
      <c r="S28" s="24">
        <v>1</v>
      </c>
      <c r="T28" s="24">
        <v>0.25</v>
      </c>
      <c r="U28" s="24">
        <v>0</v>
      </c>
      <c r="V28" s="23">
        <v>0.66666666666666696</v>
      </c>
      <c r="W28" s="24">
        <v>0.5</v>
      </c>
      <c r="X28" s="24">
        <v>0.5</v>
      </c>
      <c r="Y28" s="24">
        <v>1</v>
      </c>
      <c r="Z28" s="24">
        <v>1</v>
      </c>
      <c r="AA28" s="24">
        <v>1</v>
      </c>
      <c r="AB28" s="24">
        <v>0.75</v>
      </c>
      <c r="AC28" s="24">
        <v>1</v>
      </c>
      <c r="AD28" s="24">
        <v>1</v>
      </c>
      <c r="AE28" s="24">
        <v>0.5</v>
      </c>
      <c r="AF28" s="24">
        <v>0</v>
      </c>
      <c r="AG28" s="24">
        <v>0</v>
      </c>
      <c r="AH28" s="24">
        <v>0.2</v>
      </c>
      <c r="AI28" s="24">
        <v>0.2</v>
      </c>
      <c r="AJ28" s="24">
        <v>0.13333300000000001</v>
      </c>
      <c r="AK28" s="24">
        <v>0</v>
      </c>
      <c r="AL28" s="24">
        <v>1</v>
      </c>
      <c r="AM28" s="24">
        <v>1</v>
      </c>
      <c r="AN28" s="24">
        <v>1</v>
      </c>
      <c r="AO28" s="24">
        <v>1</v>
      </c>
      <c r="AP28" s="24">
        <v>1</v>
      </c>
      <c r="AQ28" s="24">
        <v>1</v>
      </c>
      <c r="AR28" s="24">
        <v>0.5</v>
      </c>
      <c r="AS28" s="24">
        <v>0.5</v>
      </c>
      <c r="AT28" s="24">
        <v>0.5</v>
      </c>
      <c r="AU28" s="24">
        <v>1</v>
      </c>
      <c r="AV28" s="24">
        <v>1</v>
      </c>
      <c r="AW28" s="23">
        <v>0.66666666666666663</v>
      </c>
      <c r="AX28" s="24">
        <v>0.75</v>
      </c>
      <c r="AY28" s="24">
        <v>0</v>
      </c>
      <c r="AZ28" s="38">
        <v>0</v>
      </c>
    </row>
    <row r="29" spans="1:53" s="21" customFormat="1">
      <c r="A29" s="10">
        <v>16</v>
      </c>
      <c r="B29" s="11" t="s">
        <v>62</v>
      </c>
      <c r="C29" s="12" t="s">
        <v>55</v>
      </c>
      <c r="D29" s="13">
        <f t="shared" si="0"/>
        <v>0.68229166666666652</v>
      </c>
      <c r="E29" s="17">
        <f t="shared" si="1"/>
        <v>0.84375</v>
      </c>
      <c r="F29" s="17">
        <f t="shared" si="2"/>
        <v>0.74652777777777779</v>
      </c>
      <c r="G29" s="18">
        <f t="shared" si="3"/>
        <v>0.55555555555555558</v>
      </c>
      <c r="H29" s="19">
        <f t="shared" si="4"/>
        <v>0.58333333333333326</v>
      </c>
      <c r="I29" s="17">
        <f t="shared" si="5"/>
        <v>0.9375</v>
      </c>
      <c r="J29" s="18">
        <f t="shared" si="6"/>
        <v>0.74999999999999989</v>
      </c>
      <c r="K29" s="18">
        <f t="shared" si="7"/>
        <v>1</v>
      </c>
      <c r="L29" s="18">
        <f t="shared" si="8"/>
        <v>0.49305555555555552</v>
      </c>
      <c r="M29" s="18">
        <f t="shared" si="9"/>
        <v>0.33333333333333331</v>
      </c>
      <c r="N29" s="18">
        <f t="shared" si="10"/>
        <v>0.66666666666666663</v>
      </c>
      <c r="O29" s="18">
        <f t="shared" si="11"/>
        <v>0.66666666666666663</v>
      </c>
      <c r="P29" s="18">
        <f t="shared" si="12"/>
        <v>0.83333333333333326</v>
      </c>
      <c r="Q29" s="18">
        <f t="shared" si="13"/>
        <v>0.33333333333333331</v>
      </c>
      <c r="R29" s="17">
        <v>1</v>
      </c>
      <c r="S29" s="18">
        <v>1</v>
      </c>
      <c r="T29" s="18">
        <v>1</v>
      </c>
      <c r="U29" s="18">
        <v>0.75</v>
      </c>
      <c r="V29" s="18">
        <v>1</v>
      </c>
      <c r="W29" s="18">
        <v>0.75</v>
      </c>
      <c r="X29" s="19">
        <v>0.5</v>
      </c>
      <c r="Y29" s="17">
        <v>1</v>
      </c>
      <c r="Z29" s="18">
        <v>1</v>
      </c>
      <c r="AA29" s="18">
        <v>1</v>
      </c>
      <c r="AB29" s="18">
        <v>0.25</v>
      </c>
      <c r="AC29" s="18">
        <v>1</v>
      </c>
      <c r="AD29" s="18">
        <f>7/8</f>
        <v>0.875</v>
      </c>
      <c r="AE29" s="18">
        <v>0.25</v>
      </c>
      <c r="AF29" s="18">
        <f>1/3</f>
        <v>0.33333333333333331</v>
      </c>
      <c r="AG29" s="19">
        <v>0.25</v>
      </c>
      <c r="AH29" s="17">
        <v>0</v>
      </c>
      <c r="AI29" s="18">
        <v>0</v>
      </c>
      <c r="AJ29" s="18">
        <v>0</v>
      </c>
      <c r="AK29" s="18">
        <v>0</v>
      </c>
      <c r="AL29" s="18">
        <v>1</v>
      </c>
      <c r="AM29" s="18">
        <v>1</v>
      </c>
      <c r="AN29" s="18">
        <v>1</v>
      </c>
      <c r="AO29" s="18">
        <v>1</v>
      </c>
      <c r="AP29" s="18">
        <v>0</v>
      </c>
      <c r="AQ29" s="18">
        <v>1</v>
      </c>
      <c r="AR29" s="18">
        <v>0.5</v>
      </c>
      <c r="AS29" s="19">
        <v>0.5</v>
      </c>
      <c r="AT29" s="17">
        <v>0.5</v>
      </c>
      <c r="AU29" s="18">
        <v>1</v>
      </c>
      <c r="AV29" s="18">
        <v>1</v>
      </c>
      <c r="AW29" s="18">
        <f>1/3</f>
        <v>0.33333333333333331</v>
      </c>
      <c r="AX29" s="18">
        <v>1</v>
      </c>
      <c r="AY29" s="18">
        <v>0</v>
      </c>
      <c r="AZ29" s="19">
        <v>0</v>
      </c>
    </row>
    <row r="30" spans="1:53" s="21" customFormat="1">
      <c r="A30" s="10">
        <v>4</v>
      </c>
      <c r="B30" s="11" t="s">
        <v>59</v>
      </c>
      <c r="C30" s="12" t="s">
        <v>55</v>
      </c>
      <c r="D30" s="13">
        <f t="shared" si="0"/>
        <v>0.73177083333333326</v>
      </c>
      <c r="E30" s="14">
        <f t="shared" si="1"/>
        <v>0.875</v>
      </c>
      <c r="F30" s="17">
        <f t="shared" si="2"/>
        <v>0.59027777777777768</v>
      </c>
      <c r="G30" s="18">
        <f t="shared" si="3"/>
        <v>0.88888888888888873</v>
      </c>
      <c r="H30" s="19">
        <f t="shared" si="4"/>
        <v>0.57291666666666663</v>
      </c>
      <c r="I30" s="17">
        <f t="shared" si="5"/>
        <v>1</v>
      </c>
      <c r="J30" s="18">
        <f t="shared" si="6"/>
        <v>0.74999999999999989</v>
      </c>
      <c r="K30" s="18">
        <f t="shared" si="7"/>
        <v>0.66666666666666663</v>
      </c>
      <c r="L30" s="18">
        <f t="shared" si="8"/>
        <v>0.51388888888888884</v>
      </c>
      <c r="M30" s="18">
        <f t="shared" si="9"/>
        <v>0.99999999999999989</v>
      </c>
      <c r="N30" s="18">
        <f t="shared" si="10"/>
        <v>1</v>
      </c>
      <c r="O30" s="18">
        <f t="shared" si="11"/>
        <v>0.66666666666666663</v>
      </c>
      <c r="P30" s="18">
        <f t="shared" si="12"/>
        <v>0.91666666666666652</v>
      </c>
      <c r="Q30" s="19">
        <f t="shared" si="13"/>
        <v>0.22916666666666666</v>
      </c>
      <c r="R30" s="17">
        <v>1</v>
      </c>
      <c r="S30" s="18">
        <v>1</v>
      </c>
      <c r="T30" s="18">
        <v>1</v>
      </c>
      <c r="U30" s="18">
        <v>1</v>
      </c>
      <c r="V30" s="18">
        <v>1</v>
      </c>
      <c r="W30" s="18">
        <v>0.75</v>
      </c>
      <c r="X30" s="19">
        <v>0.5</v>
      </c>
      <c r="Y30" s="17">
        <v>1</v>
      </c>
      <c r="Z30" s="18">
        <v>0</v>
      </c>
      <c r="AA30" s="18">
        <v>1</v>
      </c>
      <c r="AB30" s="18">
        <v>0.25</v>
      </c>
      <c r="AC30" s="18">
        <v>1</v>
      </c>
      <c r="AD30" s="18">
        <v>1</v>
      </c>
      <c r="AE30" s="18">
        <v>0.25</v>
      </c>
      <c r="AF30" s="18">
        <f>1/3</f>
        <v>0.33333333333333331</v>
      </c>
      <c r="AG30" s="19">
        <v>0.25</v>
      </c>
      <c r="AH30" s="17">
        <v>1</v>
      </c>
      <c r="AI30" s="18">
        <v>1</v>
      </c>
      <c r="AJ30" s="18">
        <v>1</v>
      </c>
      <c r="AK30" s="18">
        <v>1</v>
      </c>
      <c r="AL30" s="18">
        <v>1</v>
      </c>
      <c r="AM30" s="18">
        <v>1</v>
      </c>
      <c r="AN30" s="18">
        <v>1</v>
      </c>
      <c r="AO30" s="18">
        <v>1</v>
      </c>
      <c r="AP30" s="18">
        <v>1</v>
      </c>
      <c r="AQ30" s="18">
        <v>1</v>
      </c>
      <c r="AR30" s="18">
        <v>1</v>
      </c>
      <c r="AS30" s="19">
        <v>0</v>
      </c>
      <c r="AT30" s="17">
        <v>0.75</v>
      </c>
      <c r="AU30" s="18">
        <v>1</v>
      </c>
      <c r="AV30" s="18">
        <v>1</v>
      </c>
      <c r="AW30" s="18">
        <f>2/3</f>
        <v>0.66666666666666663</v>
      </c>
      <c r="AX30" s="18">
        <v>0.25</v>
      </c>
      <c r="AY30" s="18">
        <v>0</v>
      </c>
      <c r="AZ30" s="19">
        <v>0</v>
      </c>
      <c r="BA30" s="22"/>
    </row>
    <row r="31" spans="1:53" s="21" customFormat="1" ht="15">
      <c r="A31" s="10">
        <v>18</v>
      </c>
      <c r="B31" s="11" t="s">
        <v>68</v>
      </c>
      <c r="C31" s="12" t="s">
        <v>55</v>
      </c>
      <c r="D31" s="13">
        <f t="shared" si="0"/>
        <v>0.62670833333333342</v>
      </c>
      <c r="E31" s="14">
        <f t="shared" si="1"/>
        <v>0.51736111111111116</v>
      </c>
      <c r="F31" s="14">
        <f t="shared" si="2"/>
        <v>0.86111111111111116</v>
      </c>
      <c r="G31" s="15">
        <f t="shared" si="3"/>
        <v>0.61111111111111105</v>
      </c>
      <c r="H31" s="16">
        <f t="shared" si="4"/>
        <v>0.51724999999999999</v>
      </c>
      <c r="I31" s="14">
        <f t="shared" si="5"/>
        <v>0.5625</v>
      </c>
      <c r="J31" s="15">
        <f t="shared" si="6"/>
        <v>0.47222222222222232</v>
      </c>
      <c r="K31" s="15">
        <f t="shared" si="7"/>
        <v>1</v>
      </c>
      <c r="L31" s="15">
        <f t="shared" si="8"/>
        <v>0.72222222222222221</v>
      </c>
      <c r="M31" s="15">
        <f t="shared" si="9"/>
        <v>0.33333333333333331</v>
      </c>
      <c r="N31" s="15">
        <f t="shared" si="10"/>
        <v>1</v>
      </c>
      <c r="O31" s="15">
        <f t="shared" si="11"/>
        <v>0.5</v>
      </c>
      <c r="P31" s="15">
        <f t="shared" si="12"/>
        <v>0.72199999999999998</v>
      </c>
      <c r="Q31" s="16">
        <f t="shared" si="13"/>
        <v>0.3125</v>
      </c>
      <c r="R31" s="17">
        <v>1</v>
      </c>
      <c r="S31" s="18">
        <v>1</v>
      </c>
      <c r="T31" s="18">
        <v>0.25</v>
      </c>
      <c r="U31" s="18">
        <v>0</v>
      </c>
      <c r="V31" s="18">
        <v>0.66666666666666696</v>
      </c>
      <c r="W31" s="18">
        <v>0.25</v>
      </c>
      <c r="X31" s="19">
        <v>0.5</v>
      </c>
      <c r="Y31" s="17">
        <v>1</v>
      </c>
      <c r="Z31" s="18">
        <v>1</v>
      </c>
      <c r="AA31" s="18">
        <v>1</v>
      </c>
      <c r="AB31" s="18">
        <v>0.75</v>
      </c>
      <c r="AC31" s="18">
        <v>1</v>
      </c>
      <c r="AD31" s="18">
        <v>0.75</v>
      </c>
      <c r="AE31" s="18">
        <v>0.75</v>
      </c>
      <c r="AF31" s="20">
        <v>0.33333333333333331</v>
      </c>
      <c r="AG31" s="19">
        <v>0.75</v>
      </c>
      <c r="AH31" s="17">
        <v>0</v>
      </c>
      <c r="AI31" s="18">
        <v>0</v>
      </c>
      <c r="AJ31" s="18">
        <v>0</v>
      </c>
      <c r="AK31" s="18">
        <v>0</v>
      </c>
      <c r="AL31" s="18">
        <v>1</v>
      </c>
      <c r="AM31" s="18">
        <v>1</v>
      </c>
      <c r="AN31" s="18">
        <v>1</v>
      </c>
      <c r="AO31" s="18">
        <v>1</v>
      </c>
      <c r="AP31" s="18">
        <v>1</v>
      </c>
      <c r="AQ31" s="18">
        <v>1</v>
      </c>
      <c r="AR31" s="18">
        <v>0.5</v>
      </c>
      <c r="AS31" s="19">
        <v>0</v>
      </c>
      <c r="AT31" s="17">
        <v>0.5</v>
      </c>
      <c r="AU31" s="18">
        <v>1</v>
      </c>
      <c r="AV31" s="20">
        <v>0.66600000000000004</v>
      </c>
      <c r="AW31" s="18">
        <v>1</v>
      </c>
      <c r="AX31" s="18">
        <v>0.25</v>
      </c>
      <c r="AY31" s="18">
        <v>0</v>
      </c>
      <c r="AZ31" s="19">
        <v>0</v>
      </c>
    </row>
    <row r="32" spans="1:53" s="21" customFormat="1" ht="15">
      <c r="A32" s="10">
        <v>12</v>
      </c>
      <c r="B32" s="11" t="s">
        <v>67</v>
      </c>
      <c r="C32" s="12" t="s">
        <v>55</v>
      </c>
      <c r="D32" s="13">
        <f t="shared" si="0"/>
        <v>0.63713888888888881</v>
      </c>
      <c r="E32" s="14">
        <f t="shared" si="1"/>
        <v>0.64924999999999999</v>
      </c>
      <c r="F32" s="14">
        <f t="shared" si="2"/>
        <v>0.80902777777777779</v>
      </c>
      <c r="G32" s="15">
        <f t="shared" si="3"/>
        <v>0.61111111111111105</v>
      </c>
      <c r="H32" s="16">
        <f t="shared" si="4"/>
        <v>0.47916666666666663</v>
      </c>
      <c r="I32" s="14">
        <f t="shared" si="5"/>
        <v>0.6875</v>
      </c>
      <c r="J32" s="15">
        <f t="shared" si="6"/>
        <v>0.61099999999999999</v>
      </c>
      <c r="K32" s="15">
        <f t="shared" si="7"/>
        <v>1</v>
      </c>
      <c r="L32" s="15">
        <f t="shared" si="8"/>
        <v>0.61805555555555558</v>
      </c>
      <c r="M32" s="15">
        <f t="shared" si="9"/>
        <v>0.33333333333333331</v>
      </c>
      <c r="N32" s="15">
        <f t="shared" si="10"/>
        <v>1</v>
      </c>
      <c r="O32" s="15">
        <f t="shared" si="11"/>
        <v>0.5</v>
      </c>
      <c r="P32" s="15">
        <f t="shared" si="12"/>
        <v>0.75</v>
      </c>
      <c r="Q32" s="16">
        <f t="shared" si="13"/>
        <v>0.20833333333333331</v>
      </c>
      <c r="R32" s="17">
        <v>1</v>
      </c>
      <c r="S32" s="18">
        <v>1</v>
      </c>
      <c r="T32" s="18">
        <v>0.75</v>
      </c>
      <c r="U32" s="18">
        <v>0</v>
      </c>
      <c r="V32" s="20">
        <v>0.33300000000000002</v>
      </c>
      <c r="W32" s="18">
        <v>0.5</v>
      </c>
      <c r="X32" s="19">
        <v>1</v>
      </c>
      <c r="Y32" s="17">
        <v>1</v>
      </c>
      <c r="Z32" s="18">
        <v>1</v>
      </c>
      <c r="AA32" s="18">
        <v>1</v>
      </c>
      <c r="AB32" s="18">
        <v>0.5</v>
      </c>
      <c r="AC32" s="18">
        <v>1</v>
      </c>
      <c r="AD32" s="18">
        <v>0.875</v>
      </c>
      <c r="AE32" s="18">
        <v>0.5</v>
      </c>
      <c r="AF32" s="20">
        <v>0.33333333333333331</v>
      </c>
      <c r="AG32" s="19">
        <v>0.5</v>
      </c>
      <c r="AH32" s="17">
        <v>0</v>
      </c>
      <c r="AI32" s="18">
        <v>0</v>
      </c>
      <c r="AJ32" s="18">
        <v>0</v>
      </c>
      <c r="AK32" s="18">
        <v>0</v>
      </c>
      <c r="AL32" s="18">
        <v>1</v>
      </c>
      <c r="AM32" s="18">
        <v>1</v>
      </c>
      <c r="AN32" s="18">
        <v>1</v>
      </c>
      <c r="AO32" s="18">
        <v>1</v>
      </c>
      <c r="AP32" s="18">
        <v>1</v>
      </c>
      <c r="AQ32" s="18">
        <v>1</v>
      </c>
      <c r="AR32" s="18">
        <v>0.5</v>
      </c>
      <c r="AS32" s="19">
        <v>0</v>
      </c>
      <c r="AT32" s="17">
        <v>0.25</v>
      </c>
      <c r="AU32" s="18">
        <v>1</v>
      </c>
      <c r="AV32" s="18">
        <v>1</v>
      </c>
      <c r="AW32" s="18">
        <v>0.33333333333333331</v>
      </c>
      <c r="AX32" s="18">
        <v>0.5</v>
      </c>
      <c r="AY32" s="18">
        <v>0</v>
      </c>
      <c r="AZ32" s="19">
        <v>0</v>
      </c>
    </row>
    <row r="33" spans="1:53" s="21" customFormat="1">
      <c r="A33" s="10">
        <v>6</v>
      </c>
      <c r="B33" s="11" t="s">
        <v>64</v>
      </c>
      <c r="C33" s="12" t="s">
        <v>55</v>
      </c>
      <c r="D33" s="13">
        <f t="shared" si="0"/>
        <v>0.66493055555555558</v>
      </c>
      <c r="E33" s="28">
        <f t="shared" si="1"/>
        <v>0.76736111111111105</v>
      </c>
      <c r="F33" s="17">
        <f t="shared" si="2"/>
        <v>0.75</v>
      </c>
      <c r="G33" s="18">
        <f t="shared" si="3"/>
        <v>0.66666666666666663</v>
      </c>
      <c r="H33" s="19">
        <f t="shared" si="4"/>
        <v>0.47569444444444442</v>
      </c>
      <c r="I33" s="17">
        <f t="shared" si="5"/>
        <v>0.8125</v>
      </c>
      <c r="J33" s="18">
        <f t="shared" si="6"/>
        <v>0.7222222222222221</v>
      </c>
      <c r="K33" s="18">
        <f t="shared" si="7"/>
        <v>0.66666666666666663</v>
      </c>
      <c r="L33" s="18">
        <f t="shared" si="8"/>
        <v>0.83333333333333326</v>
      </c>
      <c r="M33" s="18">
        <f t="shared" si="9"/>
        <v>0.33333333333333331</v>
      </c>
      <c r="N33" s="18">
        <f t="shared" si="10"/>
        <v>1</v>
      </c>
      <c r="O33" s="18">
        <f t="shared" si="11"/>
        <v>0.66666666666666663</v>
      </c>
      <c r="P33" s="18">
        <f t="shared" si="12"/>
        <v>0.80555555555555547</v>
      </c>
      <c r="Q33" s="19">
        <f t="shared" si="13"/>
        <v>0.14583333333333331</v>
      </c>
      <c r="R33" s="17">
        <v>1</v>
      </c>
      <c r="S33" s="18">
        <v>1</v>
      </c>
      <c r="T33" s="18">
        <v>0.75</v>
      </c>
      <c r="U33" s="18">
        <v>0.5</v>
      </c>
      <c r="V33" s="18">
        <f>2/3</f>
        <v>0.66666666666666663</v>
      </c>
      <c r="W33" s="18">
        <v>0.5</v>
      </c>
      <c r="X33" s="19">
        <v>1</v>
      </c>
      <c r="Y33" s="17">
        <v>1</v>
      </c>
      <c r="Z33" s="18">
        <v>0</v>
      </c>
      <c r="AA33" s="18">
        <v>1</v>
      </c>
      <c r="AB33" s="18">
        <v>0.75</v>
      </c>
      <c r="AC33" s="18">
        <v>1</v>
      </c>
      <c r="AD33" s="18">
        <v>1</v>
      </c>
      <c r="AE33" s="18">
        <v>0.5</v>
      </c>
      <c r="AF33" s="18">
        <v>1</v>
      </c>
      <c r="AG33" s="19">
        <v>0.75</v>
      </c>
      <c r="AH33" s="17">
        <v>0</v>
      </c>
      <c r="AI33" s="18">
        <v>0</v>
      </c>
      <c r="AJ33" s="18">
        <v>0</v>
      </c>
      <c r="AK33" s="18">
        <v>0</v>
      </c>
      <c r="AL33" s="18">
        <v>1</v>
      </c>
      <c r="AM33" s="18">
        <v>1</v>
      </c>
      <c r="AN33" s="18">
        <v>1</v>
      </c>
      <c r="AO33" s="18">
        <v>1</v>
      </c>
      <c r="AP33" s="18">
        <v>1</v>
      </c>
      <c r="AQ33" s="18">
        <v>1</v>
      </c>
      <c r="AR33" s="18">
        <v>1</v>
      </c>
      <c r="AS33" s="19">
        <v>0</v>
      </c>
      <c r="AT33" s="17">
        <v>0.75</v>
      </c>
      <c r="AU33" s="18">
        <v>1</v>
      </c>
      <c r="AV33" s="18">
        <f>2/3</f>
        <v>0.66666666666666663</v>
      </c>
      <c r="AW33" s="18">
        <f>1/3</f>
        <v>0.33333333333333331</v>
      </c>
      <c r="AX33" s="18">
        <v>0.25</v>
      </c>
      <c r="AY33" s="18">
        <v>0</v>
      </c>
      <c r="AZ33" s="19">
        <v>0</v>
      </c>
    </row>
    <row r="34" spans="1:53" s="21" customFormat="1">
      <c r="A34" s="10">
        <v>8</v>
      </c>
      <c r="B34" s="11" t="s">
        <v>73</v>
      </c>
      <c r="C34" s="12" t="s">
        <v>55</v>
      </c>
      <c r="D34" s="13">
        <f t="shared" si="0"/>
        <v>0.60243055555555558</v>
      </c>
      <c r="E34" s="27">
        <f t="shared" si="1"/>
        <v>0.70138888888888884</v>
      </c>
      <c r="F34" s="14">
        <f t="shared" si="2"/>
        <v>0.60763888888888884</v>
      </c>
      <c r="G34" s="15">
        <f t="shared" si="3"/>
        <v>0.7222222222222221</v>
      </c>
      <c r="H34" s="16">
        <f t="shared" si="4"/>
        <v>0.37847222222222221</v>
      </c>
      <c r="I34" s="14">
        <f t="shared" si="5"/>
        <v>0.875</v>
      </c>
      <c r="J34" s="15">
        <f t="shared" si="6"/>
        <v>0.52777777777777768</v>
      </c>
      <c r="K34" s="15">
        <f t="shared" si="7"/>
        <v>0.66666666666666663</v>
      </c>
      <c r="L34" s="15">
        <f t="shared" si="8"/>
        <v>0.54861111111111105</v>
      </c>
      <c r="M34" s="15">
        <f t="shared" si="9"/>
        <v>0.33333333333333331</v>
      </c>
      <c r="N34" s="15">
        <f t="shared" si="10"/>
        <v>1</v>
      </c>
      <c r="O34" s="15">
        <f t="shared" si="11"/>
        <v>0.83333333333333326</v>
      </c>
      <c r="P34" s="15">
        <f t="shared" si="12"/>
        <v>0.61111111111111116</v>
      </c>
      <c r="Q34" s="16">
        <f t="shared" si="13"/>
        <v>0.14583333333333331</v>
      </c>
      <c r="R34" s="17">
        <v>1</v>
      </c>
      <c r="S34" s="18">
        <v>1</v>
      </c>
      <c r="T34" s="18">
        <v>0.75</v>
      </c>
      <c r="U34" s="18">
        <v>0.75</v>
      </c>
      <c r="V34" s="18">
        <v>0.33333333333333298</v>
      </c>
      <c r="W34" s="18">
        <v>0.75</v>
      </c>
      <c r="X34" s="19">
        <v>0.5</v>
      </c>
      <c r="Y34" s="17">
        <v>1</v>
      </c>
      <c r="Z34" s="18">
        <v>1</v>
      </c>
      <c r="AA34" s="18">
        <v>0</v>
      </c>
      <c r="AB34" s="18">
        <v>0.25</v>
      </c>
      <c r="AC34" s="18">
        <v>1</v>
      </c>
      <c r="AD34" s="18">
        <v>0.875</v>
      </c>
      <c r="AE34" s="15">
        <v>0.25</v>
      </c>
      <c r="AF34" s="15">
        <f>2/3</f>
        <v>0.66666666666666663</v>
      </c>
      <c r="AG34" s="19">
        <v>0.25</v>
      </c>
      <c r="AH34" s="17">
        <v>0</v>
      </c>
      <c r="AI34" s="18">
        <v>0</v>
      </c>
      <c r="AJ34" s="18">
        <v>0</v>
      </c>
      <c r="AK34" s="18">
        <v>0</v>
      </c>
      <c r="AL34" s="18">
        <v>1</v>
      </c>
      <c r="AM34" s="18">
        <v>1</v>
      </c>
      <c r="AN34" s="18">
        <v>1</v>
      </c>
      <c r="AO34" s="18">
        <v>1</v>
      </c>
      <c r="AP34" s="18">
        <v>1</v>
      </c>
      <c r="AQ34" s="18">
        <v>1</v>
      </c>
      <c r="AR34" s="18">
        <v>0.5</v>
      </c>
      <c r="AS34" s="19">
        <v>1</v>
      </c>
      <c r="AT34" s="17">
        <v>0.5</v>
      </c>
      <c r="AU34" s="18">
        <v>1</v>
      </c>
      <c r="AV34" s="18">
        <v>0.33333333333333331</v>
      </c>
      <c r="AW34" s="18">
        <v>0.33333333333333331</v>
      </c>
      <c r="AX34" s="18">
        <v>0.25</v>
      </c>
      <c r="AY34" s="18">
        <v>0</v>
      </c>
      <c r="AZ34" s="19">
        <v>0</v>
      </c>
    </row>
    <row r="35" spans="1:53" s="21" customFormat="1">
      <c r="A35" s="10">
        <v>26</v>
      </c>
      <c r="B35" s="11" t="s">
        <v>76</v>
      </c>
      <c r="C35" s="12" t="s">
        <v>55</v>
      </c>
      <c r="D35" s="13">
        <f t="shared" si="0"/>
        <v>0.55642361111111105</v>
      </c>
      <c r="E35" s="28">
        <f t="shared" si="1"/>
        <v>0.88541666666666663</v>
      </c>
      <c r="F35" s="17">
        <f t="shared" si="2"/>
        <v>0.36458333333333331</v>
      </c>
      <c r="G35" s="18">
        <f t="shared" si="3"/>
        <v>0.63888888888888884</v>
      </c>
      <c r="H35" s="19">
        <f t="shared" si="4"/>
        <v>0.33680555555555547</v>
      </c>
      <c r="I35" s="17">
        <f t="shared" si="5"/>
        <v>0.9375</v>
      </c>
      <c r="J35" s="18">
        <f t="shared" si="6"/>
        <v>0.83333333333333326</v>
      </c>
      <c r="K35" s="18">
        <f t="shared" si="7"/>
        <v>0.33333333333333331</v>
      </c>
      <c r="L35" s="18">
        <f t="shared" si="8"/>
        <v>0.39583333333333331</v>
      </c>
      <c r="M35" s="18">
        <f t="shared" si="9"/>
        <v>0.33333333333333331</v>
      </c>
      <c r="N35" s="18">
        <f t="shared" si="10"/>
        <v>1</v>
      </c>
      <c r="O35" s="18">
        <f t="shared" si="11"/>
        <v>0.58333333333333337</v>
      </c>
      <c r="P35" s="18">
        <f t="shared" si="12"/>
        <v>0.52777777777777768</v>
      </c>
      <c r="Q35" s="19">
        <f t="shared" si="13"/>
        <v>0.14583333333333331</v>
      </c>
      <c r="R35" s="17">
        <v>1</v>
      </c>
      <c r="S35" s="18">
        <v>1</v>
      </c>
      <c r="T35" s="18">
        <v>1</v>
      </c>
      <c r="U35" s="18">
        <v>0.75</v>
      </c>
      <c r="V35" s="18">
        <v>1</v>
      </c>
      <c r="W35" s="18">
        <v>0.5</v>
      </c>
      <c r="X35" s="19">
        <v>1</v>
      </c>
      <c r="Y35" s="17">
        <v>1</v>
      </c>
      <c r="Z35" s="18">
        <v>0</v>
      </c>
      <c r="AA35" s="18">
        <v>0</v>
      </c>
      <c r="AB35" s="18">
        <v>0.25</v>
      </c>
      <c r="AC35" s="18">
        <v>1</v>
      </c>
      <c r="AD35" s="18">
        <f>1/8</f>
        <v>0.125</v>
      </c>
      <c r="AE35" s="18">
        <v>0.5</v>
      </c>
      <c r="AF35" s="18">
        <v>0</v>
      </c>
      <c r="AG35" s="19">
        <v>0.5</v>
      </c>
      <c r="AH35" s="17">
        <v>1</v>
      </c>
      <c r="AI35" s="18">
        <v>0</v>
      </c>
      <c r="AJ35" s="18">
        <v>0</v>
      </c>
      <c r="AK35" s="18">
        <v>0</v>
      </c>
      <c r="AL35" s="18">
        <v>0</v>
      </c>
      <c r="AM35" s="18">
        <v>1</v>
      </c>
      <c r="AN35" s="18">
        <v>1</v>
      </c>
      <c r="AO35" s="18">
        <v>1</v>
      </c>
      <c r="AP35" s="18">
        <v>1</v>
      </c>
      <c r="AQ35" s="18">
        <v>1</v>
      </c>
      <c r="AR35" s="18">
        <v>0.5</v>
      </c>
      <c r="AS35" s="19">
        <v>0.25</v>
      </c>
      <c r="AT35" s="17">
        <v>0.25</v>
      </c>
      <c r="AU35" s="18">
        <v>1</v>
      </c>
      <c r="AV35" s="18">
        <f>1/3</f>
        <v>0.33333333333333331</v>
      </c>
      <c r="AW35" s="18">
        <f>1/3</f>
        <v>0.33333333333333331</v>
      </c>
      <c r="AX35" s="18">
        <v>0.25</v>
      </c>
      <c r="AY35" s="18">
        <v>0</v>
      </c>
      <c r="AZ35" s="19">
        <v>0</v>
      </c>
    </row>
    <row r="36" spans="1:53" s="21" customFormat="1">
      <c r="A36" s="10">
        <v>7</v>
      </c>
      <c r="B36" s="11" t="s">
        <v>80</v>
      </c>
      <c r="C36" s="12" t="s">
        <v>55</v>
      </c>
      <c r="D36" s="13">
        <f t="shared" si="0"/>
        <v>0.44357638888888884</v>
      </c>
      <c r="E36" s="28">
        <f t="shared" si="1"/>
        <v>0.54166666666666663</v>
      </c>
      <c r="F36" s="17">
        <f t="shared" si="2"/>
        <v>0.59027777777777768</v>
      </c>
      <c r="G36" s="18">
        <f t="shared" si="3"/>
        <v>0.38888888888888884</v>
      </c>
      <c r="H36" s="19">
        <f t="shared" si="4"/>
        <v>0.25347222222222221</v>
      </c>
      <c r="I36" s="17">
        <f t="shared" si="5"/>
        <v>0.75</v>
      </c>
      <c r="J36" s="18">
        <f t="shared" si="6"/>
        <v>0.33333333333333331</v>
      </c>
      <c r="K36" s="18">
        <f t="shared" si="7"/>
        <v>0.66666666666666663</v>
      </c>
      <c r="L36" s="18">
        <f t="shared" si="8"/>
        <v>0.51388888888888884</v>
      </c>
      <c r="M36" s="18">
        <f t="shared" si="9"/>
        <v>0.33333333333333331</v>
      </c>
      <c r="N36" s="18">
        <f t="shared" si="10"/>
        <v>0.33333333333333331</v>
      </c>
      <c r="O36" s="18">
        <f t="shared" si="11"/>
        <v>0.5</v>
      </c>
      <c r="P36" s="18">
        <f t="shared" si="12"/>
        <v>0.3611111111111111</v>
      </c>
      <c r="Q36" s="19">
        <f t="shared" si="13"/>
        <v>0.14583333333333331</v>
      </c>
      <c r="R36" s="17">
        <v>1</v>
      </c>
      <c r="S36" s="18">
        <v>1</v>
      </c>
      <c r="T36" s="18">
        <v>1</v>
      </c>
      <c r="U36" s="18">
        <v>0</v>
      </c>
      <c r="V36" s="18">
        <v>0</v>
      </c>
      <c r="W36" s="18">
        <v>0.5</v>
      </c>
      <c r="X36" s="19">
        <v>0.5</v>
      </c>
      <c r="Y36" s="17">
        <v>1</v>
      </c>
      <c r="Z36" s="18">
        <v>0</v>
      </c>
      <c r="AA36" s="18">
        <v>1</v>
      </c>
      <c r="AB36" s="18">
        <v>0.75</v>
      </c>
      <c r="AC36" s="18">
        <v>1</v>
      </c>
      <c r="AD36" s="18">
        <v>0.5</v>
      </c>
      <c r="AE36" s="18">
        <v>0.25</v>
      </c>
      <c r="AF36" s="18">
        <f>1/3</f>
        <v>0.33333333333333331</v>
      </c>
      <c r="AG36" s="19">
        <v>0.25</v>
      </c>
      <c r="AH36" s="17">
        <v>0</v>
      </c>
      <c r="AI36" s="18">
        <v>0</v>
      </c>
      <c r="AJ36" s="18">
        <v>0</v>
      </c>
      <c r="AK36" s="18">
        <v>0</v>
      </c>
      <c r="AL36" s="18">
        <v>1</v>
      </c>
      <c r="AM36" s="18">
        <v>1</v>
      </c>
      <c r="AN36" s="18">
        <v>1</v>
      </c>
      <c r="AO36" s="18">
        <v>0</v>
      </c>
      <c r="AP36" s="18">
        <v>0</v>
      </c>
      <c r="AQ36" s="18">
        <v>1</v>
      </c>
      <c r="AR36" s="18">
        <v>0.5</v>
      </c>
      <c r="AS36" s="19">
        <v>0</v>
      </c>
      <c r="AT36" s="17">
        <v>0.25</v>
      </c>
      <c r="AU36" s="18">
        <v>0.5</v>
      </c>
      <c r="AV36" s="18">
        <f>1/3</f>
        <v>0.33333333333333331</v>
      </c>
      <c r="AW36" s="18">
        <f>1/3</f>
        <v>0.33333333333333331</v>
      </c>
      <c r="AX36" s="18">
        <v>0.25</v>
      </c>
      <c r="AY36" s="18">
        <v>0</v>
      </c>
      <c r="AZ36" s="19">
        <v>0</v>
      </c>
    </row>
    <row r="37" spans="1:53" s="21" customFormat="1" ht="15">
      <c r="A37" s="10">
        <v>9</v>
      </c>
      <c r="B37" s="11" t="s">
        <v>77</v>
      </c>
      <c r="C37" s="12" t="s">
        <v>55</v>
      </c>
      <c r="D37" s="13">
        <f t="shared" si="0"/>
        <v>0.55063657407407407</v>
      </c>
      <c r="E37" s="27">
        <f t="shared" si="1"/>
        <v>0.80555555555555547</v>
      </c>
      <c r="F37" s="14">
        <f t="shared" si="2"/>
        <v>0.72569444444444442</v>
      </c>
      <c r="G37" s="15">
        <f t="shared" si="3"/>
        <v>0.46296296296296291</v>
      </c>
      <c r="H37" s="16">
        <f t="shared" si="4"/>
        <v>0.20833333333333331</v>
      </c>
      <c r="I37" s="14">
        <f t="shared" si="5"/>
        <v>1</v>
      </c>
      <c r="J37" s="15">
        <f t="shared" si="6"/>
        <v>0.61111111111111094</v>
      </c>
      <c r="K37" s="15">
        <f t="shared" si="7"/>
        <v>1</v>
      </c>
      <c r="L37" s="15">
        <f t="shared" si="8"/>
        <v>0.4513888888888889</v>
      </c>
      <c r="M37" s="15">
        <f t="shared" si="9"/>
        <v>0.55555555555555547</v>
      </c>
      <c r="N37" s="15">
        <f t="shared" si="10"/>
        <v>0.33333333333333331</v>
      </c>
      <c r="O37" s="15">
        <f t="shared" si="11"/>
        <v>0.5</v>
      </c>
      <c r="P37" s="15">
        <f t="shared" si="12"/>
        <v>0.41666666666666663</v>
      </c>
      <c r="Q37" s="16">
        <f t="shared" si="13"/>
        <v>0</v>
      </c>
      <c r="R37" s="17">
        <v>1</v>
      </c>
      <c r="S37" s="18">
        <v>1</v>
      </c>
      <c r="T37" s="18">
        <v>1</v>
      </c>
      <c r="U37" s="18">
        <v>1</v>
      </c>
      <c r="V37" s="18">
        <v>0.33333333333333298</v>
      </c>
      <c r="W37" s="18">
        <v>0.5</v>
      </c>
      <c r="X37" s="19">
        <v>1</v>
      </c>
      <c r="Y37" s="17">
        <v>1</v>
      </c>
      <c r="Z37" s="18">
        <v>1</v>
      </c>
      <c r="AA37" s="18">
        <v>1</v>
      </c>
      <c r="AB37" s="18">
        <v>0.5</v>
      </c>
      <c r="AC37" s="18">
        <v>1</v>
      </c>
      <c r="AD37" s="18">
        <v>0.375</v>
      </c>
      <c r="AE37" s="18">
        <v>0.25</v>
      </c>
      <c r="AF37" s="20">
        <v>0.33333333333333331</v>
      </c>
      <c r="AG37" s="19">
        <v>0.25</v>
      </c>
      <c r="AH37" s="17">
        <v>1</v>
      </c>
      <c r="AI37" s="18">
        <v>0</v>
      </c>
      <c r="AJ37" s="20">
        <v>0.33333333333333331</v>
      </c>
      <c r="AK37" s="18">
        <v>0</v>
      </c>
      <c r="AL37" s="18">
        <v>1</v>
      </c>
      <c r="AM37" s="18">
        <v>1</v>
      </c>
      <c r="AN37" s="18">
        <v>1</v>
      </c>
      <c r="AO37" s="18">
        <v>0</v>
      </c>
      <c r="AP37" s="18">
        <v>0</v>
      </c>
      <c r="AQ37" s="18">
        <v>1</v>
      </c>
      <c r="AR37" s="18">
        <v>0.5</v>
      </c>
      <c r="AS37" s="19">
        <v>0</v>
      </c>
      <c r="AT37" s="17">
        <v>0.25</v>
      </c>
      <c r="AU37" s="18">
        <v>1</v>
      </c>
      <c r="AV37" s="18">
        <v>0</v>
      </c>
      <c r="AW37" s="18">
        <v>0</v>
      </c>
      <c r="AX37" s="18">
        <v>0</v>
      </c>
      <c r="AY37" s="18">
        <v>0</v>
      </c>
      <c r="AZ37" s="19">
        <v>0</v>
      </c>
    </row>
    <row r="38" spans="1:53" s="21" customFormat="1">
      <c r="A38" s="10">
        <v>1</v>
      </c>
      <c r="B38" s="11" t="s">
        <v>74</v>
      </c>
      <c r="C38" s="12" t="s">
        <v>75</v>
      </c>
      <c r="D38" s="13">
        <f t="shared" si="0"/>
        <v>0.59982638888888884</v>
      </c>
      <c r="E38" s="27">
        <f t="shared" si="1"/>
        <v>0.58333333333333326</v>
      </c>
      <c r="F38" s="14">
        <f t="shared" si="2"/>
        <v>0.85416666666666663</v>
      </c>
      <c r="G38" s="15">
        <f t="shared" si="3"/>
        <v>0.38888888888888884</v>
      </c>
      <c r="H38" s="16">
        <f t="shared" si="4"/>
        <v>0.57291666666666663</v>
      </c>
      <c r="I38" s="14">
        <f t="shared" si="5"/>
        <v>0.75</v>
      </c>
      <c r="J38" s="15">
        <f t="shared" si="6"/>
        <v>0.41666666666666663</v>
      </c>
      <c r="K38" s="15">
        <f t="shared" si="7"/>
        <v>1</v>
      </c>
      <c r="L38" s="15">
        <f t="shared" si="8"/>
        <v>0.70833333333333326</v>
      </c>
      <c r="M38" s="15">
        <f t="shared" si="9"/>
        <v>0.33333333333333331</v>
      </c>
      <c r="N38" s="15">
        <f t="shared" si="10"/>
        <v>0.33333333333333331</v>
      </c>
      <c r="O38" s="15">
        <f t="shared" si="11"/>
        <v>0.5</v>
      </c>
      <c r="P38" s="15">
        <f t="shared" si="12"/>
        <v>0.83333333333333326</v>
      </c>
      <c r="Q38" s="16">
        <f t="shared" si="13"/>
        <v>0.3125</v>
      </c>
      <c r="R38" s="17">
        <v>1</v>
      </c>
      <c r="S38" s="18">
        <v>1</v>
      </c>
      <c r="T38" s="18">
        <v>1</v>
      </c>
      <c r="U38" s="18">
        <v>0</v>
      </c>
      <c r="V38" s="18">
        <v>0</v>
      </c>
      <c r="W38" s="18">
        <v>0.25</v>
      </c>
      <c r="X38" s="19">
        <v>1</v>
      </c>
      <c r="Y38" s="17">
        <v>1</v>
      </c>
      <c r="Z38" s="18">
        <v>1</v>
      </c>
      <c r="AA38" s="18">
        <v>1</v>
      </c>
      <c r="AB38" s="18">
        <v>0.75</v>
      </c>
      <c r="AC38" s="18">
        <v>1</v>
      </c>
      <c r="AD38" s="18">
        <v>1</v>
      </c>
      <c r="AE38" s="18">
        <v>0.75</v>
      </c>
      <c r="AF38" s="18">
        <v>0</v>
      </c>
      <c r="AG38" s="19">
        <v>0.75</v>
      </c>
      <c r="AH38" s="17">
        <v>0</v>
      </c>
      <c r="AI38" s="18">
        <v>0</v>
      </c>
      <c r="AJ38" s="18">
        <v>0</v>
      </c>
      <c r="AK38" s="18">
        <v>0</v>
      </c>
      <c r="AL38" s="18">
        <v>1</v>
      </c>
      <c r="AM38" s="18">
        <v>1</v>
      </c>
      <c r="AN38" s="18">
        <v>1</v>
      </c>
      <c r="AO38" s="18">
        <v>0</v>
      </c>
      <c r="AP38" s="18">
        <v>0</v>
      </c>
      <c r="AQ38" s="18">
        <v>1</v>
      </c>
      <c r="AR38" s="18">
        <v>0.5</v>
      </c>
      <c r="AS38" s="19">
        <v>0</v>
      </c>
      <c r="AT38" s="17">
        <v>0.5</v>
      </c>
      <c r="AU38" s="18">
        <v>1</v>
      </c>
      <c r="AV38" s="18">
        <v>1</v>
      </c>
      <c r="AW38" s="18">
        <v>1</v>
      </c>
      <c r="AX38" s="18">
        <v>0.25</v>
      </c>
      <c r="AY38" s="18">
        <v>0</v>
      </c>
      <c r="AZ38" s="19">
        <v>0</v>
      </c>
      <c r="BA38" s="22"/>
    </row>
    <row r="39" spans="1:53" s="21" customFormat="1">
      <c r="A39" s="10">
        <v>24</v>
      </c>
      <c r="B39" s="11" t="s">
        <v>79</v>
      </c>
      <c r="C39" s="12" t="s">
        <v>75</v>
      </c>
      <c r="D39" s="13">
        <f t="shared" si="0"/>
        <v>0.49243055555555548</v>
      </c>
      <c r="E39" s="27">
        <f t="shared" si="1"/>
        <v>0.54166666666666663</v>
      </c>
      <c r="F39" s="14">
        <f t="shared" si="2"/>
        <v>0.53125</v>
      </c>
      <c r="G39" s="15">
        <f t="shared" si="3"/>
        <v>0.38888888888888884</v>
      </c>
      <c r="H39" s="16">
        <f t="shared" si="4"/>
        <v>0.50791666666666668</v>
      </c>
      <c r="I39" s="14">
        <f t="shared" si="5"/>
        <v>0.75</v>
      </c>
      <c r="J39" s="15">
        <f t="shared" si="6"/>
        <v>0.33333333333333331</v>
      </c>
      <c r="K39" s="15">
        <f t="shared" si="7"/>
        <v>0.66666666666666663</v>
      </c>
      <c r="L39" s="15">
        <f t="shared" si="8"/>
        <v>0.39583333333333331</v>
      </c>
      <c r="M39" s="15">
        <f t="shared" si="9"/>
        <v>0.33333333333333331</v>
      </c>
      <c r="N39" s="15">
        <f t="shared" si="10"/>
        <v>0.33333333333333331</v>
      </c>
      <c r="O39" s="15">
        <f t="shared" si="11"/>
        <v>0.5</v>
      </c>
      <c r="P39" s="15">
        <f t="shared" si="12"/>
        <v>0.72333333333333338</v>
      </c>
      <c r="Q39" s="16">
        <f t="shared" si="13"/>
        <v>0.29249999999999998</v>
      </c>
      <c r="R39" s="14">
        <v>1</v>
      </c>
      <c r="S39" s="15">
        <v>1</v>
      </c>
      <c r="T39" s="15">
        <v>0.75</v>
      </c>
      <c r="U39" s="15">
        <v>0.25</v>
      </c>
      <c r="V39" s="15">
        <v>0</v>
      </c>
      <c r="W39" s="15">
        <v>0</v>
      </c>
      <c r="X39" s="16">
        <v>1</v>
      </c>
      <c r="Y39" s="14">
        <v>1</v>
      </c>
      <c r="Z39" s="15">
        <v>0</v>
      </c>
      <c r="AA39" s="15">
        <v>1</v>
      </c>
      <c r="AB39" s="15">
        <v>0.25</v>
      </c>
      <c r="AC39" s="15">
        <v>1</v>
      </c>
      <c r="AD39" s="15">
        <f>5/8</f>
        <v>0.625</v>
      </c>
      <c r="AE39" s="15">
        <v>0.5</v>
      </c>
      <c r="AF39" s="15">
        <v>0</v>
      </c>
      <c r="AG39" s="16">
        <v>0</v>
      </c>
      <c r="AH39" s="14">
        <v>0</v>
      </c>
      <c r="AI39" s="15">
        <v>0</v>
      </c>
      <c r="AJ39" s="15">
        <v>0</v>
      </c>
      <c r="AK39" s="15">
        <v>0</v>
      </c>
      <c r="AL39" s="15">
        <v>1</v>
      </c>
      <c r="AM39" s="15">
        <v>1</v>
      </c>
      <c r="AN39" s="15">
        <v>1</v>
      </c>
      <c r="AO39" s="15">
        <v>0</v>
      </c>
      <c r="AP39" s="15">
        <v>0</v>
      </c>
      <c r="AQ39" s="15">
        <v>1</v>
      </c>
      <c r="AR39" s="15">
        <v>0.5</v>
      </c>
      <c r="AS39" s="16">
        <v>0</v>
      </c>
      <c r="AT39" s="14">
        <v>0.5</v>
      </c>
      <c r="AU39" s="15">
        <v>1</v>
      </c>
      <c r="AV39" s="15">
        <v>0.67</v>
      </c>
      <c r="AW39" s="15">
        <v>0.67</v>
      </c>
      <c r="AX39" s="15">
        <v>0.5</v>
      </c>
      <c r="AY39" s="15">
        <v>0</v>
      </c>
      <c r="AZ39" s="16">
        <v>0</v>
      </c>
    </row>
    <row r="40" spans="1:53" s="21" customFormat="1" ht="15.75" thickBot="1">
      <c r="A40" s="39">
        <v>17</v>
      </c>
      <c r="B40" s="40" t="s">
        <v>78</v>
      </c>
      <c r="C40" s="41" t="s">
        <v>75</v>
      </c>
      <c r="D40" s="42">
        <f t="shared" si="0"/>
        <v>0.49652777777777779</v>
      </c>
      <c r="E40" s="43">
        <f t="shared" si="1"/>
        <v>0.52777777777777779</v>
      </c>
      <c r="F40" s="44">
        <f t="shared" si="2"/>
        <v>0.57986111111111105</v>
      </c>
      <c r="G40" s="45">
        <f t="shared" si="3"/>
        <v>0.5</v>
      </c>
      <c r="H40" s="46">
        <f t="shared" si="4"/>
        <v>0.37847222222222221</v>
      </c>
      <c r="I40" s="44">
        <f t="shared" si="5"/>
        <v>0.75</v>
      </c>
      <c r="J40" s="45">
        <f t="shared" si="6"/>
        <v>0.30555555555555564</v>
      </c>
      <c r="K40" s="45">
        <f t="shared" si="7"/>
        <v>0.66666666666666663</v>
      </c>
      <c r="L40" s="45">
        <f t="shared" si="8"/>
        <v>0.49305555555555552</v>
      </c>
      <c r="M40" s="45">
        <f t="shared" si="9"/>
        <v>0.33333333333333331</v>
      </c>
      <c r="N40" s="45">
        <f t="shared" si="10"/>
        <v>0.66666666666666663</v>
      </c>
      <c r="O40" s="45">
        <f t="shared" si="11"/>
        <v>0.5</v>
      </c>
      <c r="P40" s="45">
        <f t="shared" si="12"/>
        <v>0.52777777777777768</v>
      </c>
      <c r="Q40" s="46">
        <f t="shared" si="13"/>
        <v>0.22916666666666674</v>
      </c>
      <c r="R40" s="94">
        <v>1</v>
      </c>
      <c r="S40" s="95">
        <v>1</v>
      </c>
      <c r="T40" s="95">
        <v>0.5</v>
      </c>
      <c r="U40" s="95">
        <v>0.5</v>
      </c>
      <c r="V40" s="95">
        <v>0.66666666666666696</v>
      </c>
      <c r="W40" s="95">
        <v>0.25</v>
      </c>
      <c r="X40" s="96">
        <v>0</v>
      </c>
      <c r="Y40" s="94">
        <v>1</v>
      </c>
      <c r="Z40" s="95">
        <v>0</v>
      </c>
      <c r="AA40" s="95">
        <v>1</v>
      </c>
      <c r="AB40" s="95">
        <v>0.25</v>
      </c>
      <c r="AC40" s="95">
        <v>1</v>
      </c>
      <c r="AD40" s="95">
        <v>0.875</v>
      </c>
      <c r="AE40" s="95">
        <v>0.25</v>
      </c>
      <c r="AF40" s="98">
        <v>0.33333333333333331</v>
      </c>
      <c r="AG40" s="96">
        <v>0.25</v>
      </c>
      <c r="AH40" s="94">
        <v>0</v>
      </c>
      <c r="AI40" s="95">
        <v>0</v>
      </c>
      <c r="AJ40" s="95">
        <v>0</v>
      </c>
      <c r="AK40" s="95">
        <v>0</v>
      </c>
      <c r="AL40" s="95">
        <v>1</v>
      </c>
      <c r="AM40" s="95">
        <v>1</v>
      </c>
      <c r="AN40" s="95">
        <v>1</v>
      </c>
      <c r="AO40" s="95">
        <v>1</v>
      </c>
      <c r="AP40" s="95">
        <v>0</v>
      </c>
      <c r="AQ40" s="95">
        <v>1</v>
      </c>
      <c r="AR40" s="95">
        <v>0.5</v>
      </c>
      <c r="AS40" s="96">
        <v>0</v>
      </c>
      <c r="AT40" s="94">
        <v>0.25</v>
      </c>
      <c r="AU40" s="95">
        <v>1</v>
      </c>
      <c r="AV40" s="95">
        <v>0.33333333333333331</v>
      </c>
      <c r="AW40" s="99">
        <v>0.66666666666666696</v>
      </c>
      <c r="AX40" s="95">
        <v>0.25</v>
      </c>
      <c r="AY40" s="95">
        <v>0</v>
      </c>
      <c r="AZ40" s="96">
        <v>0</v>
      </c>
    </row>
    <row r="42" spans="1:53">
      <c r="B42" s="196" t="s">
        <v>123</v>
      </c>
      <c r="C42" s="196"/>
      <c r="D42" s="196"/>
      <c r="E42" s="196"/>
      <c r="F42" s="196"/>
      <c r="G42" s="196"/>
      <c r="H42" s="196"/>
      <c r="I42" s="196"/>
      <c r="J42" s="116"/>
      <c r="K42" s="116"/>
      <c r="L42" s="116"/>
      <c r="M42" s="116"/>
      <c r="N42" s="116"/>
      <c r="O42" s="116"/>
      <c r="P42" s="116"/>
    </row>
    <row r="43" spans="1:53" ht="33" customHeight="1">
      <c r="B43" s="150" t="s">
        <v>122</v>
      </c>
      <c r="C43" s="150"/>
      <c r="D43" s="150"/>
      <c r="E43" s="150"/>
      <c r="F43" s="150"/>
      <c r="G43" s="150"/>
      <c r="H43" s="150"/>
      <c r="I43" s="150"/>
      <c r="J43" s="150"/>
      <c r="K43" s="150"/>
      <c r="L43" s="150"/>
      <c r="M43" s="150"/>
      <c r="N43" s="150"/>
      <c r="O43" s="150"/>
      <c r="P43" s="150"/>
    </row>
    <row r="44" spans="1:53" ht="39.75" customHeight="1">
      <c r="B44" s="150"/>
      <c r="C44" s="150"/>
      <c r="D44" s="150"/>
      <c r="E44" s="150"/>
      <c r="F44" s="150"/>
      <c r="G44" s="150"/>
      <c r="H44" s="150"/>
      <c r="I44" s="150"/>
      <c r="J44" s="150"/>
      <c r="K44" s="150"/>
      <c r="L44" s="150"/>
      <c r="M44" s="150"/>
      <c r="N44" s="150"/>
      <c r="O44" s="150"/>
      <c r="P44" s="150"/>
    </row>
    <row r="45" spans="1:53">
      <c r="B45" s="150"/>
      <c r="C45" s="150"/>
      <c r="D45" s="150"/>
      <c r="E45" s="150"/>
      <c r="F45" s="150"/>
      <c r="G45" s="150"/>
      <c r="H45" s="150"/>
      <c r="I45" s="150"/>
      <c r="J45" s="150"/>
      <c r="K45" s="150"/>
      <c r="L45" s="150"/>
      <c r="M45" s="150"/>
      <c r="N45" s="150"/>
      <c r="O45" s="150"/>
      <c r="P45" s="150"/>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row r="81" spans="4:4">
      <c r="D81" s="29"/>
    </row>
    <row r="82" spans="4:4">
      <c r="D82" s="29"/>
    </row>
    <row r="83" spans="4:4">
      <c r="D83" s="29"/>
    </row>
    <row r="84" spans="4:4">
      <c r="D84" s="29"/>
    </row>
    <row r="85" spans="4:4">
      <c r="D85" s="29"/>
    </row>
    <row r="86" spans="4:4">
      <c r="D86" s="29"/>
    </row>
    <row r="87" spans="4:4">
      <c r="D87" s="29"/>
    </row>
    <row r="88" spans="4:4">
      <c r="D88" s="29"/>
    </row>
    <row r="89" spans="4:4">
      <c r="D89" s="29"/>
    </row>
    <row r="90" spans="4:4">
      <c r="D90" s="29"/>
    </row>
    <row r="91" spans="4:4">
      <c r="D91" s="29"/>
    </row>
    <row r="92" spans="4:4">
      <c r="D92" s="29"/>
    </row>
    <row r="93" spans="4:4">
      <c r="D93" s="29"/>
    </row>
  </sheetData>
  <sortState ref="B14:AZ40">
    <sortCondition ref="C14:C40"/>
    <sortCondition descending="1" ref="H14:H40"/>
  </sortState>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0844E-5704-4AFE-B94D-CE1E353FA850}">
  <dimension ref="A1:BA74"/>
  <sheetViews>
    <sheetView showGridLines="0" topLeftCell="B16" workbookViewId="0">
      <selection activeCell="A35" sqref="A35"/>
    </sheetView>
  </sheetViews>
  <sheetFormatPr baseColWidth="10" defaultRowHeight="14.25"/>
  <cols>
    <col min="1" max="1" width="0" hidden="1" customWidth="1"/>
    <col min="2" max="2" width="62.625" customWidth="1"/>
    <col min="3" max="3" width="30.375" customWidth="1"/>
    <col min="4" max="4" width="18.75" customWidth="1"/>
    <col min="5" max="5" width="18.625" customWidth="1"/>
    <col min="6" max="6" width="14.875" customWidth="1"/>
    <col min="7" max="7" width="13.25" customWidth="1"/>
    <col min="8" max="8" width="14" customWidth="1"/>
    <col min="9" max="9" width="15.125" customWidth="1"/>
    <col min="10" max="10" width="16.75" customWidth="1"/>
    <col min="11" max="11" width="17" customWidth="1"/>
    <col min="12" max="12" width="17.25" customWidth="1"/>
    <col min="13" max="13" width="19" customWidth="1"/>
    <col min="14" max="14" width="13.625" customWidth="1"/>
    <col min="16" max="17" width="16.625" customWidth="1"/>
    <col min="18" max="18" width="14.375" customWidth="1"/>
    <col min="19" max="19" width="16.375" customWidth="1"/>
    <col min="20" max="20" width="16.625" customWidth="1"/>
    <col min="21" max="21" width="16.125" customWidth="1"/>
    <col min="22" max="22" width="20.625" customWidth="1"/>
    <col min="23" max="23" width="18.625" customWidth="1"/>
    <col min="24" max="24" width="18.375" customWidth="1"/>
    <col min="25" max="25" width="16.75" bestFit="1" customWidth="1"/>
    <col min="26" max="26" width="30.625" bestFit="1" customWidth="1"/>
    <col min="27" max="27" width="20.625" bestFit="1" customWidth="1"/>
    <col min="28" max="28" width="22" bestFit="1" customWidth="1"/>
    <col min="29" max="29" width="33.125" bestFit="1" customWidth="1"/>
    <col min="30" max="30" width="19.625" bestFit="1" customWidth="1"/>
    <col min="31" max="32" width="33.125" bestFit="1" customWidth="1"/>
    <col min="33" max="33" width="33.375" bestFit="1" customWidth="1"/>
    <col min="34" max="52" width="22.75"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117</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8"/>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1"/>
      <c r="E12" s="180"/>
      <c r="F12" s="181"/>
      <c r="G12" s="181"/>
      <c r="H12" s="182"/>
      <c r="I12" s="158" t="s">
        <v>94</v>
      </c>
      <c r="J12" s="159"/>
      <c r="K12" s="154" t="s">
        <v>95</v>
      </c>
      <c r="L12" s="153"/>
      <c r="M12" s="160" t="s">
        <v>96</v>
      </c>
      <c r="N12" s="161"/>
      <c r="O12" s="162"/>
      <c r="P12" s="163" t="s">
        <v>97</v>
      </c>
      <c r="Q12" s="164"/>
      <c r="R12" s="214"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c r="A13" s="100" t="s">
        <v>0</v>
      </c>
      <c r="B13" s="101" t="s">
        <v>1</v>
      </c>
      <c r="C13" s="101" t="s">
        <v>2</v>
      </c>
      <c r="D13" s="102" t="s">
        <v>3</v>
      </c>
      <c r="E13" s="100" t="s">
        <v>4</v>
      </c>
      <c r="F13" s="101" t="s">
        <v>5</v>
      </c>
      <c r="G13" s="101" t="s">
        <v>6</v>
      </c>
      <c r="H13" s="103" t="s">
        <v>7</v>
      </c>
      <c r="I13" s="100" t="s">
        <v>8</v>
      </c>
      <c r="J13" s="101" t="s">
        <v>9</v>
      </c>
      <c r="K13" s="101" t="s">
        <v>10</v>
      </c>
      <c r="L13" s="101" t="s">
        <v>11</v>
      </c>
      <c r="M13" s="101" t="s">
        <v>12</v>
      </c>
      <c r="N13" s="101" t="s">
        <v>13</v>
      </c>
      <c r="O13" s="101" t="s">
        <v>14</v>
      </c>
      <c r="P13" s="101" t="s">
        <v>15</v>
      </c>
      <c r="Q13" s="103" t="s">
        <v>16</v>
      </c>
      <c r="R13" s="104" t="s">
        <v>17</v>
      </c>
      <c r="S13" s="105" t="s">
        <v>18</v>
      </c>
      <c r="T13" s="105" t="s">
        <v>19</v>
      </c>
      <c r="U13" s="105" t="s">
        <v>20</v>
      </c>
      <c r="V13" s="105" t="s">
        <v>21</v>
      </c>
      <c r="W13" s="105" t="s">
        <v>22</v>
      </c>
      <c r="X13" s="106" t="s">
        <v>23</v>
      </c>
      <c r="Y13" s="100" t="s">
        <v>24</v>
      </c>
      <c r="Z13" s="101" t="s">
        <v>25</v>
      </c>
      <c r="AA13" s="105" t="s">
        <v>26</v>
      </c>
      <c r="AB13" s="101" t="s">
        <v>27</v>
      </c>
      <c r="AC13" s="101" t="s">
        <v>28</v>
      </c>
      <c r="AD13" s="101" t="s">
        <v>29</v>
      </c>
      <c r="AE13" s="101" t="s">
        <v>30</v>
      </c>
      <c r="AF13" s="101" t="s">
        <v>31</v>
      </c>
      <c r="AG13" s="103" t="s">
        <v>32</v>
      </c>
      <c r="AH13" s="100" t="s">
        <v>33</v>
      </c>
      <c r="AI13" s="101" t="s">
        <v>34</v>
      </c>
      <c r="AJ13" s="101" t="s">
        <v>35</v>
      </c>
      <c r="AK13" s="101" t="s">
        <v>36</v>
      </c>
      <c r="AL13" s="101" t="s">
        <v>37</v>
      </c>
      <c r="AM13" s="105" t="s">
        <v>38</v>
      </c>
      <c r="AN13" s="105" t="s">
        <v>39</v>
      </c>
      <c r="AO13" s="105" t="s">
        <v>40</v>
      </c>
      <c r="AP13" s="105" t="s">
        <v>41</v>
      </c>
      <c r="AQ13" s="105" t="s">
        <v>42</v>
      </c>
      <c r="AR13" s="105" t="s">
        <v>43</v>
      </c>
      <c r="AS13" s="106" t="s">
        <v>44</v>
      </c>
      <c r="AT13" s="104" t="s">
        <v>45</v>
      </c>
      <c r="AU13" s="105" t="s">
        <v>46</v>
      </c>
      <c r="AV13" s="105" t="s">
        <v>47</v>
      </c>
      <c r="AW13" s="105" t="s">
        <v>48</v>
      </c>
      <c r="AX13" s="105" t="s">
        <v>49</v>
      </c>
      <c r="AY13" s="105" t="s">
        <v>50</v>
      </c>
      <c r="AZ13" s="106" t="s">
        <v>51</v>
      </c>
      <c r="BA13" s="8"/>
    </row>
    <row r="14" spans="1:53" s="21" customFormat="1" ht="15">
      <c r="A14" s="10">
        <v>15</v>
      </c>
      <c r="B14" s="11" t="s">
        <v>52</v>
      </c>
      <c r="C14" s="12" t="s">
        <v>53</v>
      </c>
      <c r="D14" s="13">
        <f t="shared" ref="D14:D22" si="0">E14*0.25+F14*0.25+G14*0.25+H14*0.25</f>
        <v>0.84911908796296287</v>
      </c>
      <c r="E14" s="14">
        <f t="shared" ref="E14:E22" si="1">I14*0.5+J14*0.5</f>
        <v>0.92708333333333326</v>
      </c>
      <c r="F14" s="14">
        <f t="shared" ref="F14:F22" si="2">K14*0.5+L14*0.5</f>
        <v>0.9375</v>
      </c>
      <c r="G14" s="15">
        <f t="shared" ref="G14:G22" si="3">M14*(1/3)+N14*(1/3)+O14*(1/3)</f>
        <v>0.78189301851851845</v>
      </c>
      <c r="H14" s="16">
        <f t="shared" ref="H14:H22" si="4">P14*0.5+Q14*0.5</f>
        <v>0.75</v>
      </c>
      <c r="I14" s="14">
        <f t="shared" ref="I14:I22" si="5">R14*0.25+S14*0.25+T14*0.25+U14*0.25</f>
        <v>0.9375</v>
      </c>
      <c r="J14" s="15">
        <f t="shared" ref="J14:J22" si="6">V14*(1/3)+W14*(1/3)+X14*(1/3)</f>
        <v>0.91666666666666652</v>
      </c>
      <c r="K14" s="15">
        <f t="shared" ref="K14:K22" si="7">Y14*(1/3)+Z14*(1/3)+AA14*(1/3)</f>
        <v>1</v>
      </c>
      <c r="L14" s="15">
        <f t="shared" ref="L14:L22" si="8">AB14*(1/6)+AC14*(1/6)+AD14*(1/6)+AE14*(1/6)+AF14*(1/6)+AG14*(1/6)</f>
        <v>0.87499999999999989</v>
      </c>
      <c r="M14" s="15">
        <f t="shared" ref="M14:M22" si="9">AH14*(1/6)+AI14*(1/6)+AJ14*(1/6)+AK14*(1/6)+AL14*(1/6)+AM14*(1/6)</f>
        <v>0.51234572222222219</v>
      </c>
      <c r="N14" s="15">
        <f t="shared" ref="N14:N22" si="10">AN14*(1/3)+AO14*(1/3)+AP14*(1/3)</f>
        <v>1</v>
      </c>
      <c r="O14" s="15">
        <f t="shared" ref="O14:O22" si="11">AQ14*(1/3)+AR14*(1/3)+AS14*(1/3)</f>
        <v>0.83333333333333326</v>
      </c>
      <c r="P14" s="15">
        <f t="shared" ref="P14:P22" si="12">AT14*(1/3)+AU14*(1/3)+AV14*(1/3)</f>
        <v>1</v>
      </c>
      <c r="Q14" s="16">
        <f t="shared" ref="Q14:Q22" si="13">AW14*(1/4)+AX14*(1/4)+AY14*(1/4)+AZ14*(1/4)</f>
        <v>0.5</v>
      </c>
      <c r="R14" s="17">
        <v>1</v>
      </c>
      <c r="S14" s="18">
        <v>1</v>
      </c>
      <c r="T14" s="18">
        <v>1</v>
      </c>
      <c r="U14" s="18">
        <v>0.75</v>
      </c>
      <c r="V14" s="18">
        <v>1</v>
      </c>
      <c r="W14" s="18">
        <v>0.75</v>
      </c>
      <c r="X14" s="19">
        <v>1</v>
      </c>
      <c r="Y14" s="17">
        <v>1</v>
      </c>
      <c r="Z14" s="18">
        <v>1</v>
      </c>
      <c r="AA14" s="18">
        <v>1</v>
      </c>
      <c r="AB14" s="18">
        <v>0.75</v>
      </c>
      <c r="AC14" s="18">
        <v>1</v>
      </c>
      <c r="AD14" s="18">
        <v>1</v>
      </c>
      <c r="AE14" s="18">
        <v>0.75</v>
      </c>
      <c r="AF14" s="18">
        <v>1</v>
      </c>
      <c r="AG14" s="19">
        <v>0.75</v>
      </c>
      <c r="AH14" s="17">
        <v>0.55555600000000005</v>
      </c>
      <c r="AI14" s="20">
        <v>0.33333333333333331</v>
      </c>
      <c r="AJ14" s="18">
        <v>0.18518499999999999</v>
      </c>
      <c r="AK14" s="18">
        <v>0</v>
      </c>
      <c r="AL14" s="18">
        <v>1</v>
      </c>
      <c r="AM14" s="18">
        <v>1</v>
      </c>
      <c r="AN14" s="18">
        <v>1</v>
      </c>
      <c r="AO14" s="18">
        <v>1</v>
      </c>
      <c r="AP14" s="18">
        <v>1</v>
      </c>
      <c r="AQ14" s="18">
        <v>1</v>
      </c>
      <c r="AR14" s="18">
        <v>0.5</v>
      </c>
      <c r="AS14" s="19">
        <v>1</v>
      </c>
      <c r="AT14" s="17">
        <v>1</v>
      </c>
      <c r="AU14" s="18">
        <v>1</v>
      </c>
      <c r="AV14" s="18">
        <v>1</v>
      </c>
      <c r="AW14" s="18">
        <v>1</v>
      </c>
      <c r="AX14" s="18">
        <v>1</v>
      </c>
      <c r="AY14" s="18">
        <v>0</v>
      </c>
      <c r="AZ14" s="19">
        <v>0</v>
      </c>
    </row>
    <row r="15" spans="1:53" s="21" customFormat="1">
      <c r="A15" s="10">
        <v>19</v>
      </c>
      <c r="B15" s="11" t="s">
        <v>60</v>
      </c>
      <c r="C15" s="12" t="s">
        <v>53</v>
      </c>
      <c r="D15" s="13">
        <f t="shared" si="0"/>
        <v>0.70515046296296302</v>
      </c>
      <c r="E15" s="14">
        <f t="shared" si="1"/>
        <v>0.75694444444444442</v>
      </c>
      <c r="F15" s="14">
        <f t="shared" si="2"/>
        <v>0.90277777777777779</v>
      </c>
      <c r="G15" s="15">
        <f t="shared" si="3"/>
        <v>0.68518518518518512</v>
      </c>
      <c r="H15" s="16">
        <f t="shared" si="4"/>
        <v>0.47569444444444442</v>
      </c>
      <c r="I15" s="14">
        <f t="shared" si="5"/>
        <v>0.875</v>
      </c>
      <c r="J15" s="15">
        <f t="shared" si="6"/>
        <v>0.63888888888888895</v>
      </c>
      <c r="K15" s="15">
        <f t="shared" si="7"/>
        <v>1</v>
      </c>
      <c r="L15" s="15">
        <f t="shared" si="8"/>
        <v>0.80555555555555558</v>
      </c>
      <c r="M15" s="15">
        <f t="shared" si="9"/>
        <v>0.55555555555555547</v>
      </c>
      <c r="N15" s="15">
        <f t="shared" si="10"/>
        <v>1</v>
      </c>
      <c r="O15" s="15">
        <f t="shared" si="11"/>
        <v>0.5</v>
      </c>
      <c r="P15" s="15">
        <f t="shared" si="12"/>
        <v>0.63888888888888884</v>
      </c>
      <c r="Q15" s="15">
        <f t="shared" si="13"/>
        <v>0.3125</v>
      </c>
      <c r="R15" s="18">
        <v>1</v>
      </c>
      <c r="S15" s="18">
        <v>1</v>
      </c>
      <c r="T15" s="18">
        <v>0.75</v>
      </c>
      <c r="U15" s="18">
        <v>0.75</v>
      </c>
      <c r="V15" s="18">
        <v>0.66666666666666696</v>
      </c>
      <c r="W15" s="18">
        <v>0.25</v>
      </c>
      <c r="X15" s="18">
        <v>1</v>
      </c>
      <c r="Y15" s="18">
        <v>1</v>
      </c>
      <c r="Z15" s="18">
        <v>1</v>
      </c>
      <c r="AA15" s="18">
        <v>1</v>
      </c>
      <c r="AB15" s="18">
        <v>1</v>
      </c>
      <c r="AC15" s="18">
        <v>1</v>
      </c>
      <c r="AD15" s="18">
        <v>1</v>
      </c>
      <c r="AE15" s="18">
        <v>0.75</v>
      </c>
      <c r="AF15" s="15">
        <f>1/3</f>
        <v>0.33333333333333331</v>
      </c>
      <c r="AG15" s="18">
        <v>0.75</v>
      </c>
      <c r="AH15" s="18">
        <v>0</v>
      </c>
      <c r="AI15" s="18">
        <v>0</v>
      </c>
      <c r="AJ15" s="15">
        <f>1/3</f>
        <v>0.33333333333333331</v>
      </c>
      <c r="AK15" s="18">
        <v>1</v>
      </c>
      <c r="AL15" s="18">
        <v>1</v>
      </c>
      <c r="AM15" s="18">
        <v>1</v>
      </c>
      <c r="AN15" s="18">
        <v>1</v>
      </c>
      <c r="AO15" s="18">
        <v>1</v>
      </c>
      <c r="AP15" s="18">
        <v>1</v>
      </c>
      <c r="AQ15" s="18">
        <v>1</v>
      </c>
      <c r="AR15" s="18">
        <v>0.5</v>
      </c>
      <c r="AS15" s="18">
        <v>0</v>
      </c>
      <c r="AT15" s="18">
        <v>0.25</v>
      </c>
      <c r="AU15" s="18">
        <v>1</v>
      </c>
      <c r="AV15" s="15">
        <f>2/3</f>
        <v>0.66666666666666663</v>
      </c>
      <c r="AW15" s="18">
        <v>1</v>
      </c>
      <c r="AX15" s="18">
        <v>0.25</v>
      </c>
      <c r="AY15" s="18">
        <v>0</v>
      </c>
      <c r="AZ15" s="19">
        <v>0</v>
      </c>
    </row>
    <row r="16" spans="1:53" s="21" customFormat="1">
      <c r="A16" s="10">
        <v>13</v>
      </c>
      <c r="B16" s="11" t="s">
        <v>63</v>
      </c>
      <c r="C16" s="12" t="s">
        <v>53</v>
      </c>
      <c r="D16" s="13">
        <f t="shared" si="0"/>
        <v>0.67575231944444447</v>
      </c>
      <c r="E16" s="14">
        <f t="shared" si="1"/>
        <v>0.65277777777777779</v>
      </c>
      <c r="F16" s="14">
        <f t="shared" si="2"/>
        <v>0.84722222222222221</v>
      </c>
      <c r="G16" s="15">
        <f t="shared" si="3"/>
        <v>0.60925927777777777</v>
      </c>
      <c r="H16" s="16">
        <f t="shared" si="4"/>
        <v>0.59375</v>
      </c>
      <c r="I16" s="14">
        <f t="shared" si="5"/>
        <v>0.75</v>
      </c>
      <c r="J16" s="15">
        <f t="shared" si="6"/>
        <v>0.55555555555555558</v>
      </c>
      <c r="K16" s="15">
        <f t="shared" si="7"/>
        <v>1</v>
      </c>
      <c r="L16" s="15">
        <f t="shared" si="8"/>
        <v>0.69444444444444442</v>
      </c>
      <c r="M16" s="15">
        <f t="shared" si="9"/>
        <v>0.41111116666666669</v>
      </c>
      <c r="N16" s="15">
        <f t="shared" si="10"/>
        <v>0.66666666666666663</v>
      </c>
      <c r="O16" s="15">
        <f t="shared" si="11"/>
        <v>0.75</v>
      </c>
      <c r="P16" s="15">
        <f t="shared" si="12"/>
        <v>0.83333333333333326</v>
      </c>
      <c r="Q16" s="15">
        <f t="shared" si="13"/>
        <v>0.35416666666666674</v>
      </c>
      <c r="R16" s="18">
        <v>1</v>
      </c>
      <c r="S16" s="18">
        <v>1</v>
      </c>
      <c r="T16" s="18">
        <v>0.5</v>
      </c>
      <c r="U16" s="18">
        <v>0.5</v>
      </c>
      <c r="V16" s="18">
        <v>0.66666666666666696</v>
      </c>
      <c r="W16" s="18">
        <v>0.5</v>
      </c>
      <c r="X16" s="18">
        <v>0.5</v>
      </c>
      <c r="Y16" s="18">
        <v>1</v>
      </c>
      <c r="Z16" s="18">
        <v>1</v>
      </c>
      <c r="AA16" s="18">
        <v>1</v>
      </c>
      <c r="AB16" s="18">
        <v>0.5</v>
      </c>
      <c r="AC16" s="18">
        <v>1</v>
      </c>
      <c r="AD16" s="18">
        <v>1</v>
      </c>
      <c r="AE16" s="18">
        <v>0.5</v>
      </c>
      <c r="AF16" s="15">
        <f>2/3</f>
        <v>0.66666666666666663</v>
      </c>
      <c r="AG16" s="18">
        <v>0.5</v>
      </c>
      <c r="AH16" s="18">
        <v>0.4</v>
      </c>
      <c r="AI16" s="15">
        <v>6.6667000000000004E-2</v>
      </c>
      <c r="AJ16" s="18">
        <v>0</v>
      </c>
      <c r="AK16" s="18">
        <v>0</v>
      </c>
      <c r="AL16" s="18">
        <v>1</v>
      </c>
      <c r="AM16" s="18">
        <v>1</v>
      </c>
      <c r="AN16" s="18">
        <v>1</v>
      </c>
      <c r="AO16" s="18">
        <v>1</v>
      </c>
      <c r="AP16" s="18">
        <v>0</v>
      </c>
      <c r="AQ16" s="18">
        <v>1</v>
      </c>
      <c r="AR16" s="18">
        <v>1</v>
      </c>
      <c r="AS16" s="18">
        <v>0.25</v>
      </c>
      <c r="AT16" s="18">
        <v>0.5</v>
      </c>
      <c r="AU16" s="18">
        <v>1</v>
      </c>
      <c r="AV16" s="18">
        <v>1</v>
      </c>
      <c r="AW16" s="23">
        <v>0.66666666666666696</v>
      </c>
      <c r="AX16" s="18">
        <v>0.75</v>
      </c>
      <c r="AY16" s="18">
        <v>0</v>
      </c>
      <c r="AZ16" s="19">
        <v>0</v>
      </c>
    </row>
    <row r="17" spans="1:53" s="21" customFormat="1">
      <c r="A17" s="10">
        <v>3</v>
      </c>
      <c r="B17" s="11" t="s">
        <v>65</v>
      </c>
      <c r="C17" s="12" t="s">
        <v>53</v>
      </c>
      <c r="D17" s="13">
        <f t="shared" si="0"/>
        <v>0.65812499999999996</v>
      </c>
      <c r="E17" s="14">
        <f t="shared" si="1"/>
        <v>0.64583333333333326</v>
      </c>
      <c r="F17" s="14">
        <f t="shared" si="2"/>
        <v>0.92708333333333326</v>
      </c>
      <c r="G17" s="15">
        <f t="shared" si="3"/>
        <v>0.58333333333333326</v>
      </c>
      <c r="H17" s="16">
        <f t="shared" si="4"/>
        <v>0.47624999999999995</v>
      </c>
      <c r="I17" s="14">
        <f t="shared" si="5"/>
        <v>0.625</v>
      </c>
      <c r="J17" s="15">
        <f t="shared" si="6"/>
        <v>0.66666666666666663</v>
      </c>
      <c r="K17" s="15">
        <f t="shared" si="7"/>
        <v>1</v>
      </c>
      <c r="L17" s="15">
        <f t="shared" si="8"/>
        <v>0.85416666666666663</v>
      </c>
      <c r="M17" s="15">
        <f t="shared" si="9"/>
        <v>0.16666666666666666</v>
      </c>
      <c r="N17" s="15">
        <f t="shared" si="10"/>
        <v>1</v>
      </c>
      <c r="O17" s="15">
        <f t="shared" si="11"/>
        <v>0.58333333333333337</v>
      </c>
      <c r="P17" s="15">
        <f t="shared" si="12"/>
        <v>0.6399999999999999</v>
      </c>
      <c r="Q17" s="15">
        <f t="shared" si="13"/>
        <v>0.3125</v>
      </c>
      <c r="R17" s="15">
        <v>1</v>
      </c>
      <c r="S17" s="15">
        <v>1</v>
      </c>
      <c r="T17" s="15">
        <v>0.5</v>
      </c>
      <c r="U17" s="15">
        <v>0</v>
      </c>
      <c r="V17" s="15">
        <v>1</v>
      </c>
      <c r="W17" s="15">
        <v>0.5</v>
      </c>
      <c r="X17" s="15">
        <v>0.5</v>
      </c>
      <c r="Y17" s="15">
        <v>1</v>
      </c>
      <c r="Z17" s="15">
        <v>1</v>
      </c>
      <c r="AA17" s="15">
        <v>1</v>
      </c>
      <c r="AB17" s="15">
        <v>1</v>
      </c>
      <c r="AC17" s="15">
        <v>1</v>
      </c>
      <c r="AD17" s="15">
        <f>7/8</f>
        <v>0.875</v>
      </c>
      <c r="AE17" s="15">
        <v>0.75</v>
      </c>
      <c r="AF17" s="15">
        <v>1</v>
      </c>
      <c r="AG17" s="15">
        <v>0.5</v>
      </c>
      <c r="AH17" s="15">
        <v>0</v>
      </c>
      <c r="AI17" s="15">
        <v>0</v>
      </c>
      <c r="AJ17" s="15">
        <v>0</v>
      </c>
      <c r="AK17" s="15">
        <v>0</v>
      </c>
      <c r="AL17" s="15">
        <v>0</v>
      </c>
      <c r="AM17" s="15">
        <v>1</v>
      </c>
      <c r="AN17" s="15">
        <v>1</v>
      </c>
      <c r="AO17" s="15">
        <v>1</v>
      </c>
      <c r="AP17" s="15">
        <v>1</v>
      </c>
      <c r="AQ17" s="15">
        <v>1</v>
      </c>
      <c r="AR17" s="15">
        <v>0.5</v>
      </c>
      <c r="AS17" s="15">
        <v>0.25</v>
      </c>
      <c r="AT17" s="15">
        <v>0.25</v>
      </c>
      <c r="AU17" s="15">
        <v>1</v>
      </c>
      <c r="AV17" s="15">
        <v>0.67</v>
      </c>
      <c r="AW17" s="15">
        <v>1</v>
      </c>
      <c r="AX17" s="15">
        <v>0.25</v>
      </c>
      <c r="AY17" s="15">
        <v>0</v>
      </c>
      <c r="AZ17" s="16">
        <v>0</v>
      </c>
      <c r="BA17" s="22"/>
    </row>
    <row r="18" spans="1:53" s="21" customFormat="1">
      <c r="A18" s="10">
        <v>16</v>
      </c>
      <c r="B18" s="11" t="s">
        <v>69</v>
      </c>
      <c r="C18" s="12" t="s">
        <v>53</v>
      </c>
      <c r="D18" s="13">
        <f t="shared" si="0"/>
        <v>0.62278935185185191</v>
      </c>
      <c r="E18" s="14">
        <f t="shared" si="1"/>
        <v>0.72916666666666663</v>
      </c>
      <c r="F18" s="14">
        <f t="shared" si="2"/>
        <v>0.69444444444444442</v>
      </c>
      <c r="G18" s="15">
        <f t="shared" si="3"/>
        <v>0.54629629629629628</v>
      </c>
      <c r="H18" s="16">
        <f t="shared" si="4"/>
        <v>0.52124999999999999</v>
      </c>
      <c r="I18" s="14">
        <f t="shared" si="5"/>
        <v>0.875</v>
      </c>
      <c r="J18" s="15">
        <f t="shared" si="6"/>
        <v>0.58333333333333326</v>
      </c>
      <c r="K18" s="15">
        <f t="shared" si="7"/>
        <v>0.66666666666666663</v>
      </c>
      <c r="L18" s="15">
        <f t="shared" si="8"/>
        <v>0.72222222222222221</v>
      </c>
      <c r="M18" s="15">
        <f t="shared" si="9"/>
        <v>0.55555555555555547</v>
      </c>
      <c r="N18" s="15">
        <f t="shared" si="10"/>
        <v>0.33333333333333331</v>
      </c>
      <c r="O18" s="15">
        <f t="shared" si="11"/>
        <v>0.75</v>
      </c>
      <c r="P18" s="15">
        <f t="shared" si="12"/>
        <v>0.75</v>
      </c>
      <c r="Q18" s="15">
        <f t="shared" si="13"/>
        <v>0.29249999999999998</v>
      </c>
      <c r="R18" s="14">
        <v>1</v>
      </c>
      <c r="S18" s="15">
        <v>1</v>
      </c>
      <c r="T18" s="15">
        <v>1</v>
      </c>
      <c r="U18" s="15">
        <v>0.5</v>
      </c>
      <c r="V18" s="15">
        <v>1</v>
      </c>
      <c r="W18" s="15">
        <v>0.25</v>
      </c>
      <c r="X18" s="16">
        <v>0.5</v>
      </c>
      <c r="Y18" s="14">
        <v>1</v>
      </c>
      <c r="Z18" s="15">
        <v>1</v>
      </c>
      <c r="AA18" s="15">
        <v>0</v>
      </c>
      <c r="AB18" s="15">
        <v>0.75</v>
      </c>
      <c r="AC18" s="15">
        <v>1</v>
      </c>
      <c r="AD18" s="15">
        <v>0.75</v>
      </c>
      <c r="AE18" s="15">
        <v>0.75</v>
      </c>
      <c r="AF18" s="15">
        <f>1/3</f>
        <v>0.33333333333333331</v>
      </c>
      <c r="AG18" s="16">
        <v>0.75</v>
      </c>
      <c r="AH18" s="14">
        <v>1</v>
      </c>
      <c r="AI18" s="15">
        <v>0</v>
      </c>
      <c r="AJ18" s="15">
        <f>1/3</f>
        <v>0.33333333333333331</v>
      </c>
      <c r="AK18" s="15">
        <v>0</v>
      </c>
      <c r="AL18" s="15">
        <v>1</v>
      </c>
      <c r="AM18" s="15">
        <v>1</v>
      </c>
      <c r="AN18" s="15">
        <v>1</v>
      </c>
      <c r="AO18" s="15">
        <v>0</v>
      </c>
      <c r="AP18" s="15">
        <v>0</v>
      </c>
      <c r="AQ18" s="15">
        <v>1</v>
      </c>
      <c r="AR18" s="15">
        <v>1</v>
      </c>
      <c r="AS18" s="16">
        <v>0.25</v>
      </c>
      <c r="AT18" s="14">
        <v>0.25</v>
      </c>
      <c r="AU18" s="15">
        <v>1</v>
      </c>
      <c r="AV18" s="15">
        <v>1</v>
      </c>
      <c r="AW18" s="15">
        <v>0.67</v>
      </c>
      <c r="AX18" s="15">
        <v>0.5</v>
      </c>
      <c r="AY18" s="15">
        <v>0</v>
      </c>
      <c r="AZ18" s="16">
        <v>0</v>
      </c>
    </row>
    <row r="19" spans="1:53" s="21" customFormat="1" ht="15">
      <c r="A19" s="10">
        <v>4</v>
      </c>
      <c r="B19" s="11" t="s">
        <v>70</v>
      </c>
      <c r="C19" s="12" t="s">
        <v>53</v>
      </c>
      <c r="D19" s="13">
        <f t="shared" si="0"/>
        <v>0.62235416666666654</v>
      </c>
      <c r="E19" s="14">
        <f t="shared" si="1"/>
        <v>0.80549999999999999</v>
      </c>
      <c r="F19" s="14">
        <f t="shared" si="2"/>
        <v>0.77777777777777768</v>
      </c>
      <c r="G19" s="15">
        <f t="shared" si="3"/>
        <v>0.38888888888888884</v>
      </c>
      <c r="H19" s="16">
        <f t="shared" si="4"/>
        <v>0.51724999999999999</v>
      </c>
      <c r="I19" s="14">
        <f t="shared" si="5"/>
        <v>1</v>
      </c>
      <c r="J19" s="15">
        <f t="shared" si="6"/>
        <v>0.61099999999999999</v>
      </c>
      <c r="K19" s="15">
        <f t="shared" si="7"/>
        <v>1</v>
      </c>
      <c r="L19" s="15">
        <f t="shared" si="8"/>
        <v>0.55555555555555547</v>
      </c>
      <c r="M19" s="15">
        <f t="shared" si="9"/>
        <v>0.33333333333333331</v>
      </c>
      <c r="N19" s="15">
        <f t="shared" si="10"/>
        <v>0.33333333333333331</v>
      </c>
      <c r="O19" s="15">
        <f t="shared" si="11"/>
        <v>0.5</v>
      </c>
      <c r="P19" s="15">
        <f t="shared" si="12"/>
        <v>0.72199999999999986</v>
      </c>
      <c r="Q19" s="16">
        <f t="shared" si="13"/>
        <v>0.3125</v>
      </c>
      <c r="R19" s="25">
        <v>1</v>
      </c>
      <c r="S19" s="20">
        <v>1</v>
      </c>
      <c r="T19" s="20">
        <v>1</v>
      </c>
      <c r="U19" s="20">
        <v>1</v>
      </c>
      <c r="V19" s="20">
        <v>0.33300000000000002</v>
      </c>
      <c r="W19" s="20">
        <v>0.5</v>
      </c>
      <c r="X19" s="26">
        <v>1</v>
      </c>
      <c r="Y19" s="25">
        <v>1</v>
      </c>
      <c r="Z19" s="20">
        <v>1</v>
      </c>
      <c r="AA19" s="20">
        <v>1</v>
      </c>
      <c r="AB19" s="20">
        <v>0.25</v>
      </c>
      <c r="AC19" s="20">
        <v>1</v>
      </c>
      <c r="AD19" s="20">
        <v>1</v>
      </c>
      <c r="AE19" s="20">
        <v>0.5</v>
      </c>
      <c r="AF19" s="20">
        <v>0.33333333333333331</v>
      </c>
      <c r="AG19" s="26">
        <v>0.25</v>
      </c>
      <c r="AH19" s="25">
        <v>0</v>
      </c>
      <c r="AI19" s="20">
        <v>0</v>
      </c>
      <c r="AJ19" s="20">
        <v>0</v>
      </c>
      <c r="AK19" s="20">
        <v>0</v>
      </c>
      <c r="AL19" s="20">
        <v>1</v>
      </c>
      <c r="AM19" s="20">
        <v>1</v>
      </c>
      <c r="AN19" s="20">
        <v>1</v>
      </c>
      <c r="AO19" s="20">
        <v>0</v>
      </c>
      <c r="AP19" s="20">
        <v>0</v>
      </c>
      <c r="AQ19" s="20">
        <v>1</v>
      </c>
      <c r="AR19" s="20">
        <v>0.5</v>
      </c>
      <c r="AS19" s="26">
        <v>0</v>
      </c>
      <c r="AT19" s="25">
        <v>0.5</v>
      </c>
      <c r="AU19" s="20">
        <v>0.99999999999999989</v>
      </c>
      <c r="AV19" s="20">
        <v>0.66600000000000004</v>
      </c>
      <c r="AW19" s="20">
        <v>1</v>
      </c>
      <c r="AX19" s="20">
        <v>0.25</v>
      </c>
      <c r="AY19" s="20">
        <v>0</v>
      </c>
      <c r="AZ19" s="26">
        <v>0</v>
      </c>
      <c r="BA19" s="22"/>
    </row>
    <row r="20" spans="1:53" s="21" customFormat="1" ht="15">
      <c r="A20" s="10">
        <v>18</v>
      </c>
      <c r="B20" s="11" t="s">
        <v>71</v>
      </c>
      <c r="C20" s="12" t="s">
        <v>53</v>
      </c>
      <c r="D20" s="13">
        <f t="shared" si="0"/>
        <v>0.61977777777777776</v>
      </c>
      <c r="E20" s="14">
        <f t="shared" si="1"/>
        <v>0.60758333333333336</v>
      </c>
      <c r="F20" s="14">
        <f t="shared" si="2"/>
        <v>0.75694444444444442</v>
      </c>
      <c r="G20" s="15">
        <f t="shared" si="3"/>
        <v>0.58333333333333326</v>
      </c>
      <c r="H20" s="16">
        <f t="shared" si="4"/>
        <v>0.53125</v>
      </c>
      <c r="I20" s="14">
        <f t="shared" si="5"/>
        <v>0.6875</v>
      </c>
      <c r="J20" s="15">
        <f t="shared" si="6"/>
        <v>0.52766666666666662</v>
      </c>
      <c r="K20" s="15">
        <f t="shared" si="7"/>
        <v>1</v>
      </c>
      <c r="L20" s="15">
        <f t="shared" si="8"/>
        <v>0.51388888888888884</v>
      </c>
      <c r="M20" s="15">
        <f t="shared" si="9"/>
        <v>0.16666666666666666</v>
      </c>
      <c r="N20" s="15">
        <f t="shared" si="10"/>
        <v>1</v>
      </c>
      <c r="O20" s="15">
        <f t="shared" si="11"/>
        <v>0.58333333333333337</v>
      </c>
      <c r="P20" s="15">
        <f t="shared" si="12"/>
        <v>0.83333333333333326</v>
      </c>
      <c r="Q20" s="16">
        <f t="shared" si="13"/>
        <v>0.22916666666666666</v>
      </c>
      <c r="R20" s="17">
        <v>1</v>
      </c>
      <c r="S20" s="18">
        <v>1</v>
      </c>
      <c r="T20" s="18">
        <v>0.5</v>
      </c>
      <c r="U20" s="18">
        <v>0.25</v>
      </c>
      <c r="V20" s="20">
        <v>0.33300000000000002</v>
      </c>
      <c r="W20" s="18">
        <v>0.75</v>
      </c>
      <c r="X20" s="19">
        <v>0.5</v>
      </c>
      <c r="Y20" s="17">
        <v>1</v>
      </c>
      <c r="Z20" s="18">
        <v>1</v>
      </c>
      <c r="AA20" s="18">
        <v>1</v>
      </c>
      <c r="AB20" s="18">
        <v>0.25</v>
      </c>
      <c r="AC20" s="18">
        <v>1</v>
      </c>
      <c r="AD20" s="18">
        <v>1</v>
      </c>
      <c r="AE20" s="18">
        <v>0.25</v>
      </c>
      <c r="AF20" s="15">
        <f>1/3</f>
        <v>0.33333333333333331</v>
      </c>
      <c r="AG20" s="19">
        <v>0.25</v>
      </c>
      <c r="AH20" s="17">
        <v>0</v>
      </c>
      <c r="AI20" s="18">
        <v>0</v>
      </c>
      <c r="AJ20" s="18">
        <v>0</v>
      </c>
      <c r="AK20" s="18">
        <v>0</v>
      </c>
      <c r="AL20" s="18">
        <v>1</v>
      </c>
      <c r="AM20" s="18">
        <v>0</v>
      </c>
      <c r="AN20" s="18">
        <v>1</v>
      </c>
      <c r="AO20" s="18">
        <v>1</v>
      </c>
      <c r="AP20" s="18">
        <v>1</v>
      </c>
      <c r="AQ20" s="18">
        <v>1</v>
      </c>
      <c r="AR20" s="18">
        <v>0.5</v>
      </c>
      <c r="AS20" s="19">
        <v>0.25</v>
      </c>
      <c r="AT20" s="17">
        <v>0.5</v>
      </c>
      <c r="AU20" s="18">
        <v>1</v>
      </c>
      <c r="AV20" s="18">
        <v>1</v>
      </c>
      <c r="AW20" s="15">
        <f>2/3</f>
        <v>0.66666666666666663</v>
      </c>
      <c r="AX20" s="18">
        <v>0.25</v>
      </c>
      <c r="AY20" s="18">
        <v>0</v>
      </c>
      <c r="AZ20" s="19">
        <v>0</v>
      </c>
    </row>
    <row r="21" spans="1:53" s="21" customFormat="1" ht="15">
      <c r="A21" s="10">
        <v>12</v>
      </c>
      <c r="B21" s="11" t="s">
        <v>72</v>
      </c>
      <c r="C21" s="12" t="s">
        <v>53</v>
      </c>
      <c r="D21" s="13">
        <f t="shared" si="0"/>
        <v>0.61538708333333336</v>
      </c>
      <c r="E21" s="14">
        <f t="shared" si="1"/>
        <v>0.59027777777777779</v>
      </c>
      <c r="F21" s="14">
        <f t="shared" si="2"/>
        <v>0.75694444444444442</v>
      </c>
      <c r="G21" s="15">
        <f t="shared" si="3"/>
        <v>0.52057611111111102</v>
      </c>
      <c r="H21" s="16">
        <f t="shared" si="4"/>
        <v>0.59374999999999989</v>
      </c>
      <c r="I21" s="14">
        <f t="shared" si="5"/>
        <v>0.625</v>
      </c>
      <c r="J21" s="15">
        <f t="shared" si="6"/>
        <v>0.55555555555555558</v>
      </c>
      <c r="K21" s="15">
        <f t="shared" si="7"/>
        <v>1</v>
      </c>
      <c r="L21" s="15">
        <f t="shared" si="8"/>
        <v>0.51388888888888884</v>
      </c>
      <c r="M21" s="15">
        <f t="shared" si="9"/>
        <v>0.39506166666666664</v>
      </c>
      <c r="N21" s="15">
        <f t="shared" si="10"/>
        <v>0.33333333333333331</v>
      </c>
      <c r="O21" s="15">
        <f t="shared" si="11"/>
        <v>0.83333333333333326</v>
      </c>
      <c r="P21" s="15">
        <f t="shared" si="12"/>
        <v>0.91666666666666652</v>
      </c>
      <c r="Q21" s="16">
        <f t="shared" si="13"/>
        <v>0.27083333333333331</v>
      </c>
      <c r="R21" s="17">
        <v>1</v>
      </c>
      <c r="S21" s="18">
        <v>1</v>
      </c>
      <c r="T21" s="18">
        <v>0.5</v>
      </c>
      <c r="U21" s="18">
        <v>0</v>
      </c>
      <c r="V21" s="18">
        <v>0.66666666666666696</v>
      </c>
      <c r="W21" s="18">
        <v>1</v>
      </c>
      <c r="X21" s="19">
        <v>0</v>
      </c>
      <c r="Y21" s="17">
        <v>1</v>
      </c>
      <c r="Z21" s="18">
        <v>1</v>
      </c>
      <c r="AA21" s="18">
        <v>1</v>
      </c>
      <c r="AB21" s="18">
        <v>0.25</v>
      </c>
      <c r="AC21" s="18">
        <v>1</v>
      </c>
      <c r="AD21" s="18">
        <v>1</v>
      </c>
      <c r="AE21" s="18">
        <v>0.25</v>
      </c>
      <c r="AF21" s="20">
        <v>0.33333333333333331</v>
      </c>
      <c r="AG21" s="19">
        <v>0.25</v>
      </c>
      <c r="AH21" s="17">
        <v>0.222222</v>
      </c>
      <c r="AI21" s="18">
        <v>0.111111</v>
      </c>
      <c r="AJ21" s="18">
        <v>3.7037E-2</v>
      </c>
      <c r="AK21" s="18">
        <v>0</v>
      </c>
      <c r="AL21" s="18">
        <v>1</v>
      </c>
      <c r="AM21" s="18">
        <v>1</v>
      </c>
      <c r="AN21" s="18">
        <v>1</v>
      </c>
      <c r="AO21" s="18">
        <v>0</v>
      </c>
      <c r="AP21" s="18">
        <v>0</v>
      </c>
      <c r="AQ21" s="18">
        <v>1</v>
      </c>
      <c r="AR21" s="18">
        <v>0.5</v>
      </c>
      <c r="AS21" s="19">
        <v>1</v>
      </c>
      <c r="AT21" s="17">
        <v>0.75</v>
      </c>
      <c r="AU21" s="18">
        <v>1</v>
      </c>
      <c r="AV21" s="18">
        <v>1</v>
      </c>
      <c r="AW21" s="18">
        <v>0.33333333333333331</v>
      </c>
      <c r="AX21" s="18">
        <v>0.75</v>
      </c>
      <c r="AY21" s="18">
        <v>0</v>
      </c>
      <c r="AZ21" s="19">
        <v>0</v>
      </c>
    </row>
    <row r="22" spans="1:53" s="21" customFormat="1" ht="15" thickBot="1">
      <c r="A22" s="39">
        <v>17</v>
      </c>
      <c r="B22" s="40" t="s">
        <v>81</v>
      </c>
      <c r="C22" s="41" t="s">
        <v>53</v>
      </c>
      <c r="D22" s="42">
        <f t="shared" si="0"/>
        <v>0.43055555555555552</v>
      </c>
      <c r="E22" s="43">
        <f t="shared" si="1"/>
        <v>0.45833333333333331</v>
      </c>
      <c r="F22" s="44">
        <f t="shared" si="2"/>
        <v>0.45486111111111105</v>
      </c>
      <c r="G22" s="45">
        <f t="shared" si="3"/>
        <v>0.33333333333333331</v>
      </c>
      <c r="H22" s="46">
        <f t="shared" si="4"/>
        <v>0.47569444444444442</v>
      </c>
      <c r="I22" s="44">
        <f t="shared" si="5"/>
        <v>0.75</v>
      </c>
      <c r="J22" s="45">
        <f t="shared" si="6"/>
        <v>0.16666666666666666</v>
      </c>
      <c r="K22" s="45">
        <f t="shared" si="7"/>
        <v>0.33333333333333331</v>
      </c>
      <c r="L22" s="45">
        <f t="shared" si="8"/>
        <v>0.57638888888888884</v>
      </c>
      <c r="M22" s="45">
        <f t="shared" si="9"/>
        <v>0.16666666666666666</v>
      </c>
      <c r="N22" s="45">
        <f t="shared" si="10"/>
        <v>0.33333333333333331</v>
      </c>
      <c r="O22" s="45">
        <f t="shared" si="11"/>
        <v>0.5</v>
      </c>
      <c r="P22" s="45">
        <f t="shared" si="12"/>
        <v>0.72222222222222221</v>
      </c>
      <c r="Q22" s="46">
        <f t="shared" si="13"/>
        <v>0.22916666666666666</v>
      </c>
      <c r="R22" s="44">
        <v>1</v>
      </c>
      <c r="S22" s="45">
        <v>1</v>
      </c>
      <c r="T22" s="45">
        <v>1</v>
      </c>
      <c r="U22" s="45">
        <v>0</v>
      </c>
      <c r="V22" s="45">
        <v>0</v>
      </c>
      <c r="W22" s="45">
        <v>0</v>
      </c>
      <c r="X22" s="46">
        <v>0.5</v>
      </c>
      <c r="Y22" s="44">
        <v>1</v>
      </c>
      <c r="Z22" s="45">
        <v>0</v>
      </c>
      <c r="AA22" s="45">
        <v>0</v>
      </c>
      <c r="AB22" s="45">
        <v>0.25</v>
      </c>
      <c r="AC22" s="45">
        <v>1</v>
      </c>
      <c r="AD22" s="45">
        <f>7/8</f>
        <v>0.875</v>
      </c>
      <c r="AE22" s="45">
        <v>0.75</v>
      </c>
      <c r="AF22" s="45">
        <f>1/3</f>
        <v>0.33333333333333331</v>
      </c>
      <c r="AG22" s="46">
        <v>0.25</v>
      </c>
      <c r="AH22" s="44">
        <v>0</v>
      </c>
      <c r="AI22" s="45">
        <v>0</v>
      </c>
      <c r="AJ22" s="45">
        <v>0</v>
      </c>
      <c r="AK22" s="45">
        <v>0</v>
      </c>
      <c r="AL22" s="45">
        <v>0</v>
      </c>
      <c r="AM22" s="45">
        <v>1</v>
      </c>
      <c r="AN22" s="45">
        <v>1</v>
      </c>
      <c r="AO22" s="45">
        <v>0</v>
      </c>
      <c r="AP22" s="45">
        <v>0</v>
      </c>
      <c r="AQ22" s="45">
        <v>1</v>
      </c>
      <c r="AR22" s="45">
        <v>0.5</v>
      </c>
      <c r="AS22" s="46">
        <v>0</v>
      </c>
      <c r="AT22" s="44">
        <v>0.5</v>
      </c>
      <c r="AU22" s="45">
        <v>1</v>
      </c>
      <c r="AV22" s="45">
        <f>2/3</f>
        <v>0.66666666666666663</v>
      </c>
      <c r="AW22" s="45">
        <f>2/3</f>
        <v>0.66666666666666663</v>
      </c>
      <c r="AX22" s="45">
        <v>0.25</v>
      </c>
      <c r="AY22" s="45">
        <v>0</v>
      </c>
      <c r="AZ22" s="46">
        <v>0</v>
      </c>
    </row>
    <row r="24" spans="1:53">
      <c r="B24" s="196" t="s">
        <v>123</v>
      </c>
      <c r="C24" s="196"/>
      <c r="D24" s="196"/>
      <c r="E24" s="196"/>
      <c r="F24" s="196"/>
      <c r="G24" s="196"/>
      <c r="H24" s="196"/>
      <c r="I24" s="196"/>
      <c r="J24" s="116"/>
      <c r="K24" s="116"/>
      <c r="L24" s="116"/>
      <c r="M24" s="116"/>
      <c r="N24" s="116"/>
      <c r="O24" s="116"/>
      <c r="P24" s="116"/>
    </row>
    <row r="25" spans="1:53" ht="28.5" customHeight="1">
      <c r="B25" s="150" t="s">
        <v>122</v>
      </c>
      <c r="C25" s="150"/>
      <c r="D25" s="150"/>
      <c r="E25" s="150"/>
      <c r="F25" s="150"/>
      <c r="G25" s="150"/>
      <c r="H25" s="150"/>
      <c r="I25" s="150"/>
      <c r="J25" s="150"/>
      <c r="K25" s="150"/>
      <c r="L25" s="150"/>
      <c r="M25" s="150"/>
      <c r="N25" s="150"/>
      <c r="O25" s="150"/>
      <c r="P25" s="150"/>
    </row>
    <row r="26" spans="1:53">
      <c r="B26" s="150"/>
      <c r="C26" s="150"/>
      <c r="D26" s="150"/>
      <c r="E26" s="150"/>
      <c r="F26" s="150"/>
      <c r="G26" s="150"/>
      <c r="H26" s="150"/>
      <c r="I26" s="150"/>
      <c r="J26" s="150"/>
      <c r="K26" s="150"/>
      <c r="L26" s="150"/>
      <c r="M26" s="150"/>
      <c r="N26" s="150"/>
      <c r="O26" s="150"/>
      <c r="P26" s="150"/>
    </row>
    <row r="27" spans="1:53">
      <c r="B27" s="150"/>
      <c r="C27" s="150"/>
      <c r="D27" s="150"/>
      <c r="E27" s="150"/>
      <c r="F27" s="150"/>
      <c r="G27" s="150"/>
      <c r="H27" s="150"/>
      <c r="I27" s="150"/>
      <c r="J27" s="150"/>
      <c r="K27" s="150"/>
      <c r="L27" s="150"/>
      <c r="M27" s="150"/>
      <c r="N27" s="150"/>
      <c r="O27" s="150"/>
      <c r="P27" s="150"/>
    </row>
    <row r="31" spans="1:53">
      <c r="D31" s="29"/>
    </row>
    <row r="32" spans="1:53">
      <c r="D32" s="29"/>
    </row>
    <row r="33" spans="4:4">
      <c r="D33" s="29"/>
    </row>
    <row r="34" spans="4:4">
      <c r="D34" s="29"/>
    </row>
    <row r="35" spans="4:4">
      <c r="D35" s="29"/>
    </row>
    <row r="36" spans="4:4">
      <c r="D36" s="29"/>
    </row>
    <row r="37" spans="4:4">
      <c r="D37" s="29"/>
    </row>
    <row r="38" spans="4:4">
      <c r="D38" s="29"/>
    </row>
    <row r="39" spans="4:4">
      <c r="D39" s="29"/>
    </row>
    <row r="40" spans="4:4">
      <c r="D40" s="29"/>
    </row>
    <row r="41" spans="4:4">
      <c r="D41" s="29"/>
    </row>
    <row r="42" spans="4:4">
      <c r="D42" s="29"/>
    </row>
    <row r="43" spans="4:4">
      <c r="D43" s="29"/>
    </row>
    <row r="44" spans="4:4">
      <c r="D44" s="29"/>
    </row>
    <row r="45" spans="4:4">
      <c r="D45" s="29"/>
    </row>
    <row r="46" spans="4:4">
      <c r="D46" s="29"/>
    </row>
    <row r="47" spans="4:4">
      <c r="D47" s="29"/>
    </row>
    <row r="48" spans="4:4">
      <c r="D48" s="29"/>
    </row>
    <row r="49" spans="4:4">
      <c r="D49" s="29"/>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sheetData>
  <autoFilter ref="A13:BA22" xr:uid="{1930844E-5704-4AFE-B94D-CE1E353FA850}"/>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24:I24"/>
    <mergeCell ref="B25:P27"/>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1D81A-322A-42C7-8FBC-1AFD72252DF1}">
  <dimension ref="A1:BA80"/>
  <sheetViews>
    <sheetView showGridLines="0" topLeftCell="B19" workbookViewId="0">
      <selection activeCell="Q31" sqref="A31:XFD32"/>
    </sheetView>
  </sheetViews>
  <sheetFormatPr baseColWidth="10" defaultRowHeight="14.25"/>
  <cols>
    <col min="1" max="1" width="0" hidden="1" customWidth="1"/>
    <col min="2" max="2" width="62.625" customWidth="1"/>
    <col min="3" max="3" width="30.375" customWidth="1"/>
    <col min="4" max="4" width="18.75" customWidth="1"/>
    <col min="5" max="5" width="18.625" customWidth="1"/>
    <col min="6" max="6" width="14.875" customWidth="1"/>
    <col min="7" max="7" width="13.25" customWidth="1"/>
    <col min="8" max="8" width="14" customWidth="1"/>
    <col min="9" max="9" width="15.125" customWidth="1"/>
    <col min="10" max="10" width="16.75" customWidth="1"/>
    <col min="11" max="11" width="17" customWidth="1"/>
    <col min="12" max="12" width="17.25" customWidth="1"/>
    <col min="13" max="13" width="19" customWidth="1"/>
    <col min="14" max="14" width="13.625" customWidth="1"/>
    <col min="16" max="17" width="16.625" customWidth="1"/>
    <col min="18" max="18" width="14.375" customWidth="1"/>
    <col min="19" max="19" width="16.375" customWidth="1"/>
    <col min="20" max="20" width="16.625" customWidth="1"/>
    <col min="21" max="21" width="16.125" customWidth="1"/>
    <col min="22" max="22" width="20.625" customWidth="1"/>
    <col min="23" max="23" width="18.625" customWidth="1"/>
    <col min="24" max="24" width="18.375" customWidth="1"/>
    <col min="25" max="25" width="16.75" bestFit="1" customWidth="1"/>
    <col min="26" max="26" width="30.625" bestFit="1" customWidth="1"/>
    <col min="27" max="27" width="20.625" bestFit="1" customWidth="1"/>
    <col min="28" max="28" width="22" bestFit="1" customWidth="1"/>
    <col min="29" max="29" width="33.125" bestFit="1" customWidth="1"/>
    <col min="30" max="30" width="19.625" bestFit="1" customWidth="1"/>
    <col min="31" max="32" width="33.125" bestFit="1" customWidth="1"/>
    <col min="33" max="33" width="33.375" bestFit="1" customWidth="1"/>
    <col min="34" max="52" width="22.75"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118</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8"/>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1"/>
      <c r="E12" s="180"/>
      <c r="F12" s="181"/>
      <c r="G12" s="181"/>
      <c r="H12" s="182"/>
      <c r="I12" s="158" t="s">
        <v>94</v>
      </c>
      <c r="J12" s="159"/>
      <c r="K12" s="154" t="s">
        <v>95</v>
      </c>
      <c r="L12" s="153"/>
      <c r="M12" s="160" t="s">
        <v>96</v>
      </c>
      <c r="N12" s="161"/>
      <c r="O12" s="162"/>
      <c r="P12" s="163" t="s">
        <v>97</v>
      </c>
      <c r="Q12" s="164"/>
      <c r="R12" s="214"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c r="A13" s="100" t="s">
        <v>0</v>
      </c>
      <c r="B13" s="101" t="s">
        <v>1</v>
      </c>
      <c r="C13" s="101" t="s">
        <v>2</v>
      </c>
      <c r="D13" s="102" t="s">
        <v>3</v>
      </c>
      <c r="E13" s="100" t="s">
        <v>4</v>
      </c>
      <c r="F13" s="101" t="s">
        <v>5</v>
      </c>
      <c r="G13" s="101" t="s">
        <v>6</v>
      </c>
      <c r="H13" s="103" t="s">
        <v>7</v>
      </c>
      <c r="I13" s="100" t="s">
        <v>8</v>
      </c>
      <c r="J13" s="101" t="s">
        <v>9</v>
      </c>
      <c r="K13" s="101" t="s">
        <v>10</v>
      </c>
      <c r="L13" s="101" t="s">
        <v>11</v>
      </c>
      <c r="M13" s="101" t="s">
        <v>12</v>
      </c>
      <c r="N13" s="101" t="s">
        <v>13</v>
      </c>
      <c r="O13" s="101" t="s">
        <v>14</v>
      </c>
      <c r="P13" s="101" t="s">
        <v>15</v>
      </c>
      <c r="Q13" s="103" t="s">
        <v>16</v>
      </c>
      <c r="R13" s="104" t="s">
        <v>17</v>
      </c>
      <c r="S13" s="105" t="s">
        <v>18</v>
      </c>
      <c r="T13" s="105" t="s">
        <v>19</v>
      </c>
      <c r="U13" s="105" t="s">
        <v>20</v>
      </c>
      <c r="V13" s="105" t="s">
        <v>21</v>
      </c>
      <c r="W13" s="105" t="s">
        <v>22</v>
      </c>
      <c r="X13" s="106" t="s">
        <v>23</v>
      </c>
      <c r="Y13" s="100" t="s">
        <v>24</v>
      </c>
      <c r="Z13" s="101" t="s">
        <v>25</v>
      </c>
      <c r="AA13" s="105" t="s">
        <v>26</v>
      </c>
      <c r="AB13" s="101" t="s">
        <v>27</v>
      </c>
      <c r="AC13" s="101" t="s">
        <v>28</v>
      </c>
      <c r="AD13" s="101" t="s">
        <v>29</v>
      </c>
      <c r="AE13" s="101" t="s">
        <v>30</v>
      </c>
      <c r="AF13" s="101" t="s">
        <v>31</v>
      </c>
      <c r="AG13" s="103" t="s">
        <v>32</v>
      </c>
      <c r="AH13" s="100" t="s">
        <v>33</v>
      </c>
      <c r="AI13" s="101" t="s">
        <v>34</v>
      </c>
      <c r="AJ13" s="101" t="s">
        <v>35</v>
      </c>
      <c r="AK13" s="101" t="s">
        <v>36</v>
      </c>
      <c r="AL13" s="101" t="s">
        <v>37</v>
      </c>
      <c r="AM13" s="105" t="s">
        <v>38</v>
      </c>
      <c r="AN13" s="105" t="s">
        <v>39</v>
      </c>
      <c r="AO13" s="105" t="s">
        <v>40</v>
      </c>
      <c r="AP13" s="105" t="s">
        <v>41</v>
      </c>
      <c r="AQ13" s="105" t="s">
        <v>42</v>
      </c>
      <c r="AR13" s="105" t="s">
        <v>43</v>
      </c>
      <c r="AS13" s="106" t="s">
        <v>44</v>
      </c>
      <c r="AT13" s="104" t="s">
        <v>45</v>
      </c>
      <c r="AU13" s="105" t="s">
        <v>46</v>
      </c>
      <c r="AV13" s="105" t="s">
        <v>47</v>
      </c>
      <c r="AW13" s="105" t="s">
        <v>48</v>
      </c>
      <c r="AX13" s="105" t="s">
        <v>49</v>
      </c>
      <c r="AY13" s="105" t="s">
        <v>50</v>
      </c>
      <c r="AZ13" s="106" t="s">
        <v>51</v>
      </c>
      <c r="BA13" s="8"/>
    </row>
    <row r="14" spans="1:53" s="21" customFormat="1">
      <c r="A14" s="10">
        <v>2</v>
      </c>
      <c r="B14" s="11" t="s">
        <v>54</v>
      </c>
      <c r="C14" s="12" t="s">
        <v>55</v>
      </c>
      <c r="D14" s="13">
        <f t="shared" ref="D14:D28" si="0">E14*0.25+F14*0.25+G14*0.25+H14*0.25</f>
        <v>0.75722473832528181</v>
      </c>
      <c r="E14" s="14">
        <f t="shared" ref="E14:E28" si="1">I14*0.5+J14*0.5</f>
        <v>1</v>
      </c>
      <c r="F14" s="14">
        <f t="shared" ref="F14:F28" si="2">K14*0.5+L14*0.5</f>
        <v>0.89930555555555558</v>
      </c>
      <c r="G14" s="18">
        <f t="shared" ref="G14:G28" si="3">M14*(1/3)+N14*(1/3)+O14*(1/3)</f>
        <v>0.53542673107890493</v>
      </c>
      <c r="H14" s="16">
        <f t="shared" ref="H14:H28" si="4">P14*0.5+Q14*0.5</f>
        <v>0.59416666666666662</v>
      </c>
      <c r="I14" s="14">
        <f t="shared" ref="I14:I28" si="5">R14*0.25+S14*0.25+T14*0.25+U14*0.25</f>
        <v>1</v>
      </c>
      <c r="J14" s="15">
        <f t="shared" ref="J14:J28" si="6">V14*(1/3)+W14*(1/3)+X14*(1/3)</f>
        <v>1</v>
      </c>
      <c r="K14" s="15">
        <f t="shared" ref="K14:K28" si="7">Y14*(1/3)+Z14*(1/3)+AA14*(1/3)</f>
        <v>1</v>
      </c>
      <c r="L14" s="15">
        <f t="shared" ref="L14:L28" si="8">AB14*(1/6)+AC14*(1/6)+AD14*(1/6)+AE14*(1/6)+AF14*(1/6)+AG14*(1/6)</f>
        <v>0.79861111111111116</v>
      </c>
      <c r="M14" s="15">
        <f t="shared" ref="M14:M28" si="9">AH14*(1/6)+AI14*(1/6)+AJ14*(1/6)+AK14*(1/6)+AL14*(1/6)+AM14*(1/6)</f>
        <v>0.43961352657004826</v>
      </c>
      <c r="N14" s="15">
        <f t="shared" ref="N14:N28" si="10">AN14*(1/3)+AO14*(1/3)+AP14*(1/3)</f>
        <v>0.33333333333333331</v>
      </c>
      <c r="O14" s="15">
        <f t="shared" ref="O14:O28" si="11">AQ14*(1/3)+AR14*(1/3)+AS14*(1/3)</f>
        <v>0.83333333333333326</v>
      </c>
      <c r="P14" s="15">
        <f t="shared" ref="P14:P28" si="12">AT14*(1/3)+AU14*(1/3)+AV14*(1/3)</f>
        <v>0.83333333333333326</v>
      </c>
      <c r="Q14" s="16">
        <f t="shared" ref="Q14:Q28" si="13">AW14*(1/4)+AX14*(1/4)+AY14*(1/4)+AZ14*(1/4)</f>
        <v>0.35499999999999998</v>
      </c>
      <c r="R14" s="14">
        <v>1</v>
      </c>
      <c r="S14" s="15">
        <v>1</v>
      </c>
      <c r="T14" s="15">
        <v>1</v>
      </c>
      <c r="U14" s="15">
        <v>1</v>
      </c>
      <c r="V14" s="15">
        <v>1</v>
      </c>
      <c r="W14" s="15">
        <v>1</v>
      </c>
      <c r="X14" s="16">
        <v>1</v>
      </c>
      <c r="Y14" s="14">
        <v>1</v>
      </c>
      <c r="Z14" s="15">
        <v>1</v>
      </c>
      <c r="AA14" s="15">
        <v>1</v>
      </c>
      <c r="AB14" s="15">
        <v>0.75</v>
      </c>
      <c r="AC14" s="15">
        <v>1</v>
      </c>
      <c r="AD14" s="15">
        <f>7/8</f>
        <v>0.875</v>
      </c>
      <c r="AE14" s="15">
        <v>0.75</v>
      </c>
      <c r="AF14" s="15">
        <f>2/3</f>
        <v>0.66666666666666663</v>
      </c>
      <c r="AG14" s="16">
        <v>0.75</v>
      </c>
      <c r="AH14" s="14">
        <f>8/23</f>
        <v>0.34782608695652173</v>
      </c>
      <c r="AI14" s="15">
        <f>5/23</f>
        <v>0.21739130434782608</v>
      </c>
      <c r="AJ14" s="15">
        <f>(2/23)/3+(3/23)/3</f>
        <v>7.2463768115942032E-2</v>
      </c>
      <c r="AK14" s="15">
        <v>0</v>
      </c>
      <c r="AL14" s="15">
        <v>1</v>
      </c>
      <c r="AM14" s="15">
        <v>1</v>
      </c>
      <c r="AN14" s="15">
        <v>1</v>
      </c>
      <c r="AO14" s="15">
        <v>0</v>
      </c>
      <c r="AP14" s="15">
        <v>0</v>
      </c>
      <c r="AQ14" s="15">
        <v>1</v>
      </c>
      <c r="AR14" s="15">
        <v>0.5</v>
      </c>
      <c r="AS14" s="16">
        <v>1</v>
      </c>
      <c r="AT14" s="14">
        <v>0.5</v>
      </c>
      <c r="AU14" s="15">
        <v>1</v>
      </c>
      <c r="AV14" s="15">
        <v>1</v>
      </c>
      <c r="AW14" s="15">
        <v>0.67</v>
      </c>
      <c r="AX14" s="15">
        <v>0.75</v>
      </c>
      <c r="AY14" s="15">
        <v>0</v>
      </c>
      <c r="AZ14" s="16">
        <v>0</v>
      </c>
      <c r="BA14" s="22"/>
    </row>
    <row r="15" spans="1:53" s="21" customFormat="1">
      <c r="A15" s="10">
        <v>21</v>
      </c>
      <c r="B15" s="11" t="s">
        <v>56</v>
      </c>
      <c r="C15" s="12" t="s">
        <v>55</v>
      </c>
      <c r="D15" s="13">
        <f t="shared" si="0"/>
        <v>0.7505787037037035</v>
      </c>
      <c r="E15" s="14">
        <f t="shared" si="1"/>
        <v>0.90277777777777779</v>
      </c>
      <c r="F15" s="17">
        <f t="shared" si="2"/>
        <v>0.46527777777777768</v>
      </c>
      <c r="G15" s="18">
        <f t="shared" si="3"/>
        <v>0.92592592592592582</v>
      </c>
      <c r="H15" s="19">
        <f t="shared" si="4"/>
        <v>0.70833333333333326</v>
      </c>
      <c r="I15" s="17">
        <f t="shared" si="5"/>
        <v>1</v>
      </c>
      <c r="J15" s="18">
        <f t="shared" si="6"/>
        <v>0.80555555555555558</v>
      </c>
      <c r="K15" s="18">
        <f t="shared" si="7"/>
        <v>0.33333333333333331</v>
      </c>
      <c r="L15" s="18">
        <f t="shared" si="8"/>
        <v>0.5972222222222221</v>
      </c>
      <c r="M15" s="18">
        <f t="shared" si="9"/>
        <v>0.94444444444444431</v>
      </c>
      <c r="N15" s="18">
        <f t="shared" si="10"/>
        <v>1</v>
      </c>
      <c r="O15" s="18">
        <f t="shared" si="11"/>
        <v>0.83333333333333326</v>
      </c>
      <c r="P15" s="18">
        <f t="shared" si="12"/>
        <v>0.91666666666666652</v>
      </c>
      <c r="Q15" s="19">
        <f t="shared" si="13"/>
        <v>0.5</v>
      </c>
      <c r="R15" s="17">
        <v>1</v>
      </c>
      <c r="S15" s="18">
        <v>1</v>
      </c>
      <c r="T15" s="18">
        <v>1</v>
      </c>
      <c r="U15" s="18">
        <v>1</v>
      </c>
      <c r="V15" s="18">
        <f>2/3</f>
        <v>0.66666666666666663</v>
      </c>
      <c r="W15" s="18">
        <v>0.75</v>
      </c>
      <c r="X15" s="19">
        <v>1</v>
      </c>
      <c r="Y15" s="17">
        <v>1</v>
      </c>
      <c r="Z15" s="18">
        <v>0</v>
      </c>
      <c r="AA15" s="18">
        <v>0</v>
      </c>
      <c r="AB15" s="18">
        <v>0.5</v>
      </c>
      <c r="AC15" s="18">
        <v>1</v>
      </c>
      <c r="AD15" s="18">
        <v>1</v>
      </c>
      <c r="AE15" s="18">
        <v>0.5</v>
      </c>
      <c r="AF15" s="18">
        <f>1/3</f>
        <v>0.33333333333333331</v>
      </c>
      <c r="AG15" s="19">
        <v>0.25</v>
      </c>
      <c r="AH15" s="17">
        <v>1</v>
      </c>
      <c r="AI15" s="18">
        <v>1</v>
      </c>
      <c r="AJ15" s="18">
        <f>2/3</f>
        <v>0.66666666666666663</v>
      </c>
      <c r="AK15" s="18">
        <v>1</v>
      </c>
      <c r="AL15" s="18">
        <v>1</v>
      </c>
      <c r="AM15" s="18">
        <v>1</v>
      </c>
      <c r="AN15" s="18">
        <v>1</v>
      </c>
      <c r="AO15" s="18">
        <v>1</v>
      </c>
      <c r="AP15" s="18">
        <v>1</v>
      </c>
      <c r="AQ15" s="18">
        <v>1</v>
      </c>
      <c r="AR15" s="18">
        <v>1</v>
      </c>
      <c r="AS15" s="19">
        <v>0.5</v>
      </c>
      <c r="AT15" s="17">
        <v>0.75</v>
      </c>
      <c r="AU15" s="18">
        <v>1</v>
      </c>
      <c r="AV15" s="18">
        <v>1</v>
      </c>
      <c r="AW15" s="18">
        <v>1</v>
      </c>
      <c r="AX15" s="18">
        <v>1</v>
      </c>
      <c r="AY15" s="18">
        <v>0</v>
      </c>
      <c r="AZ15" s="19">
        <v>0</v>
      </c>
    </row>
    <row r="16" spans="1:53" s="21" customFormat="1">
      <c r="A16" s="10">
        <v>23</v>
      </c>
      <c r="B16" s="11" t="s">
        <v>57</v>
      </c>
      <c r="C16" s="12" t="s">
        <v>55</v>
      </c>
      <c r="D16" s="13">
        <f t="shared" si="0"/>
        <v>0.7456597222222221</v>
      </c>
      <c r="E16" s="17">
        <f t="shared" si="1"/>
        <v>0.86111111111111105</v>
      </c>
      <c r="F16" s="17">
        <f t="shared" si="2"/>
        <v>0.69444444444444442</v>
      </c>
      <c r="G16" s="18">
        <f t="shared" si="3"/>
        <v>0.75</v>
      </c>
      <c r="H16" s="19">
        <f t="shared" si="4"/>
        <v>0.67708333333333326</v>
      </c>
      <c r="I16" s="17">
        <f t="shared" si="5"/>
        <v>1</v>
      </c>
      <c r="J16" s="18">
        <f t="shared" si="6"/>
        <v>0.7222222222222221</v>
      </c>
      <c r="K16" s="18">
        <f t="shared" si="7"/>
        <v>0.66666666666666663</v>
      </c>
      <c r="L16" s="18">
        <f t="shared" si="8"/>
        <v>0.72222222222222221</v>
      </c>
      <c r="M16" s="18">
        <f t="shared" si="9"/>
        <v>0.5</v>
      </c>
      <c r="N16" s="18">
        <f t="shared" si="10"/>
        <v>1</v>
      </c>
      <c r="O16" s="18">
        <f t="shared" si="11"/>
        <v>0.75</v>
      </c>
      <c r="P16" s="18">
        <f t="shared" si="12"/>
        <v>0.91666666666666652</v>
      </c>
      <c r="Q16" s="18">
        <f t="shared" si="13"/>
        <v>0.4375</v>
      </c>
      <c r="R16" s="18">
        <v>1</v>
      </c>
      <c r="S16" s="18">
        <v>1</v>
      </c>
      <c r="T16" s="18">
        <v>1</v>
      </c>
      <c r="U16" s="18">
        <v>1</v>
      </c>
      <c r="V16" s="18">
        <f>2/3</f>
        <v>0.66666666666666663</v>
      </c>
      <c r="W16" s="18">
        <v>0.5</v>
      </c>
      <c r="X16" s="18">
        <v>1</v>
      </c>
      <c r="Y16" s="18">
        <v>1</v>
      </c>
      <c r="Z16" s="18">
        <v>1</v>
      </c>
      <c r="AA16" s="18">
        <v>0</v>
      </c>
      <c r="AB16" s="18">
        <v>0.75</v>
      </c>
      <c r="AC16" s="18">
        <v>1</v>
      </c>
      <c r="AD16" s="18">
        <v>1</v>
      </c>
      <c r="AE16" s="18">
        <v>0.75</v>
      </c>
      <c r="AF16" s="18">
        <f>1/3</f>
        <v>0.33333333333333331</v>
      </c>
      <c r="AG16" s="18">
        <v>0.5</v>
      </c>
      <c r="AH16" s="18">
        <v>0.4</v>
      </c>
      <c r="AI16" s="18">
        <v>0.2</v>
      </c>
      <c r="AJ16" s="18">
        <v>0.2</v>
      </c>
      <c r="AK16" s="18">
        <v>0.2</v>
      </c>
      <c r="AL16" s="18">
        <v>1</v>
      </c>
      <c r="AM16" s="18">
        <v>1</v>
      </c>
      <c r="AN16" s="18">
        <v>1</v>
      </c>
      <c r="AO16" s="18">
        <v>1</v>
      </c>
      <c r="AP16" s="18">
        <v>1</v>
      </c>
      <c r="AQ16" s="18">
        <v>1</v>
      </c>
      <c r="AR16" s="18">
        <v>1</v>
      </c>
      <c r="AS16" s="18">
        <v>0.25</v>
      </c>
      <c r="AT16" s="18">
        <v>0.75</v>
      </c>
      <c r="AU16" s="18">
        <v>1</v>
      </c>
      <c r="AV16" s="18">
        <v>1</v>
      </c>
      <c r="AW16" s="18">
        <v>1</v>
      </c>
      <c r="AX16" s="18">
        <v>0.75</v>
      </c>
      <c r="AY16" s="18">
        <v>0</v>
      </c>
      <c r="AZ16" s="19">
        <v>0</v>
      </c>
    </row>
    <row r="17" spans="1:52" s="21" customFormat="1">
      <c r="A17" s="10">
        <v>14</v>
      </c>
      <c r="B17" s="11" t="s">
        <v>58</v>
      </c>
      <c r="C17" s="12" t="s">
        <v>55</v>
      </c>
      <c r="D17" s="13">
        <f t="shared" si="0"/>
        <v>0.74135416666666665</v>
      </c>
      <c r="E17" s="14">
        <f t="shared" si="1"/>
        <v>0.875</v>
      </c>
      <c r="F17" s="14">
        <f t="shared" si="2"/>
        <v>0.875</v>
      </c>
      <c r="G17" s="15">
        <f t="shared" si="3"/>
        <v>0.49666666666666659</v>
      </c>
      <c r="H17" s="16">
        <f t="shared" si="4"/>
        <v>0.71875</v>
      </c>
      <c r="I17" s="14">
        <f t="shared" si="5"/>
        <v>0.75</v>
      </c>
      <c r="J17" s="15">
        <f t="shared" si="6"/>
        <v>1</v>
      </c>
      <c r="K17" s="15">
        <f t="shared" si="7"/>
        <v>1</v>
      </c>
      <c r="L17" s="15">
        <f t="shared" si="8"/>
        <v>0.74999999999999989</v>
      </c>
      <c r="M17" s="15">
        <f t="shared" si="9"/>
        <v>0.90666666666666651</v>
      </c>
      <c r="N17" s="15">
        <f t="shared" si="10"/>
        <v>0</v>
      </c>
      <c r="O17" s="15">
        <f t="shared" si="11"/>
        <v>0.58333333333333337</v>
      </c>
      <c r="P17" s="15">
        <f t="shared" si="12"/>
        <v>1</v>
      </c>
      <c r="Q17" s="15">
        <f t="shared" si="13"/>
        <v>0.4375</v>
      </c>
      <c r="R17" s="18">
        <v>1</v>
      </c>
      <c r="S17" s="18">
        <v>1</v>
      </c>
      <c r="T17" s="18">
        <v>1</v>
      </c>
      <c r="U17" s="18">
        <v>0</v>
      </c>
      <c r="V17" s="18">
        <v>1</v>
      </c>
      <c r="W17" s="18">
        <v>1</v>
      </c>
      <c r="X17" s="18">
        <v>1</v>
      </c>
      <c r="Y17" s="18">
        <v>1</v>
      </c>
      <c r="Z17" s="18">
        <v>1</v>
      </c>
      <c r="AA17" s="18">
        <v>1</v>
      </c>
      <c r="AB17" s="18">
        <v>0.5</v>
      </c>
      <c r="AC17" s="18">
        <v>1</v>
      </c>
      <c r="AD17" s="18">
        <v>1</v>
      </c>
      <c r="AE17" s="18">
        <v>0.75</v>
      </c>
      <c r="AF17" s="18">
        <v>1</v>
      </c>
      <c r="AG17" s="18">
        <v>0.25</v>
      </c>
      <c r="AH17" s="18">
        <v>1</v>
      </c>
      <c r="AI17" s="18">
        <v>0.8</v>
      </c>
      <c r="AJ17" s="18">
        <v>0.84</v>
      </c>
      <c r="AK17" s="18">
        <v>0.8</v>
      </c>
      <c r="AL17" s="18">
        <v>1</v>
      </c>
      <c r="AM17" s="18">
        <v>1</v>
      </c>
      <c r="AN17" s="18">
        <v>0</v>
      </c>
      <c r="AO17" s="18">
        <v>0</v>
      </c>
      <c r="AP17" s="18">
        <v>0</v>
      </c>
      <c r="AQ17" s="18">
        <v>1</v>
      </c>
      <c r="AR17" s="18">
        <v>0.5</v>
      </c>
      <c r="AS17" s="18">
        <v>0.25</v>
      </c>
      <c r="AT17" s="18">
        <v>1</v>
      </c>
      <c r="AU17" s="18">
        <v>1</v>
      </c>
      <c r="AV17" s="18">
        <v>1</v>
      </c>
      <c r="AW17" s="18">
        <v>1</v>
      </c>
      <c r="AX17" s="18">
        <v>0.75</v>
      </c>
      <c r="AY17" s="18">
        <v>0</v>
      </c>
      <c r="AZ17" s="19">
        <v>0</v>
      </c>
    </row>
    <row r="18" spans="1:52" s="21" customFormat="1">
      <c r="A18" s="10">
        <v>20</v>
      </c>
      <c r="B18" s="11" t="s">
        <v>59</v>
      </c>
      <c r="C18" s="12" t="s">
        <v>55</v>
      </c>
      <c r="D18" s="13">
        <f t="shared" si="0"/>
        <v>0.73177083333333326</v>
      </c>
      <c r="E18" s="14">
        <f t="shared" si="1"/>
        <v>0.875</v>
      </c>
      <c r="F18" s="17">
        <f t="shared" si="2"/>
        <v>0.59027777777777768</v>
      </c>
      <c r="G18" s="18">
        <f t="shared" si="3"/>
        <v>0.88888888888888873</v>
      </c>
      <c r="H18" s="19">
        <f t="shared" si="4"/>
        <v>0.57291666666666663</v>
      </c>
      <c r="I18" s="17">
        <f t="shared" si="5"/>
        <v>1</v>
      </c>
      <c r="J18" s="18">
        <f t="shared" si="6"/>
        <v>0.74999999999999989</v>
      </c>
      <c r="K18" s="18">
        <f t="shared" si="7"/>
        <v>0.66666666666666663</v>
      </c>
      <c r="L18" s="18">
        <f t="shared" si="8"/>
        <v>0.51388888888888884</v>
      </c>
      <c r="M18" s="18">
        <f t="shared" si="9"/>
        <v>0.99999999999999989</v>
      </c>
      <c r="N18" s="18">
        <f t="shared" si="10"/>
        <v>1</v>
      </c>
      <c r="O18" s="18">
        <f t="shared" si="11"/>
        <v>0.66666666666666663</v>
      </c>
      <c r="P18" s="18">
        <f t="shared" si="12"/>
        <v>0.91666666666666652</v>
      </c>
      <c r="Q18" s="18">
        <f t="shared" si="13"/>
        <v>0.22916666666666666</v>
      </c>
      <c r="R18" s="18">
        <v>1</v>
      </c>
      <c r="S18" s="18">
        <v>1</v>
      </c>
      <c r="T18" s="18">
        <v>1</v>
      </c>
      <c r="U18" s="18">
        <v>1</v>
      </c>
      <c r="V18" s="18">
        <v>1</v>
      </c>
      <c r="W18" s="18">
        <v>0.75</v>
      </c>
      <c r="X18" s="18">
        <v>0.5</v>
      </c>
      <c r="Y18" s="18">
        <v>1</v>
      </c>
      <c r="Z18" s="18">
        <v>0</v>
      </c>
      <c r="AA18" s="18">
        <v>1</v>
      </c>
      <c r="AB18" s="18">
        <v>0.25</v>
      </c>
      <c r="AC18" s="18">
        <v>1</v>
      </c>
      <c r="AD18" s="18">
        <v>1</v>
      </c>
      <c r="AE18" s="18">
        <v>0.25</v>
      </c>
      <c r="AF18" s="18">
        <f>1/3</f>
        <v>0.33333333333333331</v>
      </c>
      <c r="AG18" s="18">
        <v>0.25</v>
      </c>
      <c r="AH18" s="18">
        <v>1</v>
      </c>
      <c r="AI18" s="18">
        <v>1</v>
      </c>
      <c r="AJ18" s="18">
        <v>1</v>
      </c>
      <c r="AK18" s="18">
        <v>1</v>
      </c>
      <c r="AL18" s="18">
        <v>1</v>
      </c>
      <c r="AM18" s="18">
        <v>1</v>
      </c>
      <c r="AN18" s="18">
        <v>1</v>
      </c>
      <c r="AO18" s="18">
        <v>1</v>
      </c>
      <c r="AP18" s="18">
        <v>1</v>
      </c>
      <c r="AQ18" s="18">
        <v>1</v>
      </c>
      <c r="AR18" s="18">
        <v>1</v>
      </c>
      <c r="AS18" s="18">
        <v>0</v>
      </c>
      <c r="AT18" s="18">
        <v>0.75</v>
      </c>
      <c r="AU18" s="18">
        <v>1</v>
      </c>
      <c r="AV18" s="18">
        <v>1</v>
      </c>
      <c r="AW18" s="18">
        <f>2/3</f>
        <v>0.66666666666666663</v>
      </c>
      <c r="AX18" s="18">
        <v>0.25</v>
      </c>
      <c r="AY18" s="18">
        <v>0</v>
      </c>
      <c r="AZ18" s="19">
        <v>0</v>
      </c>
    </row>
    <row r="19" spans="1:52" s="21" customFormat="1">
      <c r="A19" s="10">
        <v>22</v>
      </c>
      <c r="B19" s="11" t="s">
        <v>61</v>
      </c>
      <c r="C19" s="12" t="s">
        <v>55</v>
      </c>
      <c r="D19" s="13">
        <f t="shared" si="0"/>
        <v>0.69270833333333326</v>
      </c>
      <c r="E19" s="14">
        <f t="shared" si="1"/>
        <v>0.71875</v>
      </c>
      <c r="F19" s="17">
        <f t="shared" si="2"/>
        <v>0.77777777777777768</v>
      </c>
      <c r="G19" s="18">
        <f t="shared" si="3"/>
        <v>0.63888888888888884</v>
      </c>
      <c r="H19" s="19">
        <f t="shared" si="4"/>
        <v>0.63541666666666652</v>
      </c>
      <c r="I19" s="17">
        <f t="shared" si="5"/>
        <v>0.6875</v>
      </c>
      <c r="J19" s="18">
        <f t="shared" si="6"/>
        <v>0.74999999999999989</v>
      </c>
      <c r="K19" s="18">
        <f t="shared" si="7"/>
        <v>1</v>
      </c>
      <c r="L19" s="18">
        <f t="shared" si="8"/>
        <v>0.55555555555555547</v>
      </c>
      <c r="M19" s="18">
        <f t="shared" si="9"/>
        <v>0.33333333333333331</v>
      </c>
      <c r="N19" s="18">
        <f t="shared" si="10"/>
        <v>1</v>
      </c>
      <c r="O19" s="18">
        <f t="shared" si="11"/>
        <v>0.58333333333333337</v>
      </c>
      <c r="P19" s="18">
        <f t="shared" si="12"/>
        <v>0.91666666666666652</v>
      </c>
      <c r="Q19" s="18">
        <f t="shared" si="13"/>
        <v>0.35416666666666663</v>
      </c>
      <c r="R19" s="18">
        <v>1</v>
      </c>
      <c r="S19" s="18">
        <v>0.25</v>
      </c>
      <c r="T19" s="18">
        <v>0.75</v>
      </c>
      <c r="U19" s="18">
        <v>0.75</v>
      </c>
      <c r="V19" s="18">
        <v>1</v>
      </c>
      <c r="W19" s="18">
        <v>0.75</v>
      </c>
      <c r="X19" s="18">
        <v>0.5</v>
      </c>
      <c r="Y19" s="18">
        <v>1</v>
      </c>
      <c r="Z19" s="18">
        <v>1</v>
      </c>
      <c r="AA19" s="18">
        <v>1</v>
      </c>
      <c r="AB19" s="18">
        <v>0.5</v>
      </c>
      <c r="AC19" s="18">
        <v>1</v>
      </c>
      <c r="AD19" s="18">
        <v>0.75</v>
      </c>
      <c r="AE19" s="18">
        <v>0.5</v>
      </c>
      <c r="AF19" s="18">
        <f>1/3</f>
        <v>0.33333333333333331</v>
      </c>
      <c r="AG19" s="18">
        <v>0.25</v>
      </c>
      <c r="AH19" s="18">
        <v>0</v>
      </c>
      <c r="AI19" s="18">
        <v>0</v>
      </c>
      <c r="AJ19" s="18">
        <v>0</v>
      </c>
      <c r="AK19" s="18">
        <v>0</v>
      </c>
      <c r="AL19" s="18">
        <v>1</v>
      </c>
      <c r="AM19" s="18">
        <v>1</v>
      </c>
      <c r="AN19" s="18">
        <v>1</v>
      </c>
      <c r="AO19" s="18">
        <v>1</v>
      </c>
      <c r="AP19" s="18">
        <v>1</v>
      </c>
      <c r="AQ19" s="18">
        <v>1</v>
      </c>
      <c r="AR19" s="18">
        <v>0.5</v>
      </c>
      <c r="AS19" s="18">
        <v>0.25</v>
      </c>
      <c r="AT19" s="18">
        <v>0.75</v>
      </c>
      <c r="AU19" s="18">
        <v>1</v>
      </c>
      <c r="AV19" s="18">
        <v>1</v>
      </c>
      <c r="AW19" s="18">
        <f>2/3</f>
        <v>0.66666666666666663</v>
      </c>
      <c r="AX19" s="18">
        <v>0.75</v>
      </c>
      <c r="AY19" s="18">
        <v>0</v>
      </c>
      <c r="AZ19" s="19">
        <v>0</v>
      </c>
    </row>
    <row r="20" spans="1:52" s="21" customFormat="1">
      <c r="A20" s="10">
        <v>25</v>
      </c>
      <c r="B20" s="11" t="s">
        <v>62</v>
      </c>
      <c r="C20" s="12" t="s">
        <v>55</v>
      </c>
      <c r="D20" s="13">
        <f t="shared" si="0"/>
        <v>0.68229166666666652</v>
      </c>
      <c r="E20" s="17">
        <f t="shared" si="1"/>
        <v>0.84375</v>
      </c>
      <c r="F20" s="17">
        <f t="shared" si="2"/>
        <v>0.74652777777777779</v>
      </c>
      <c r="G20" s="18">
        <f t="shared" si="3"/>
        <v>0.55555555555555558</v>
      </c>
      <c r="H20" s="19">
        <f t="shared" si="4"/>
        <v>0.58333333333333326</v>
      </c>
      <c r="I20" s="17">
        <f t="shared" si="5"/>
        <v>0.9375</v>
      </c>
      <c r="J20" s="18">
        <f t="shared" si="6"/>
        <v>0.74999999999999989</v>
      </c>
      <c r="K20" s="18">
        <f t="shared" si="7"/>
        <v>1</v>
      </c>
      <c r="L20" s="18">
        <f t="shared" si="8"/>
        <v>0.49305555555555552</v>
      </c>
      <c r="M20" s="18">
        <f t="shared" si="9"/>
        <v>0.33333333333333331</v>
      </c>
      <c r="N20" s="18">
        <f t="shared" si="10"/>
        <v>0.66666666666666663</v>
      </c>
      <c r="O20" s="18">
        <f t="shared" si="11"/>
        <v>0.66666666666666663</v>
      </c>
      <c r="P20" s="18">
        <f t="shared" si="12"/>
        <v>0.83333333333333326</v>
      </c>
      <c r="Q20" s="18">
        <f t="shared" si="13"/>
        <v>0.33333333333333331</v>
      </c>
      <c r="R20" s="18">
        <v>1</v>
      </c>
      <c r="S20" s="18">
        <v>1</v>
      </c>
      <c r="T20" s="18">
        <v>1</v>
      </c>
      <c r="U20" s="18">
        <v>0.75</v>
      </c>
      <c r="V20" s="18">
        <v>1</v>
      </c>
      <c r="W20" s="18">
        <v>0.75</v>
      </c>
      <c r="X20" s="18">
        <v>0.5</v>
      </c>
      <c r="Y20" s="18">
        <v>1</v>
      </c>
      <c r="Z20" s="18">
        <v>1</v>
      </c>
      <c r="AA20" s="18">
        <v>1</v>
      </c>
      <c r="AB20" s="18">
        <v>0.25</v>
      </c>
      <c r="AC20" s="18">
        <v>1</v>
      </c>
      <c r="AD20" s="18">
        <f>7/8</f>
        <v>0.875</v>
      </c>
      <c r="AE20" s="18">
        <v>0.25</v>
      </c>
      <c r="AF20" s="18">
        <f>1/3</f>
        <v>0.33333333333333331</v>
      </c>
      <c r="AG20" s="18">
        <v>0.25</v>
      </c>
      <c r="AH20" s="18">
        <v>0</v>
      </c>
      <c r="AI20" s="18">
        <v>0</v>
      </c>
      <c r="AJ20" s="18">
        <v>0</v>
      </c>
      <c r="AK20" s="18">
        <v>0</v>
      </c>
      <c r="AL20" s="18">
        <v>1</v>
      </c>
      <c r="AM20" s="18">
        <v>1</v>
      </c>
      <c r="AN20" s="18">
        <v>1</v>
      </c>
      <c r="AO20" s="18">
        <v>1</v>
      </c>
      <c r="AP20" s="18">
        <v>0</v>
      </c>
      <c r="AQ20" s="18">
        <v>1</v>
      </c>
      <c r="AR20" s="18">
        <v>0.5</v>
      </c>
      <c r="AS20" s="18">
        <v>0.5</v>
      </c>
      <c r="AT20" s="18">
        <v>0.5</v>
      </c>
      <c r="AU20" s="18">
        <v>1</v>
      </c>
      <c r="AV20" s="18">
        <v>1</v>
      </c>
      <c r="AW20" s="18">
        <f>1/3</f>
        <v>0.33333333333333331</v>
      </c>
      <c r="AX20" s="18">
        <v>1</v>
      </c>
      <c r="AY20" s="18">
        <v>0</v>
      </c>
      <c r="AZ20" s="19">
        <v>0</v>
      </c>
    </row>
    <row r="21" spans="1:52" s="21" customFormat="1">
      <c r="A21" s="10">
        <v>27</v>
      </c>
      <c r="B21" s="11" t="s">
        <v>64</v>
      </c>
      <c r="C21" s="12" t="s">
        <v>55</v>
      </c>
      <c r="D21" s="13">
        <f t="shared" si="0"/>
        <v>0.66493055555555558</v>
      </c>
      <c r="E21" s="17">
        <f t="shared" si="1"/>
        <v>0.76736111111111105</v>
      </c>
      <c r="F21" s="17">
        <f t="shared" si="2"/>
        <v>0.75</v>
      </c>
      <c r="G21" s="18">
        <f t="shared" si="3"/>
        <v>0.66666666666666663</v>
      </c>
      <c r="H21" s="19">
        <f t="shared" si="4"/>
        <v>0.47569444444444442</v>
      </c>
      <c r="I21" s="17">
        <f t="shared" si="5"/>
        <v>0.8125</v>
      </c>
      <c r="J21" s="18">
        <f t="shared" si="6"/>
        <v>0.7222222222222221</v>
      </c>
      <c r="K21" s="18">
        <f t="shared" si="7"/>
        <v>0.66666666666666663</v>
      </c>
      <c r="L21" s="18">
        <f t="shared" si="8"/>
        <v>0.83333333333333326</v>
      </c>
      <c r="M21" s="18">
        <f t="shared" si="9"/>
        <v>0.33333333333333331</v>
      </c>
      <c r="N21" s="18">
        <f t="shared" si="10"/>
        <v>1</v>
      </c>
      <c r="O21" s="18">
        <f t="shared" si="11"/>
        <v>0.66666666666666663</v>
      </c>
      <c r="P21" s="18">
        <f t="shared" si="12"/>
        <v>0.80555555555555547</v>
      </c>
      <c r="Q21" s="18">
        <f t="shared" si="13"/>
        <v>0.14583333333333331</v>
      </c>
      <c r="R21" s="18">
        <v>1</v>
      </c>
      <c r="S21" s="18">
        <v>1</v>
      </c>
      <c r="T21" s="18">
        <v>0.75</v>
      </c>
      <c r="U21" s="18">
        <v>0.5</v>
      </c>
      <c r="V21" s="18">
        <f>2/3</f>
        <v>0.66666666666666663</v>
      </c>
      <c r="W21" s="18">
        <v>0.5</v>
      </c>
      <c r="X21" s="18">
        <v>1</v>
      </c>
      <c r="Y21" s="18">
        <v>1</v>
      </c>
      <c r="Z21" s="18">
        <v>0</v>
      </c>
      <c r="AA21" s="18">
        <v>1</v>
      </c>
      <c r="AB21" s="18">
        <v>0.75</v>
      </c>
      <c r="AC21" s="18">
        <v>1</v>
      </c>
      <c r="AD21" s="18">
        <v>1</v>
      </c>
      <c r="AE21" s="18">
        <v>0.5</v>
      </c>
      <c r="AF21" s="18">
        <v>1</v>
      </c>
      <c r="AG21" s="18">
        <v>0.75</v>
      </c>
      <c r="AH21" s="18">
        <v>0</v>
      </c>
      <c r="AI21" s="18">
        <v>0</v>
      </c>
      <c r="AJ21" s="18">
        <v>0</v>
      </c>
      <c r="AK21" s="18">
        <v>0</v>
      </c>
      <c r="AL21" s="18">
        <v>1</v>
      </c>
      <c r="AM21" s="18">
        <v>1</v>
      </c>
      <c r="AN21" s="18">
        <v>1</v>
      </c>
      <c r="AO21" s="18">
        <v>1</v>
      </c>
      <c r="AP21" s="18">
        <v>1</v>
      </c>
      <c r="AQ21" s="18">
        <v>1</v>
      </c>
      <c r="AR21" s="18">
        <v>1</v>
      </c>
      <c r="AS21" s="18">
        <v>0</v>
      </c>
      <c r="AT21" s="18">
        <v>0.75</v>
      </c>
      <c r="AU21" s="18">
        <v>1</v>
      </c>
      <c r="AV21" s="18">
        <f>2/3</f>
        <v>0.66666666666666663</v>
      </c>
      <c r="AW21" s="18">
        <f>1/3</f>
        <v>0.33333333333333331</v>
      </c>
      <c r="AX21" s="18">
        <v>0.25</v>
      </c>
      <c r="AY21" s="18">
        <v>0</v>
      </c>
      <c r="AZ21" s="19">
        <v>0</v>
      </c>
    </row>
    <row r="22" spans="1:52" s="21" customFormat="1">
      <c r="A22" s="10">
        <v>5</v>
      </c>
      <c r="B22" s="11" t="s">
        <v>66</v>
      </c>
      <c r="C22" s="12" t="s">
        <v>55</v>
      </c>
      <c r="D22" s="13">
        <f t="shared" si="0"/>
        <v>0.65497684722222216</v>
      </c>
      <c r="E22" s="14">
        <f t="shared" si="1"/>
        <v>0.55902777777777779</v>
      </c>
      <c r="F22" s="14">
        <f t="shared" si="2"/>
        <v>0.77083333333333326</v>
      </c>
      <c r="G22" s="15">
        <f t="shared" si="3"/>
        <v>0.69629627777777769</v>
      </c>
      <c r="H22" s="16">
        <f t="shared" si="4"/>
        <v>0.59375</v>
      </c>
      <c r="I22" s="14">
        <f t="shared" si="5"/>
        <v>0.5625</v>
      </c>
      <c r="J22" s="15">
        <f t="shared" si="6"/>
        <v>0.55555555555555558</v>
      </c>
      <c r="K22" s="15">
        <f t="shared" si="7"/>
        <v>1</v>
      </c>
      <c r="L22" s="15">
        <f t="shared" si="8"/>
        <v>0.54166666666666663</v>
      </c>
      <c r="M22" s="15">
        <f t="shared" si="9"/>
        <v>0.42222216666666668</v>
      </c>
      <c r="N22" s="15">
        <f t="shared" si="10"/>
        <v>1</v>
      </c>
      <c r="O22" s="15">
        <f t="shared" si="11"/>
        <v>0.66666666666666663</v>
      </c>
      <c r="P22" s="15">
        <f t="shared" si="12"/>
        <v>0.83333333333333326</v>
      </c>
      <c r="Q22" s="15">
        <f t="shared" si="13"/>
        <v>0.35416666666666663</v>
      </c>
      <c r="R22" s="24">
        <v>1</v>
      </c>
      <c r="S22" s="24">
        <v>1</v>
      </c>
      <c r="T22" s="24">
        <v>0.25</v>
      </c>
      <c r="U22" s="24">
        <v>0</v>
      </c>
      <c r="V22" s="23">
        <v>0.66666666666666696</v>
      </c>
      <c r="W22" s="24">
        <v>0.5</v>
      </c>
      <c r="X22" s="24">
        <v>0.5</v>
      </c>
      <c r="Y22" s="24">
        <v>1</v>
      </c>
      <c r="Z22" s="24">
        <v>1</v>
      </c>
      <c r="AA22" s="24">
        <v>1</v>
      </c>
      <c r="AB22" s="24">
        <v>0.75</v>
      </c>
      <c r="AC22" s="24">
        <v>1</v>
      </c>
      <c r="AD22" s="24">
        <v>1</v>
      </c>
      <c r="AE22" s="24">
        <v>0.5</v>
      </c>
      <c r="AF22" s="24">
        <v>0</v>
      </c>
      <c r="AG22" s="24">
        <v>0</v>
      </c>
      <c r="AH22" s="24">
        <v>0.2</v>
      </c>
      <c r="AI22" s="24">
        <v>0.2</v>
      </c>
      <c r="AJ22" s="24">
        <v>0.13333300000000001</v>
      </c>
      <c r="AK22" s="24">
        <v>0</v>
      </c>
      <c r="AL22" s="24">
        <v>1</v>
      </c>
      <c r="AM22" s="24">
        <v>1</v>
      </c>
      <c r="AN22" s="24">
        <v>1</v>
      </c>
      <c r="AO22" s="24">
        <v>1</v>
      </c>
      <c r="AP22" s="24">
        <v>1</v>
      </c>
      <c r="AQ22" s="24">
        <v>1</v>
      </c>
      <c r="AR22" s="24">
        <v>0.5</v>
      </c>
      <c r="AS22" s="24">
        <v>0.5</v>
      </c>
      <c r="AT22" s="24">
        <v>0.5</v>
      </c>
      <c r="AU22" s="24">
        <v>1</v>
      </c>
      <c r="AV22" s="24">
        <v>1</v>
      </c>
      <c r="AW22" s="23">
        <v>0.66666666666666663</v>
      </c>
      <c r="AX22" s="24">
        <v>0.75</v>
      </c>
      <c r="AY22" s="24">
        <v>0</v>
      </c>
      <c r="AZ22" s="38">
        <v>0</v>
      </c>
    </row>
    <row r="23" spans="1:52" s="21" customFormat="1" ht="15">
      <c r="A23" s="10">
        <v>11</v>
      </c>
      <c r="B23" s="11" t="s">
        <v>67</v>
      </c>
      <c r="C23" s="12" t="s">
        <v>55</v>
      </c>
      <c r="D23" s="13">
        <f t="shared" si="0"/>
        <v>0.63713888888888881</v>
      </c>
      <c r="E23" s="14">
        <f t="shared" si="1"/>
        <v>0.64924999999999999</v>
      </c>
      <c r="F23" s="14">
        <f t="shared" si="2"/>
        <v>0.80902777777777779</v>
      </c>
      <c r="G23" s="15">
        <f t="shared" si="3"/>
        <v>0.61111111111111105</v>
      </c>
      <c r="H23" s="16">
        <f t="shared" si="4"/>
        <v>0.47916666666666663</v>
      </c>
      <c r="I23" s="14">
        <f t="shared" si="5"/>
        <v>0.6875</v>
      </c>
      <c r="J23" s="15">
        <f t="shared" si="6"/>
        <v>0.61099999999999999</v>
      </c>
      <c r="K23" s="15">
        <f t="shared" si="7"/>
        <v>1</v>
      </c>
      <c r="L23" s="15">
        <f t="shared" si="8"/>
        <v>0.61805555555555558</v>
      </c>
      <c r="M23" s="15">
        <f t="shared" si="9"/>
        <v>0.33333333333333331</v>
      </c>
      <c r="N23" s="15">
        <f t="shared" si="10"/>
        <v>1</v>
      </c>
      <c r="O23" s="15">
        <f t="shared" si="11"/>
        <v>0.5</v>
      </c>
      <c r="P23" s="15">
        <f t="shared" si="12"/>
        <v>0.75</v>
      </c>
      <c r="Q23" s="15">
        <f t="shared" si="13"/>
        <v>0.20833333333333331</v>
      </c>
      <c r="R23" s="18">
        <v>1</v>
      </c>
      <c r="S23" s="18">
        <v>1</v>
      </c>
      <c r="T23" s="18">
        <v>0.75</v>
      </c>
      <c r="U23" s="18">
        <v>0</v>
      </c>
      <c r="V23" s="20">
        <v>0.33300000000000002</v>
      </c>
      <c r="W23" s="18">
        <v>0.5</v>
      </c>
      <c r="X23" s="18">
        <v>1</v>
      </c>
      <c r="Y23" s="18">
        <v>1</v>
      </c>
      <c r="Z23" s="18">
        <v>1</v>
      </c>
      <c r="AA23" s="18">
        <v>1</v>
      </c>
      <c r="AB23" s="18">
        <v>0.5</v>
      </c>
      <c r="AC23" s="18">
        <v>1</v>
      </c>
      <c r="AD23" s="18">
        <v>0.875</v>
      </c>
      <c r="AE23" s="18">
        <v>0.5</v>
      </c>
      <c r="AF23" s="20">
        <v>0.33333333333333331</v>
      </c>
      <c r="AG23" s="18">
        <v>0.5</v>
      </c>
      <c r="AH23" s="18">
        <v>0</v>
      </c>
      <c r="AI23" s="18">
        <v>0</v>
      </c>
      <c r="AJ23" s="18">
        <v>0</v>
      </c>
      <c r="AK23" s="18">
        <v>0</v>
      </c>
      <c r="AL23" s="18">
        <v>1</v>
      </c>
      <c r="AM23" s="18">
        <v>1</v>
      </c>
      <c r="AN23" s="18">
        <v>1</v>
      </c>
      <c r="AO23" s="18">
        <v>1</v>
      </c>
      <c r="AP23" s="18">
        <v>1</v>
      </c>
      <c r="AQ23" s="18">
        <v>1</v>
      </c>
      <c r="AR23" s="18">
        <v>0.5</v>
      </c>
      <c r="AS23" s="18">
        <v>0</v>
      </c>
      <c r="AT23" s="18">
        <v>0.25</v>
      </c>
      <c r="AU23" s="18">
        <v>1</v>
      </c>
      <c r="AV23" s="18">
        <v>1</v>
      </c>
      <c r="AW23" s="18">
        <v>0.33333333333333331</v>
      </c>
      <c r="AX23" s="18">
        <v>0.5</v>
      </c>
      <c r="AY23" s="18">
        <v>0</v>
      </c>
      <c r="AZ23" s="19">
        <v>0</v>
      </c>
    </row>
    <row r="24" spans="1:52" s="21" customFormat="1" ht="15">
      <c r="A24" s="10">
        <v>10</v>
      </c>
      <c r="B24" s="11" t="s">
        <v>68</v>
      </c>
      <c r="C24" s="12" t="s">
        <v>55</v>
      </c>
      <c r="D24" s="13">
        <f t="shared" si="0"/>
        <v>0.62670833333333342</v>
      </c>
      <c r="E24" s="14">
        <f t="shared" si="1"/>
        <v>0.51736111111111116</v>
      </c>
      <c r="F24" s="14">
        <f t="shared" si="2"/>
        <v>0.86111111111111116</v>
      </c>
      <c r="G24" s="15">
        <f t="shared" si="3"/>
        <v>0.61111111111111105</v>
      </c>
      <c r="H24" s="16">
        <f t="shared" si="4"/>
        <v>0.51724999999999999</v>
      </c>
      <c r="I24" s="14">
        <f t="shared" si="5"/>
        <v>0.5625</v>
      </c>
      <c r="J24" s="15">
        <f t="shared" si="6"/>
        <v>0.47222222222222232</v>
      </c>
      <c r="K24" s="15">
        <f t="shared" si="7"/>
        <v>1</v>
      </c>
      <c r="L24" s="15">
        <f t="shared" si="8"/>
        <v>0.72222222222222221</v>
      </c>
      <c r="M24" s="15">
        <f t="shared" si="9"/>
        <v>0.33333333333333331</v>
      </c>
      <c r="N24" s="15">
        <f t="shared" si="10"/>
        <v>1</v>
      </c>
      <c r="O24" s="15">
        <f t="shared" si="11"/>
        <v>0.5</v>
      </c>
      <c r="P24" s="15">
        <f t="shared" si="12"/>
        <v>0.72199999999999998</v>
      </c>
      <c r="Q24" s="15">
        <f t="shared" si="13"/>
        <v>0.3125</v>
      </c>
      <c r="R24" s="18">
        <v>1</v>
      </c>
      <c r="S24" s="18">
        <v>1</v>
      </c>
      <c r="T24" s="18">
        <v>0.25</v>
      </c>
      <c r="U24" s="18">
        <v>0</v>
      </c>
      <c r="V24" s="18">
        <v>0.66666666666666696</v>
      </c>
      <c r="W24" s="18">
        <v>0.25</v>
      </c>
      <c r="X24" s="18">
        <v>0.5</v>
      </c>
      <c r="Y24" s="18">
        <v>1</v>
      </c>
      <c r="Z24" s="18">
        <v>1</v>
      </c>
      <c r="AA24" s="18">
        <v>1</v>
      </c>
      <c r="AB24" s="18">
        <v>0.75</v>
      </c>
      <c r="AC24" s="18">
        <v>1</v>
      </c>
      <c r="AD24" s="18">
        <v>0.75</v>
      </c>
      <c r="AE24" s="18">
        <v>0.75</v>
      </c>
      <c r="AF24" s="20">
        <v>0.33333333333333331</v>
      </c>
      <c r="AG24" s="18">
        <v>0.75</v>
      </c>
      <c r="AH24" s="18">
        <v>0</v>
      </c>
      <c r="AI24" s="18">
        <v>0</v>
      </c>
      <c r="AJ24" s="18">
        <v>0</v>
      </c>
      <c r="AK24" s="18">
        <v>0</v>
      </c>
      <c r="AL24" s="18">
        <v>1</v>
      </c>
      <c r="AM24" s="18">
        <v>1</v>
      </c>
      <c r="AN24" s="18">
        <v>1</v>
      </c>
      <c r="AO24" s="18">
        <v>1</v>
      </c>
      <c r="AP24" s="18">
        <v>1</v>
      </c>
      <c r="AQ24" s="18">
        <v>1</v>
      </c>
      <c r="AR24" s="18">
        <v>0.5</v>
      </c>
      <c r="AS24" s="18">
        <v>0</v>
      </c>
      <c r="AT24" s="18">
        <v>0.5</v>
      </c>
      <c r="AU24" s="18">
        <v>1</v>
      </c>
      <c r="AV24" s="20">
        <v>0.66600000000000004</v>
      </c>
      <c r="AW24" s="18">
        <v>1</v>
      </c>
      <c r="AX24" s="18">
        <v>0.25</v>
      </c>
      <c r="AY24" s="18">
        <v>0</v>
      </c>
      <c r="AZ24" s="19">
        <v>0</v>
      </c>
    </row>
    <row r="25" spans="1:52" s="21" customFormat="1">
      <c r="A25" s="10">
        <v>6</v>
      </c>
      <c r="B25" s="11" t="s">
        <v>73</v>
      </c>
      <c r="C25" s="12" t="s">
        <v>55</v>
      </c>
      <c r="D25" s="13">
        <f t="shared" si="0"/>
        <v>0.60243055555555558</v>
      </c>
      <c r="E25" s="27">
        <f t="shared" si="1"/>
        <v>0.70138888888888884</v>
      </c>
      <c r="F25" s="14">
        <f t="shared" si="2"/>
        <v>0.60763888888888884</v>
      </c>
      <c r="G25" s="15">
        <f t="shared" si="3"/>
        <v>0.7222222222222221</v>
      </c>
      <c r="H25" s="16">
        <f t="shared" si="4"/>
        <v>0.37847222222222221</v>
      </c>
      <c r="I25" s="14">
        <f t="shared" si="5"/>
        <v>0.875</v>
      </c>
      <c r="J25" s="15">
        <f t="shared" si="6"/>
        <v>0.52777777777777768</v>
      </c>
      <c r="K25" s="15">
        <f t="shared" si="7"/>
        <v>0.66666666666666663</v>
      </c>
      <c r="L25" s="15">
        <f t="shared" si="8"/>
        <v>0.54861111111111105</v>
      </c>
      <c r="M25" s="15">
        <f t="shared" si="9"/>
        <v>0.33333333333333331</v>
      </c>
      <c r="N25" s="15">
        <f t="shared" si="10"/>
        <v>1</v>
      </c>
      <c r="O25" s="15">
        <f t="shared" si="11"/>
        <v>0.83333333333333326</v>
      </c>
      <c r="P25" s="15">
        <f t="shared" si="12"/>
        <v>0.61111111111111116</v>
      </c>
      <c r="Q25" s="16">
        <f t="shared" si="13"/>
        <v>0.14583333333333331</v>
      </c>
      <c r="R25" s="17">
        <v>1</v>
      </c>
      <c r="S25" s="18">
        <v>1</v>
      </c>
      <c r="T25" s="18">
        <v>0.75</v>
      </c>
      <c r="U25" s="18">
        <v>0.75</v>
      </c>
      <c r="V25" s="18">
        <v>0.33333333333333298</v>
      </c>
      <c r="W25" s="18">
        <v>0.75</v>
      </c>
      <c r="X25" s="19">
        <v>0.5</v>
      </c>
      <c r="Y25" s="17">
        <v>1</v>
      </c>
      <c r="Z25" s="18">
        <v>1</v>
      </c>
      <c r="AA25" s="18">
        <v>0</v>
      </c>
      <c r="AB25" s="18">
        <v>0.25</v>
      </c>
      <c r="AC25" s="18">
        <v>1</v>
      </c>
      <c r="AD25" s="18">
        <v>0.875</v>
      </c>
      <c r="AE25" s="15">
        <v>0.25</v>
      </c>
      <c r="AF25" s="15">
        <f>2/3</f>
        <v>0.66666666666666663</v>
      </c>
      <c r="AG25" s="19">
        <v>0.25</v>
      </c>
      <c r="AH25" s="17">
        <v>0</v>
      </c>
      <c r="AI25" s="18">
        <v>0</v>
      </c>
      <c r="AJ25" s="18">
        <v>0</v>
      </c>
      <c r="AK25" s="18">
        <v>0</v>
      </c>
      <c r="AL25" s="18">
        <v>1</v>
      </c>
      <c r="AM25" s="18">
        <v>1</v>
      </c>
      <c r="AN25" s="18">
        <v>1</v>
      </c>
      <c r="AO25" s="18">
        <v>1</v>
      </c>
      <c r="AP25" s="18">
        <v>1</v>
      </c>
      <c r="AQ25" s="18">
        <v>1</v>
      </c>
      <c r="AR25" s="18">
        <v>0.5</v>
      </c>
      <c r="AS25" s="19">
        <v>1</v>
      </c>
      <c r="AT25" s="17">
        <v>0.5</v>
      </c>
      <c r="AU25" s="18">
        <v>1</v>
      </c>
      <c r="AV25" s="18">
        <v>0.33333333333333331</v>
      </c>
      <c r="AW25" s="18">
        <v>0.33333333333333331</v>
      </c>
      <c r="AX25" s="18">
        <v>0.25</v>
      </c>
      <c r="AY25" s="18">
        <v>0</v>
      </c>
      <c r="AZ25" s="19">
        <v>0</v>
      </c>
    </row>
    <row r="26" spans="1:52" s="21" customFormat="1">
      <c r="A26" s="10">
        <v>26</v>
      </c>
      <c r="B26" s="11" t="s">
        <v>76</v>
      </c>
      <c r="C26" s="12" t="s">
        <v>55</v>
      </c>
      <c r="D26" s="13">
        <f t="shared" si="0"/>
        <v>0.55642361111111105</v>
      </c>
      <c r="E26" s="28">
        <f t="shared" si="1"/>
        <v>0.88541666666666663</v>
      </c>
      <c r="F26" s="17">
        <f t="shared" si="2"/>
        <v>0.36458333333333331</v>
      </c>
      <c r="G26" s="18">
        <f t="shared" si="3"/>
        <v>0.63888888888888884</v>
      </c>
      <c r="H26" s="19">
        <f t="shared" si="4"/>
        <v>0.33680555555555547</v>
      </c>
      <c r="I26" s="17">
        <f t="shared" si="5"/>
        <v>0.9375</v>
      </c>
      <c r="J26" s="18">
        <f t="shared" si="6"/>
        <v>0.83333333333333326</v>
      </c>
      <c r="K26" s="18">
        <f t="shared" si="7"/>
        <v>0.33333333333333331</v>
      </c>
      <c r="L26" s="18">
        <f t="shared" si="8"/>
        <v>0.39583333333333331</v>
      </c>
      <c r="M26" s="18">
        <f t="shared" si="9"/>
        <v>0.33333333333333331</v>
      </c>
      <c r="N26" s="18">
        <f t="shared" si="10"/>
        <v>1</v>
      </c>
      <c r="O26" s="18">
        <f t="shared" si="11"/>
        <v>0.58333333333333337</v>
      </c>
      <c r="P26" s="18">
        <f t="shared" si="12"/>
        <v>0.52777777777777768</v>
      </c>
      <c r="Q26" s="19">
        <f t="shared" si="13"/>
        <v>0.14583333333333331</v>
      </c>
      <c r="R26" s="17">
        <v>1</v>
      </c>
      <c r="S26" s="18">
        <v>1</v>
      </c>
      <c r="T26" s="18">
        <v>1</v>
      </c>
      <c r="U26" s="18">
        <v>0.75</v>
      </c>
      <c r="V26" s="18">
        <v>1</v>
      </c>
      <c r="W26" s="18">
        <v>0.5</v>
      </c>
      <c r="X26" s="19">
        <v>1</v>
      </c>
      <c r="Y26" s="17">
        <v>1</v>
      </c>
      <c r="Z26" s="18">
        <v>0</v>
      </c>
      <c r="AA26" s="18">
        <v>0</v>
      </c>
      <c r="AB26" s="18">
        <v>0.25</v>
      </c>
      <c r="AC26" s="18">
        <v>1</v>
      </c>
      <c r="AD26" s="18">
        <f>1/8</f>
        <v>0.125</v>
      </c>
      <c r="AE26" s="18">
        <v>0.5</v>
      </c>
      <c r="AF26" s="18">
        <v>0</v>
      </c>
      <c r="AG26" s="19">
        <v>0.5</v>
      </c>
      <c r="AH26" s="17">
        <v>1</v>
      </c>
      <c r="AI26" s="18">
        <v>0</v>
      </c>
      <c r="AJ26" s="18">
        <v>0</v>
      </c>
      <c r="AK26" s="18">
        <v>0</v>
      </c>
      <c r="AL26" s="18">
        <v>0</v>
      </c>
      <c r="AM26" s="18">
        <v>1</v>
      </c>
      <c r="AN26" s="18">
        <v>1</v>
      </c>
      <c r="AO26" s="18">
        <v>1</v>
      </c>
      <c r="AP26" s="18">
        <v>1</v>
      </c>
      <c r="AQ26" s="18">
        <v>1</v>
      </c>
      <c r="AR26" s="18">
        <v>0.5</v>
      </c>
      <c r="AS26" s="19">
        <v>0.25</v>
      </c>
      <c r="AT26" s="17">
        <v>0.25</v>
      </c>
      <c r="AU26" s="18">
        <v>1</v>
      </c>
      <c r="AV26" s="18">
        <f>1/3</f>
        <v>0.33333333333333331</v>
      </c>
      <c r="AW26" s="18">
        <f>1/3</f>
        <v>0.33333333333333331</v>
      </c>
      <c r="AX26" s="18">
        <v>0.25</v>
      </c>
      <c r="AY26" s="18">
        <v>0</v>
      </c>
      <c r="AZ26" s="19">
        <v>0</v>
      </c>
    </row>
    <row r="27" spans="1:52" s="21" customFormat="1" ht="15">
      <c r="A27" s="10">
        <v>7</v>
      </c>
      <c r="B27" s="11" t="s">
        <v>77</v>
      </c>
      <c r="C27" s="12" t="s">
        <v>55</v>
      </c>
      <c r="D27" s="13">
        <f t="shared" si="0"/>
        <v>0.55063657407407407</v>
      </c>
      <c r="E27" s="27">
        <f t="shared" si="1"/>
        <v>0.80555555555555547</v>
      </c>
      <c r="F27" s="14">
        <f t="shared" si="2"/>
        <v>0.72569444444444442</v>
      </c>
      <c r="G27" s="15">
        <f t="shared" si="3"/>
        <v>0.46296296296296291</v>
      </c>
      <c r="H27" s="16">
        <f t="shared" si="4"/>
        <v>0.20833333333333331</v>
      </c>
      <c r="I27" s="14">
        <f t="shared" si="5"/>
        <v>1</v>
      </c>
      <c r="J27" s="15">
        <f t="shared" si="6"/>
        <v>0.61111111111111094</v>
      </c>
      <c r="K27" s="15">
        <f t="shared" si="7"/>
        <v>1</v>
      </c>
      <c r="L27" s="15">
        <f t="shared" si="8"/>
        <v>0.4513888888888889</v>
      </c>
      <c r="M27" s="15">
        <f t="shared" si="9"/>
        <v>0.55555555555555547</v>
      </c>
      <c r="N27" s="15">
        <f t="shared" si="10"/>
        <v>0.33333333333333331</v>
      </c>
      <c r="O27" s="15">
        <f t="shared" si="11"/>
        <v>0.5</v>
      </c>
      <c r="P27" s="15">
        <f t="shared" si="12"/>
        <v>0.41666666666666663</v>
      </c>
      <c r="Q27" s="16">
        <f t="shared" si="13"/>
        <v>0</v>
      </c>
      <c r="R27" s="17">
        <v>1</v>
      </c>
      <c r="S27" s="18">
        <v>1</v>
      </c>
      <c r="T27" s="18">
        <v>1</v>
      </c>
      <c r="U27" s="18">
        <v>1</v>
      </c>
      <c r="V27" s="18">
        <v>0.33333333333333298</v>
      </c>
      <c r="W27" s="18">
        <v>0.5</v>
      </c>
      <c r="X27" s="19">
        <v>1</v>
      </c>
      <c r="Y27" s="17">
        <v>1</v>
      </c>
      <c r="Z27" s="18">
        <v>1</v>
      </c>
      <c r="AA27" s="18">
        <v>1</v>
      </c>
      <c r="AB27" s="18">
        <v>0.5</v>
      </c>
      <c r="AC27" s="18">
        <v>1</v>
      </c>
      <c r="AD27" s="18">
        <v>0.375</v>
      </c>
      <c r="AE27" s="18">
        <v>0.25</v>
      </c>
      <c r="AF27" s="20">
        <v>0.33333333333333331</v>
      </c>
      <c r="AG27" s="19">
        <v>0.25</v>
      </c>
      <c r="AH27" s="17">
        <v>1</v>
      </c>
      <c r="AI27" s="18">
        <v>0</v>
      </c>
      <c r="AJ27" s="20">
        <v>0.33333333333333331</v>
      </c>
      <c r="AK27" s="18">
        <v>0</v>
      </c>
      <c r="AL27" s="18">
        <v>1</v>
      </c>
      <c r="AM27" s="18">
        <v>1</v>
      </c>
      <c r="AN27" s="18">
        <v>1</v>
      </c>
      <c r="AO27" s="18">
        <v>0</v>
      </c>
      <c r="AP27" s="18">
        <v>0</v>
      </c>
      <c r="AQ27" s="18">
        <v>1</v>
      </c>
      <c r="AR27" s="18">
        <v>0.5</v>
      </c>
      <c r="AS27" s="19">
        <v>0</v>
      </c>
      <c r="AT27" s="17">
        <v>0.25</v>
      </c>
      <c r="AU27" s="18">
        <v>1</v>
      </c>
      <c r="AV27" s="18">
        <v>0</v>
      </c>
      <c r="AW27" s="18">
        <v>0</v>
      </c>
      <c r="AX27" s="18">
        <v>0</v>
      </c>
      <c r="AY27" s="18">
        <v>0</v>
      </c>
      <c r="AZ27" s="19">
        <v>0</v>
      </c>
    </row>
    <row r="28" spans="1:52" s="21" customFormat="1" ht="15" thickBot="1">
      <c r="A28" s="39">
        <v>24</v>
      </c>
      <c r="B28" s="40" t="s">
        <v>80</v>
      </c>
      <c r="C28" s="41" t="s">
        <v>55</v>
      </c>
      <c r="D28" s="42">
        <f t="shared" si="0"/>
        <v>0.44357638888888884</v>
      </c>
      <c r="E28" s="97">
        <f t="shared" si="1"/>
        <v>0.54166666666666663</v>
      </c>
      <c r="F28" s="94">
        <f t="shared" si="2"/>
        <v>0.59027777777777768</v>
      </c>
      <c r="G28" s="95">
        <f t="shared" si="3"/>
        <v>0.38888888888888884</v>
      </c>
      <c r="H28" s="96">
        <f t="shared" si="4"/>
        <v>0.25347222222222221</v>
      </c>
      <c r="I28" s="94">
        <f t="shared" si="5"/>
        <v>0.75</v>
      </c>
      <c r="J28" s="95">
        <f t="shared" si="6"/>
        <v>0.33333333333333331</v>
      </c>
      <c r="K28" s="95">
        <f t="shared" si="7"/>
        <v>0.66666666666666663</v>
      </c>
      <c r="L28" s="95">
        <f t="shared" si="8"/>
        <v>0.51388888888888884</v>
      </c>
      <c r="M28" s="95">
        <f t="shared" si="9"/>
        <v>0.33333333333333331</v>
      </c>
      <c r="N28" s="95">
        <f t="shared" si="10"/>
        <v>0.33333333333333331</v>
      </c>
      <c r="O28" s="95">
        <f t="shared" si="11"/>
        <v>0.5</v>
      </c>
      <c r="P28" s="95">
        <f t="shared" si="12"/>
        <v>0.3611111111111111</v>
      </c>
      <c r="Q28" s="96">
        <f t="shared" si="13"/>
        <v>0.14583333333333331</v>
      </c>
      <c r="R28" s="94">
        <v>1</v>
      </c>
      <c r="S28" s="95">
        <v>1</v>
      </c>
      <c r="T28" s="95">
        <v>1</v>
      </c>
      <c r="U28" s="95">
        <v>0</v>
      </c>
      <c r="V28" s="95">
        <v>0</v>
      </c>
      <c r="W28" s="95">
        <v>0.5</v>
      </c>
      <c r="X28" s="96">
        <v>0.5</v>
      </c>
      <c r="Y28" s="94">
        <v>1</v>
      </c>
      <c r="Z28" s="95">
        <v>0</v>
      </c>
      <c r="AA28" s="95">
        <v>1</v>
      </c>
      <c r="AB28" s="95">
        <v>0.75</v>
      </c>
      <c r="AC28" s="95">
        <v>1</v>
      </c>
      <c r="AD28" s="95">
        <v>0.5</v>
      </c>
      <c r="AE28" s="95">
        <v>0.25</v>
      </c>
      <c r="AF28" s="95">
        <f>1/3</f>
        <v>0.33333333333333331</v>
      </c>
      <c r="AG28" s="96">
        <v>0.25</v>
      </c>
      <c r="AH28" s="94">
        <v>0</v>
      </c>
      <c r="AI28" s="95">
        <v>0</v>
      </c>
      <c r="AJ28" s="95">
        <v>0</v>
      </c>
      <c r="AK28" s="95">
        <v>0</v>
      </c>
      <c r="AL28" s="95">
        <v>1</v>
      </c>
      <c r="AM28" s="95">
        <v>1</v>
      </c>
      <c r="AN28" s="95">
        <v>1</v>
      </c>
      <c r="AO28" s="95">
        <v>0</v>
      </c>
      <c r="AP28" s="95">
        <v>0</v>
      </c>
      <c r="AQ28" s="95">
        <v>1</v>
      </c>
      <c r="AR28" s="95">
        <v>0.5</v>
      </c>
      <c r="AS28" s="96">
        <v>0</v>
      </c>
      <c r="AT28" s="94">
        <v>0.25</v>
      </c>
      <c r="AU28" s="95">
        <v>0.5</v>
      </c>
      <c r="AV28" s="95">
        <f>1/3</f>
        <v>0.33333333333333331</v>
      </c>
      <c r="AW28" s="95">
        <f>1/3</f>
        <v>0.33333333333333331</v>
      </c>
      <c r="AX28" s="95">
        <v>0.25</v>
      </c>
      <c r="AY28" s="95">
        <v>0</v>
      </c>
      <c r="AZ28" s="96">
        <v>0</v>
      </c>
    </row>
    <row r="30" spans="1:52">
      <c r="B30" s="196" t="s">
        <v>123</v>
      </c>
      <c r="C30" s="196"/>
      <c r="D30" s="196"/>
      <c r="E30" s="196"/>
      <c r="F30" s="196"/>
      <c r="G30" s="196"/>
      <c r="H30" s="196"/>
      <c r="I30" s="196"/>
      <c r="J30" s="116"/>
      <c r="K30" s="116"/>
      <c r="L30" s="116"/>
      <c r="M30" s="116"/>
      <c r="N30" s="116"/>
      <c r="O30" s="116"/>
      <c r="P30" s="116"/>
    </row>
    <row r="31" spans="1:52" ht="24" customHeight="1">
      <c r="B31" s="150" t="s">
        <v>122</v>
      </c>
      <c r="C31" s="150"/>
      <c r="D31" s="150"/>
      <c r="E31" s="150"/>
      <c r="F31" s="150"/>
      <c r="G31" s="150"/>
      <c r="H31" s="150"/>
      <c r="I31" s="150"/>
      <c r="J31" s="150"/>
      <c r="K31" s="150"/>
      <c r="L31" s="150"/>
      <c r="M31" s="150"/>
      <c r="N31" s="150"/>
      <c r="O31" s="150"/>
      <c r="P31" s="150"/>
    </row>
    <row r="32" spans="1:52" ht="24" customHeight="1">
      <c r="B32" s="150"/>
      <c r="C32" s="150"/>
      <c r="D32" s="150"/>
      <c r="E32" s="150"/>
      <c r="F32" s="150"/>
      <c r="G32" s="150"/>
      <c r="H32" s="150"/>
      <c r="I32" s="150"/>
      <c r="J32" s="150"/>
      <c r="K32" s="150"/>
      <c r="L32" s="150"/>
      <c r="M32" s="150"/>
      <c r="N32" s="150"/>
      <c r="O32" s="150"/>
      <c r="P32" s="150"/>
    </row>
    <row r="33" spans="2:16">
      <c r="B33" s="150"/>
      <c r="C33" s="150"/>
      <c r="D33" s="150"/>
      <c r="E33" s="150"/>
      <c r="F33" s="150"/>
      <c r="G33" s="150"/>
      <c r="H33" s="150"/>
      <c r="I33" s="150"/>
      <c r="J33" s="150"/>
      <c r="K33" s="150"/>
      <c r="L33" s="150"/>
      <c r="M33" s="150"/>
      <c r="N33" s="150"/>
      <c r="O33" s="150"/>
      <c r="P33" s="150"/>
    </row>
    <row r="37" spans="2:16">
      <c r="D37" s="29"/>
    </row>
    <row r="38" spans="2:16">
      <c r="D38" s="29"/>
    </row>
    <row r="39" spans="2:16">
      <c r="D39" s="29"/>
    </row>
    <row r="40" spans="2:16">
      <c r="D40" s="29"/>
    </row>
    <row r="41" spans="2:16">
      <c r="D41" s="29"/>
    </row>
    <row r="42" spans="2:16">
      <c r="D42" s="29"/>
    </row>
    <row r="43" spans="2:16">
      <c r="D43" s="29"/>
    </row>
    <row r="44" spans="2:16">
      <c r="D44" s="29"/>
    </row>
    <row r="45" spans="2:16">
      <c r="D45" s="29"/>
    </row>
    <row r="46" spans="2:16">
      <c r="D46" s="29"/>
    </row>
    <row r="47" spans="2:16">
      <c r="D47" s="29"/>
    </row>
    <row r="48" spans="2:16">
      <c r="D48" s="29"/>
    </row>
    <row r="49" spans="4:4">
      <c r="D49" s="29"/>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row r="69" spans="4:4">
      <c r="D69" s="29"/>
    </row>
    <row r="70" spans="4:4">
      <c r="D70" s="29"/>
    </row>
    <row r="71" spans="4:4">
      <c r="D71" s="29"/>
    </row>
    <row r="72" spans="4:4">
      <c r="D72" s="29"/>
    </row>
    <row r="73" spans="4:4">
      <c r="D73" s="29"/>
    </row>
    <row r="74" spans="4:4">
      <c r="D74" s="29"/>
    </row>
    <row r="75" spans="4:4">
      <c r="D75" s="29"/>
    </row>
    <row r="76" spans="4:4">
      <c r="D76" s="29"/>
    </row>
    <row r="77" spans="4:4">
      <c r="D77" s="29"/>
    </row>
    <row r="78" spans="4:4">
      <c r="D78" s="29"/>
    </row>
    <row r="79" spans="4:4">
      <c r="D79" s="29"/>
    </row>
    <row r="80" spans="4:4">
      <c r="D80" s="29"/>
    </row>
  </sheetData>
  <autoFilter ref="A13:BA28" xr:uid="{4681D81A-322A-42C7-8FBC-1AFD72252DF1}"/>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30:I30"/>
    <mergeCell ref="B31:P33"/>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70CE5-9E87-447F-8B84-94CD5A34E026}">
  <dimension ref="A1:BA68"/>
  <sheetViews>
    <sheetView showGridLines="0" topLeftCell="B15" workbookViewId="0">
      <selection activeCell="B18" sqref="B18:P21"/>
    </sheetView>
  </sheetViews>
  <sheetFormatPr baseColWidth="10" defaultRowHeight="14.25"/>
  <cols>
    <col min="1" max="1" width="0" hidden="1" customWidth="1"/>
    <col min="2" max="2" width="62.625" customWidth="1"/>
    <col min="3" max="3" width="30.375" customWidth="1"/>
    <col min="4" max="4" width="18.75" customWidth="1"/>
    <col min="5" max="5" width="18.625" customWidth="1"/>
    <col min="6" max="6" width="14.875" customWidth="1"/>
    <col min="7" max="7" width="13.25" customWidth="1"/>
    <col min="8" max="8" width="14" customWidth="1"/>
    <col min="9" max="9" width="15.125" customWidth="1"/>
    <col min="10" max="10" width="16.75" customWidth="1"/>
    <col min="11" max="11" width="17" customWidth="1"/>
    <col min="12" max="12" width="17.25" customWidth="1"/>
    <col min="13" max="13" width="19" customWidth="1"/>
    <col min="14" max="14" width="13.625" customWidth="1"/>
    <col min="16" max="17" width="16.625" customWidth="1"/>
    <col min="18" max="18" width="14.375" customWidth="1"/>
    <col min="19" max="19" width="16.375" customWidth="1"/>
    <col min="20" max="20" width="16.625" customWidth="1"/>
    <col min="21" max="21" width="16.125" customWidth="1"/>
    <col min="22" max="22" width="20.625" customWidth="1"/>
    <col min="23" max="23" width="18.625" customWidth="1"/>
    <col min="24" max="24" width="18.375" customWidth="1"/>
    <col min="25" max="25" width="16.75" bestFit="1" customWidth="1"/>
    <col min="26" max="26" width="30.625" bestFit="1" customWidth="1"/>
    <col min="27" max="27" width="20.625" bestFit="1" customWidth="1"/>
    <col min="28" max="28" width="22" bestFit="1" customWidth="1"/>
    <col min="29" max="29" width="33.125" bestFit="1" customWidth="1"/>
    <col min="30" max="30" width="19.625" bestFit="1" customWidth="1"/>
    <col min="31" max="32" width="33.125" bestFit="1" customWidth="1"/>
    <col min="33" max="33" width="33.375" bestFit="1" customWidth="1"/>
    <col min="34" max="52" width="22.75" customWidth="1"/>
  </cols>
  <sheetData>
    <row r="1" spans="1:53" s="21" customFormat="1">
      <c r="A1" s="140"/>
      <c r="B1" s="141"/>
      <c r="C1" s="141"/>
      <c r="D1" s="141"/>
      <c r="E1" s="141"/>
      <c r="F1" s="141"/>
      <c r="G1" s="141"/>
      <c r="H1" s="141"/>
      <c r="I1" s="141"/>
      <c r="J1" s="141"/>
      <c r="K1" s="141"/>
      <c r="L1" s="141"/>
      <c r="M1" s="141"/>
      <c r="N1" s="141"/>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1"/>
    </row>
    <row r="2" spans="1:53" s="21" customFormat="1" ht="15">
      <c r="A2" s="143" t="s">
        <v>82</v>
      </c>
      <c r="B2" s="144"/>
      <c r="C2" s="144"/>
      <c r="D2" s="144"/>
      <c r="E2" s="144"/>
      <c r="F2" s="144"/>
      <c r="G2" s="144"/>
      <c r="H2" s="144"/>
      <c r="I2" s="144"/>
      <c r="J2" s="144"/>
      <c r="K2" s="144"/>
      <c r="L2" s="144"/>
      <c r="M2" s="144"/>
      <c r="N2" s="144"/>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row>
    <row r="3" spans="1:53" s="21" customFormat="1" ht="15">
      <c r="A3" s="143" t="s">
        <v>83</v>
      </c>
      <c r="B3" s="144"/>
      <c r="C3" s="144"/>
      <c r="D3" s="144"/>
      <c r="E3" s="144"/>
      <c r="F3" s="144"/>
      <c r="G3" s="144"/>
      <c r="H3" s="144"/>
      <c r="I3" s="144"/>
      <c r="J3" s="144"/>
      <c r="K3" s="144"/>
      <c r="L3" s="144"/>
      <c r="M3" s="144"/>
      <c r="N3" s="144"/>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3"/>
    </row>
    <row r="4" spans="1:53" s="21" customFormat="1" ht="15">
      <c r="A4" s="143" t="s">
        <v>84</v>
      </c>
      <c r="B4" s="144"/>
      <c r="C4" s="144"/>
      <c r="D4" s="144"/>
      <c r="E4" s="144"/>
      <c r="F4" s="144"/>
      <c r="G4" s="144"/>
      <c r="H4" s="144"/>
      <c r="I4" s="144"/>
      <c r="J4" s="144"/>
      <c r="K4" s="144"/>
      <c r="L4" s="144"/>
      <c r="M4" s="144"/>
      <c r="N4" s="144"/>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3"/>
    </row>
    <row r="5" spans="1:53" s="21" customFormat="1" ht="15">
      <c r="A5" s="143">
        <v>2024</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3" s="21" customFormat="1">
      <c r="A6" s="146"/>
      <c r="B6" s="147"/>
      <c r="C6" s="147"/>
      <c r="D6" s="147"/>
      <c r="E6" s="147"/>
      <c r="F6" s="147"/>
      <c r="G6" s="147"/>
      <c r="H6" s="147"/>
      <c r="I6" s="147"/>
      <c r="J6" s="147"/>
      <c r="K6" s="147"/>
      <c r="L6" s="147"/>
      <c r="M6" s="147"/>
      <c r="N6" s="147"/>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3" s="21" customFormat="1">
      <c r="A7" s="168" t="s">
        <v>85</v>
      </c>
      <c r="B7" s="169"/>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69"/>
      <c r="AG7" s="169"/>
      <c r="AH7" s="169"/>
      <c r="AI7" s="169"/>
      <c r="AJ7" s="169"/>
      <c r="AK7" s="169"/>
      <c r="AL7" s="169"/>
      <c r="AM7" s="169"/>
      <c r="AN7" s="169"/>
      <c r="AO7" s="169"/>
      <c r="AP7" s="169"/>
      <c r="AQ7" s="169"/>
      <c r="AR7" s="169"/>
      <c r="AS7" s="169"/>
      <c r="AT7" s="169"/>
      <c r="AU7" s="169"/>
      <c r="AV7" s="169"/>
      <c r="AW7" s="169"/>
      <c r="AX7" s="169"/>
      <c r="AY7" s="169"/>
      <c r="AZ7" s="170"/>
    </row>
    <row r="8" spans="1:53" s="21" customFormat="1">
      <c r="A8" s="168"/>
      <c r="B8" s="169"/>
      <c r="C8" s="169"/>
      <c r="D8" s="169"/>
      <c r="E8" s="169"/>
      <c r="F8" s="169"/>
      <c r="G8" s="169"/>
      <c r="H8" s="169"/>
      <c r="I8" s="169"/>
      <c r="J8" s="169"/>
      <c r="K8" s="169"/>
      <c r="L8" s="169"/>
      <c r="M8" s="169"/>
      <c r="N8" s="169"/>
      <c r="O8" s="169"/>
      <c r="P8" s="169"/>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70"/>
    </row>
    <row r="9" spans="1:53" s="21" customFormat="1" ht="15">
      <c r="A9" s="171" t="s">
        <v>119</v>
      </c>
      <c r="B9" s="172"/>
      <c r="C9" s="172"/>
      <c r="D9" s="172"/>
      <c r="E9" s="172"/>
      <c r="F9" s="172"/>
      <c r="G9" s="172"/>
      <c r="H9" s="172"/>
      <c r="I9" s="172"/>
      <c r="J9" s="172"/>
      <c r="K9" s="172"/>
      <c r="L9" s="172"/>
      <c r="M9" s="172"/>
      <c r="N9" s="172"/>
      <c r="O9" s="172"/>
      <c r="P9" s="172"/>
      <c r="Q9" s="172"/>
      <c r="R9" s="172"/>
      <c r="S9" s="172"/>
      <c r="T9" s="172"/>
      <c r="U9" s="172"/>
      <c r="V9" s="172"/>
      <c r="W9" s="172"/>
      <c r="X9" s="172"/>
      <c r="Y9" s="172"/>
      <c r="Z9" s="172"/>
      <c r="AA9" s="172"/>
      <c r="AB9" s="172"/>
      <c r="AC9" s="172"/>
      <c r="AD9" s="172"/>
      <c r="AE9" s="172"/>
      <c r="AF9" s="172"/>
      <c r="AG9" s="172"/>
      <c r="AH9" s="172"/>
      <c r="AI9" s="172"/>
      <c r="AJ9" s="172"/>
      <c r="AK9" s="172"/>
      <c r="AL9" s="172"/>
      <c r="AM9" s="172"/>
      <c r="AN9" s="172"/>
      <c r="AO9" s="172"/>
      <c r="AP9" s="172"/>
      <c r="AQ9" s="172"/>
      <c r="AR9" s="172"/>
      <c r="AS9" s="172"/>
      <c r="AT9" s="172"/>
      <c r="AU9" s="172"/>
      <c r="AV9" s="172"/>
      <c r="AW9" s="172"/>
      <c r="AX9" s="172"/>
      <c r="AY9" s="172"/>
      <c r="AZ9" s="173"/>
    </row>
    <row r="10" spans="1:53" s="21" customFormat="1" ht="15.75" thickBot="1">
      <c r="A10" s="174">
        <v>2024</v>
      </c>
      <c r="B10" s="175"/>
      <c r="C10" s="176"/>
      <c r="D10" s="176"/>
      <c r="E10" s="176"/>
      <c r="F10" s="176"/>
      <c r="G10" s="176"/>
      <c r="H10" s="176"/>
      <c r="I10" s="176"/>
      <c r="J10" s="176"/>
      <c r="K10" s="176"/>
      <c r="L10" s="176"/>
      <c r="M10" s="176"/>
      <c r="N10" s="176"/>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5"/>
    </row>
    <row r="11" spans="1:53" s="21" customFormat="1" ht="69.75" customHeight="1" thickBot="1">
      <c r="A11" s="177" t="s">
        <v>87</v>
      </c>
      <c r="B11" s="178"/>
      <c r="C11" s="178"/>
      <c r="D11" s="178"/>
      <c r="E11" s="177" t="s">
        <v>88</v>
      </c>
      <c r="F11" s="178"/>
      <c r="G11" s="178"/>
      <c r="H11" s="179"/>
      <c r="I11" s="183" t="s">
        <v>89</v>
      </c>
      <c r="J11" s="184"/>
      <c r="K11" s="184"/>
      <c r="L11" s="184"/>
      <c r="M11" s="184"/>
      <c r="N11" s="184"/>
      <c r="O11" s="184"/>
      <c r="P11" s="184"/>
      <c r="Q11" s="185"/>
      <c r="R11" s="183" t="s">
        <v>90</v>
      </c>
      <c r="S11" s="184"/>
      <c r="T11" s="184"/>
      <c r="U11" s="184"/>
      <c r="V11" s="184"/>
      <c r="W11" s="184"/>
      <c r="X11" s="185"/>
      <c r="Y11" s="183" t="s">
        <v>91</v>
      </c>
      <c r="Z11" s="184"/>
      <c r="AA11" s="184"/>
      <c r="AB11" s="184"/>
      <c r="AC11" s="184"/>
      <c r="AD11" s="184"/>
      <c r="AE11" s="184"/>
      <c r="AF11" s="184"/>
      <c r="AG11" s="185"/>
      <c r="AH11" s="186" t="s">
        <v>92</v>
      </c>
      <c r="AI11" s="187"/>
      <c r="AJ11" s="187"/>
      <c r="AK11" s="187"/>
      <c r="AL11" s="187"/>
      <c r="AM11" s="187"/>
      <c r="AN11" s="178"/>
      <c r="AO11" s="178"/>
      <c r="AP11" s="178"/>
      <c r="AQ11" s="187"/>
      <c r="AR11" s="187"/>
      <c r="AS11" s="188"/>
      <c r="AT11" s="183" t="s">
        <v>93</v>
      </c>
      <c r="AU11" s="184"/>
      <c r="AV11" s="184"/>
      <c r="AW11" s="184"/>
      <c r="AX11" s="184"/>
      <c r="AY11" s="184"/>
      <c r="AZ11" s="185"/>
      <c r="BA11" s="36"/>
    </row>
    <row r="12" spans="1:53" s="21" customFormat="1" ht="34.5" customHeight="1" thickBot="1">
      <c r="A12" s="180"/>
      <c r="B12" s="181"/>
      <c r="C12" s="181"/>
      <c r="D12" s="181"/>
      <c r="E12" s="180"/>
      <c r="F12" s="181"/>
      <c r="G12" s="181"/>
      <c r="H12" s="182"/>
      <c r="I12" s="158" t="s">
        <v>94</v>
      </c>
      <c r="J12" s="159"/>
      <c r="K12" s="154" t="s">
        <v>95</v>
      </c>
      <c r="L12" s="153"/>
      <c r="M12" s="160" t="s">
        <v>96</v>
      </c>
      <c r="N12" s="161"/>
      <c r="O12" s="162"/>
      <c r="P12" s="163" t="s">
        <v>97</v>
      </c>
      <c r="Q12" s="164"/>
      <c r="R12" s="214" t="s">
        <v>98</v>
      </c>
      <c r="S12" s="165"/>
      <c r="T12" s="165"/>
      <c r="U12" s="165"/>
      <c r="V12" s="166" t="s">
        <v>99</v>
      </c>
      <c r="W12" s="165"/>
      <c r="X12" s="167"/>
      <c r="Y12" s="151" t="s">
        <v>100</v>
      </c>
      <c r="Z12" s="152"/>
      <c r="AA12" s="153"/>
      <c r="AB12" s="154" t="s">
        <v>101</v>
      </c>
      <c r="AC12" s="152"/>
      <c r="AD12" s="152"/>
      <c r="AE12" s="152"/>
      <c r="AF12" s="152"/>
      <c r="AG12" s="155"/>
      <c r="AH12" s="156" t="s">
        <v>102</v>
      </c>
      <c r="AI12" s="157"/>
      <c r="AJ12" s="157"/>
      <c r="AK12" s="157"/>
      <c r="AL12" s="157"/>
      <c r="AM12" s="157"/>
      <c r="AN12" s="191" t="s">
        <v>103</v>
      </c>
      <c r="AO12" s="192"/>
      <c r="AP12" s="193"/>
      <c r="AQ12" s="157" t="s">
        <v>14</v>
      </c>
      <c r="AR12" s="157"/>
      <c r="AS12" s="194"/>
      <c r="AT12" s="195" t="s">
        <v>104</v>
      </c>
      <c r="AU12" s="189"/>
      <c r="AV12" s="190"/>
      <c r="AW12" s="189" t="s">
        <v>105</v>
      </c>
      <c r="AX12" s="189"/>
      <c r="AY12" s="189"/>
      <c r="AZ12" s="190"/>
      <c r="BA12" s="37"/>
    </row>
    <row r="13" spans="1:53" s="9" customFormat="1" ht="95.25" customHeight="1">
      <c r="A13" s="107" t="s">
        <v>0</v>
      </c>
      <c r="B13" s="100" t="s">
        <v>1</v>
      </c>
      <c r="C13" s="101" t="s">
        <v>2</v>
      </c>
      <c r="D13" s="102" t="s">
        <v>3</v>
      </c>
      <c r="E13" s="100" t="s">
        <v>4</v>
      </c>
      <c r="F13" s="101" t="s">
        <v>5</v>
      </c>
      <c r="G13" s="101" t="s">
        <v>6</v>
      </c>
      <c r="H13" s="103" t="s">
        <v>7</v>
      </c>
      <c r="I13" s="100" t="s">
        <v>8</v>
      </c>
      <c r="J13" s="101" t="s">
        <v>9</v>
      </c>
      <c r="K13" s="101" t="s">
        <v>10</v>
      </c>
      <c r="L13" s="101" t="s">
        <v>11</v>
      </c>
      <c r="M13" s="101" t="s">
        <v>12</v>
      </c>
      <c r="N13" s="101" t="s">
        <v>13</v>
      </c>
      <c r="O13" s="101" t="s">
        <v>14</v>
      </c>
      <c r="P13" s="101" t="s">
        <v>15</v>
      </c>
      <c r="Q13" s="103" t="s">
        <v>16</v>
      </c>
      <c r="R13" s="104" t="s">
        <v>17</v>
      </c>
      <c r="S13" s="105" t="s">
        <v>18</v>
      </c>
      <c r="T13" s="105" t="s">
        <v>19</v>
      </c>
      <c r="U13" s="105" t="s">
        <v>20</v>
      </c>
      <c r="V13" s="105" t="s">
        <v>21</v>
      </c>
      <c r="W13" s="105" t="s">
        <v>22</v>
      </c>
      <c r="X13" s="106" t="s">
        <v>23</v>
      </c>
      <c r="Y13" s="100" t="s">
        <v>24</v>
      </c>
      <c r="Z13" s="101" t="s">
        <v>25</v>
      </c>
      <c r="AA13" s="105" t="s">
        <v>26</v>
      </c>
      <c r="AB13" s="101" t="s">
        <v>27</v>
      </c>
      <c r="AC13" s="101" t="s">
        <v>28</v>
      </c>
      <c r="AD13" s="101" t="s">
        <v>29</v>
      </c>
      <c r="AE13" s="101" t="s">
        <v>30</v>
      </c>
      <c r="AF13" s="101" t="s">
        <v>31</v>
      </c>
      <c r="AG13" s="103" t="s">
        <v>32</v>
      </c>
      <c r="AH13" s="100" t="s">
        <v>33</v>
      </c>
      <c r="AI13" s="101" t="s">
        <v>34</v>
      </c>
      <c r="AJ13" s="101" t="s">
        <v>35</v>
      </c>
      <c r="AK13" s="101" t="s">
        <v>36</v>
      </c>
      <c r="AL13" s="101" t="s">
        <v>37</v>
      </c>
      <c r="AM13" s="105" t="s">
        <v>38</v>
      </c>
      <c r="AN13" s="105" t="s">
        <v>39</v>
      </c>
      <c r="AO13" s="105" t="s">
        <v>40</v>
      </c>
      <c r="AP13" s="105" t="s">
        <v>41</v>
      </c>
      <c r="AQ13" s="105" t="s">
        <v>42</v>
      </c>
      <c r="AR13" s="105" t="s">
        <v>43</v>
      </c>
      <c r="AS13" s="106" t="s">
        <v>44</v>
      </c>
      <c r="AT13" s="104" t="s">
        <v>45</v>
      </c>
      <c r="AU13" s="105" t="s">
        <v>46</v>
      </c>
      <c r="AV13" s="105" t="s">
        <v>47</v>
      </c>
      <c r="AW13" s="105" t="s">
        <v>48</v>
      </c>
      <c r="AX13" s="105" t="s">
        <v>49</v>
      </c>
      <c r="AY13" s="105" t="s">
        <v>50</v>
      </c>
      <c r="AZ13" s="106" t="s">
        <v>51</v>
      </c>
      <c r="BA13" s="8"/>
    </row>
    <row r="14" spans="1:53" s="21" customFormat="1">
      <c r="A14" s="108">
        <v>8</v>
      </c>
      <c r="B14" s="110" t="s">
        <v>74</v>
      </c>
      <c r="C14" s="12" t="s">
        <v>75</v>
      </c>
      <c r="D14" s="13">
        <f t="shared" ref="D14:D16" si="0">E14*0.25+F14*0.25+G14*0.25+H14*0.25</f>
        <v>0.59982638888888884</v>
      </c>
      <c r="E14" s="27">
        <f t="shared" ref="E14:E16" si="1">I14*0.5+J14*0.5</f>
        <v>0.58333333333333326</v>
      </c>
      <c r="F14" s="14">
        <f t="shared" ref="F14:F16" si="2">K14*0.5+L14*0.5</f>
        <v>0.85416666666666663</v>
      </c>
      <c r="G14" s="15">
        <f t="shared" ref="G14:G16" si="3">M14*(1/3)+N14*(1/3)+O14*(1/3)</f>
        <v>0.38888888888888884</v>
      </c>
      <c r="H14" s="16">
        <f t="shared" ref="H14:H16" si="4">P14*0.5+Q14*0.5</f>
        <v>0.57291666666666663</v>
      </c>
      <c r="I14" s="14">
        <f t="shared" ref="I14:I16" si="5">R14*0.25+S14*0.25+T14*0.25+U14*0.25</f>
        <v>0.75</v>
      </c>
      <c r="J14" s="15">
        <f t="shared" ref="J14:J16" si="6">V14*(1/3)+W14*(1/3)+X14*(1/3)</f>
        <v>0.41666666666666663</v>
      </c>
      <c r="K14" s="15">
        <f t="shared" ref="K14:K16" si="7">Y14*(1/3)+Z14*(1/3)+AA14*(1/3)</f>
        <v>1</v>
      </c>
      <c r="L14" s="15">
        <f t="shared" ref="L14:L16" si="8">AB14*(1/6)+AC14*(1/6)+AD14*(1/6)+AE14*(1/6)+AF14*(1/6)+AG14*(1/6)</f>
        <v>0.70833333333333326</v>
      </c>
      <c r="M14" s="15">
        <f t="shared" ref="M14:M16" si="9">AH14*(1/6)+AI14*(1/6)+AJ14*(1/6)+AK14*(1/6)+AL14*(1/6)+AM14*(1/6)</f>
        <v>0.33333333333333331</v>
      </c>
      <c r="N14" s="15">
        <f t="shared" ref="N14:N16" si="10">AN14*(1/3)+AO14*(1/3)+AP14*(1/3)</f>
        <v>0.33333333333333331</v>
      </c>
      <c r="O14" s="15">
        <f t="shared" ref="O14:O16" si="11">AQ14*(1/3)+AR14*(1/3)+AS14*(1/3)</f>
        <v>0.5</v>
      </c>
      <c r="P14" s="15">
        <f t="shared" ref="P14:P16" si="12">AT14*(1/3)+AU14*(1/3)+AV14*(1/3)</f>
        <v>0.83333333333333326</v>
      </c>
      <c r="Q14" s="16">
        <f t="shared" ref="Q14:Q16" si="13">AW14*(1/4)+AX14*(1/4)+AY14*(1/4)+AZ14*(1/4)</f>
        <v>0.3125</v>
      </c>
      <c r="R14" s="17">
        <v>1</v>
      </c>
      <c r="S14" s="18">
        <v>1</v>
      </c>
      <c r="T14" s="18">
        <v>1</v>
      </c>
      <c r="U14" s="18">
        <v>0</v>
      </c>
      <c r="V14" s="18">
        <v>0</v>
      </c>
      <c r="W14" s="18">
        <v>0.25</v>
      </c>
      <c r="X14" s="19">
        <v>1</v>
      </c>
      <c r="Y14" s="17">
        <v>1</v>
      </c>
      <c r="Z14" s="18">
        <v>1</v>
      </c>
      <c r="AA14" s="18">
        <v>1</v>
      </c>
      <c r="AB14" s="18">
        <v>0.75</v>
      </c>
      <c r="AC14" s="18">
        <v>1</v>
      </c>
      <c r="AD14" s="18">
        <v>1</v>
      </c>
      <c r="AE14" s="18">
        <v>0.75</v>
      </c>
      <c r="AF14" s="18">
        <v>0</v>
      </c>
      <c r="AG14" s="19">
        <v>0.75</v>
      </c>
      <c r="AH14" s="17">
        <v>0</v>
      </c>
      <c r="AI14" s="18">
        <v>0</v>
      </c>
      <c r="AJ14" s="18">
        <v>0</v>
      </c>
      <c r="AK14" s="18">
        <v>0</v>
      </c>
      <c r="AL14" s="18">
        <v>1</v>
      </c>
      <c r="AM14" s="18">
        <v>1</v>
      </c>
      <c r="AN14" s="18">
        <v>1</v>
      </c>
      <c r="AO14" s="18">
        <v>0</v>
      </c>
      <c r="AP14" s="18">
        <v>0</v>
      </c>
      <c r="AQ14" s="18">
        <v>1</v>
      </c>
      <c r="AR14" s="18">
        <v>0.5</v>
      </c>
      <c r="AS14" s="19">
        <v>0</v>
      </c>
      <c r="AT14" s="17">
        <v>0.5</v>
      </c>
      <c r="AU14" s="18">
        <v>1</v>
      </c>
      <c r="AV14" s="18">
        <v>1</v>
      </c>
      <c r="AW14" s="18">
        <v>1</v>
      </c>
      <c r="AX14" s="18">
        <v>0.25</v>
      </c>
      <c r="AY14" s="18">
        <v>0</v>
      </c>
      <c r="AZ14" s="19">
        <v>0</v>
      </c>
    </row>
    <row r="15" spans="1:53" s="21" customFormat="1" ht="15">
      <c r="A15" s="108">
        <v>9</v>
      </c>
      <c r="B15" s="110" t="s">
        <v>78</v>
      </c>
      <c r="C15" s="12" t="s">
        <v>75</v>
      </c>
      <c r="D15" s="13">
        <f t="shared" si="0"/>
        <v>0.49652777777777779</v>
      </c>
      <c r="E15" s="27">
        <f t="shared" si="1"/>
        <v>0.52777777777777779</v>
      </c>
      <c r="F15" s="14">
        <f t="shared" si="2"/>
        <v>0.57986111111111105</v>
      </c>
      <c r="G15" s="15">
        <f t="shared" si="3"/>
        <v>0.5</v>
      </c>
      <c r="H15" s="16">
        <f t="shared" si="4"/>
        <v>0.37847222222222221</v>
      </c>
      <c r="I15" s="14">
        <f t="shared" si="5"/>
        <v>0.75</v>
      </c>
      <c r="J15" s="15">
        <f t="shared" si="6"/>
        <v>0.30555555555555564</v>
      </c>
      <c r="K15" s="15">
        <f t="shared" si="7"/>
        <v>0.66666666666666663</v>
      </c>
      <c r="L15" s="15">
        <f t="shared" si="8"/>
        <v>0.49305555555555552</v>
      </c>
      <c r="M15" s="15">
        <f t="shared" si="9"/>
        <v>0.33333333333333331</v>
      </c>
      <c r="N15" s="15">
        <f t="shared" si="10"/>
        <v>0.66666666666666663</v>
      </c>
      <c r="O15" s="15">
        <f t="shared" si="11"/>
        <v>0.5</v>
      </c>
      <c r="P15" s="15">
        <f t="shared" si="12"/>
        <v>0.52777777777777768</v>
      </c>
      <c r="Q15" s="16">
        <f t="shared" si="13"/>
        <v>0.22916666666666674</v>
      </c>
      <c r="R15" s="17">
        <v>1</v>
      </c>
      <c r="S15" s="18">
        <v>1</v>
      </c>
      <c r="T15" s="18">
        <v>0.5</v>
      </c>
      <c r="U15" s="18">
        <v>0.5</v>
      </c>
      <c r="V15" s="18">
        <v>0.66666666666666696</v>
      </c>
      <c r="W15" s="18">
        <v>0.25</v>
      </c>
      <c r="X15" s="19">
        <v>0</v>
      </c>
      <c r="Y15" s="17">
        <v>1</v>
      </c>
      <c r="Z15" s="18">
        <v>0</v>
      </c>
      <c r="AA15" s="18">
        <v>1</v>
      </c>
      <c r="AB15" s="18">
        <v>0.25</v>
      </c>
      <c r="AC15" s="18">
        <v>1</v>
      </c>
      <c r="AD15" s="18">
        <v>0.875</v>
      </c>
      <c r="AE15" s="18">
        <v>0.25</v>
      </c>
      <c r="AF15" s="20">
        <v>0.33333333333333331</v>
      </c>
      <c r="AG15" s="19">
        <v>0.25</v>
      </c>
      <c r="AH15" s="17">
        <v>0</v>
      </c>
      <c r="AI15" s="18">
        <v>0</v>
      </c>
      <c r="AJ15" s="18">
        <v>0</v>
      </c>
      <c r="AK15" s="18">
        <v>0</v>
      </c>
      <c r="AL15" s="18">
        <v>1</v>
      </c>
      <c r="AM15" s="18">
        <v>1</v>
      </c>
      <c r="AN15" s="18">
        <v>1</v>
      </c>
      <c r="AO15" s="18">
        <v>1</v>
      </c>
      <c r="AP15" s="18">
        <v>0</v>
      </c>
      <c r="AQ15" s="18">
        <v>1</v>
      </c>
      <c r="AR15" s="18">
        <v>0.5</v>
      </c>
      <c r="AS15" s="19">
        <v>0</v>
      </c>
      <c r="AT15" s="17">
        <v>0.25</v>
      </c>
      <c r="AU15" s="18">
        <v>1</v>
      </c>
      <c r="AV15" s="18">
        <v>0.33333333333333331</v>
      </c>
      <c r="AW15" s="23">
        <v>0.66666666666666696</v>
      </c>
      <c r="AX15" s="18">
        <v>0.25</v>
      </c>
      <c r="AY15" s="18">
        <v>0</v>
      </c>
      <c r="AZ15" s="19">
        <v>0</v>
      </c>
    </row>
    <row r="16" spans="1:53" s="21" customFormat="1" ht="15" thickBot="1">
      <c r="A16" s="109">
        <v>1</v>
      </c>
      <c r="B16" s="111" t="s">
        <v>79</v>
      </c>
      <c r="C16" s="41" t="s">
        <v>75</v>
      </c>
      <c r="D16" s="42">
        <f t="shared" si="0"/>
        <v>0.49243055555555548</v>
      </c>
      <c r="E16" s="43">
        <f t="shared" si="1"/>
        <v>0.54166666666666663</v>
      </c>
      <c r="F16" s="44">
        <f t="shared" si="2"/>
        <v>0.53125</v>
      </c>
      <c r="G16" s="45">
        <f t="shared" si="3"/>
        <v>0.38888888888888884</v>
      </c>
      <c r="H16" s="46">
        <f t="shared" si="4"/>
        <v>0.50791666666666668</v>
      </c>
      <c r="I16" s="44">
        <f t="shared" si="5"/>
        <v>0.75</v>
      </c>
      <c r="J16" s="45">
        <f t="shared" si="6"/>
        <v>0.33333333333333331</v>
      </c>
      <c r="K16" s="45">
        <f t="shared" si="7"/>
        <v>0.66666666666666663</v>
      </c>
      <c r="L16" s="45">
        <f t="shared" si="8"/>
        <v>0.39583333333333331</v>
      </c>
      <c r="M16" s="45">
        <f t="shared" si="9"/>
        <v>0.33333333333333331</v>
      </c>
      <c r="N16" s="45">
        <f t="shared" si="10"/>
        <v>0.33333333333333331</v>
      </c>
      <c r="O16" s="45">
        <f t="shared" si="11"/>
        <v>0.5</v>
      </c>
      <c r="P16" s="45">
        <f t="shared" si="12"/>
        <v>0.72333333333333338</v>
      </c>
      <c r="Q16" s="46">
        <f t="shared" si="13"/>
        <v>0.29249999999999998</v>
      </c>
      <c r="R16" s="44">
        <v>1</v>
      </c>
      <c r="S16" s="45">
        <v>1</v>
      </c>
      <c r="T16" s="45">
        <v>0.75</v>
      </c>
      <c r="U16" s="45">
        <v>0.25</v>
      </c>
      <c r="V16" s="45">
        <v>0</v>
      </c>
      <c r="W16" s="45">
        <v>0</v>
      </c>
      <c r="X16" s="46">
        <v>1</v>
      </c>
      <c r="Y16" s="44">
        <v>1</v>
      </c>
      <c r="Z16" s="45">
        <v>0</v>
      </c>
      <c r="AA16" s="45">
        <v>1</v>
      </c>
      <c r="AB16" s="45">
        <v>0.25</v>
      </c>
      <c r="AC16" s="45">
        <v>1</v>
      </c>
      <c r="AD16" s="45">
        <f>5/8</f>
        <v>0.625</v>
      </c>
      <c r="AE16" s="45">
        <v>0.5</v>
      </c>
      <c r="AF16" s="45">
        <v>0</v>
      </c>
      <c r="AG16" s="46">
        <v>0</v>
      </c>
      <c r="AH16" s="44">
        <v>0</v>
      </c>
      <c r="AI16" s="45">
        <v>0</v>
      </c>
      <c r="AJ16" s="45">
        <v>0</v>
      </c>
      <c r="AK16" s="45">
        <v>0</v>
      </c>
      <c r="AL16" s="45">
        <v>1</v>
      </c>
      <c r="AM16" s="45">
        <v>1</v>
      </c>
      <c r="AN16" s="45">
        <v>1</v>
      </c>
      <c r="AO16" s="45">
        <v>0</v>
      </c>
      <c r="AP16" s="45">
        <v>0</v>
      </c>
      <c r="AQ16" s="45">
        <v>1</v>
      </c>
      <c r="AR16" s="45">
        <v>0.5</v>
      </c>
      <c r="AS16" s="46">
        <v>0</v>
      </c>
      <c r="AT16" s="44">
        <v>0.5</v>
      </c>
      <c r="AU16" s="45">
        <v>1</v>
      </c>
      <c r="AV16" s="45">
        <v>0.67</v>
      </c>
      <c r="AW16" s="45">
        <v>0.67</v>
      </c>
      <c r="AX16" s="45">
        <v>0.5</v>
      </c>
      <c r="AY16" s="45">
        <v>0</v>
      </c>
      <c r="AZ16" s="46">
        <v>0</v>
      </c>
      <c r="BA16" s="22"/>
    </row>
    <row r="18" spans="2:16">
      <c r="B18" s="196" t="s">
        <v>123</v>
      </c>
      <c r="C18" s="196"/>
      <c r="D18" s="196"/>
      <c r="E18" s="196"/>
      <c r="F18" s="196"/>
      <c r="G18" s="196"/>
      <c r="H18" s="196"/>
      <c r="I18" s="196"/>
      <c r="J18" s="116"/>
      <c r="K18" s="116"/>
      <c r="L18" s="116"/>
      <c r="M18" s="116"/>
      <c r="N18" s="116"/>
      <c r="O18" s="116"/>
      <c r="P18" s="116"/>
    </row>
    <row r="19" spans="2:16" ht="37.5" customHeight="1">
      <c r="B19" s="150" t="s">
        <v>122</v>
      </c>
      <c r="C19" s="150"/>
      <c r="D19" s="150"/>
      <c r="E19" s="150"/>
      <c r="F19" s="150"/>
      <c r="G19" s="150"/>
      <c r="H19" s="150"/>
      <c r="I19" s="150"/>
      <c r="J19" s="150"/>
      <c r="K19" s="150"/>
      <c r="L19" s="150"/>
      <c r="M19" s="150"/>
      <c r="N19" s="150"/>
      <c r="O19" s="150"/>
      <c r="P19" s="150"/>
    </row>
    <row r="20" spans="2:16">
      <c r="B20" s="150"/>
      <c r="C20" s="150"/>
      <c r="D20" s="150"/>
      <c r="E20" s="150"/>
      <c r="F20" s="150"/>
      <c r="G20" s="150"/>
      <c r="H20" s="150"/>
      <c r="I20" s="150"/>
      <c r="J20" s="150"/>
      <c r="K20" s="150"/>
      <c r="L20" s="150"/>
      <c r="M20" s="150"/>
      <c r="N20" s="150"/>
      <c r="O20" s="150"/>
      <c r="P20" s="150"/>
    </row>
    <row r="21" spans="2:16">
      <c r="B21" s="150"/>
      <c r="C21" s="150"/>
      <c r="D21" s="150"/>
      <c r="E21" s="150"/>
      <c r="F21" s="150"/>
      <c r="G21" s="150"/>
      <c r="H21" s="150"/>
      <c r="I21" s="150"/>
      <c r="J21" s="150"/>
      <c r="K21" s="150"/>
      <c r="L21" s="150"/>
      <c r="M21" s="150"/>
      <c r="N21" s="150"/>
      <c r="O21" s="150"/>
      <c r="P21" s="150"/>
    </row>
    <row r="25" spans="2:16">
      <c r="D25" s="29"/>
    </row>
    <row r="26" spans="2:16">
      <c r="D26" s="29"/>
    </row>
    <row r="27" spans="2:16">
      <c r="D27" s="29"/>
    </row>
    <row r="28" spans="2:16">
      <c r="D28" s="29"/>
    </row>
    <row r="29" spans="2:16">
      <c r="D29" s="29"/>
    </row>
    <row r="30" spans="2:16">
      <c r="D30" s="29"/>
    </row>
    <row r="31" spans="2:16">
      <c r="D31" s="29"/>
    </row>
    <row r="32" spans="2:16">
      <c r="D32" s="29"/>
    </row>
    <row r="33" spans="4:4">
      <c r="D33" s="29"/>
    </row>
    <row r="34" spans="4:4">
      <c r="D34" s="29"/>
    </row>
    <row r="35" spans="4:4">
      <c r="D35" s="29"/>
    </row>
    <row r="36" spans="4:4">
      <c r="D36" s="29"/>
    </row>
    <row r="37" spans="4:4">
      <c r="D37" s="29"/>
    </row>
    <row r="38" spans="4:4">
      <c r="D38" s="29"/>
    </row>
    <row r="39" spans="4:4">
      <c r="D39" s="29"/>
    </row>
    <row r="40" spans="4:4">
      <c r="D40" s="29"/>
    </row>
    <row r="41" spans="4:4">
      <c r="D41" s="29"/>
    </row>
    <row r="42" spans="4:4">
      <c r="D42" s="29"/>
    </row>
    <row r="43" spans="4:4">
      <c r="D43" s="29"/>
    </row>
    <row r="44" spans="4:4">
      <c r="D44" s="29"/>
    </row>
    <row r="45" spans="4:4">
      <c r="D45" s="29"/>
    </row>
    <row r="46" spans="4:4">
      <c r="D46" s="29"/>
    </row>
    <row r="47" spans="4:4">
      <c r="D47" s="29"/>
    </row>
    <row r="48" spans="4:4">
      <c r="D48" s="29"/>
    </row>
    <row r="49" spans="4:4">
      <c r="D49" s="29"/>
    </row>
    <row r="50" spans="4:4">
      <c r="D50" s="29"/>
    </row>
    <row r="51" spans="4:4">
      <c r="D51" s="29"/>
    </row>
    <row r="52" spans="4:4">
      <c r="D52" s="29"/>
    </row>
    <row r="53" spans="4:4">
      <c r="D53" s="29"/>
    </row>
    <row r="54" spans="4:4">
      <c r="D54" s="29"/>
    </row>
    <row r="55" spans="4:4">
      <c r="D55" s="29"/>
    </row>
    <row r="56" spans="4:4">
      <c r="D56" s="29"/>
    </row>
    <row r="57" spans="4:4">
      <c r="D57" s="29"/>
    </row>
    <row r="58" spans="4:4">
      <c r="D58" s="29"/>
    </row>
    <row r="59" spans="4:4">
      <c r="D59" s="29"/>
    </row>
    <row r="60" spans="4:4">
      <c r="D60" s="29"/>
    </row>
    <row r="61" spans="4:4">
      <c r="D61" s="29"/>
    </row>
    <row r="62" spans="4:4">
      <c r="D62" s="29"/>
    </row>
    <row r="63" spans="4:4">
      <c r="D63" s="29"/>
    </row>
    <row r="64" spans="4:4">
      <c r="D64" s="29"/>
    </row>
    <row r="65" spans="4:4">
      <c r="D65" s="29"/>
    </row>
    <row r="66" spans="4:4">
      <c r="D66" s="29"/>
    </row>
    <row r="67" spans="4:4">
      <c r="D67" s="29"/>
    </row>
    <row r="68" spans="4:4">
      <c r="D68" s="29"/>
    </row>
  </sheetData>
  <autoFilter ref="A13:BA16" xr:uid="{12A70CE5-9E87-447F-8B84-94CD5A34E026}"/>
  <mergeCells count="31">
    <mergeCell ref="A6:N6"/>
    <mergeCell ref="A1:N1"/>
    <mergeCell ref="A2:N2"/>
    <mergeCell ref="A3:N3"/>
    <mergeCell ref="A4:N4"/>
    <mergeCell ref="A5:N5"/>
    <mergeCell ref="A7:AZ8"/>
    <mergeCell ref="A9:AZ9"/>
    <mergeCell ref="A10:N10"/>
    <mergeCell ref="A11:D12"/>
    <mergeCell ref="E11:H12"/>
    <mergeCell ref="I11:Q11"/>
    <mergeCell ref="R11:X11"/>
    <mergeCell ref="Y11:AG11"/>
    <mergeCell ref="AH11:AS11"/>
    <mergeCell ref="AT11:AZ11"/>
    <mergeCell ref="AW12:AZ12"/>
    <mergeCell ref="AN12:AP12"/>
    <mergeCell ref="AQ12:AS12"/>
    <mergeCell ref="AT12:AV12"/>
    <mergeCell ref="B18:I18"/>
    <mergeCell ref="B19:P21"/>
    <mergeCell ref="Y12:AA12"/>
    <mergeCell ref="AB12:AG12"/>
    <mergeCell ref="AH12:AM12"/>
    <mergeCell ref="I12:J12"/>
    <mergeCell ref="K12:L12"/>
    <mergeCell ref="M12:O12"/>
    <mergeCell ref="P12:Q12"/>
    <mergeCell ref="R12:U12"/>
    <mergeCell ref="V12:X1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F3F74-277C-4B0F-9F69-358F4980FEB1}">
  <dimension ref="A3:AZ53"/>
  <sheetViews>
    <sheetView showGridLines="0" topLeftCell="A38" workbookViewId="0">
      <selection activeCell="A50" sqref="A50:O53"/>
    </sheetView>
  </sheetViews>
  <sheetFormatPr baseColWidth="10" defaultRowHeight="14.25"/>
  <cols>
    <col min="1" max="1" width="28.75" customWidth="1"/>
    <col min="2" max="2" width="36.375" bestFit="1" customWidth="1"/>
    <col min="3" max="3" width="131.25" style="75" customWidth="1"/>
    <col min="4" max="4" width="19.125" style="82" customWidth="1"/>
  </cols>
  <sheetData>
    <row r="3" spans="1:52" ht="15" thickBot="1"/>
    <row r="4" spans="1:52" s="21" customFormat="1">
      <c r="A4" s="140"/>
      <c r="B4" s="141"/>
      <c r="C4" s="141"/>
      <c r="D4" s="141"/>
      <c r="E4" s="141"/>
      <c r="F4" s="141"/>
      <c r="G4" s="141"/>
      <c r="H4" s="141"/>
      <c r="I4" s="141"/>
      <c r="J4" s="141"/>
      <c r="K4" s="141"/>
      <c r="L4" s="141"/>
      <c r="M4" s="141"/>
      <c r="N4" s="141"/>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1"/>
    </row>
    <row r="5" spans="1:52" s="21" customFormat="1" ht="15">
      <c r="A5" s="143" t="s">
        <v>82</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2" s="21" customFormat="1" ht="15">
      <c r="A6" s="143" t="s">
        <v>83</v>
      </c>
      <c r="B6" s="144"/>
      <c r="C6" s="144"/>
      <c r="D6" s="144"/>
      <c r="E6" s="144"/>
      <c r="F6" s="144"/>
      <c r="G6" s="144"/>
      <c r="H6" s="144"/>
      <c r="I6" s="144"/>
      <c r="J6" s="144"/>
      <c r="K6" s="144"/>
      <c r="L6" s="144"/>
      <c r="M6" s="144"/>
      <c r="N6" s="144"/>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2" s="21" customFormat="1" ht="15">
      <c r="A7" s="143" t="s">
        <v>84</v>
      </c>
      <c r="B7" s="144"/>
      <c r="C7" s="144"/>
      <c r="D7" s="144"/>
      <c r="E7" s="144"/>
      <c r="F7" s="144"/>
      <c r="G7" s="144"/>
      <c r="H7" s="144"/>
      <c r="I7" s="144"/>
      <c r="J7" s="144"/>
      <c r="K7" s="144"/>
      <c r="L7" s="144"/>
      <c r="M7" s="144"/>
      <c r="N7" s="144"/>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3"/>
    </row>
    <row r="8" spans="1:52" s="21" customFormat="1" ht="15">
      <c r="A8" s="143">
        <v>2024</v>
      </c>
      <c r="B8" s="144"/>
      <c r="C8" s="144"/>
      <c r="D8" s="144"/>
      <c r="E8" s="144"/>
      <c r="F8" s="144"/>
      <c r="G8" s="144"/>
      <c r="H8" s="144"/>
      <c r="I8" s="144"/>
      <c r="J8" s="144"/>
      <c r="K8" s="144"/>
      <c r="L8" s="144"/>
      <c r="M8" s="144"/>
      <c r="N8" s="144"/>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3"/>
    </row>
    <row r="9" spans="1:52" s="21" customFormat="1">
      <c r="A9" s="146"/>
      <c r="B9" s="147"/>
      <c r="C9" s="147"/>
      <c r="D9" s="147"/>
      <c r="E9" s="147"/>
      <c r="F9" s="147"/>
      <c r="G9" s="147"/>
      <c r="H9" s="147"/>
      <c r="I9" s="147"/>
      <c r="J9" s="147"/>
      <c r="K9" s="147"/>
      <c r="L9" s="147"/>
      <c r="M9" s="147"/>
      <c r="N9" s="147"/>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3"/>
    </row>
    <row r="10" spans="1:52" s="21" customFormat="1">
      <c r="A10" s="168" t="s">
        <v>85</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69"/>
      <c r="AS10" s="169"/>
      <c r="AT10" s="169"/>
      <c r="AU10" s="169"/>
      <c r="AV10" s="169"/>
      <c r="AW10" s="169"/>
      <c r="AX10" s="169"/>
      <c r="AY10" s="169"/>
      <c r="AZ10" s="170"/>
    </row>
    <row r="11" spans="1:52" s="21" customFormat="1" ht="15" thickBot="1">
      <c r="A11" s="168"/>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AM11" s="169"/>
      <c r="AN11" s="169"/>
      <c r="AO11" s="169"/>
      <c r="AP11" s="169"/>
      <c r="AQ11" s="169"/>
      <c r="AR11" s="169"/>
      <c r="AS11" s="169"/>
      <c r="AT11" s="169"/>
      <c r="AU11" s="169"/>
      <c r="AV11" s="169"/>
      <c r="AW11" s="169"/>
      <c r="AX11" s="169"/>
      <c r="AY11" s="169"/>
      <c r="AZ11" s="170"/>
    </row>
    <row r="12" spans="1:52" ht="29.25" customHeight="1" thickBot="1">
      <c r="A12" s="217" t="s">
        <v>113</v>
      </c>
      <c r="B12" s="218"/>
      <c r="C12" s="218"/>
      <c r="D12" s="219"/>
    </row>
    <row r="13" spans="1:52" ht="30.75" thickBot="1">
      <c r="A13" s="77" t="s">
        <v>109</v>
      </c>
      <c r="B13" s="77" t="s">
        <v>110</v>
      </c>
      <c r="C13" s="76" t="s">
        <v>111</v>
      </c>
      <c r="D13" s="77" t="s">
        <v>112</v>
      </c>
    </row>
    <row r="14" spans="1:52" ht="15" thickBot="1">
      <c r="A14" s="178" t="s">
        <v>90</v>
      </c>
      <c r="B14" s="224" t="s">
        <v>98</v>
      </c>
      <c r="C14" s="78" t="s">
        <v>17</v>
      </c>
      <c r="D14" s="83">
        <v>1</v>
      </c>
    </row>
    <row r="15" spans="1:52" ht="15" thickBot="1">
      <c r="A15" s="223"/>
      <c r="B15" s="225"/>
      <c r="C15" s="79" t="s">
        <v>18</v>
      </c>
      <c r="D15" s="84">
        <v>1</v>
      </c>
    </row>
    <row r="16" spans="1:52" ht="15" thickBot="1">
      <c r="A16" s="223"/>
      <c r="B16" s="225"/>
      <c r="C16" s="79" t="s">
        <v>19</v>
      </c>
      <c r="D16" s="84">
        <v>0.75</v>
      </c>
    </row>
    <row r="17" spans="1:4" ht="15" thickBot="1">
      <c r="A17" s="223"/>
      <c r="B17" s="225"/>
      <c r="C17" s="79" t="s">
        <v>20</v>
      </c>
      <c r="D17" s="84">
        <v>0.41666666666666669</v>
      </c>
    </row>
    <row r="18" spans="1:4" ht="15" thickBot="1">
      <c r="A18" s="223"/>
      <c r="B18" s="225" t="s">
        <v>99</v>
      </c>
      <c r="C18" s="79" t="s">
        <v>21</v>
      </c>
      <c r="D18" s="84">
        <v>0.62955555555555565</v>
      </c>
    </row>
    <row r="19" spans="1:4" ht="15" thickBot="1">
      <c r="A19" s="223"/>
      <c r="B19" s="225"/>
      <c r="C19" s="79" t="s">
        <v>22</v>
      </c>
      <c r="D19" s="84">
        <v>0.5</v>
      </c>
    </row>
    <row r="20" spans="1:4" ht="15" thickBot="1">
      <c r="A20" s="181"/>
      <c r="B20" s="225"/>
      <c r="C20" s="79" t="s">
        <v>23</v>
      </c>
      <c r="D20" s="84">
        <v>0.61111111111111116</v>
      </c>
    </row>
    <row r="21" spans="1:4" ht="15" thickBot="1">
      <c r="A21" s="183" t="s">
        <v>91</v>
      </c>
      <c r="B21" s="226" t="s">
        <v>100</v>
      </c>
      <c r="C21" s="80" t="s">
        <v>24</v>
      </c>
      <c r="D21" s="84">
        <v>1</v>
      </c>
    </row>
    <row r="22" spans="1:4" ht="15" thickBot="1">
      <c r="A22" s="184"/>
      <c r="B22" s="226"/>
      <c r="C22" s="80" t="s">
        <v>25</v>
      </c>
      <c r="D22" s="84">
        <v>0.88888888888888884</v>
      </c>
    </row>
    <row r="23" spans="1:4" ht="15" thickBot="1">
      <c r="A23" s="184"/>
      <c r="B23" s="226"/>
      <c r="C23" s="79" t="s">
        <v>26</v>
      </c>
      <c r="D23" s="84">
        <v>0.77777777777777779</v>
      </c>
    </row>
    <row r="24" spans="1:4" ht="15" thickBot="1">
      <c r="A24" s="184"/>
      <c r="B24" s="226" t="s">
        <v>101</v>
      </c>
      <c r="C24" s="80" t="s">
        <v>27</v>
      </c>
      <c r="D24" s="84">
        <v>0.55555555555555558</v>
      </c>
    </row>
    <row r="25" spans="1:4" ht="15" thickBot="1">
      <c r="A25" s="184"/>
      <c r="B25" s="226"/>
      <c r="C25" s="80" t="s">
        <v>28</v>
      </c>
      <c r="D25" s="84">
        <v>1</v>
      </c>
    </row>
    <row r="26" spans="1:4" ht="15" thickBot="1">
      <c r="A26" s="184"/>
      <c r="B26" s="226"/>
      <c r="C26" s="80" t="s">
        <v>29</v>
      </c>
      <c r="D26" s="84">
        <v>0.94444444444444442</v>
      </c>
    </row>
    <row r="27" spans="1:4" ht="15" thickBot="1">
      <c r="A27" s="184"/>
      <c r="B27" s="226"/>
      <c r="C27" s="80" t="s">
        <v>30</v>
      </c>
      <c r="D27" s="84">
        <v>0.58333333333333337</v>
      </c>
    </row>
    <row r="28" spans="1:4" ht="15" thickBot="1">
      <c r="A28" s="184"/>
      <c r="B28" s="226"/>
      <c r="C28" s="80" t="s">
        <v>31</v>
      </c>
      <c r="D28" s="84">
        <v>0.51851851851851849</v>
      </c>
    </row>
    <row r="29" spans="1:4" ht="15" thickBot="1">
      <c r="A29" s="184"/>
      <c r="B29" s="226"/>
      <c r="C29" s="80" t="s">
        <v>32</v>
      </c>
      <c r="D29" s="84">
        <v>0.47222222222222221</v>
      </c>
    </row>
    <row r="30" spans="1:4" ht="15" thickBot="1">
      <c r="A30" s="186" t="s">
        <v>92</v>
      </c>
      <c r="B30" s="220" t="s">
        <v>102</v>
      </c>
      <c r="C30" s="80" t="s">
        <v>33</v>
      </c>
      <c r="D30" s="84">
        <v>0.24197533333333332</v>
      </c>
    </row>
    <row r="31" spans="1:4" ht="15" thickBot="1">
      <c r="A31" s="187"/>
      <c r="B31" s="220"/>
      <c r="C31" s="80" t="s">
        <v>34</v>
      </c>
      <c r="D31" s="84">
        <v>5.6790148148148138E-2</v>
      </c>
    </row>
    <row r="32" spans="1:4" ht="15" thickBot="1">
      <c r="A32" s="187"/>
      <c r="B32" s="220"/>
      <c r="C32" s="80" t="s">
        <v>35</v>
      </c>
      <c r="D32" s="84">
        <v>9.8765407407407413E-2</v>
      </c>
    </row>
    <row r="33" spans="1:4" ht="15" thickBot="1">
      <c r="A33" s="187"/>
      <c r="B33" s="220"/>
      <c r="C33" s="80" t="s">
        <v>36</v>
      </c>
      <c r="D33" s="84">
        <v>0.1111111111111111</v>
      </c>
    </row>
    <row r="34" spans="1:4" ht="15" thickBot="1">
      <c r="A34" s="187"/>
      <c r="B34" s="220"/>
      <c r="C34" s="80" t="s">
        <v>37</v>
      </c>
      <c r="D34" s="84">
        <v>0.77777777777777779</v>
      </c>
    </row>
    <row r="35" spans="1:4" ht="15" thickBot="1">
      <c r="A35" s="187"/>
      <c r="B35" s="220"/>
      <c r="C35" s="79" t="s">
        <v>38</v>
      </c>
      <c r="D35" s="84">
        <v>0.88888888888888884</v>
      </c>
    </row>
    <row r="36" spans="1:4" ht="15" thickBot="1">
      <c r="A36" s="178"/>
      <c r="B36" s="221" t="s">
        <v>103</v>
      </c>
      <c r="C36" s="79" t="s">
        <v>39</v>
      </c>
      <c r="D36" s="84">
        <v>1</v>
      </c>
    </row>
    <row r="37" spans="1:4" ht="15" thickBot="1">
      <c r="A37" s="178"/>
      <c r="B37" s="221"/>
      <c r="C37" s="79" t="s">
        <v>40</v>
      </c>
      <c r="D37" s="84">
        <v>0.55555555555555558</v>
      </c>
    </row>
    <row r="38" spans="1:4" ht="15" thickBot="1">
      <c r="A38" s="178"/>
      <c r="B38" s="221"/>
      <c r="C38" s="79" t="s">
        <v>41</v>
      </c>
      <c r="D38" s="84">
        <v>0.44444444444444442</v>
      </c>
    </row>
    <row r="39" spans="1:4" ht="15" thickBot="1">
      <c r="A39" s="187"/>
      <c r="B39" s="220" t="s">
        <v>14</v>
      </c>
      <c r="C39" s="79" t="s">
        <v>42</v>
      </c>
      <c r="D39" s="84">
        <v>1</v>
      </c>
    </row>
    <row r="40" spans="1:4" ht="15" thickBot="1">
      <c r="A40" s="187"/>
      <c r="B40" s="220"/>
      <c r="C40" s="79" t="s">
        <v>43</v>
      </c>
      <c r="D40" s="84">
        <v>0.61111111111111116</v>
      </c>
    </row>
    <row r="41" spans="1:4" ht="15" thickBot="1">
      <c r="A41" s="187"/>
      <c r="B41" s="220"/>
      <c r="C41" s="79" t="s">
        <v>44</v>
      </c>
      <c r="D41" s="84">
        <v>0.33333333333333331</v>
      </c>
    </row>
    <row r="42" spans="1:4" ht="15" thickBot="1">
      <c r="A42" s="183" t="s">
        <v>93</v>
      </c>
      <c r="B42" s="222" t="s">
        <v>104</v>
      </c>
      <c r="C42" s="79" t="s">
        <v>45</v>
      </c>
      <c r="D42" s="84">
        <v>0.5</v>
      </c>
    </row>
    <row r="43" spans="1:4" ht="15" thickBot="1">
      <c r="A43" s="184"/>
      <c r="B43" s="222"/>
      <c r="C43" s="79" t="s">
        <v>46</v>
      </c>
      <c r="D43" s="84">
        <v>1</v>
      </c>
    </row>
    <row r="44" spans="1:4" ht="15" thickBot="1">
      <c r="A44" s="184"/>
      <c r="B44" s="222"/>
      <c r="C44" s="79" t="s">
        <v>47</v>
      </c>
      <c r="D44" s="84">
        <v>0.8521481481481481</v>
      </c>
    </row>
    <row r="45" spans="1:4" ht="15" thickBot="1">
      <c r="A45" s="184"/>
      <c r="B45" s="222" t="s">
        <v>105</v>
      </c>
      <c r="C45" s="79" t="s">
        <v>48</v>
      </c>
      <c r="D45" s="84">
        <v>0.77814814814814826</v>
      </c>
    </row>
    <row r="46" spans="1:4" ht="15" thickBot="1">
      <c r="A46" s="184"/>
      <c r="B46" s="222"/>
      <c r="C46" s="79" t="s">
        <v>49</v>
      </c>
      <c r="D46" s="84">
        <v>0.47222222222222221</v>
      </c>
    </row>
    <row r="47" spans="1:4" ht="15" thickBot="1">
      <c r="A47" s="184"/>
      <c r="B47" s="222"/>
      <c r="C47" s="79" t="s">
        <v>50</v>
      </c>
      <c r="D47" s="84">
        <v>0</v>
      </c>
    </row>
    <row r="48" spans="1:4" ht="15" thickBot="1">
      <c r="A48" s="184"/>
      <c r="B48" s="222"/>
      <c r="C48" s="81" t="s">
        <v>51</v>
      </c>
      <c r="D48" s="85">
        <v>0</v>
      </c>
    </row>
    <row r="50" spans="1:15">
      <c r="A50" s="196" t="s">
        <v>123</v>
      </c>
      <c r="B50" s="196"/>
      <c r="C50" s="196"/>
      <c r="D50" s="196"/>
      <c r="E50" s="196"/>
      <c r="F50" s="196"/>
      <c r="G50" s="196"/>
      <c r="H50" s="196"/>
      <c r="I50" s="116"/>
      <c r="J50" s="116"/>
      <c r="K50" s="116"/>
      <c r="L50" s="116"/>
      <c r="M50" s="116"/>
      <c r="N50" s="116"/>
      <c r="O50" s="116"/>
    </row>
    <row r="51" spans="1:15" ht="37.5" customHeight="1">
      <c r="A51" s="150" t="s">
        <v>122</v>
      </c>
      <c r="B51" s="150"/>
      <c r="C51" s="150"/>
      <c r="D51" s="150"/>
      <c r="E51" s="150"/>
      <c r="F51" s="150"/>
      <c r="G51" s="150"/>
      <c r="H51" s="150"/>
      <c r="I51" s="150"/>
      <c r="J51" s="150"/>
      <c r="K51" s="150"/>
      <c r="L51" s="150"/>
      <c r="M51" s="150"/>
      <c r="N51" s="150"/>
      <c r="O51" s="150"/>
    </row>
    <row r="52" spans="1:15">
      <c r="A52" s="150"/>
      <c r="B52" s="150"/>
      <c r="C52" s="150"/>
      <c r="D52" s="150"/>
      <c r="E52" s="150"/>
      <c r="F52" s="150"/>
      <c r="G52" s="150"/>
      <c r="H52" s="150"/>
      <c r="I52" s="150"/>
      <c r="J52" s="150"/>
      <c r="K52" s="150"/>
      <c r="L52" s="150"/>
      <c r="M52" s="150"/>
      <c r="N52" s="150"/>
      <c r="O52" s="150"/>
    </row>
    <row r="53" spans="1:15">
      <c r="A53" s="150"/>
      <c r="B53" s="150"/>
      <c r="C53" s="150"/>
      <c r="D53" s="150"/>
      <c r="E53" s="150"/>
      <c r="F53" s="150"/>
      <c r="G53" s="150"/>
      <c r="H53" s="150"/>
      <c r="I53" s="150"/>
      <c r="J53" s="150"/>
      <c r="K53" s="150"/>
      <c r="L53" s="150"/>
      <c r="M53" s="150"/>
      <c r="N53" s="150"/>
      <c r="O53" s="150"/>
    </row>
  </sheetData>
  <mergeCells count="23">
    <mergeCell ref="B45:B48"/>
    <mergeCell ref="A14:A20"/>
    <mergeCell ref="B14:B17"/>
    <mergeCell ref="B18:B20"/>
    <mergeCell ref="A21:A29"/>
    <mergeCell ref="B21:B23"/>
    <mergeCell ref="B24:B29"/>
    <mergeCell ref="A50:H50"/>
    <mergeCell ref="A51:O53"/>
    <mergeCell ref="A12:D12"/>
    <mergeCell ref="A4:N4"/>
    <mergeCell ref="A5:N5"/>
    <mergeCell ref="A6:N6"/>
    <mergeCell ref="A7:N7"/>
    <mergeCell ref="A8:N8"/>
    <mergeCell ref="A9:N9"/>
    <mergeCell ref="A10:AZ11"/>
    <mergeCell ref="A30:A41"/>
    <mergeCell ref="B30:B35"/>
    <mergeCell ref="B36:B38"/>
    <mergeCell ref="B39:B41"/>
    <mergeCell ref="A42:A48"/>
    <mergeCell ref="B42:B4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0D275-DF2D-452D-AE8D-10FA38A71468}">
  <dimension ref="A3:AZ53"/>
  <sheetViews>
    <sheetView showGridLines="0" workbookViewId="0">
      <selection activeCell="A50" sqref="A50:O53"/>
    </sheetView>
  </sheetViews>
  <sheetFormatPr baseColWidth="10" defaultRowHeight="14.25"/>
  <cols>
    <col min="1" max="1" width="28.75" customWidth="1"/>
    <col min="2" max="2" width="36.375" bestFit="1" customWidth="1"/>
    <col min="3" max="3" width="131.25" style="75" customWidth="1"/>
    <col min="4" max="4" width="19.125" style="82" customWidth="1"/>
  </cols>
  <sheetData>
    <row r="3" spans="1:52" ht="15" thickBot="1"/>
    <row r="4" spans="1:52" s="21" customFormat="1">
      <c r="A4" s="140"/>
      <c r="B4" s="141"/>
      <c r="C4" s="141"/>
      <c r="D4" s="141"/>
      <c r="E4" s="141"/>
      <c r="F4" s="141"/>
      <c r="G4" s="141"/>
      <c r="H4" s="141"/>
      <c r="I4" s="141"/>
      <c r="J4" s="141"/>
      <c r="K4" s="141"/>
      <c r="L4" s="141"/>
      <c r="M4" s="141"/>
      <c r="N4" s="141"/>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1"/>
    </row>
    <row r="5" spans="1:52" s="21" customFormat="1" ht="15">
      <c r="A5" s="143" t="s">
        <v>82</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2" s="21" customFormat="1" ht="15">
      <c r="A6" s="143" t="s">
        <v>83</v>
      </c>
      <c r="B6" s="144"/>
      <c r="C6" s="144"/>
      <c r="D6" s="144"/>
      <c r="E6" s="144"/>
      <c r="F6" s="144"/>
      <c r="G6" s="144"/>
      <c r="H6" s="144"/>
      <c r="I6" s="144"/>
      <c r="J6" s="144"/>
      <c r="K6" s="144"/>
      <c r="L6" s="144"/>
      <c r="M6" s="144"/>
      <c r="N6" s="144"/>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2" s="21" customFormat="1" ht="15">
      <c r="A7" s="143" t="s">
        <v>84</v>
      </c>
      <c r="B7" s="144"/>
      <c r="C7" s="144"/>
      <c r="D7" s="144"/>
      <c r="E7" s="144"/>
      <c r="F7" s="144"/>
      <c r="G7" s="144"/>
      <c r="H7" s="144"/>
      <c r="I7" s="144"/>
      <c r="J7" s="144"/>
      <c r="K7" s="144"/>
      <c r="L7" s="144"/>
      <c r="M7" s="144"/>
      <c r="N7" s="144"/>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3"/>
    </row>
    <row r="8" spans="1:52" s="21" customFormat="1" ht="15">
      <c r="A8" s="143">
        <v>2024</v>
      </c>
      <c r="B8" s="144"/>
      <c r="C8" s="144"/>
      <c r="D8" s="144"/>
      <c r="E8" s="144"/>
      <c r="F8" s="144"/>
      <c r="G8" s="144"/>
      <c r="H8" s="144"/>
      <c r="I8" s="144"/>
      <c r="J8" s="144"/>
      <c r="K8" s="144"/>
      <c r="L8" s="144"/>
      <c r="M8" s="144"/>
      <c r="N8" s="144"/>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3"/>
    </row>
    <row r="9" spans="1:52" s="21" customFormat="1">
      <c r="A9" s="146"/>
      <c r="B9" s="147"/>
      <c r="C9" s="147"/>
      <c r="D9" s="147"/>
      <c r="E9" s="147"/>
      <c r="F9" s="147"/>
      <c r="G9" s="147"/>
      <c r="H9" s="147"/>
      <c r="I9" s="147"/>
      <c r="J9" s="147"/>
      <c r="K9" s="147"/>
      <c r="L9" s="147"/>
      <c r="M9" s="147"/>
      <c r="N9" s="147"/>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3"/>
    </row>
    <row r="10" spans="1:52" s="21" customFormat="1">
      <c r="A10" s="168" t="s">
        <v>85</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69"/>
      <c r="AS10" s="169"/>
      <c r="AT10" s="169"/>
      <c r="AU10" s="169"/>
      <c r="AV10" s="169"/>
      <c r="AW10" s="169"/>
      <c r="AX10" s="169"/>
      <c r="AY10" s="169"/>
      <c r="AZ10" s="170"/>
    </row>
    <row r="11" spans="1:52" s="21" customFormat="1" ht="15" thickBot="1">
      <c r="A11" s="168"/>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AM11" s="169"/>
      <c r="AN11" s="169"/>
      <c r="AO11" s="169"/>
      <c r="AP11" s="169"/>
      <c r="AQ11" s="169"/>
      <c r="AR11" s="169"/>
      <c r="AS11" s="169"/>
      <c r="AT11" s="169"/>
      <c r="AU11" s="169"/>
      <c r="AV11" s="169"/>
      <c r="AW11" s="169"/>
      <c r="AX11" s="169"/>
      <c r="AY11" s="169"/>
      <c r="AZ11" s="170"/>
    </row>
    <row r="12" spans="1:52" ht="29.25" customHeight="1" thickBot="1">
      <c r="A12" s="217" t="s">
        <v>114</v>
      </c>
      <c r="B12" s="218"/>
      <c r="C12" s="218"/>
      <c r="D12" s="219"/>
    </row>
    <row r="13" spans="1:52" ht="30.75" thickBot="1">
      <c r="A13" s="77" t="s">
        <v>109</v>
      </c>
      <c r="B13" s="77" t="s">
        <v>110</v>
      </c>
      <c r="C13" s="76" t="s">
        <v>111</v>
      </c>
      <c r="D13" s="90" t="s">
        <v>112</v>
      </c>
    </row>
    <row r="14" spans="1:52" ht="15" thickBot="1">
      <c r="A14" s="178" t="s">
        <v>90</v>
      </c>
      <c r="B14" s="224" t="s">
        <v>98</v>
      </c>
      <c r="C14" s="86" t="s">
        <v>17</v>
      </c>
      <c r="D14" s="91">
        <v>1</v>
      </c>
    </row>
    <row r="15" spans="1:52" ht="15" thickBot="1">
      <c r="A15" s="223"/>
      <c r="B15" s="225"/>
      <c r="C15" s="87" t="s">
        <v>18</v>
      </c>
      <c r="D15" s="92">
        <v>0.95</v>
      </c>
    </row>
    <row r="16" spans="1:52" ht="15" thickBot="1">
      <c r="A16" s="223"/>
      <c r="B16" s="225"/>
      <c r="C16" s="87" t="s">
        <v>19</v>
      </c>
      <c r="D16" s="92">
        <v>0.83333333333333337</v>
      </c>
    </row>
    <row r="17" spans="1:4" ht="15" thickBot="1">
      <c r="A17" s="223"/>
      <c r="B17" s="225"/>
      <c r="C17" s="87" t="s">
        <v>20</v>
      </c>
      <c r="D17" s="92">
        <v>0.56666666666666665</v>
      </c>
    </row>
    <row r="18" spans="1:4" ht="15" thickBot="1">
      <c r="A18" s="223"/>
      <c r="B18" s="225" t="s">
        <v>99</v>
      </c>
      <c r="C18" s="87" t="s">
        <v>21</v>
      </c>
      <c r="D18" s="92">
        <v>0.68886666666666652</v>
      </c>
    </row>
    <row r="19" spans="1:4" ht="15" thickBot="1">
      <c r="A19" s="223"/>
      <c r="B19" s="225"/>
      <c r="C19" s="87" t="s">
        <v>22</v>
      </c>
      <c r="D19" s="92">
        <v>0.6333333333333333</v>
      </c>
    </row>
    <row r="20" spans="1:4" ht="15" thickBot="1">
      <c r="A20" s="181"/>
      <c r="B20" s="225"/>
      <c r="C20" s="87" t="s">
        <v>23</v>
      </c>
      <c r="D20" s="92">
        <v>0.76666666666666672</v>
      </c>
    </row>
    <row r="21" spans="1:4" ht="15" thickBot="1">
      <c r="A21" s="183" t="s">
        <v>91</v>
      </c>
      <c r="B21" s="226" t="s">
        <v>100</v>
      </c>
      <c r="C21" s="88" t="s">
        <v>24</v>
      </c>
      <c r="D21" s="92">
        <v>1</v>
      </c>
    </row>
    <row r="22" spans="1:4" ht="15" thickBot="1">
      <c r="A22" s="184"/>
      <c r="B22" s="226"/>
      <c r="C22" s="88" t="s">
        <v>25</v>
      </c>
      <c r="D22" s="92">
        <v>0.66666666666666663</v>
      </c>
    </row>
    <row r="23" spans="1:4" ht="15" thickBot="1">
      <c r="A23" s="184"/>
      <c r="B23" s="226"/>
      <c r="C23" s="87" t="s">
        <v>26</v>
      </c>
      <c r="D23" s="92">
        <v>0.73333333333333328</v>
      </c>
    </row>
    <row r="24" spans="1:4" ht="15" thickBot="1">
      <c r="A24" s="184"/>
      <c r="B24" s="226" t="s">
        <v>101</v>
      </c>
      <c r="C24" s="88" t="s">
        <v>27</v>
      </c>
      <c r="D24" s="92">
        <v>0.53333333333333333</v>
      </c>
    </row>
    <row r="25" spans="1:4" ht="15" thickBot="1">
      <c r="A25" s="184"/>
      <c r="B25" s="226"/>
      <c r="C25" s="88" t="s">
        <v>28</v>
      </c>
      <c r="D25" s="92">
        <v>1</v>
      </c>
    </row>
    <row r="26" spans="1:4" ht="15" thickBot="1">
      <c r="A26" s="184"/>
      <c r="B26" s="226"/>
      <c r="C26" s="88" t="s">
        <v>29</v>
      </c>
      <c r="D26" s="92">
        <v>0.8</v>
      </c>
    </row>
    <row r="27" spans="1:4" ht="15" thickBot="1">
      <c r="A27" s="184"/>
      <c r="B27" s="226"/>
      <c r="C27" s="88" t="s">
        <v>30</v>
      </c>
      <c r="D27" s="92">
        <v>0.48333333333333334</v>
      </c>
    </row>
    <row r="28" spans="1:4" ht="15" thickBot="1">
      <c r="A28" s="184"/>
      <c r="B28" s="226"/>
      <c r="C28" s="88" t="s">
        <v>31</v>
      </c>
      <c r="D28" s="92">
        <v>0.42222222222222222</v>
      </c>
    </row>
    <row r="29" spans="1:4" ht="15" thickBot="1">
      <c r="A29" s="184"/>
      <c r="B29" s="226"/>
      <c r="C29" s="88" t="s">
        <v>32</v>
      </c>
      <c r="D29" s="92">
        <v>0.38333333333333336</v>
      </c>
    </row>
    <row r="30" spans="1:4" ht="15" thickBot="1">
      <c r="A30" s="186" t="s">
        <v>92</v>
      </c>
      <c r="B30" s="220" t="s">
        <v>102</v>
      </c>
      <c r="C30" s="88" t="s">
        <v>33</v>
      </c>
      <c r="D30" s="92">
        <v>0.39652173913043481</v>
      </c>
    </row>
    <row r="31" spans="1:4" ht="15" thickBot="1">
      <c r="A31" s="187"/>
      <c r="B31" s="220"/>
      <c r="C31" s="88" t="s">
        <v>34</v>
      </c>
      <c r="D31" s="92">
        <v>0.22782608695652176</v>
      </c>
    </row>
    <row r="32" spans="1:4" ht="15" thickBot="1">
      <c r="A32" s="187"/>
      <c r="B32" s="220"/>
      <c r="C32" s="88" t="s">
        <v>35</v>
      </c>
      <c r="D32" s="92">
        <v>0.21638645120772945</v>
      </c>
    </row>
    <row r="33" spans="1:4" ht="15" thickBot="1">
      <c r="A33" s="187"/>
      <c r="B33" s="220"/>
      <c r="C33" s="88" t="s">
        <v>36</v>
      </c>
      <c r="D33" s="92">
        <v>0.2</v>
      </c>
    </row>
    <row r="34" spans="1:4" ht="15" thickBot="1">
      <c r="A34" s="187"/>
      <c r="B34" s="220"/>
      <c r="C34" s="88" t="s">
        <v>37</v>
      </c>
      <c r="D34" s="92">
        <v>0.93333333333333335</v>
      </c>
    </row>
    <row r="35" spans="1:4" ht="15" thickBot="1">
      <c r="A35" s="187"/>
      <c r="B35" s="220"/>
      <c r="C35" s="87" t="s">
        <v>38</v>
      </c>
      <c r="D35" s="92">
        <v>1</v>
      </c>
    </row>
    <row r="36" spans="1:4" ht="15" thickBot="1">
      <c r="A36" s="178"/>
      <c r="B36" s="221" t="s">
        <v>103</v>
      </c>
      <c r="C36" s="87" t="s">
        <v>39</v>
      </c>
      <c r="D36" s="92">
        <v>0.93333333333333335</v>
      </c>
    </row>
    <row r="37" spans="1:4" ht="15" thickBot="1">
      <c r="A37" s="178"/>
      <c r="B37" s="221"/>
      <c r="C37" s="87" t="s">
        <v>40</v>
      </c>
      <c r="D37" s="92">
        <v>0.73333333333333328</v>
      </c>
    </row>
    <row r="38" spans="1:4" ht="15" thickBot="1">
      <c r="A38" s="178"/>
      <c r="B38" s="221"/>
      <c r="C38" s="87" t="s">
        <v>41</v>
      </c>
      <c r="D38" s="92">
        <v>0.66666666666666663</v>
      </c>
    </row>
    <row r="39" spans="1:4" ht="15" thickBot="1">
      <c r="A39" s="187"/>
      <c r="B39" s="220" t="s">
        <v>14</v>
      </c>
      <c r="C39" s="87" t="s">
        <v>42</v>
      </c>
      <c r="D39" s="92">
        <v>1</v>
      </c>
    </row>
    <row r="40" spans="1:4" ht="15" thickBot="1">
      <c r="A40" s="187"/>
      <c r="B40" s="220"/>
      <c r="C40" s="87" t="s">
        <v>43</v>
      </c>
      <c r="D40" s="92">
        <v>0.6333333333333333</v>
      </c>
    </row>
    <row r="41" spans="1:4" ht="15" thickBot="1">
      <c r="A41" s="187"/>
      <c r="B41" s="220"/>
      <c r="C41" s="87" t="s">
        <v>44</v>
      </c>
      <c r="D41" s="92">
        <v>0.3</v>
      </c>
    </row>
    <row r="42" spans="1:4" ht="15" thickBot="1">
      <c r="A42" s="183" t="s">
        <v>93</v>
      </c>
      <c r="B42" s="222" t="s">
        <v>104</v>
      </c>
      <c r="C42" s="87" t="s">
        <v>45</v>
      </c>
      <c r="D42" s="92">
        <v>0.55000000000000004</v>
      </c>
    </row>
    <row r="43" spans="1:4" ht="15" thickBot="1">
      <c r="A43" s="184"/>
      <c r="B43" s="222"/>
      <c r="C43" s="87" t="s">
        <v>46</v>
      </c>
      <c r="D43" s="92">
        <v>0.96666666666666667</v>
      </c>
    </row>
    <row r="44" spans="1:4" ht="15" thickBot="1">
      <c r="A44" s="184"/>
      <c r="B44" s="222"/>
      <c r="C44" s="87" t="s">
        <v>47</v>
      </c>
      <c r="D44" s="92">
        <v>0.75551111111111136</v>
      </c>
    </row>
    <row r="45" spans="1:4" ht="15" thickBot="1">
      <c r="A45" s="184"/>
      <c r="B45" s="222" t="s">
        <v>105</v>
      </c>
      <c r="C45" s="87" t="s">
        <v>48</v>
      </c>
      <c r="D45" s="92">
        <v>0.57800000000000007</v>
      </c>
    </row>
    <row r="46" spans="1:4" ht="15" thickBot="1">
      <c r="A46" s="184"/>
      <c r="B46" s="222"/>
      <c r="C46" s="87" t="s">
        <v>49</v>
      </c>
      <c r="D46" s="92">
        <v>0.51666666666666672</v>
      </c>
    </row>
    <row r="47" spans="1:4" ht="15" thickBot="1">
      <c r="A47" s="184"/>
      <c r="B47" s="222"/>
      <c r="C47" s="87" t="s">
        <v>50</v>
      </c>
      <c r="D47" s="92">
        <v>0</v>
      </c>
    </row>
    <row r="48" spans="1:4" ht="15" thickBot="1">
      <c r="A48" s="184"/>
      <c r="B48" s="222"/>
      <c r="C48" s="89" t="s">
        <v>51</v>
      </c>
      <c r="D48" s="93">
        <v>0</v>
      </c>
    </row>
    <row r="50" spans="1:15">
      <c r="A50" s="196" t="s">
        <v>123</v>
      </c>
      <c r="B50" s="196"/>
      <c r="C50" s="196"/>
      <c r="D50" s="196"/>
      <c r="E50" s="196"/>
      <c r="F50" s="196"/>
      <c r="G50" s="196"/>
      <c r="H50" s="196"/>
      <c r="I50" s="116"/>
      <c r="J50" s="116"/>
      <c r="K50" s="116"/>
      <c r="L50" s="116"/>
      <c r="M50" s="116"/>
      <c r="N50" s="116"/>
      <c r="O50" s="116"/>
    </row>
    <row r="51" spans="1:15" ht="34.5" customHeight="1">
      <c r="A51" s="150" t="s">
        <v>122</v>
      </c>
      <c r="B51" s="150"/>
      <c r="C51" s="150"/>
      <c r="D51" s="150"/>
      <c r="E51" s="150"/>
      <c r="F51" s="150"/>
      <c r="G51" s="150"/>
      <c r="H51" s="150"/>
      <c r="I51" s="150"/>
      <c r="J51" s="150"/>
      <c r="K51" s="150"/>
      <c r="L51" s="150"/>
      <c r="M51" s="150"/>
      <c r="N51" s="150"/>
      <c r="O51" s="150"/>
    </row>
    <row r="52" spans="1:15">
      <c r="A52" s="150"/>
      <c r="B52" s="150"/>
      <c r="C52" s="150"/>
      <c r="D52" s="150"/>
      <c r="E52" s="150"/>
      <c r="F52" s="150"/>
      <c r="G52" s="150"/>
      <c r="H52" s="150"/>
      <c r="I52" s="150"/>
      <c r="J52" s="150"/>
      <c r="K52" s="150"/>
      <c r="L52" s="150"/>
      <c r="M52" s="150"/>
      <c r="N52" s="150"/>
      <c r="O52" s="150"/>
    </row>
    <row r="53" spans="1:15">
      <c r="A53" s="150"/>
      <c r="B53" s="150"/>
      <c r="C53" s="150"/>
      <c r="D53" s="150"/>
      <c r="E53" s="150"/>
      <c r="F53" s="150"/>
      <c r="G53" s="150"/>
      <c r="H53" s="150"/>
      <c r="I53" s="150"/>
      <c r="J53" s="150"/>
      <c r="K53" s="150"/>
      <c r="L53" s="150"/>
      <c r="M53" s="150"/>
      <c r="N53" s="150"/>
      <c r="O53" s="150"/>
    </row>
  </sheetData>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0:H50"/>
    <mergeCell ref="A51:O53"/>
    <mergeCell ref="A30:A41"/>
    <mergeCell ref="B30:B35"/>
    <mergeCell ref="B36:B38"/>
    <mergeCell ref="B39:B41"/>
    <mergeCell ref="A42:A48"/>
    <mergeCell ref="B42:B44"/>
    <mergeCell ref="B45:B4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EA59F-D368-4364-976E-F5445EAA4417}">
  <dimension ref="A3:AZ53"/>
  <sheetViews>
    <sheetView showGridLines="0" workbookViewId="0"/>
  </sheetViews>
  <sheetFormatPr baseColWidth="10" defaultRowHeight="14.25"/>
  <cols>
    <col min="1" max="1" width="28.75" customWidth="1"/>
    <col min="2" max="2" width="36.375" bestFit="1" customWidth="1"/>
    <col min="3" max="3" width="131.25" style="75" customWidth="1"/>
    <col min="4" max="4" width="19.125" style="82" customWidth="1"/>
  </cols>
  <sheetData>
    <row r="3" spans="1:52" ht="15" thickBot="1"/>
    <row r="4" spans="1:52" s="21" customFormat="1">
      <c r="A4" s="140"/>
      <c r="B4" s="141"/>
      <c r="C4" s="141"/>
      <c r="D4" s="141"/>
      <c r="E4" s="141"/>
      <c r="F4" s="141"/>
      <c r="G4" s="141"/>
      <c r="H4" s="141"/>
      <c r="I4" s="141"/>
      <c r="J4" s="141"/>
      <c r="K4" s="141"/>
      <c r="L4" s="141"/>
      <c r="M4" s="141"/>
      <c r="N4" s="141"/>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1"/>
    </row>
    <row r="5" spans="1:52" s="21" customFormat="1" ht="15">
      <c r="A5" s="143" t="s">
        <v>82</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2" s="21" customFormat="1" ht="15">
      <c r="A6" s="143" t="s">
        <v>83</v>
      </c>
      <c r="B6" s="144"/>
      <c r="C6" s="144"/>
      <c r="D6" s="144"/>
      <c r="E6" s="144"/>
      <c r="F6" s="144"/>
      <c r="G6" s="144"/>
      <c r="H6" s="144"/>
      <c r="I6" s="144"/>
      <c r="J6" s="144"/>
      <c r="K6" s="144"/>
      <c r="L6" s="144"/>
      <c r="M6" s="144"/>
      <c r="N6" s="144"/>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2" s="21" customFormat="1" ht="15">
      <c r="A7" s="143" t="s">
        <v>84</v>
      </c>
      <c r="B7" s="144"/>
      <c r="C7" s="144"/>
      <c r="D7" s="144"/>
      <c r="E7" s="144"/>
      <c r="F7" s="144"/>
      <c r="G7" s="144"/>
      <c r="H7" s="144"/>
      <c r="I7" s="144"/>
      <c r="J7" s="144"/>
      <c r="K7" s="144"/>
      <c r="L7" s="144"/>
      <c r="M7" s="144"/>
      <c r="N7" s="144"/>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3"/>
    </row>
    <row r="8" spans="1:52" s="21" customFormat="1" ht="15">
      <c r="A8" s="143">
        <v>2024</v>
      </c>
      <c r="B8" s="144"/>
      <c r="C8" s="144"/>
      <c r="D8" s="144"/>
      <c r="E8" s="144"/>
      <c r="F8" s="144"/>
      <c r="G8" s="144"/>
      <c r="H8" s="144"/>
      <c r="I8" s="144"/>
      <c r="J8" s="144"/>
      <c r="K8" s="144"/>
      <c r="L8" s="144"/>
      <c r="M8" s="144"/>
      <c r="N8" s="144"/>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3"/>
    </row>
    <row r="9" spans="1:52" s="21" customFormat="1">
      <c r="A9" s="146"/>
      <c r="B9" s="147"/>
      <c r="C9" s="147"/>
      <c r="D9" s="147"/>
      <c r="E9" s="147"/>
      <c r="F9" s="147"/>
      <c r="G9" s="147"/>
      <c r="H9" s="147"/>
      <c r="I9" s="147"/>
      <c r="J9" s="147"/>
      <c r="K9" s="147"/>
      <c r="L9" s="147"/>
      <c r="M9" s="147"/>
      <c r="N9" s="147"/>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3"/>
    </row>
    <row r="10" spans="1:52" s="21" customFormat="1">
      <c r="A10" s="168" t="s">
        <v>85</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69"/>
      <c r="AS10" s="169"/>
      <c r="AT10" s="169"/>
      <c r="AU10" s="169"/>
      <c r="AV10" s="169"/>
      <c r="AW10" s="169"/>
      <c r="AX10" s="169"/>
      <c r="AY10" s="169"/>
      <c r="AZ10" s="170"/>
    </row>
    <row r="11" spans="1:52" s="21" customFormat="1" ht="15" thickBot="1">
      <c r="A11" s="168"/>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AM11" s="169"/>
      <c r="AN11" s="169"/>
      <c r="AO11" s="169"/>
      <c r="AP11" s="169"/>
      <c r="AQ11" s="169"/>
      <c r="AR11" s="169"/>
      <c r="AS11" s="169"/>
      <c r="AT11" s="169"/>
      <c r="AU11" s="169"/>
      <c r="AV11" s="169"/>
      <c r="AW11" s="169"/>
      <c r="AX11" s="169"/>
      <c r="AY11" s="169"/>
      <c r="AZ11" s="170"/>
    </row>
    <row r="12" spans="1:52" ht="29.25" customHeight="1" thickBot="1">
      <c r="A12" s="217" t="s">
        <v>115</v>
      </c>
      <c r="B12" s="218"/>
      <c r="C12" s="218"/>
      <c r="D12" s="219"/>
    </row>
    <row r="13" spans="1:52" ht="30.75" thickBot="1">
      <c r="A13" s="77" t="s">
        <v>109</v>
      </c>
      <c r="B13" s="77" t="s">
        <v>110</v>
      </c>
      <c r="C13" s="76" t="s">
        <v>111</v>
      </c>
      <c r="D13" s="90" t="s">
        <v>112</v>
      </c>
    </row>
    <row r="14" spans="1:52" ht="15" thickBot="1">
      <c r="A14" s="178" t="s">
        <v>90</v>
      </c>
      <c r="B14" s="224" t="s">
        <v>98</v>
      </c>
      <c r="C14" s="86" t="s">
        <v>17</v>
      </c>
      <c r="D14" s="91">
        <v>1</v>
      </c>
    </row>
    <row r="15" spans="1:52" ht="15" thickBot="1">
      <c r="A15" s="223"/>
      <c r="B15" s="225"/>
      <c r="C15" s="87" t="s">
        <v>18</v>
      </c>
      <c r="D15" s="92">
        <v>1</v>
      </c>
    </row>
    <row r="16" spans="1:52" ht="15" thickBot="1">
      <c r="A16" s="223"/>
      <c r="B16" s="225"/>
      <c r="C16" s="87" t="s">
        <v>19</v>
      </c>
      <c r="D16" s="92">
        <v>0.75</v>
      </c>
    </row>
    <row r="17" spans="1:4" ht="15" thickBot="1">
      <c r="A17" s="223"/>
      <c r="B17" s="225"/>
      <c r="C17" s="87" t="s">
        <v>20</v>
      </c>
      <c r="D17" s="92">
        <v>0.25</v>
      </c>
    </row>
    <row r="18" spans="1:4" ht="15" thickBot="1">
      <c r="A18" s="223"/>
      <c r="B18" s="225" t="s">
        <v>99</v>
      </c>
      <c r="C18" s="87" t="s">
        <v>21</v>
      </c>
      <c r="D18" s="92">
        <v>0.22222222222222232</v>
      </c>
    </row>
    <row r="19" spans="1:4" ht="15" thickBot="1">
      <c r="A19" s="223"/>
      <c r="B19" s="225"/>
      <c r="C19" s="87" t="s">
        <v>22</v>
      </c>
      <c r="D19" s="92">
        <v>0.16666666666666666</v>
      </c>
    </row>
    <row r="20" spans="1:4" ht="15" thickBot="1">
      <c r="A20" s="181"/>
      <c r="B20" s="225"/>
      <c r="C20" s="87" t="s">
        <v>23</v>
      </c>
      <c r="D20" s="92">
        <v>0.66666666666666663</v>
      </c>
    </row>
    <row r="21" spans="1:4" ht="15" thickBot="1">
      <c r="A21" s="183" t="s">
        <v>91</v>
      </c>
      <c r="B21" s="226" t="s">
        <v>100</v>
      </c>
      <c r="C21" s="88" t="s">
        <v>24</v>
      </c>
      <c r="D21" s="92">
        <v>1</v>
      </c>
    </row>
    <row r="22" spans="1:4" ht="15" thickBot="1">
      <c r="A22" s="184"/>
      <c r="B22" s="226"/>
      <c r="C22" s="88" t="s">
        <v>25</v>
      </c>
      <c r="D22" s="92">
        <v>0.33333333333333331</v>
      </c>
    </row>
    <row r="23" spans="1:4" ht="15" thickBot="1">
      <c r="A23" s="184"/>
      <c r="B23" s="226"/>
      <c r="C23" s="87" t="s">
        <v>26</v>
      </c>
      <c r="D23" s="92">
        <v>1</v>
      </c>
    </row>
    <row r="24" spans="1:4" ht="15" thickBot="1">
      <c r="A24" s="184"/>
      <c r="B24" s="226" t="s">
        <v>101</v>
      </c>
      <c r="C24" s="88" t="s">
        <v>27</v>
      </c>
      <c r="D24" s="92">
        <v>0.41666666666666669</v>
      </c>
    </row>
    <row r="25" spans="1:4" ht="15" thickBot="1">
      <c r="A25" s="184"/>
      <c r="B25" s="226"/>
      <c r="C25" s="88" t="s">
        <v>28</v>
      </c>
      <c r="D25" s="92">
        <v>1</v>
      </c>
    </row>
    <row r="26" spans="1:4" ht="15" thickBot="1">
      <c r="A26" s="184"/>
      <c r="B26" s="226"/>
      <c r="C26" s="88" t="s">
        <v>29</v>
      </c>
      <c r="D26" s="92">
        <v>0.83333333333333337</v>
      </c>
    </row>
    <row r="27" spans="1:4" ht="15" thickBot="1">
      <c r="A27" s="184"/>
      <c r="B27" s="226"/>
      <c r="C27" s="88" t="s">
        <v>30</v>
      </c>
      <c r="D27" s="92">
        <v>0.5</v>
      </c>
    </row>
    <row r="28" spans="1:4" ht="15" thickBot="1">
      <c r="A28" s="184"/>
      <c r="B28" s="226"/>
      <c r="C28" s="88" t="s">
        <v>31</v>
      </c>
      <c r="D28" s="92">
        <v>0.1111111111111111</v>
      </c>
    </row>
    <row r="29" spans="1:4" ht="15" thickBot="1">
      <c r="A29" s="184"/>
      <c r="B29" s="226"/>
      <c r="C29" s="88" t="s">
        <v>32</v>
      </c>
      <c r="D29" s="92">
        <v>0.33333333333333331</v>
      </c>
    </row>
    <row r="30" spans="1:4" ht="15" thickBot="1">
      <c r="A30" s="186" t="s">
        <v>92</v>
      </c>
      <c r="B30" s="220" t="s">
        <v>102</v>
      </c>
      <c r="C30" s="88" t="s">
        <v>33</v>
      </c>
      <c r="D30" s="92">
        <v>0</v>
      </c>
    </row>
    <row r="31" spans="1:4" ht="15" thickBot="1">
      <c r="A31" s="187"/>
      <c r="B31" s="220"/>
      <c r="C31" s="88" t="s">
        <v>34</v>
      </c>
      <c r="D31" s="92">
        <v>0</v>
      </c>
    </row>
    <row r="32" spans="1:4" ht="15" thickBot="1">
      <c r="A32" s="187"/>
      <c r="B32" s="220"/>
      <c r="C32" s="88" t="s">
        <v>35</v>
      </c>
      <c r="D32" s="92">
        <v>0</v>
      </c>
    </row>
    <row r="33" spans="1:4" ht="15" thickBot="1">
      <c r="A33" s="187"/>
      <c r="B33" s="220"/>
      <c r="C33" s="88" t="s">
        <v>36</v>
      </c>
      <c r="D33" s="92">
        <v>0</v>
      </c>
    </row>
    <row r="34" spans="1:4" ht="15" thickBot="1">
      <c r="A34" s="187"/>
      <c r="B34" s="220"/>
      <c r="C34" s="88" t="s">
        <v>37</v>
      </c>
      <c r="D34" s="92">
        <v>1</v>
      </c>
    </row>
    <row r="35" spans="1:4" ht="15" thickBot="1">
      <c r="A35" s="187"/>
      <c r="B35" s="220"/>
      <c r="C35" s="87" t="s">
        <v>38</v>
      </c>
      <c r="D35" s="92">
        <v>1</v>
      </c>
    </row>
    <row r="36" spans="1:4" ht="15" thickBot="1">
      <c r="A36" s="178"/>
      <c r="B36" s="221" t="s">
        <v>103</v>
      </c>
      <c r="C36" s="87" t="s">
        <v>39</v>
      </c>
      <c r="D36" s="92">
        <v>1</v>
      </c>
    </row>
    <row r="37" spans="1:4" ht="15" thickBot="1">
      <c r="A37" s="178"/>
      <c r="B37" s="221"/>
      <c r="C37" s="87" t="s">
        <v>40</v>
      </c>
      <c r="D37" s="92">
        <v>0.33333333333333331</v>
      </c>
    </row>
    <row r="38" spans="1:4" ht="15" thickBot="1">
      <c r="A38" s="178"/>
      <c r="B38" s="221"/>
      <c r="C38" s="87" t="s">
        <v>41</v>
      </c>
      <c r="D38" s="92">
        <v>0</v>
      </c>
    </row>
    <row r="39" spans="1:4" ht="15" thickBot="1">
      <c r="A39" s="187"/>
      <c r="B39" s="220" t="s">
        <v>14</v>
      </c>
      <c r="C39" s="87" t="s">
        <v>42</v>
      </c>
      <c r="D39" s="92">
        <v>1</v>
      </c>
    </row>
    <row r="40" spans="1:4" ht="15" thickBot="1">
      <c r="A40" s="187"/>
      <c r="B40" s="220"/>
      <c r="C40" s="87" t="s">
        <v>43</v>
      </c>
      <c r="D40" s="92">
        <v>0.5</v>
      </c>
    </row>
    <row r="41" spans="1:4" ht="15" thickBot="1">
      <c r="A41" s="187"/>
      <c r="B41" s="220"/>
      <c r="C41" s="87" t="s">
        <v>44</v>
      </c>
      <c r="D41" s="92">
        <v>0</v>
      </c>
    </row>
    <row r="42" spans="1:4" ht="15" thickBot="1">
      <c r="A42" s="183" t="s">
        <v>93</v>
      </c>
      <c r="B42" s="222" t="s">
        <v>104</v>
      </c>
      <c r="C42" s="87" t="s">
        <v>45</v>
      </c>
      <c r="D42" s="92">
        <v>0.41666666666666669</v>
      </c>
    </row>
    <row r="43" spans="1:4" ht="15" thickBot="1">
      <c r="A43" s="184"/>
      <c r="B43" s="222"/>
      <c r="C43" s="87" t="s">
        <v>46</v>
      </c>
      <c r="D43" s="92">
        <v>1</v>
      </c>
    </row>
    <row r="44" spans="1:4" ht="15" thickBot="1">
      <c r="A44" s="184"/>
      <c r="B44" s="222"/>
      <c r="C44" s="87" t="s">
        <v>47</v>
      </c>
      <c r="D44" s="92">
        <v>0.6677777777777778</v>
      </c>
    </row>
    <row r="45" spans="1:4" ht="15" thickBot="1">
      <c r="A45" s="184"/>
      <c r="B45" s="222" t="s">
        <v>105</v>
      </c>
      <c r="C45" s="87" t="s">
        <v>48</v>
      </c>
      <c r="D45" s="92">
        <v>0.77888888888888896</v>
      </c>
    </row>
    <row r="46" spans="1:4" ht="15" thickBot="1">
      <c r="A46" s="184"/>
      <c r="B46" s="222"/>
      <c r="C46" s="87" t="s">
        <v>49</v>
      </c>
      <c r="D46" s="92">
        <v>0.33333333333333331</v>
      </c>
    </row>
    <row r="47" spans="1:4" ht="15" thickBot="1">
      <c r="A47" s="184"/>
      <c r="B47" s="222"/>
      <c r="C47" s="87" t="s">
        <v>50</v>
      </c>
      <c r="D47" s="92">
        <v>0</v>
      </c>
    </row>
    <row r="48" spans="1:4" ht="15" thickBot="1">
      <c r="A48" s="184"/>
      <c r="B48" s="222"/>
      <c r="C48" s="89" t="s">
        <v>51</v>
      </c>
      <c r="D48" s="93">
        <v>0</v>
      </c>
    </row>
    <row r="50" spans="1:15">
      <c r="A50" s="196" t="s">
        <v>123</v>
      </c>
      <c r="B50" s="196"/>
      <c r="C50" s="196"/>
      <c r="D50" s="196"/>
      <c r="E50" s="196"/>
      <c r="F50" s="196"/>
      <c r="G50" s="196"/>
      <c r="H50" s="196"/>
      <c r="I50" s="116"/>
      <c r="J50" s="116"/>
      <c r="K50" s="116"/>
      <c r="L50" s="116"/>
      <c r="M50" s="116"/>
      <c r="N50" s="116"/>
      <c r="O50" s="116"/>
    </row>
    <row r="51" spans="1:15">
      <c r="A51" s="150" t="s">
        <v>122</v>
      </c>
      <c r="B51" s="150"/>
      <c r="C51" s="150"/>
      <c r="D51" s="150"/>
      <c r="E51" s="150"/>
      <c r="F51" s="150"/>
      <c r="G51" s="150"/>
      <c r="H51" s="150"/>
      <c r="I51" s="150"/>
      <c r="J51" s="150"/>
      <c r="K51" s="150"/>
      <c r="L51" s="150"/>
      <c r="M51" s="150"/>
      <c r="N51" s="150"/>
      <c r="O51" s="150"/>
    </row>
    <row r="52" spans="1:15" ht="31.5" customHeight="1">
      <c r="A52" s="150"/>
      <c r="B52" s="150"/>
      <c r="C52" s="150"/>
      <c r="D52" s="150"/>
      <c r="E52" s="150"/>
      <c r="F52" s="150"/>
      <c r="G52" s="150"/>
      <c r="H52" s="150"/>
      <c r="I52" s="150"/>
      <c r="J52" s="150"/>
      <c r="K52" s="150"/>
      <c r="L52" s="150"/>
      <c r="M52" s="150"/>
      <c r="N52" s="150"/>
      <c r="O52" s="150"/>
    </row>
    <row r="53" spans="1:15">
      <c r="A53" s="150"/>
      <c r="B53" s="150"/>
      <c r="C53" s="150"/>
      <c r="D53" s="150"/>
      <c r="E53" s="150"/>
      <c r="F53" s="150"/>
      <c r="G53" s="150"/>
      <c r="H53" s="150"/>
      <c r="I53" s="150"/>
      <c r="J53" s="150"/>
      <c r="K53" s="150"/>
      <c r="L53" s="150"/>
      <c r="M53" s="150"/>
      <c r="N53" s="150"/>
      <c r="O53" s="150"/>
    </row>
  </sheetData>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0:H50"/>
    <mergeCell ref="A51:O53"/>
    <mergeCell ref="A30:A41"/>
    <mergeCell ref="B30:B35"/>
    <mergeCell ref="B36:B38"/>
    <mergeCell ref="B39:B41"/>
    <mergeCell ref="A42:A48"/>
    <mergeCell ref="B42:B44"/>
    <mergeCell ref="B45:B4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8B65B-1C4C-4FB2-897A-CAAD98AD4331}">
  <dimension ref="A3:AZ53"/>
  <sheetViews>
    <sheetView showGridLines="0" workbookViewId="0">
      <selection activeCell="C18" sqref="C18"/>
    </sheetView>
  </sheetViews>
  <sheetFormatPr baseColWidth="10" defaultRowHeight="14.25"/>
  <cols>
    <col min="1" max="1" width="28.75" customWidth="1"/>
    <col min="2" max="2" width="36.375" bestFit="1" customWidth="1"/>
    <col min="3" max="3" width="131.25" style="75" customWidth="1"/>
    <col min="4" max="4" width="19.125" style="82" customWidth="1"/>
  </cols>
  <sheetData>
    <row r="3" spans="1:52" ht="15" thickBot="1"/>
    <row r="4" spans="1:52" s="21" customFormat="1">
      <c r="A4" s="140"/>
      <c r="B4" s="141"/>
      <c r="C4" s="141"/>
      <c r="D4" s="141"/>
      <c r="E4" s="141"/>
      <c r="F4" s="141"/>
      <c r="G4" s="141"/>
      <c r="H4" s="141"/>
      <c r="I4" s="141"/>
      <c r="J4" s="141"/>
      <c r="K4" s="141"/>
      <c r="L4" s="141"/>
      <c r="M4" s="141"/>
      <c r="N4" s="141"/>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1"/>
    </row>
    <row r="5" spans="1:52" s="21" customFormat="1" ht="15">
      <c r="A5" s="143" t="s">
        <v>82</v>
      </c>
      <c r="B5" s="144"/>
      <c r="C5" s="144"/>
      <c r="D5" s="144"/>
      <c r="E5" s="144"/>
      <c r="F5" s="144"/>
      <c r="G5" s="144"/>
      <c r="H5" s="144"/>
      <c r="I5" s="144"/>
      <c r="J5" s="144"/>
      <c r="K5" s="144"/>
      <c r="L5" s="144"/>
      <c r="M5" s="144"/>
      <c r="N5" s="144"/>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3"/>
    </row>
    <row r="6" spans="1:52" s="21" customFormat="1" ht="15">
      <c r="A6" s="143" t="s">
        <v>83</v>
      </c>
      <c r="B6" s="144"/>
      <c r="C6" s="144"/>
      <c r="D6" s="144"/>
      <c r="E6" s="144"/>
      <c r="F6" s="144"/>
      <c r="G6" s="144"/>
      <c r="H6" s="144"/>
      <c r="I6" s="144"/>
      <c r="J6" s="144"/>
      <c r="K6" s="144"/>
      <c r="L6" s="144"/>
      <c r="M6" s="144"/>
      <c r="N6" s="144"/>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3"/>
    </row>
    <row r="7" spans="1:52" s="21" customFormat="1" ht="15">
      <c r="A7" s="143" t="s">
        <v>84</v>
      </c>
      <c r="B7" s="144"/>
      <c r="C7" s="144"/>
      <c r="D7" s="144"/>
      <c r="E7" s="144"/>
      <c r="F7" s="144"/>
      <c r="G7" s="144"/>
      <c r="H7" s="144"/>
      <c r="I7" s="144"/>
      <c r="J7" s="144"/>
      <c r="K7" s="144"/>
      <c r="L7" s="144"/>
      <c r="M7" s="144"/>
      <c r="N7" s="144"/>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3"/>
    </row>
    <row r="8" spans="1:52" s="21" customFormat="1" ht="15">
      <c r="A8" s="143">
        <v>2024</v>
      </c>
      <c r="B8" s="144"/>
      <c r="C8" s="144"/>
      <c r="D8" s="144"/>
      <c r="E8" s="144"/>
      <c r="F8" s="144"/>
      <c r="G8" s="144"/>
      <c r="H8" s="144"/>
      <c r="I8" s="144"/>
      <c r="J8" s="144"/>
      <c r="K8" s="144"/>
      <c r="L8" s="144"/>
      <c r="M8" s="144"/>
      <c r="N8" s="144"/>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3"/>
    </row>
    <row r="9" spans="1:52" s="21" customFormat="1">
      <c r="A9" s="146"/>
      <c r="B9" s="147"/>
      <c r="C9" s="147"/>
      <c r="D9" s="147"/>
      <c r="E9" s="147"/>
      <c r="F9" s="147"/>
      <c r="G9" s="147"/>
      <c r="H9" s="147"/>
      <c r="I9" s="147"/>
      <c r="J9" s="147"/>
      <c r="K9" s="147"/>
      <c r="L9" s="147"/>
      <c r="M9" s="147"/>
      <c r="N9" s="147"/>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3"/>
    </row>
    <row r="10" spans="1:52" s="21" customFormat="1">
      <c r="A10" s="168" t="s">
        <v>85</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69"/>
      <c r="AS10" s="169"/>
      <c r="AT10" s="169"/>
      <c r="AU10" s="169"/>
      <c r="AV10" s="169"/>
      <c r="AW10" s="169"/>
      <c r="AX10" s="169"/>
      <c r="AY10" s="169"/>
      <c r="AZ10" s="170"/>
    </row>
    <row r="11" spans="1:52" s="21" customFormat="1" ht="15" thickBot="1">
      <c r="A11" s="168"/>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AM11" s="169"/>
      <c r="AN11" s="169"/>
      <c r="AO11" s="169"/>
      <c r="AP11" s="169"/>
      <c r="AQ11" s="169"/>
      <c r="AR11" s="169"/>
      <c r="AS11" s="169"/>
      <c r="AT11" s="169"/>
      <c r="AU11" s="169"/>
      <c r="AV11" s="169"/>
      <c r="AW11" s="169"/>
      <c r="AX11" s="169"/>
      <c r="AY11" s="169"/>
      <c r="AZ11" s="170"/>
    </row>
    <row r="12" spans="1:52" ht="29.25" customHeight="1" thickBot="1">
      <c r="A12" s="217" t="s">
        <v>116</v>
      </c>
      <c r="B12" s="218"/>
      <c r="C12" s="218"/>
      <c r="D12" s="219"/>
    </row>
    <row r="13" spans="1:52" ht="30.75" thickBot="1">
      <c r="A13" s="77" t="s">
        <v>109</v>
      </c>
      <c r="B13" s="77" t="s">
        <v>110</v>
      </c>
      <c r="C13" s="76" t="s">
        <v>111</v>
      </c>
      <c r="D13" s="90" t="s">
        <v>112</v>
      </c>
    </row>
    <row r="14" spans="1:52" ht="15" thickBot="1">
      <c r="A14" s="178" t="s">
        <v>90</v>
      </c>
      <c r="B14" s="224" t="s">
        <v>98</v>
      </c>
      <c r="C14" s="86" t="s">
        <v>17</v>
      </c>
      <c r="D14" s="91">
        <v>1</v>
      </c>
    </row>
    <row r="15" spans="1:52" ht="15" thickBot="1">
      <c r="A15" s="223"/>
      <c r="B15" s="225"/>
      <c r="C15" s="87" t="s">
        <v>18</v>
      </c>
      <c r="D15" s="92">
        <v>0.97222222222222221</v>
      </c>
    </row>
    <row r="16" spans="1:52" ht="15" thickBot="1">
      <c r="A16" s="223"/>
      <c r="B16" s="225"/>
      <c r="C16" s="87" t="s">
        <v>19</v>
      </c>
      <c r="D16" s="92">
        <v>0.79629629629629628</v>
      </c>
    </row>
    <row r="17" spans="1:4" ht="15" thickBot="1">
      <c r="A17" s="223"/>
      <c r="B17" s="225"/>
      <c r="C17" s="87" t="s">
        <v>20</v>
      </c>
      <c r="D17" s="92">
        <v>0.48148148148148145</v>
      </c>
    </row>
    <row r="18" spans="1:4" ht="15" thickBot="1">
      <c r="A18" s="223"/>
      <c r="B18" s="225" t="s">
        <v>99</v>
      </c>
      <c r="C18" s="87" t="s">
        <v>21</v>
      </c>
      <c r="D18" s="92">
        <v>0.61724691358024686</v>
      </c>
    </row>
    <row r="19" spans="1:4" ht="15" thickBot="1">
      <c r="A19" s="223"/>
      <c r="B19" s="225"/>
      <c r="C19" s="87" t="s">
        <v>22</v>
      </c>
      <c r="D19" s="92">
        <v>0.53703703703703709</v>
      </c>
    </row>
    <row r="20" spans="1:4" ht="15" thickBot="1">
      <c r="A20" s="181"/>
      <c r="B20" s="225"/>
      <c r="C20" s="87" t="s">
        <v>23</v>
      </c>
      <c r="D20" s="92">
        <v>0.70370370370370372</v>
      </c>
    </row>
    <row r="21" spans="1:4" ht="15" thickBot="1">
      <c r="A21" s="183" t="s">
        <v>91</v>
      </c>
      <c r="B21" s="226" t="s">
        <v>100</v>
      </c>
      <c r="C21" s="88" t="s">
        <v>24</v>
      </c>
      <c r="D21" s="92">
        <v>1</v>
      </c>
    </row>
    <row r="22" spans="1:4" ht="15" thickBot="1">
      <c r="A22" s="184"/>
      <c r="B22" s="226"/>
      <c r="C22" s="88" t="s">
        <v>25</v>
      </c>
      <c r="D22" s="92">
        <v>0.70370370370370372</v>
      </c>
    </row>
    <row r="23" spans="1:4" ht="15" thickBot="1">
      <c r="A23" s="184"/>
      <c r="B23" s="226"/>
      <c r="C23" s="87" t="s">
        <v>26</v>
      </c>
      <c r="D23" s="92">
        <v>0.77777777777777779</v>
      </c>
    </row>
    <row r="24" spans="1:4" ht="15" thickBot="1">
      <c r="A24" s="184"/>
      <c r="B24" s="226" t="s">
        <v>101</v>
      </c>
      <c r="C24" s="88" t="s">
        <v>27</v>
      </c>
      <c r="D24" s="92">
        <v>0.52777777777777779</v>
      </c>
    </row>
    <row r="25" spans="1:4" ht="15" thickBot="1">
      <c r="A25" s="184"/>
      <c r="B25" s="226"/>
      <c r="C25" s="88" t="s">
        <v>28</v>
      </c>
      <c r="D25" s="92">
        <v>1</v>
      </c>
    </row>
    <row r="26" spans="1:4" ht="15" thickBot="1">
      <c r="A26" s="184"/>
      <c r="B26" s="226"/>
      <c r="C26" s="88" t="s">
        <v>29</v>
      </c>
      <c r="D26" s="92">
        <v>0.85185185185185186</v>
      </c>
    </row>
    <row r="27" spans="1:4" ht="15" thickBot="1">
      <c r="A27" s="184"/>
      <c r="B27" s="226"/>
      <c r="C27" s="88" t="s">
        <v>30</v>
      </c>
      <c r="D27" s="92">
        <v>0.51851851851851849</v>
      </c>
    </row>
    <row r="28" spans="1:4" ht="15" thickBot="1">
      <c r="A28" s="184"/>
      <c r="B28" s="226"/>
      <c r="C28" s="88" t="s">
        <v>31</v>
      </c>
      <c r="D28" s="92">
        <v>0.41975308641975317</v>
      </c>
    </row>
    <row r="29" spans="1:4" ht="15" thickBot="1">
      <c r="A29" s="184"/>
      <c r="B29" s="226"/>
      <c r="C29" s="88" t="s">
        <v>32</v>
      </c>
      <c r="D29" s="92">
        <v>0.40740740740740738</v>
      </c>
    </row>
    <row r="30" spans="1:4" ht="15" thickBot="1">
      <c r="A30" s="186" t="s">
        <v>92</v>
      </c>
      <c r="B30" s="220" t="s">
        <v>102</v>
      </c>
      <c r="C30" s="88" t="s">
        <v>33</v>
      </c>
      <c r="D30" s="92">
        <v>0.30094829951690821</v>
      </c>
    </row>
    <row r="31" spans="1:4" ht="15" thickBot="1">
      <c r="A31" s="187"/>
      <c r="B31" s="220"/>
      <c r="C31" s="88" t="s">
        <v>34</v>
      </c>
      <c r="D31" s="92">
        <v>0.14550009769189479</v>
      </c>
    </row>
    <row r="32" spans="1:4" ht="15" thickBot="1">
      <c r="A32" s="187"/>
      <c r="B32" s="220"/>
      <c r="C32" s="88" t="s">
        <v>35</v>
      </c>
      <c r="D32" s="92">
        <v>0.15313649758454109</v>
      </c>
    </row>
    <row r="33" spans="1:4" ht="15" thickBot="1">
      <c r="A33" s="187"/>
      <c r="B33" s="220"/>
      <c r="C33" s="88" t="s">
        <v>36</v>
      </c>
      <c r="D33" s="92">
        <v>0.14814814814814814</v>
      </c>
    </row>
    <row r="34" spans="1:4" ht="15" thickBot="1">
      <c r="A34" s="187"/>
      <c r="B34" s="220"/>
      <c r="C34" s="88" t="s">
        <v>37</v>
      </c>
      <c r="D34" s="92">
        <v>0.88888888888888884</v>
      </c>
    </row>
    <row r="35" spans="1:4" ht="15" thickBot="1">
      <c r="A35" s="187"/>
      <c r="B35" s="220"/>
      <c r="C35" s="87" t="s">
        <v>38</v>
      </c>
      <c r="D35" s="92">
        <v>0.96296296296296291</v>
      </c>
    </row>
    <row r="36" spans="1:4" ht="15" thickBot="1">
      <c r="A36" s="178"/>
      <c r="B36" s="221" t="s">
        <v>103</v>
      </c>
      <c r="C36" s="87" t="s">
        <v>39</v>
      </c>
      <c r="D36" s="92">
        <v>0.96296296296296291</v>
      </c>
    </row>
    <row r="37" spans="1:4" ht="15" thickBot="1">
      <c r="A37" s="178"/>
      <c r="B37" s="221"/>
      <c r="C37" s="87" t="s">
        <v>40</v>
      </c>
      <c r="D37" s="92">
        <v>0.62962962962962965</v>
      </c>
    </row>
    <row r="38" spans="1:4" ht="15" thickBot="1">
      <c r="A38" s="178"/>
      <c r="B38" s="221"/>
      <c r="C38" s="87" t="s">
        <v>41</v>
      </c>
      <c r="D38" s="92">
        <v>0.51851851851851849</v>
      </c>
    </row>
    <row r="39" spans="1:4" ht="15" thickBot="1">
      <c r="A39" s="187"/>
      <c r="B39" s="220" t="s">
        <v>14</v>
      </c>
      <c r="C39" s="87" t="s">
        <v>42</v>
      </c>
      <c r="D39" s="92">
        <v>1</v>
      </c>
    </row>
    <row r="40" spans="1:4" ht="15" thickBot="1">
      <c r="A40" s="187"/>
      <c r="B40" s="220"/>
      <c r="C40" s="87" t="s">
        <v>43</v>
      </c>
      <c r="D40" s="92">
        <v>0.61111111111111116</v>
      </c>
    </row>
    <row r="41" spans="1:4" ht="15" thickBot="1">
      <c r="A41" s="187"/>
      <c r="B41" s="220"/>
      <c r="C41" s="87" t="s">
        <v>44</v>
      </c>
      <c r="D41" s="92">
        <v>0.27777777777777779</v>
      </c>
    </row>
    <row r="42" spans="1:4" ht="15" thickBot="1">
      <c r="A42" s="183" t="s">
        <v>93</v>
      </c>
      <c r="B42" s="222" t="s">
        <v>104</v>
      </c>
      <c r="C42" s="87" t="s">
        <v>45</v>
      </c>
      <c r="D42" s="92">
        <v>0.51851851851851849</v>
      </c>
    </row>
    <row r="43" spans="1:4" ht="15" thickBot="1">
      <c r="A43" s="184"/>
      <c r="B43" s="222"/>
      <c r="C43" s="87" t="s">
        <v>46</v>
      </c>
      <c r="D43" s="92">
        <v>0.98148148148148151</v>
      </c>
    </row>
    <row r="44" spans="1:4" ht="15" thickBot="1">
      <c r="A44" s="184"/>
      <c r="B44" s="222"/>
      <c r="C44" s="87" t="s">
        <v>47</v>
      </c>
      <c r="D44" s="92">
        <v>0.77797530864197528</v>
      </c>
    </row>
    <row r="45" spans="1:4" ht="15" thickBot="1">
      <c r="A45" s="184"/>
      <c r="B45" s="222" t="s">
        <v>105</v>
      </c>
      <c r="C45" s="87" t="s">
        <v>48</v>
      </c>
      <c r="D45" s="92">
        <v>0.66703703703703721</v>
      </c>
    </row>
    <row r="46" spans="1:4" ht="15" thickBot="1">
      <c r="A46" s="184"/>
      <c r="B46" s="222"/>
      <c r="C46" s="87" t="s">
        <v>49</v>
      </c>
      <c r="D46" s="92">
        <v>0.48148148148148145</v>
      </c>
    </row>
    <row r="47" spans="1:4" ht="15" thickBot="1">
      <c r="A47" s="184"/>
      <c r="B47" s="222"/>
      <c r="C47" s="87" t="s">
        <v>50</v>
      </c>
      <c r="D47" s="92">
        <v>0</v>
      </c>
    </row>
    <row r="48" spans="1:4" ht="15" thickBot="1">
      <c r="A48" s="184"/>
      <c r="B48" s="222"/>
      <c r="C48" s="89" t="s">
        <v>51</v>
      </c>
      <c r="D48" s="93">
        <v>0</v>
      </c>
    </row>
    <row r="50" spans="1:15">
      <c r="A50" s="196" t="s">
        <v>123</v>
      </c>
      <c r="B50" s="196"/>
      <c r="C50" s="196"/>
      <c r="D50" s="196"/>
      <c r="E50" s="196"/>
      <c r="F50" s="196"/>
      <c r="G50" s="196"/>
      <c r="H50" s="196"/>
      <c r="I50" s="116"/>
      <c r="J50" s="116"/>
      <c r="K50" s="116"/>
      <c r="L50" s="116"/>
      <c r="M50" s="116"/>
      <c r="N50" s="116"/>
      <c r="O50" s="116"/>
    </row>
    <row r="51" spans="1:15" ht="27" customHeight="1">
      <c r="A51" s="150" t="s">
        <v>122</v>
      </c>
      <c r="B51" s="150"/>
      <c r="C51" s="150"/>
      <c r="D51" s="150"/>
      <c r="E51" s="150"/>
      <c r="F51" s="150"/>
      <c r="G51" s="150"/>
      <c r="H51" s="150"/>
      <c r="I51" s="150"/>
      <c r="J51" s="150"/>
      <c r="K51" s="150"/>
      <c r="L51" s="150"/>
      <c r="M51" s="150"/>
      <c r="N51" s="150"/>
      <c r="O51" s="150"/>
    </row>
    <row r="52" spans="1:15">
      <c r="A52" s="150"/>
      <c r="B52" s="150"/>
      <c r="C52" s="150"/>
      <c r="D52" s="150"/>
      <c r="E52" s="150"/>
      <c r="F52" s="150"/>
      <c r="G52" s="150"/>
      <c r="H52" s="150"/>
      <c r="I52" s="150"/>
      <c r="J52" s="150"/>
      <c r="K52" s="150"/>
      <c r="L52" s="150"/>
      <c r="M52" s="150"/>
      <c r="N52" s="150"/>
      <c r="O52" s="150"/>
    </row>
    <row r="53" spans="1:15" ht="28.5" customHeight="1">
      <c r="A53" s="150"/>
      <c r="B53" s="150"/>
      <c r="C53" s="150"/>
      <c r="D53" s="150"/>
      <c r="E53" s="150"/>
      <c r="F53" s="150"/>
      <c r="G53" s="150"/>
      <c r="H53" s="150"/>
      <c r="I53" s="150"/>
      <c r="J53" s="150"/>
      <c r="K53" s="150"/>
      <c r="L53" s="150"/>
      <c r="M53" s="150"/>
      <c r="N53" s="150"/>
      <c r="O53" s="150"/>
    </row>
  </sheetData>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0:H50"/>
    <mergeCell ref="A51:O53"/>
    <mergeCell ref="A30:A41"/>
    <mergeCell ref="B30:B35"/>
    <mergeCell ref="B36:B38"/>
    <mergeCell ref="B39:B41"/>
    <mergeCell ref="A42:A48"/>
    <mergeCell ref="B42:B44"/>
    <mergeCell ref="B45:B4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Índice</vt:lpstr>
      <vt:lpstr>A. Resultados-generales</vt:lpstr>
      <vt:lpstr>B. Entorno-Institucional</vt:lpstr>
      <vt:lpstr>C. Infraestructura</vt:lpstr>
      <vt:lpstr>D. Metodología-Estadística</vt:lpstr>
      <vt:lpstr>E. Accesibilidad-Uso</vt:lpstr>
      <vt:lpstr>F. DepertamentosADM</vt:lpstr>
      <vt:lpstr>G. Secretarías</vt:lpstr>
      <vt:lpstr>H. UnidadesADM</vt:lpstr>
      <vt:lpstr>I. Prom_DepartamentosADM</vt:lpstr>
      <vt:lpstr>J. Prom_Secretarias</vt:lpstr>
      <vt:lpstr>K. Prom_UnidadesADM</vt:lpstr>
      <vt:lpstr>L. Prom_General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dcterms:created xsi:type="dcterms:W3CDTF">2024-12-16T18:48:24Z</dcterms:created>
  <dcterms:modified xsi:type="dcterms:W3CDTF">2025-02-28T16:28:21Z</dcterms:modified>
</cp:coreProperties>
</file>