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D1260356-E9A7-40CE-B9F1-E8C65ECF36A7}" xr6:coauthVersionLast="47" xr6:coauthVersionMax="47" xr10:uidLastSave="{00000000-0000-0000-0000-000000000000}"/>
  <workbookProtection workbookAlgorithmName="SHA-512" workbookHashValue="JjeTMQ0CBovTo09IgMfiJBraoRbuN0tLkmqkaBpYgC/pDy1QQRp8b5A7Ho5mDbpqafipXzjJO+nrifqZM5CSTw==" workbookSaltValue="g65FKtQNJQuFyQKkuOwGLw==" workbookSpinCount="100000" lockStructure="1"/>
  <bookViews>
    <workbookView xWindow="-120" yWindow="-120" windowWidth="21840" windowHeight="13020" activeTab="1"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76" i="7" l="1"/>
  <c r="D75" i="7"/>
  <c r="D77" i="7"/>
  <c r="I62" i="7"/>
  <c r="D78" i="7" s="1"/>
  <c r="K62" i="7" l="1"/>
  <c r="B62" i="7"/>
  <c r="D78" i="5" l="1"/>
  <c r="D81" i="5"/>
  <c r="D77" i="5"/>
  <c r="D113" i="6" l="1"/>
  <c r="D112" i="6"/>
  <c r="D41" i="4" l="1"/>
  <c r="E76" i="7"/>
  <c r="D121" i="6"/>
  <c r="F76" i="7" l="1"/>
  <c r="E30" i="3"/>
  <c r="E121" i="6"/>
  <c r="F121" i="6" s="1"/>
  <c r="E120" i="6"/>
  <c r="E119" i="6"/>
  <c r="D120" i="6" l="1"/>
  <c r="D68" i="7"/>
  <c r="D67" i="7"/>
  <c r="D66" i="7"/>
  <c r="D119" i="6"/>
  <c r="D111" i="6"/>
  <c r="D104" i="6"/>
  <c r="D105" i="6"/>
  <c r="D103" i="6"/>
  <c r="D101" i="6"/>
  <c r="D100" i="6"/>
  <c r="D80" i="5"/>
  <c r="D79" i="5"/>
  <c r="D76" i="5"/>
  <c r="D71" i="5"/>
  <c r="D70" i="5"/>
  <c r="D69" i="5"/>
  <c r="D43" i="4"/>
  <c r="D44" i="4"/>
  <c r="D49" i="4"/>
  <c r="D51" i="4"/>
  <c r="D50" i="4"/>
  <c r="F44" i="4" l="1"/>
  <c r="D42" i="4"/>
  <c r="F42" i="4" s="1"/>
  <c r="F41" i="4"/>
  <c r="A9" i="3"/>
  <c r="A9" i="2"/>
  <c r="E78" i="7"/>
  <c r="E77" i="7"/>
  <c r="F77" i="7" s="1"/>
  <c r="E75" i="7"/>
  <c r="F75" i="7" s="1"/>
  <c r="E68" i="7"/>
  <c r="E67" i="7"/>
  <c r="F67" i="7" s="1"/>
  <c r="E66" i="7"/>
  <c r="E113" i="6"/>
  <c r="F113" i="6" s="1"/>
  <c r="E112" i="6"/>
  <c r="F112" i="6" s="1"/>
  <c r="E111" i="6"/>
  <c r="F111" i="6" s="1"/>
  <c r="E105" i="6"/>
  <c r="E104" i="6"/>
  <c r="F104" i="6" s="1"/>
  <c r="E103" i="6"/>
  <c r="E102" i="6"/>
  <c r="E101" i="6"/>
  <c r="E100"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120" i="6"/>
  <c r="F101" i="6"/>
  <c r="F102" i="6"/>
  <c r="F105" i="6"/>
  <c r="F114" i="6"/>
  <c r="F29" i="3" s="1"/>
  <c r="G29" i="3" s="1"/>
  <c r="F103" i="6"/>
  <c r="F100" i="6"/>
  <c r="F76" i="5"/>
  <c r="F79" i="5"/>
  <c r="F70" i="5"/>
  <c r="F72" i="5" s="1"/>
  <c r="F50" i="4"/>
  <c r="F52" i="4" s="1"/>
  <c r="F54" i="4" s="1"/>
  <c r="F119" i="6"/>
  <c r="F82" i="5" l="1"/>
  <c r="F84" i="5" s="1"/>
  <c r="F21" i="3"/>
  <c r="G21" i="3" s="1"/>
  <c r="F106" i="6"/>
  <c r="F122" i="6"/>
  <c r="F30" i="3" s="1"/>
  <c r="G30" i="3" s="1"/>
  <c r="F69" i="7"/>
  <c r="F82" i="7" s="1"/>
  <c r="F36" i="3"/>
  <c r="G36" i="3" s="1"/>
  <c r="F14" i="3"/>
  <c r="G14" i="3" s="1"/>
  <c r="F15" i="3"/>
  <c r="G15" i="3" s="1"/>
  <c r="F22" i="3" l="1"/>
  <c r="G22" i="3" s="1"/>
  <c r="G23" i="3"/>
  <c r="E19" i="2" s="1"/>
  <c r="F19" i="2" s="1"/>
  <c r="G16" i="3"/>
  <c r="E18" i="2" s="1"/>
  <c r="F18" i="2" s="1"/>
  <c r="F28" i="3"/>
  <c r="G28" i="3" s="1"/>
  <c r="G31" i="3" s="1"/>
  <c r="F124" i="6"/>
  <c r="F35" i="3"/>
  <c r="G35" i="3" s="1"/>
  <c r="E20" i="2" l="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8D5D195-F18D-4D16-819A-EB3A29A28294}">
      <text>
        <r>
          <rPr>
            <b/>
            <sz val="9"/>
            <color indexed="81"/>
            <rFont val="Tahoma"/>
            <family val="2"/>
          </rPr>
          <t>DELL:</t>
        </r>
        <r>
          <rPr>
            <sz val="9"/>
            <color indexed="81"/>
            <rFont val="Tahoma"/>
            <family val="2"/>
          </rPr>
          <t xml:space="preserve">
100%
</t>
        </r>
      </text>
    </comment>
    <comment ref="I13" authorId="0" shapeId="0" xr:uid="{B79609B8-D410-4671-9E6D-2E35274C0834}">
      <text>
        <r>
          <rPr>
            <b/>
            <sz val="9"/>
            <color indexed="81"/>
            <rFont val="Tahoma"/>
            <family val="2"/>
          </rPr>
          <t>DELL:</t>
        </r>
        <r>
          <rPr>
            <sz val="9"/>
            <color indexed="81"/>
            <rFont val="Tahoma"/>
            <family val="2"/>
          </rPr>
          <t xml:space="preserve">
25%
</t>
        </r>
      </text>
    </comment>
    <comment ref="I14" authorId="0" shapeId="0" xr:uid="{157E0567-CF64-4746-92D7-270FB469AEE0}">
      <text>
        <r>
          <rPr>
            <b/>
            <sz val="9"/>
            <color indexed="81"/>
            <rFont val="Tahoma"/>
            <family val="2"/>
          </rPr>
          <t>DELL:</t>
        </r>
        <r>
          <rPr>
            <sz val="9"/>
            <color indexed="81"/>
            <rFont val="Tahoma"/>
            <family val="2"/>
          </rPr>
          <t xml:space="preserve">
25%
</t>
        </r>
      </text>
    </comment>
    <comment ref="I15" authorId="0" shapeId="0" xr:uid="{FEDD5C28-539D-4F07-904D-1F808D899BA5}">
      <text>
        <r>
          <rPr>
            <b/>
            <sz val="9"/>
            <color indexed="81"/>
            <rFont val="Tahoma"/>
            <family val="2"/>
          </rPr>
          <t>DELL:</t>
        </r>
        <r>
          <rPr>
            <sz val="9"/>
            <color indexed="81"/>
            <rFont val="Tahoma"/>
            <family val="2"/>
          </rPr>
          <t xml:space="preserve">
25%
</t>
        </r>
      </text>
    </comment>
    <comment ref="I17" authorId="0" shapeId="0" xr:uid="{8B8BBE7A-3B9A-425D-BE31-AB52E540C6CA}">
      <text>
        <r>
          <rPr>
            <b/>
            <sz val="9"/>
            <color indexed="81"/>
            <rFont val="Tahoma"/>
            <family val="2"/>
          </rPr>
          <t>DELL:</t>
        </r>
        <r>
          <rPr>
            <sz val="9"/>
            <color indexed="81"/>
            <rFont val="Tahoma"/>
            <family val="2"/>
          </rPr>
          <t xml:space="preserve">
25%
</t>
        </r>
      </text>
    </comment>
    <comment ref="I19" authorId="0" shapeId="0" xr:uid="{4A0D4160-43B3-4E1D-A09F-77A69E561075}">
      <text>
        <r>
          <rPr>
            <b/>
            <sz val="9"/>
            <color indexed="81"/>
            <rFont val="Tahoma"/>
            <family val="2"/>
          </rPr>
          <t>DELL:</t>
        </r>
        <r>
          <rPr>
            <sz val="9"/>
            <color indexed="81"/>
            <rFont val="Tahoma"/>
            <family val="2"/>
          </rPr>
          <t xml:space="preserve">
25%
</t>
        </r>
      </text>
    </comment>
    <comment ref="I20" authorId="0" shapeId="0" xr:uid="{EBC04BD7-66C5-4C86-AAE7-73A84EB93B1E}">
      <text>
        <r>
          <rPr>
            <b/>
            <sz val="9"/>
            <color indexed="81"/>
            <rFont val="Tahoma"/>
            <family val="2"/>
          </rPr>
          <t>DELL:</t>
        </r>
        <r>
          <rPr>
            <sz val="9"/>
            <color indexed="81"/>
            <rFont val="Tahoma"/>
            <family val="2"/>
          </rPr>
          <t xml:space="preserve">
25%
</t>
        </r>
      </text>
    </comment>
    <comment ref="I22" authorId="0" shapeId="0" xr:uid="{6F6ED2A0-E7ED-473A-A8B4-092F521EB079}">
      <text>
        <r>
          <rPr>
            <b/>
            <sz val="9"/>
            <color indexed="81"/>
            <rFont val="Tahoma"/>
            <family val="2"/>
          </rPr>
          <t>DELL:</t>
        </r>
        <r>
          <rPr>
            <sz val="9"/>
            <color indexed="81"/>
            <rFont val="Tahoma"/>
            <family val="2"/>
          </rPr>
          <t xml:space="preserve">
25%
</t>
        </r>
      </text>
    </comment>
    <comment ref="I24" authorId="0" shapeId="0" xr:uid="{2185DEC6-35B7-4449-B749-70E59EABD417}">
      <text>
        <r>
          <rPr>
            <b/>
            <sz val="9"/>
            <color indexed="81"/>
            <rFont val="Tahoma"/>
            <family val="2"/>
          </rPr>
          <t>DELL:</t>
        </r>
        <r>
          <rPr>
            <sz val="9"/>
            <color indexed="81"/>
            <rFont val="Tahoma"/>
            <family val="2"/>
          </rPr>
          <t xml:space="preserve">
100%=3/3
</t>
        </r>
      </text>
    </comment>
    <comment ref="I29" authorId="0" shapeId="0" xr:uid="{6B119B47-B124-45F6-A492-46BA405D6336}">
      <text>
        <r>
          <rPr>
            <b/>
            <sz val="9"/>
            <color indexed="81"/>
            <rFont val="Tahoma"/>
            <family val="2"/>
          </rPr>
          <t>DELL:</t>
        </r>
        <r>
          <rPr>
            <sz val="9"/>
            <color indexed="81"/>
            <rFont val="Tahoma"/>
            <family val="2"/>
          </rPr>
          <t xml:space="preserve">
1 opción     25%
2 opciones  50%
3 opciones  75%
4 o más opciones 100%
No participa  0%
</t>
        </r>
      </text>
    </comment>
    <comment ref="I30" authorId="0" shapeId="0" xr:uid="{5D995BC8-C35A-4B97-BE0C-7B0D7BC27A21}">
      <text>
        <r>
          <rPr>
            <b/>
            <sz val="9"/>
            <color indexed="81"/>
            <rFont val="Tahoma"/>
            <family val="2"/>
          </rPr>
          <t>DELL:</t>
        </r>
        <r>
          <rPr>
            <sz val="9"/>
            <color indexed="81"/>
            <rFont val="Tahoma"/>
            <family val="2"/>
          </rPr>
          <t xml:space="preserve">
1 opción     25%
2 opciones  50%
3 opciones  75%
4 o más opciones 100%
No participa  0%
</t>
        </r>
      </text>
    </comment>
    <comment ref="I31" authorId="0" shapeId="0" xr:uid="{3768432D-D7EF-4C62-91B3-B9342B7376ED}">
      <text>
        <r>
          <rPr>
            <b/>
            <sz val="9"/>
            <color indexed="81"/>
            <rFont val="Tahoma"/>
            <family val="2"/>
          </rPr>
          <t>DELL:</t>
        </r>
        <r>
          <rPr>
            <sz val="9"/>
            <color indexed="81"/>
            <rFont val="Tahoma"/>
            <family val="2"/>
          </rPr>
          <t xml:space="preserve">
1 opción     25%
2 opciones  50%
3 opciones  75%
4 o más opciones 100%
No participa  0%
</t>
        </r>
      </text>
    </comment>
    <comment ref="I35" authorId="0" shapeId="0" xr:uid="{B296F545-54DE-4E6D-B38B-756D9EF13C39}">
      <text>
        <r>
          <rPr>
            <b/>
            <sz val="9"/>
            <color indexed="81"/>
            <rFont val="Tahoma"/>
            <family val="2"/>
          </rPr>
          <t>DELL:</t>
        </r>
        <r>
          <rPr>
            <sz val="9"/>
            <color indexed="81"/>
            <rFont val="Tahoma"/>
            <family val="2"/>
          </rPr>
          <t xml:space="preserve">
50%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500-000001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00000000-0006-0000-0500-000002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8" authorId="0" shapeId="0" xr:uid="{00000000-0006-0000-0500-000003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00000000-0006-0000-0500-000004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2" authorId="0" shapeId="0" xr:uid="{00000000-0006-0000-0500-000005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4" authorId="0" shapeId="0" xr:uid="{00000000-0006-0000-0500-000006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5" authorId="0" shapeId="0" xr:uid="{00000000-0006-0000-0500-000007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9" authorId="0" shapeId="0" xr:uid="{00000000-0006-0000-0500-000008000000}">
      <text>
        <r>
          <rPr>
            <b/>
            <sz val="9"/>
            <color indexed="81"/>
            <rFont val="Tahoma"/>
            <family val="2"/>
          </rPr>
          <t>DELL:</t>
        </r>
        <r>
          <rPr>
            <sz val="9"/>
            <color indexed="81"/>
            <rFont val="Tahoma"/>
            <family val="2"/>
          </rPr>
          <t xml:space="preserve">
100%
</t>
        </r>
      </text>
    </comment>
    <comment ref="I33" authorId="0" shapeId="0" xr:uid="{00000000-0006-0000-0500-000009000000}">
      <text>
        <r>
          <rPr>
            <b/>
            <sz val="9"/>
            <color indexed="81"/>
            <rFont val="Tahoma"/>
            <family val="2"/>
          </rPr>
          <t>DELL:</t>
        </r>
        <r>
          <rPr>
            <sz val="9"/>
            <color indexed="81"/>
            <rFont val="Tahoma"/>
            <family val="2"/>
          </rPr>
          <t xml:space="preserve">
50%
</t>
        </r>
      </text>
    </comment>
    <comment ref="I38" authorId="0" shapeId="0" xr:uid="{00000000-0006-0000-0500-00000A000000}">
      <text>
        <r>
          <rPr>
            <b/>
            <sz val="9"/>
            <color indexed="81"/>
            <rFont val="Tahoma"/>
            <family val="2"/>
          </rPr>
          <t>DELL:</t>
        </r>
        <r>
          <rPr>
            <sz val="9"/>
            <color indexed="81"/>
            <rFont val="Tahoma"/>
            <family val="2"/>
          </rPr>
          <t xml:space="preserve">
100%
</t>
        </r>
      </text>
    </comment>
    <comment ref="I42" authorId="0" shapeId="0" xr:uid="{00000000-0006-0000-0500-00000B000000}">
      <text>
        <r>
          <rPr>
            <b/>
            <sz val="9"/>
            <color indexed="81"/>
            <rFont val="Tahoma"/>
            <family val="2"/>
          </rPr>
          <t>DELL:</t>
        </r>
        <r>
          <rPr>
            <sz val="9"/>
            <color indexed="81"/>
            <rFont val="Tahoma"/>
            <family val="2"/>
          </rPr>
          <t xml:space="preserve">
50%
</t>
        </r>
      </text>
    </comment>
    <comment ref="I45" authorId="0" shapeId="0" xr:uid="{00000000-0006-0000-0500-00000C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6" authorId="0" shapeId="0" xr:uid="{00000000-0006-0000-0500-00000D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7" authorId="0" shapeId="0" xr:uid="{00000000-0006-0000-0500-00000E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8" authorId="0" shapeId="0" xr:uid="{00000000-0006-0000-0500-00000F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00000000-0006-0000-0500-000010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0" authorId="0" shapeId="0" xr:uid="{00000000-0006-0000-0500-000011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1" authorId="0" shapeId="0" xr:uid="{00000000-0006-0000-0500-000012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2" authorId="0" shapeId="0" xr:uid="{00000000-0006-0000-0500-000013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3" authorId="0" shapeId="0" xr:uid="{00000000-0006-0000-0500-000014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4" authorId="0" shapeId="0" xr:uid="{00000000-0006-0000-0500-000015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5" authorId="0" shapeId="0" xr:uid="{00000000-0006-0000-0500-000016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6" authorId="0" shapeId="0" xr:uid="{00000000-0006-0000-0500-000017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00000000-0006-0000-0500-000018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61" authorId="0" shapeId="0" xr:uid="{00000000-0006-0000-0500-000019000000}">
      <text>
        <r>
          <rPr>
            <b/>
            <sz val="9"/>
            <color indexed="81"/>
            <rFont val="Tahoma"/>
            <family val="2"/>
          </rPr>
          <t>DELL:</t>
        </r>
        <r>
          <rPr>
            <sz val="9"/>
            <color indexed="81"/>
            <rFont val="Tahoma"/>
            <family val="2"/>
          </rPr>
          <t xml:space="preserve">
25%
</t>
        </r>
      </text>
    </comment>
    <comment ref="I63" authorId="0" shapeId="0" xr:uid="{00000000-0006-0000-0500-00001A00000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600-000001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00000000-0006-0000-0600-000002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00000000-0006-0000-0600-000003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00000000-0006-0000-0600-000004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00000000-0006-0000-0600-000005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00000000-0006-0000-0600-000006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00000000-0006-0000-0600-000007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00000000-0006-0000-0600-000008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00000000-0006-0000-0600-000009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00000000-0006-0000-0600-00000A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00000000-0006-0000-0600-00000B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00000000-0006-0000-0600-00000C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00000000-0006-0000-0600-00000D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00000000-0006-0000-0600-00000E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00000000-0006-0000-0600-00000F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00000000-0006-0000-0600-000010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00000000-0006-0000-0600-000011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00000000-0006-0000-0600-000012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00000000-0006-0000-0600-000013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00000000-0006-0000-0600-000014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00000000-0006-0000-0600-000015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00000000-0006-0000-0600-000016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00000000-0006-0000-0600-000017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00000000-0006-0000-0600-000018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00000000-0006-0000-0600-000019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00000000-0006-0000-0600-00001A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00000000-0006-0000-0600-00001B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00000000-0006-0000-0600-00001C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00000000-0006-0000-0600-00001D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00000000-0006-0000-0600-00001E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4" authorId="0" shapeId="0" xr:uid="{00000000-0006-0000-0600-00001F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5" authorId="0" shapeId="0" xr:uid="{00000000-0006-0000-0600-000020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9" authorId="0" shapeId="0" xr:uid="{00000000-0006-0000-0600-000021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0" authorId="0" shapeId="0" xr:uid="{00000000-0006-0000-0600-000022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1" authorId="0" shapeId="0" xr:uid="{00000000-0006-0000-0600-000023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2" authorId="0" shapeId="0" xr:uid="{00000000-0006-0000-0600-000024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3" authorId="0" shapeId="0" xr:uid="{00000000-0006-0000-0600-000025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9" authorId="0" shapeId="0" xr:uid="{00000000-0006-0000-0600-00002600000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4" authorId="0" shapeId="0" xr:uid="{00000000-0006-0000-0600-00002700000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8" authorId="0" shapeId="0" xr:uid="{00000000-0006-0000-0600-00002800000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9" authorId="0" shapeId="0" xr:uid="{00000000-0006-0000-0600-00002900000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D77" authorId="0" shapeId="0" xr:uid="{00000000-0006-0000-0600-00002A000000}">
      <text>
        <r>
          <rPr>
            <b/>
            <sz val="9"/>
            <color indexed="81"/>
            <rFont val="Tahoma"/>
            <family val="2"/>
          </rPr>
          <t>DELL:</t>
        </r>
        <r>
          <rPr>
            <sz val="9"/>
            <color indexed="81"/>
            <rFont val="Tahoma"/>
            <family val="2"/>
          </rPr>
          <t xml:space="preserve">
Como no tienen proceso de articulación, la respuesta sería no se articulan</t>
        </r>
      </text>
    </comment>
    <comment ref="I78" authorId="0" shapeId="0" xr:uid="{00000000-0006-0000-0600-00002B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79" authorId="0" shapeId="0" xr:uid="{00000000-0006-0000-0600-00002C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5" authorId="0" shapeId="0" xr:uid="{00000000-0006-0000-0600-00002D000000}">
      <text>
        <r>
          <rPr>
            <b/>
            <sz val="9"/>
            <color indexed="81"/>
            <rFont val="Tahoma"/>
            <family val="2"/>
          </rPr>
          <t>DELL:</t>
        </r>
        <r>
          <rPr>
            <sz val="9"/>
            <color indexed="81"/>
            <rFont val="Tahoma"/>
            <family val="2"/>
          </rPr>
          <t xml:space="preserve">
50%
</t>
        </r>
      </text>
    </comment>
    <comment ref="I90" authorId="0" shapeId="0" xr:uid="{00000000-0006-0000-0600-00002E000000}">
      <text>
        <r>
          <rPr>
            <b/>
            <sz val="9"/>
            <color indexed="81"/>
            <rFont val="Tahoma"/>
            <family val="2"/>
          </rPr>
          <t>DELL:</t>
        </r>
        <r>
          <rPr>
            <sz val="9"/>
            <color indexed="81"/>
            <rFont val="Tahoma"/>
            <family val="2"/>
          </rPr>
          <t xml:space="preserve">
25%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700-000001000000}">
      <text>
        <r>
          <rPr>
            <b/>
            <sz val="9"/>
            <color indexed="81"/>
            <rFont val="Tahoma"/>
            <family val="2"/>
          </rPr>
          <t>DELL:</t>
        </r>
        <r>
          <rPr>
            <sz val="9"/>
            <color indexed="81"/>
            <rFont val="Tahoma"/>
            <family val="2"/>
          </rPr>
          <t xml:space="preserve">
25%
</t>
        </r>
      </text>
    </comment>
    <comment ref="I13" authorId="0" shapeId="0" xr:uid="{00000000-0006-0000-0700-000002000000}">
      <text>
        <r>
          <rPr>
            <b/>
            <sz val="9"/>
            <color indexed="81"/>
            <rFont val="Tahoma"/>
            <family val="2"/>
          </rPr>
          <t>DELL:</t>
        </r>
        <r>
          <rPr>
            <sz val="9"/>
            <color indexed="81"/>
            <rFont val="Tahoma"/>
            <family val="2"/>
          </rPr>
          <t xml:space="preserve">
25%
</t>
        </r>
      </text>
    </comment>
    <comment ref="I15" authorId="0" shapeId="0" xr:uid="{00000000-0006-0000-0700-000003000000}">
      <text>
        <r>
          <rPr>
            <b/>
            <sz val="9"/>
            <color indexed="81"/>
            <rFont val="Tahoma"/>
            <family val="2"/>
          </rPr>
          <t>DELL:</t>
        </r>
        <r>
          <rPr>
            <sz val="9"/>
            <color indexed="81"/>
            <rFont val="Tahoma"/>
            <family val="2"/>
          </rPr>
          <t xml:space="preserve">
25%
</t>
        </r>
      </text>
    </comment>
    <comment ref="I16" authorId="0" shapeId="0" xr:uid="{00000000-0006-0000-0700-000004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9" authorId="0" shapeId="0" xr:uid="{00000000-0006-0000-0700-000005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0" authorId="0" shapeId="0" xr:uid="{00000000-0006-0000-0700-000006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1" authorId="0" shapeId="0" xr:uid="{00000000-0006-0000-0700-000007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2" authorId="0" shapeId="0" xr:uid="{00000000-0006-0000-0700-000008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4" authorId="0" shapeId="0" xr:uid="{00000000-0006-0000-0700-000009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5" authorId="0" shapeId="0" xr:uid="{00000000-0006-0000-0700-00000A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00000000-0006-0000-0700-00000B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0" authorId="0" shapeId="0" xr:uid="{00000000-0006-0000-0700-00000C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2" authorId="0" shapeId="0" xr:uid="{00000000-0006-0000-0700-00000D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3" authorId="0" shapeId="0" xr:uid="{00000000-0006-0000-0700-00000E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00000000-0006-0000-0700-00000F000000}">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
</t>
        </r>
      </text>
    </comment>
    <comment ref="I38" authorId="0" shapeId="0" xr:uid="{00000000-0006-0000-0700-000010000000}">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
</t>
        </r>
      </text>
    </comment>
    <comment ref="I41" authorId="0" shapeId="0" xr:uid="{00000000-0006-0000-0700-00001100000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2" authorId="0" shapeId="0" xr:uid="{00000000-0006-0000-0700-00001200000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3" authorId="0" shapeId="0" xr:uid="{00000000-0006-0000-0700-00001300000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4" authorId="0" shapeId="0" xr:uid="{00000000-0006-0000-0700-00001400000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5" authorId="0" shapeId="0" xr:uid="{00000000-0006-0000-0700-00001500000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9" authorId="0" shapeId="0" xr:uid="{00000000-0006-0000-0700-00001600000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2" authorId="0" shapeId="0" xr:uid="{00000000-0006-0000-0700-00001700000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3" authorId="0" shapeId="0" xr:uid="{00000000-0006-0000-0700-00001800000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5" authorId="0" shapeId="0" xr:uid="{00000000-0006-0000-0700-000019000000}">
      <text>
        <r>
          <rPr>
            <b/>
            <sz val="9"/>
            <color indexed="81"/>
            <rFont val="Tahoma"/>
            <family val="2"/>
          </rPr>
          <t>DELL:</t>
        </r>
        <r>
          <rPr>
            <sz val="9"/>
            <color indexed="81"/>
            <rFont val="Tahoma"/>
            <family val="2"/>
          </rPr>
          <t xml:space="preserve">
0%
</t>
        </r>
      </text>
    </comment>
    <comment ref="I62" authorId="0" shapeId="0" xr:uid="{00000000-0006-0000-0700-00001A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<sst xmlns="http://schemas.openxmlformats.org/spreadsheetml/2006/main" count="1543" uniqueCount="597">
  <si>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</si>
  <si>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</si>
  <si>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</si>
  <si>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</si>
  <si>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</si>
  <si>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</si>
  <si>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</si>
  <si>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</si>
  <si>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</si>
  <si>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</si>
  <si>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</si>
  <si>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</si>
  <si>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</si>
  <si>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</si>
  <si>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</si>
  <si>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</si>
  <si>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</si>
  <si>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</si>
  <si>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</si>
  <si>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</si>
  <si>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</si>
  <si>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</si>
  <si>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</si>
  <si>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</si>
  <si>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</si>
  <si>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</si>
  <si>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</si>
  <si>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</si>
  <si>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</si>
  <si>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</si>
  <si>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</si>
  <si>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</si>
  <si>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</si>
  <si>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</si>
  <si>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</si>
  <si>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</si>
  <si>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</si>
  <si>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</si>
  <si>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</si>
  <si>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</si>
  <si>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</si>
  <si>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</si>
  <si>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</si>
  <si>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</si>
  <si>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</si>
  <si>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</si>
  <si>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</si>
  <si>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</si>
  <si>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</si>
  <si>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</si>
  <si>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</si>
  <si>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</si>
  <si>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</si>
  <si>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</si>
  <si>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</si>
  <si>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</si>
  <si>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</si>
  <si>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</si>
  <si>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</si>
  <si>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</si>
  <si>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</si>
  <si>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</si>
  <si>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</si>
  <si>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</si>
  <si>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</si>
  <si>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</si>
  <si>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</si>
  <si>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</si>
  <si>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</si>
  <si>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</si>
  <si>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</si>
  <si>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</si>
  <si>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</si>
  <si>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</si>
  <si>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</si>
  <si>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</si>
  <si>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</si>
  <si>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</si>
  <si>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</si>
  <si>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</si>
  <si>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</si>
  <si>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</si>
  <si>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</si>
  <si>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</si>
  <si>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</si>
  <si>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</si>
  <si>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</si>
  <si>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</si>
  <si>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</si>
  <si>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</si>
  <si>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</si>
  <si>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</si>
  <si>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</si>
  <si>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</si>
  <si>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</si>
  <si>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</si>
  <si>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</si>
  <si>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</si>
  <si>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</si>
  <si>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</si>
  <si>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</si>
  <si>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</si>
  <si>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</si>
  <si>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</si>
  <si>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</si>
  <si>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</si>
  <si>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</si>
  <si>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</si>
  <si>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</si>
  <si>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</si>
  <si>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</si>
  <si>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</si>
  <si>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</si>
  <si>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</si>
  <si>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</si>
  <si>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</si>
  <si>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</si>
  <si>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</si>
  <si>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</si>
  <si>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</si>
  <si>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</si>
  <si>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</si>
  <si>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</si>
  <si>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</si>
  <si>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</si>
  <si>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</si>
  <si>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</si>
  <si>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</si>
  <si>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</si>
  <si>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</si>
  <si>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</si>
  <si>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</si>
  <si>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</si>
  <si>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</si>
  <si>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</si>
  <si>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</si>
  <si>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</si>
  <si>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</si>
  <si>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</si>
  <si>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</si>
  <si>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</si>
  <si>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</si>
  <si>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</si>
  <si>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</si>
  <si>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</si>
  <si>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</si>
  <si>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</si>
  <si>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</si>
  <si>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</si>
  <si>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</si>
  <si>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</si>
  <si>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</si>
  <si>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</si>
  <si>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</si>
  <si>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</si>
  <si>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</si>
  <si>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</si>
  <si>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</si>
  <si>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</si>
  <si>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</si>
  <si>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</si>
  <si>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</si>
  <si>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</si>
  <si>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</si>
  <si>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</si>
  <si>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</si>
  <si>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</si>
  <si>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</si>
  <si>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</si>
  <si>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</si>
  <si>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</si>
  <si>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</si>
  <si>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</si>
  <si>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</si>
  <si>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</si>
  <si>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</si>
  <si>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</si>
  <si>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</si>
  <si>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</si>
  <si>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</si>
  <si>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</si>
  <si>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</si>
  <si>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X</t>
  </si>
  <si>
    <t>25.2</t>
  </si>
  <si>
    <t>25.3</t>
  </si>
  <si>
    <t>25.4</t>
  </si>
  <si>
    <t>25.5</t>
  </si>
  <si>
    <t>25.6</t>
  </si>
  <si>
    <t>25.7</t>
  </si>
  <si>
    <t>25.8</t>
  </si>
  <si>
    <t>25.9</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</si>
  <si>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</si>
  <si>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</si>
  <si>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</si>
  <si>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</si>
  <si>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</si>
  <si>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</si>
  <si>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</si>
  <si>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</si>
  <si>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</si>
  <si>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</si>
  <si>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</si>
  <si>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</si>
  <si>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</si>
  <si>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</si>
  <si>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</si>
  <si>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</si>
  <si>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</si>
  <si>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</si>
  <si>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</si>
  <si>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</si>
  <si>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</si>
  <si>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</si>
  <si>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</si>
  <si>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</si>
  <si>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</si>
  <si>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</si>
  <si>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</si>
  <si>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</si>
  <si>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</si>
  <si>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</si>
  <si>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</si>
  <si>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</si>
  <si>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</si>
  <si>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</si>
  <si>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</si>
  <si>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</si>
  <si>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</si>
  <si>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</si>
  <si>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</si>
  <si>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</si>
  <si>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</si>
  <si>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</si>
  <si>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</si>
  <si>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</si>
  <si>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</si>
  <si>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</si>
  <si>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</si>
  <si>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</si>
  <si>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</si>
  <si>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</si>
  <si>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</si>
  <si>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</si>
  <si>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</si>
  <si>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</si>
  <si>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</si>
  <si>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</si>
  <si>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</si>
  <si>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</si>
  <si>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</si>
  <si>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</si>
  <si>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</si>
  <si>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</si>
  <si>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</si>
  <si>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</si>
  <si>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</si>
  <si>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</si>
  <si>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</si>
  <si>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</si>
  <si>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</si>
  <si>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</si>
  <si>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</si>
  <si>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</si>
  <si>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</si>
  <si>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</si>
  <si>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</si>
  <si>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</si>
  <si>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</si>
  <si>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</si>
  <si>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</si>
  <si>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</si>
  <si>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</si>
  <si>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</si>
  <si>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</si>
  <si>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</si>
  <si>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</si>
  <si>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</si>
  <si>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</si>
  <si>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</si>
  <si>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</si>
  <si>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</si>
  <si>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</si>
  <si>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</si>
  <si>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</si>
  <si>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</si>
  <si>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</si>
  <si>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</si>
  <si>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</si>
  <si>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</si>
  <si>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</si>
  <si>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</si>
  <si>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</si>
  <si>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</si>
  <si>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</si>
  <si>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</si>
  <si>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</si>
  <si>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</si>
  <si>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</si>
  <si>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</si>
  <si>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</si>
  <si>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</si>
  <si>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</si>
  <si>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</si>
  <si>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</si>
  <si>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</si>
  <si>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</si>
  <si>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</si>
  <si>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</si>
  <si>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</si>
  <si>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</si>
  <si>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</si>
  <si>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</si>
  <si>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</si>
  <si>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</si>
  <si>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</si>
  <si>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</si>
  <si>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</si>
  <si>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</si>
  <si>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</si>
  <si>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</si>
  <si>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</si>
  <si>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</si>
  <si>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</si>
  <si>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</si>
  <si>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</si>
  <si>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</si>
  <si>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</si>
  <si>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</si>
  <si>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</si>
  <si>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</si>
  <si>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</si>
  <si>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</si>
  <si>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</si>
  <si>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</si>
  <si>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</si>
  <si>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</si>
  <si>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</si>
  <si>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</si>
  <si>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</si>
  <si>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</si>
  <si>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</si>
  <si>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</si>
  <si>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</si>
  <si>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</si>
  <si>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</si>
  <si>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</si>
  <si>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</si>
  <si>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</si>
  <si>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</si>
  <si>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</si>
  <si>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</si>
  <si>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</si>
  <si>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</si>
  <si>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</si>
  <si>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</si>
  <si>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</si>
  <si>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</si>
  <si>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</si>
  <si>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</si>
  <si>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</si>
  <si>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</si>
  <si>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</si>
  <si>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</si>
  <si>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</si>
  <si>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</si>
  <si>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</si>
  <si>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</si>
  <si>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</si>
  <si>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</si>
  <si>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</si>
  <si>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</si>
  <si>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</si>
  <si>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</si>
  <si>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</si>
  <si>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</si>
  <si>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</si>
  <si>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</si>
  <si>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</si>
  <si>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</si>
  <si>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</si>
  <si>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</si>
  <si>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</si>
  <si>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</si>
  <si>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</si>
  <si>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</si>
  <si>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</si>
  <si>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</si>
  <si>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</si>
  <si>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</si>
  <si>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</si>
  <si>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</si>
  <si>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</si>
  <si>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</si>
  <si>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</si>
  <si>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</si>
  <si>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</si>
  <si>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</si>
  <si>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</si>
  <si>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</si>
  <si>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</si>
  <si>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</si>
  <si>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</si>
  <si>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</si>
  <si>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</si>
  <si>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</si>
  <si>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</si>
  <si>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</si>
  <si>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</si>
  <si>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</si>
  <si>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</si>
  <si>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</si>
  <si>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</si>
  <si>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</si>
  <si>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</si>
  <si>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</si>
  <si>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</si>
  <si>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</si>
  <si>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</si>
  <si>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</si>
  <si>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</si>
  <si>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25.11</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</si>
  <si>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</si>
  <si>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</si>
  <si>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</si>
  <si>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</si>
  <si>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</si>
  <si>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</si>
  <si>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</si>
  <si>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</si>
  <si>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</si>
  <si>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</si>
  <si>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</si>
  <si>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</si>
  <si>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</si>
  <si>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</si>
  <si>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</si>
  <si>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</si>
  <si>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</si>
  <si>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</si>
  <si>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</si>
  <si>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</si>
  <si>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</si>
  <si>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</si>
  <si>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</si>
  <si>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</si>
  <si>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</si>
  <si>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</si>
  <si>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</si>
  <si>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</si>
  <si>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</si>
  <si>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</si>
  <si>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</si>
  <si>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</si>
  <si>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</si>
  <si>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</si>
  <si>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</si>
  <si>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</si>
  <si>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</si>
  <si>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</si>
  <si>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</si>
  <si>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</si>
  <si>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</si>
  <si>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</si>
  <si>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</si>
  <si>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</si>
  <si>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</si>
  <si>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</si>
  <si>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</si>
  <si>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</si>
  <si>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</si>
  <si>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</si>
  <si>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</si>
  <si>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</si>
  <si>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</si>
  <si>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</si>
  <si>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</si>
  <si>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</si>
  <si>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</si>
  <si>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</si>
  <si>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</si>
  <si>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</si>
  <si>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</si>
  <si>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</si>
  <si>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</si>
  <si>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</si>
  <si>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</si>
  <si>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</si>
  <si>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</si>
  <si>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</si>
  <si>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</si>
  <si>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</si>
  <si>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</si>
  <si>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</si>
  <si>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</si>
  <si>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</si>
  <si>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</si>
  <si>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</si>
  <si>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</si>
  <si>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</si>
  <si>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</si>
  <si>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</si>
  <si>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</si>
  <si>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</si>
  <si>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</si>
  <si>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</si>
  <si>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</si>
  <si>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</si>
  <si>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</si>
  <si>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</si>
  <si>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</si>
  <si>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</si>
  <si>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</si>
  <si>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</si>
  <si>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</si>
  <si>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</si>
  <si>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</si>
  <si>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</si>
  <si>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</si>
  <si>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</si>
  <si>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</si>
  <si>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</si>
  <si>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</si>
  <si>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</si>
  <si>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</si>
  <si>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</si>
  <si>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</si>
  <si>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</si>
  <si>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</si>
  <si>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</si>
  <si>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</si>
  <si>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</si>
  <si>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</si>
  <si>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</si>
  <si>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</si>
  <si>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</si>
  <si>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</si>
  <si>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</si>
  <si>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</si>
  <si>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</si>
  <si>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</si>
  <si>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</si>
  <si>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</si>
  <si>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</si>
  <si>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</si>
  <si>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</si>
  <si>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</si>
  <si>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</si>
  <si>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</si>
  <si>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</si>
  <si>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</si>
  <si>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</si>
  <si>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</si>
  <si>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</si>
  <si>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</si>
  <si>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</si>
  <si>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</si>
  <si>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</si>
  <si>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</si>
  <si>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</si>
  <si>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</si>
  <si>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</si>
  <si>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</si>
  <si>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</si>
  <si>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</si>
  <si>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</si>
  <si>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</si>
  <si>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</si>
  <si>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</si>
  <si>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</si>
  <si>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</si>
  <si>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</si>
  <si>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</si>
  <si>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</si>
  <si>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</si>
  <si>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</si>
  <si>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</si>
  <si>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</si>
  <si>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</si>
  <si>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</si>
  <si>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</si>
  <si>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</si>
  <si>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</si>
  <si>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</si>
  <si>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NA</t>
  </si>
  <si>
    <t>39.4</t>
  </si>
  <si>
    <t>difunde los resultados estadísticos (Agregados, indicadores), a los usuarios a través de otro medio</t>
  </si>
  <si>
    <t>Deteccion Necesidades: Encuestas</t>
  </si>
  <si>
    <t>Deteccion Necesidades: Reuniones con expertos en la temática de la operación estadística</t>
  </si>
  <si>
    <t>Deteccion Necesidades: Reuniones de trabajo con partes interesadas especializadas</t>
  </si>
  <si>
    <t>Deteccion Necesidades: Mesas intersectoriales</t>
  </si>
  <si>
    <t>Deteccion Necesidades: Solicitudes directas de información estadística</t>
  </si>
  <si>
    <t>Deteccion Necesidades: Documentos de política pública</t>
  </si>
  <si>
    <t>Deteccion Necesidades: Planes (estratégicos, de acción, o de mejora)</t>
  </si>
  <si>
    <t>Deteccion Necesidades:  Proyectos de inversión</t>
  </si>
  <si>
    <t>Deteccion Necesidades: Consultas de referentes (nacionales o internacionales)</t>
  </si>
  <si>
    <t>Deteccion Necesidades: Otro(s)</t>
  </si>
  <si>
    <t xml:space="preserve">Deteccion Necesidades: Ninguno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</si>
</sst>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26">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0" fontId="8" fillId="0" borderId="16" xfId="0" applyFont="1" applyBorder="1" applyAlignment="1">
      <alignment horizontal="left" vertical="center" wrapText="1"/>
    </xf>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49" fontId="8" fillId="18" borderId="26" xfId="0" applyNumberFormat="1" applyFont="1" applyFill="1" applyBorder="1" applyAlignment="1">
      <alignment horizontal="right" vertical="center"/>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9" fontId="8" fillId="0" borderId="0" xfId="0" applyNumberFormat="1" applyFont="1" applyAlignment="1">
      <alignment horizontal="left" vertical="center"/>
    </xf>
    <xf numFmtId="0" fontId="27" fillId="19" borderId="9" xfId="0" applyFont="1" applyFill="1" applyBorder="1" applyAlignment="1">
      <alignment horizontal="right" vertical="center"/>
    </xf>
    <xf numFmtId="165" fontId="27" fillId="19"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9" borderId="17" xfId="0" applyNumberFormat="1" applyFont="1" applyFill="1" applyBorder="1" applyAlignment="1">
      <alignment horizontal="right" vertical="center"/>
    </xf>
    <xf numFmtId="43" fontId="27" fillId="19" borderId="26" xfId="1" applyFont="1" applyFill="1" applyBorder="1" applyAlignment="1">
      <alignment horizontal="right" vertical="center"/>
    </xf>
    <xf numFmtId="49" fontId="27" fillId="19" borderId="9" xfId="0" applyNumberFormat="1" applyFont="1" applyFill="1" applyBorder="1" applyAlignment="1">
      <alignment horizontal="right" vertical="center"/>
    </xf>
    <xf numFmtId="164" fontId="28" fillId="0" borderId="26" xfId="2" applyNumberFormat="1" applyFont="1" applyFill="1" applyBorder="1" applyAlignment="1">
      <alignmen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76" xfId="0" applyFont="1" applyBorder="1" applyAlignment="1">
      <alignment horizontal="center" vertical="center"/>
    </xf>
    <xf numFmtId="0" fontId="28" fillId="0" borderId="26" xfId="0" applyFont="1" applyBorder="1" applyAlignment="1">
      <alignment vertical="center"/>
    </xf>
    <xf numFmtId="9" fontId="28" fillId="0" borderId="26" xfId="0" applyNumberFormat="1" applyFont="1" applyBorder="1" applyAlignment="1">
      <alignment vertical="center"/>
    </xf>
    <xf numFmtId="9" fontId="8" fillId="0" borderId="15" xfId="0" applyNumberFormat="1" applyFont="1" applyBorder="1" applyAlignment="1">
      <alignment vertical="center"/>
    </xf>
    <xf numFmtId="9" fontId="8" fillId="0" borderId="17" xfId="0" applyNumberFormat="1" applyFont="1" applyBorder="1" applyAlignment="1">
      <alignment vertical="center"/>
    </xf>
    <xf numFmtId="9" fontId="8" fillId="0" borderId="18" xfId="0" applyNumberFormat="1" applyFont="1" applyBorder="1" applyAlignment="1">
      <alignmen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0" fontId="28" fillId="0" borderId="26" xfId="0" applyFont="1" applyBorder="1" applyAlignment="1">
      <alignment vertical="center" wrapText="1"/>
    </xf>
    <xf numFmtId="164" fontId="28" fillId="0" borderId="26" xfId="0" applyNumberFormat="1" applyFont="1" applyBorder="1" applyAlignment="1">
      <alignment vertical="center"/>
    </xf>
    <xf numFmtId="9" fontId="8" fillId="0" borderId="3" xfId="0" applyNumberFormat="1" applyFont="1" applyBorder="1" applyAlignment="1">
      <alignmen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11" fillId="0" borderId="0" xfId="0" applyFont="1" applyAlignment="1">
      <alignment vertical="center"/>
    </xf>
    <xf numFmtId="0" fontId="24" fillId="0" borderId="9" xfId="0" applyFont="1" applyBorder="1" applyAlignment="1">
      <alignment horizontal="left" vertical="center" wrapText="1"/>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applyAlignment="1">
      <alignment vertical="center"/>
    </xf>
    <xf numFmtId="0" fontId="11" fillId="0" borderId="11" xfId="0" applyFont="1" applyBorder="1" applyAlignment="1">
      <alignment vertical="center"/>
    </xf>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xf numFmtId="0" fontId="11" fillId="0" borderId="11" xfId="0" applyFont="1" applyBorder="1"/>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0.71875</c:v>
                </c:pt>
                <c:pt idx="1">
                  <c:v>0.77774999999999994</c:v>
                </c:pt>
                <c:pt idx="2">
                  <c:v>0.63888888888888884</c:v>
                </c:pt>
                <c:pt idx="3">
                  <c:v>0.63533333333333331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0.34375</c:v>
                </c:pt>
                <c:pt idx="1">
                  <c:v>0.37499999999999994</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0.27775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0.33333333333333331</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0.45833333333333337</c:v>
                </c:pt>
                <c:pt idx="1">
                  <c:v>0.17699999999999999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6.25E-2</c:v>
                </c:pt>
                <c:pt idx="2">
                  <c:v>0.1875</c:v>
                </c:pt>
                <c:pt idx="3">
                  <c:v>0.1875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0.25</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8.3333333333333329E-2</c:v>
                </c:pt>
                <c:pt idx="1">
                  <c:v>0.16666666666666666</c:v>
                </c:pt>
                <c:pt idx="2">
                  <c:v>0.125</c:v>
                </c:pt>
                <c:pt idx="3">
                  <c:v>8.3333333333333329E-2</c:v>
                </c:pt>
                <c:pt idx="4">
                  <c:v>5.5500000000000001E-2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0.25</c:v>
                </c:pt>
                <c:pt idx="1">
                  <c:v>0.33333333333333337</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0.16650000000000001</c:v>
                </c:pt>
                <c:pt idx="1">
                  <c:v>0.1875</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60"/>
      <c r="B1" s="161"/>
      <c r="C1" s="161"/>
      <c r="D1" s="161"/>
      <c r="E1" s="161"/>
      <c r="F1" s="161"/>
      <c r="G1" s="161"/>
      <c r="H1" s="161"/>
      <c r="I1" s="162"/>
    </row>
    <row r="2" spans="1:9" ht="17.45" customHeight="1" x14ac:dyDescent="0.3">
      <c r="A2" s="163" t="s">
        <v>0</v>
      </c>
      <c r="B2" s="164"/>
      <c r="C2" s="164"/>
      <c r="D2" s="164"/>
      <c r="E2" s="164"/>
      <c r="F2" s="164"/>
      <c r="G2" s="164"/>
      <c r="H2" s="164"/>
      <c r="I2" s="165"/>
    </row>
    <row r="3" spans="1:9" ht="17.45" customHeight="1" x14ac:dyDescent="0.3">
      <c r="A3" s="163" t="s">
        <v>1</v>
      </c>
      <c r="B3" s="164"/>
      <c r="C3" s="164"/>
      <c r="D3" s="164"/>
      <c r="E3" s="164"/>
      <c r="F3" s="164"/>
      <c r="G3" s="164"/>
      <c r="H3" s="164"/>
      <c r="I3" s="165"/>
    </row>
    <row r="4" spans="1:9" ht="17.45" customHeight="1" x14ac:dyDescent="0.3">
      <c r="A4" s="163" t="s">
        <v>2</v>
      </c>
      <c r="B4" s="164"/>
      <c r="C4" s="164"/>
      <c r="D4" s="164"/>
      <c r="E4" s="164"/>
      <c r="F4" s="164"/>
      <c r="G4" s="164"/>
      <c r="H4" s="164"/>
      <c r="I4" s="165"/>
    </row>
    <row r="5" spans="1:9" ht="17.45" customHeight="1" x14ac:dyDescent="0.3">
      <c r="A5" s="163">
        <v>2024</v>
      </c>
      <c r="B5" s="164"/>
      <c r="C5" s="164"/>
      <c r="D5" s="164"/>
      <c r="E5" s="164"/>
      <c r="F5" s="164"/>
      <c r="G5" s="164"/>
      <c r="H5" s="164"/>
      <c r="I5" s="165"/>
    </row>
    <row r="6" spans="1:9" ht="15" customHeight="1" x14ac:dyDescent="0.25">
      <c r="A6" s="148"/>
      <c r="B6" s="149"/>
      <c r="C6" s="149"/>
      <c r="D6" s="149"/>
      <c r="E6" s="149"/>
      <c r="F6" s="149"/>
      <c r="G6" s="149"/>
      <c r="H6" s="149"/>
      <c r="I6" s="150"/>
    </row>
    <row r="7" spans="1:9" ht="15.75" x14ac:dyDescent="0.25">
      <c r="A7" s="151" t="s">
        <v>3</v>
      </c>
      <c r="B7" s="152"/>
      <c r="C7" s="152"/>
      <c r="D7" s="152"/>
      <c r="E7" s="152"/>
      <c r="F7" s="152"/>
      <c r="G7" s="152"/>
      <c r="H7" s="152"/>
      <c r="I7" s="153"/>
    </row>
    <row r="8" spans="1:9" ht="15.75" x14ac:dyDescent="0.25">
      <c r="A8" s="154"/>
      <c r="B8" s="155"/>
      <c r="C8" s="155"/>
      <c r="D8" s="155"/>
      <c r="E8" s="155"/>
      <c r="F8" s="155"/>
      <c r="G8" s="155"/>
      <c r="H8" s="155"/>
      <c r="I8" s="156"/>
    </row>
    <row r="9" spans="1:9" ht="23.25" customHeight="1" thickBot="1" x14ac:dyDescent="0.3">
      <c r="A9" s="157" t="s">
        <v>279</v>
      </c>
      <c r="B9" s="158"/>
      <c r="C9" s="158"/>
      <c r="D9" s="158"/>
      <c r="E9" s="158"/>
      <c r="F9" s="158"/>
      <c r="G9" s="158"/>
      <c r="H9" s="158"/>
      <c r="I9" s="159"/>
    </row>
    <row r="10" spans="1:9" ht="15.75" x14ac:dyDescent="0.25">
      <c r="A10" s="34"/>
      <c r="I10" s="31"/>
    </row>
    <row r="11" spans="1:9" ht="15.75" x14ac:dyDescent="0.25">
      <c r="A11" s="57" t="s">
        <v>4</v>
      </c>
      <c r="B11" s="60" t="s">
        <v>5</v>
      </c>
      <c r="C11" s="58"/>
      <c r="D11" s="58"/>
      <c r="E11" s="58"/>
      <c r="F11" s="58"/>
      <c r="G11" s="58"/>
      <c r="H11" s="58"/>
      <c r="I11" s="59"/>
    </row>
    <row r="12" spans="1:9" ht="35.25" customHeight="1" x14ac:dyDescent="0.25">
      <c r="A12" s="34"/>
      <c r="B12" s="12" t="s">
        <v>6</v>
      </c>
      <c r="I12" s="31"/>
    </row>
    <row r="13" spans="1:9" ht="15.75" x14ac:dyDescent="0.25">
      <c r="A13" s="57" t="s">
        <v>7</v>
      </c>
      <c r="B13" s="60" t="s">
        <v>8</v>
      </c>
      <c r="C13" s="58"/>
      <c r="D13" s="58"/>
      <c r="E13" s="58"/>
      <c r="F13" s="58"/>
      <c r="G13" s="58"/>
      <c r="H13" s="58"/>
      <c r="I13" s="59"/>
    </row>
    <row r="14" spans="1:9" ht="31.5" customHeight="1" x14ac:dyDescent="0.25">
      <c r="A14" s="34"/>
      <c r="B14" s="12" t="s">
        <v>9</v>
      </c>
      <c r="I14" s="31"/>
    </row>
    <row r="15" spans="1:9" ht="15.75" x14ac:dyDescent="0.25">
      <c r="A15" s="57" t="s">
        <v>10</v>
      </c>
      <c r="B15" s="60" t="s">
        <v>11</v>
      </c>
      <c r="C15" s="58"/>
      <c r="D15" s="58"/>
      <c r="E15" s="58"/>
      <c r="F15" s="58"/>
      <c r="G15" s="58"/>
      <c r="H15" s="58"/>
      <c r="I15" s="59"/>
    </row>
    <row r="16" spans="1:9" ht="36" customHeight="1" x14ac:dyDescent="0.25">
      <c r="A16" s="34"/>
      <c r="B16" s="12" t="s">
        <v>12</v>
      </c>
      <c r="I16" s="31"/>
    </row>
    <row r="17" spans="1:9" ht="15.75" x14ac:dyDescent="0.25">
      <c r="A17" s="57" t="s">
        <v>13</v>
      </c>
      <c r="B17" s="60" t="s">
        <v>14</v>
      </c>
      <c r="C17" s="58"/>
      <c r="D17" s="58"/>
      <c r="E17" s="58"/>
      <c r="F17" s="58"/>
      <c r="G17" s="58"/>
      <c r="H17" s="58"/>
      <c r="I17" s="59"/>
    </row>
    <row r="18" spans="1:9" ht="32.25" customHeight="1" x14ac:dyDescent="0.25">
      <c r="A18" s="34"/>
      <c r="B18" s="12" t="s">
        <v>15</v>
      </c>
      <c r="I18" s="31"/>
    </row>
    <row r="19" spans="1:9" ht="15.75" x14ac:dyDescent="0.25">
      <c r="A19" s="57" t="s">
        <v>16</v>
      </c>
      <c r="B19" s="60" t="s">
        <v>17</v>
      </c>
      <c r="C19" s="58"/>
      <c r="D19" s="58"/>
      <c r="E19" s="58"/>
      <c r="F19" s="58"/>
      <c r="G19" s="58"/>
      <c r="H19" s="58"/>
      <c r="I19" s="59"/>
    </row>
    <row r="20" spans="1:9" ht="31.5" customHeight="1" x14ac:dyDescent="0.25">
      <c r="A20" s="34"/>
      <c r="B20" s="12" t="s">
        <v>509</v>
      </c>
      <c r="I20" s="31"/>
    </row>
    <row r="21" spans="1:9" ht="15.75" x14ac:dyDescent="0.25">
      <c r="A21" s="57" t="s">
        <v>18</v>
      </c>
      <c r="B21" s="60" t="s">
        <v>19</v>
      </c>
      <c r="C21" s="58"/>
      <c r="D21" s="58"/>
      <c r="E21" s="58"/>
      <c r="F21" s="58"/>
      <c r="G21" s="58"/>
      <c r="H21" s="58"/>
      <c r="I21" s="59"/>
    </row>
    <row r="22" spans="1:9" ht="30" customHeight="1" x14ac:dyDescent="0.25">
      <c r="A22" s="34"/>
      <c r="B22" s="12" t="s">
        <v>20</v>
      </c>
      <c r="I22" s="31"/>
    </row>
    <row r="23" spans="1:9" ht="30" customHeight="1" x14ac:dyDescent="0.25">
      <c r="A23" s="34"/>
      <c r="B23" s="12"/>
      <c r="I23" s="31"/>
    </row>
    <row r="24" spans="1:9" ht="14.45" customHeight="1" x14ac:dyDescent="0.25">
      <c r="A24" s="61" t="s">
        <v>511</v>
      </c>
      <c r="B24" s="12"/>
      <c r="I24" s="31"/>
    </row>
    <row r="25" spans="1:9" ht="15" customHeight="1" x14ac:dyDescent="0.25">
      <c r="A25" s="61" t="s">
        <v>489</v>
      </c>
      <c r="I25" s="31"/>
    </row>
    <row r="26" spans="1:9" ht="15" customHeight="1" x14ac:dyDescent="0.25">
      <c r="A26" s="61" t="s">
        <v>490</v>
      </c>
      <c r="I26" s="31"/>
    </row>
    <row r="27" spans="1:9" ht="15" customHeight="1" x14ac:dyDescent="0.25">
      <c r="A27" s="61" t="s">
        <v>493</v>
      </c>
      <c r="I27" s="31"/>
    </row>
    <row r="28" spans="1:9" ht="15" customHeight="1" x14ac:dyDescent="0.25">
      <c r="A28" s="61" t="s">
        <v>510</v>
      </c>
      <c r="I28" s="31"/>
    </row>
    <row r="29" spans="1:9" ht="15" customHeight="1" x14ac:dyDescent="0.25">
      <c r="A29" s="34"/>
      <c r="I29" s="31"/>
    </row>
    <row r="30" spans="1:9" ht="15" customHeight="1" x14ac:dyDescent="0.25">
      <c r="A30" s="61" t="s">
        <v>491</v>
      </c>
      <c r="I30" s="31"/>
    </row>
    <row r="31" spans="1:9" ht="15" customHeight="1" x14ac:dyDescent="0.25">
      <c r="A31" s="34" t="s">
        <v>492</v>
      </c>
      <c r="I31" s="31"/>
    </row>
    <row r="32" spans="1:9" ht="15" customHeight="1" x14ac:dyDescent="0.25">
      <c r="A32" s="63">
        <v>2024</v>
      </c>
      <c r="I32" s="31"/>
    </row>
    <row r="33" spans="1:9" ht="15" customHeight="1" thickBot="1" x14ac:dyDescent="0.3">
      <c r="A33" s="36"/>
      <c r="B33" s="37"/>
      <c r="C33" s="37"/>
      <c r="D33" s="37"/>
      <c r="E33" s="37"/>
      <c r="F33" s="37"/>
      <c r="G33" s="37"/>
      <c r="H33" s="37"/>
      <c r="I33" s="38"/>
    </row>
  </sheetData>
  <mergeCells count="8">
    <mergeCell ref="A6:I6"/>
    <mergeCell ref="A7:I8"/>
    <mergeCell ref="A9:I9"/>
    <mergeCell ref="A1:I1"/>
    <mergeCell ref="A2:I2"/>
    <mergeCell ref="A3:I3"/>
    <mergeCell ref="A4:I4"/>
    <mergeCell ref="A5:I5"/>
  </mergeCells>
  <hyperlinks>
    <hyperlink ref="B11" location="'A. Resultado global'!A1" display="Resultado global" xr:uid="{00000000-0004-0000-0000-000000000000}"/>
    <hyperlink ref="B13" location="'B. Resultado por dimensiones'!A1" display="Resultado por dimensiones" xr:uid="{00000000-0004-0000-0000-000001000000}"/>
    <hyperlink ref="B15" location="'C. Entorno institucional'!A1" display="Entorno institucional" xr:uid="{00000000-0004-0000-0000-000002000000}"/>
    <hyperlink ref="B17" location="'D. Infraestructura'!A1" display="Infraestructura" xr:uid="{00000000-0004-0000-0000-000003000000}"/>
    <hyperlink ref="B19" location="'E. Metodología estadística'!A1" display="Metodología estadística" xr:uid="{00000000-0004-0000-0000-000004000000}"/>
    <hyperlink ref="B21" location="'F. Accesibilidad y uso'!A1" display="Accesibilidad y uso" xr:uid="{00000000-0004-0000-0000-000005000000}"/>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abSelected="1" zoomScale="85" zoomScaleNormal="85" workbookViewId="0">
      <selection activeCell="F25" sqref="F25"/>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60"/>
      <c r="B1" s="166"/>
      <c r="C1" s="166"/>
      <c r="D1" s="166"/>
      <c r="E1" s="166"/>
      <c r="F1" s="166"/>
      <c r="G1" s="166"/>
      <c r="H1" s="166"/>
      <c r="I1" s="166"/>
      <c r="J1" s="167"/>
    </row>
    <row r="2" spans="1:10" ht="18" customHeight="1" x14ac:dyDescent="0.3">
      <c r="A2" s="163" t="s">
        <v>0</v>
      </c>
      <c r="B2" s="164"/>
      <c r="C2" s="164"/>
      <c r="D2" s="164"/>
      <c r="E2" s="164"/>
      <c r="F2" s="164"/>
      <c r="G2" s="164"/>
      <c r="H2" s="164"/>
      <c r="I2" s="164"/>
      <c r="J2" s="168"/>
    </row>
    <row r="3" spans="1:10" ht="18" customHeight="1" x14ac:dyDescent="0.3">
      <c r="A3" s="163" t="s">
        <v>1</v>
      </c>
      <c r="B3" s="164"/>
      <c r="C3" s="164"/>
      <c r="D3" s="164"/>
      <c r="E3" s="164"/>
      <c r="F3" s="164"/>
      <c r="G3" s="164"/>
      <c r="H3" s="164"/>
      <c r="I3" s="164"/>
      <c r="J3" s="168"/>
    </row>
    <row r="4" spans="1:10" ht="18" customHeight="1" x14ac:dyDescent="0.3">
      <c r="A4" s="163" t="s">
        <v>2</v>
      </c>
      <c r="B4" s="164"/>
      <c r="C4" s="164"/>
      <c r="D4" s="164"/>
      <c r="E4" s="164"/>
      <c r="F4" s="164"/>
      <c r="G4" s="164"/>
      <c r="H4" s="164"/>
      <c r="I4" s="164"/>
      <c r="J4" s="168"/>
    </row>
    <row r="5" spans="1:10" ht="18" customHeight="1" x14ac:dyDescent="0.3">
      <c r="A5" s="163">
        <v>2024</v>
      </c>
      <c r="B5" s="164"/>
      <c r="C5" s="164"/>
      <c r="D5" s="164"/>
      <c r="E5" s="164"/>
      <c r="F5" s="164"/>
      <c r="G5" s="164"/>
      <c r="H5" s="164"/>
      <c r="I5" s="164"/>
      <c r="J5" s="168"/>
    </row>
    <row r="6" spans="1:10" ht="15.75" x14ac:dyDescent="0.25">
      <c r="A6" s="171"/>
      <c r="B6" s="172"/>
      <c r="C6" s="172"/>
      <c r="D6" s="172"/>
      <c r="E6" s="172"/>
      <c r="F6" s="172"/>
      <c r="G6" s="172"/>
      <c r="H6" s="172"/>
      <c r="I6" s="172"/>
      <c r="J6" s="173"/>
    </row>
    <row r="7" spans="1:10" ht="15.75" x14ac:dyDescent="0.25">
      <c r="A7" s="174" t="s">
        <v>3</v>
      </c>
      <c r="B7" s="155"/>
      <c r="C7" s="155"/>
      <c r="D7" s="155"/>
      <c r="E7" s="155"/>
      <c r="F7" s="155"/>
      <c r="G7" s="155"/>
      <c r="H7" s="155"/>
      <c r="I7" s="155"/>
      <c r="J7" s="156"/>
    </row>
    <row r="8" spans="1:10" ht="15.75" x14ac:dyDescent="0.25">
      <c r="A8" s="154"/>
      <c r="B8" s="155"/>
      <c r="C8" s="155"/>
      <c r="D8" s="155"/>
      <c r="E8" s="155"/>
      <c r="F8" s="155"/>
      <c r="G8" s="155"/>
      <c r="H8" s="155"/>
      <c r="I8" s="155"/>
      <c r="J8" s="156"/>
    </row>
    <row r="9" spans="1:10" ht="15.75" x14ac:dyDescent="0.25">
      <c r="A9" s="175" t="str">
        <f>ÍNDICE!A9</f>
        <v>SECRETARÍA DE PAZ Y CULTURA CIUDADANA</v>
      </c>
      <c r="B9" s="155"/>
      <c r="C9" s="155"/>
      <c r="D9" s="155"/>
      <c r="E9" s="155"/>
      <c r="F9" s="155"/>
      <c r="G9" s="155"/>
      <c r="H9" s="155"/>
      <c r="I9" s="155"/>
      <c r="J9" s="156"/>
    </row>
    <row r="10" spans="1:10" ht="15" customHeight="1" thickBot="1" x14ac:dyDescent="0.3">
      <c r="A10" s="176" t="s">
        <v>514</v>
      </c>
      <c r="B10" s="177"/>
      <c r="C10" s="177"/>
      <c r="D10" s="177"/>
      <c r="E10" s="177"/>
      <c r="F10" s="177"/>
      <c r="G10" s="177"/>
      <c r="H10" s="177"/>
      <c r="I10" s="177"/>
      <c r="J10" s="178"/>
    </row>
    <row r="11" spans="1:10" ht="15" customHeight="1" x14ac:dyDescent="0.25">
      <c r="A11" s="28"/>
      <c r="B11" s="28"/>
      <c r="C11" s="28"/>
      <c r="D11" s="28"/>
      <c r="E11" s="28"/>
      <c r="F11" s="28"/>
      <c r="G11" s="28"/>
      <c r="H11" s="28"/>
      <c r="I11" s="28"/>
      <c r="J11" s="35"/>
    </row>
    <row r="12" spans="1:10" ht="15" customHeight="1" x14ac:dyDescent="0.25">
      <c r="A12" s="28"/>
      <c r="B12" s="28"/>
      <c r="C12" s="28"/>
      <c r="D12" s="28"/>
      <c r="E12" s="28"/>
      <c r="F12" s="28"/>
      <c r="G12" s="28"/>
      <c r="H12" s="28"/>
      <c r="I12" s="28"/>
      <c r="J12" s="35"/>
    </row>
    <row r="13" spans="1:10" ht="15" customHeight="1" x14ac:dyDescent="0.25">
      <c r="A13" s="28"/>
      <c r="B13" s="28"/>
      <c r="C13" s="28"/>
      <c r="D13" s="28"/>
      <c r="E13" s="28"/>
      <c r="F13" s="28"/>
      <c r="G13" s="28"/>
      <c r="H13" s="28"/>
      <c r="I13" s="28"/>
      <c r="J13" s="35"/>
    </row>
    <row r="14" spans="1:10" ht="15" customHeight="1" x14ac:dyDescent="0.25">
      <c r="A14" s="28"/>
      <c r="B14" s="28"/>
      <c r="C14" s="28"/>
      <c r="D14" s="28"/>
      <c r="E14" s="28"/>
      <c r="F14" s="28"/>
      <c r="G14" s="28"/>
      <c r="H14" s="28"/>
      <c r="I14" s="28"/>
      <c r="J14" s="35"/>
    </row>
    <row r="15" spans="1:10" ht="15" customHeight="1" x14ac:dyDescent="0.25">
      <c r="A15" s="34"/>
      <c r="J15" s="31"/>
    </row>
    <row r="16" spans="1:10" ht="15" customHeight="1" thickBot="1" x14ac:dyDescent="0.3">
      <c r="A16" s="34"/>
      <c r="J16" s="31"/>
    </row>
    <row r="17" spans="1:10" ht="31.5" x14ac:dyDescent="0.25">
      <c r="A17" s="34"/>
      <c r="B17" s="49" t="s">
        <v>21</v>
      </c>
      <c r="C17" s="50" t="s">
        <v>22</v>
      </c>
      <c r="D17" s="50" t="s">
        <v>23</v>
      </c>
      <c r="E17" s="50" t="s">
        <v>24</v>
      </c>
      <c r="F17" s="51" t="s">
        <v>515</v>
      </c>
      <c r="J17" s="31"/>
    </row>
    <row r="18" spans="1:10" ht="21" customHeight="1" x14ac:dyDescent="0.25">
      <c r="A18" s="34"/>
      <c r="B18" s="52" t="s">
        <v>11</v>
      </c>
      <c r="C18" s="55">
        <v>1</v>
      </c>
      <c r="D18" s="48">
        <v>0.25</v>
      </c>
      <c r="E18" s="48">
        <f>'B. Resultado por dimensiones'!G16</f>
        <v>0.71875</v>
      </c>
      <c r="F18" s="32">
        <f>E18*D18</f>
        <v>0.1796875</v>
      </c>
      <c r="J18" s="31"/>
    </row>
    <row r="19" spans="1:10" ht="24" customHeight="1" x14ac:dyDescent="0.25">
      <c r="A19" s="34"/>
      <c r="B19" s="52" t="s">
        <v>14</v>
      </c>
      <c r="C19" s="55">
        <v>2</v>
      </c>
      <c r="D19" s="48">
        <v>0.25</v>
      </c>
      <c r="E19" s="48">
        <f>'B. Resultado por dimensiones'!G23</f>
        <v>0.77774999999999994</v>
      </c>
      <c r="F19" s="32">
        <f>E19*D19</f>
        <v>0.19443749999999999</v>
      </c>
      <c r="J19" s="31"/>
    </row>
    <row r="20" spans="1:10" ht="25.5" customHeight="1" x14ac:dyDescent="0.25">
      <c r="A20" s="34"/>
      <c r="B20" s="52" t="s">
        <v>17</v>
      </c>
      <c r="C20" s="55">
        <v>3</v>
      </c>
      <c r="D20" s="48">
        <v>0.25</v>
      </c>
      <c r="E20" s="48">
        <f>'B. Resultado por dimensiones'!G31</f>
        <v>0.63888888888888884</v>
      </c>
      <c r="F20" s="32">
        <f>E20*D20</f>
        <v>0.15972222222222221</v>
      </c>
      <c r="J20" s="31"/>
    </row>
    <row r="21" spans="1:10" ht="24.75" customHeight="1" thickBot="1" x14ac:dyDescent="0.3">
      <c r="A21" s="34"/>
      <c r="B21" s="53" t="s">
        <v>19</v>
      </c>
      <c r="C21" s="56">
        <v>4</v>
      </c>
      <c r="D21" s="54">
        <v>0.25</v>
      </c>
      <c r="E21" s="54">
        <f>'B. Resultado por dimensiones'!G37</f>
        <v>0.63533333333333331</v>
      </c>
      <c r="F21" s="33">
        <f>E21*D21</f>
        <v>0.15883333333333333</v>
      </c>
      <c r="J21" s="31"/>
    </row>
    <row r="22" spans="1:10" ht="22.5" customHeight="1" thickBot="1" x14ac:dyDescent="0.3">
      <c r="A22" s="34"/>
      <c r="B22" s="100" t="s">
        <v>25</v>
      </c>
      <c r="C22" s="169" t="s">
        <v>26</v>
      </c>
      <c r="D22" s="170"/>
      <c r="E22" s="170"/>
      <c r="F22" s="101">
        <f>SUM(F18:F21)</f>
        <v>0.69268055555555552</v>
      </c>
      <c r="J22" s="31"/>
    </row>
    <row r="23" spans="1:10" ht="15" customHeight="1" x14ac:dyDescent="0.25">
      <c r="A23" s="34"/>
      <c r="C23" s="47"/>
      <c r="D23" s="47"/>
      <c r="E23" s="47"/>
      <c r="F23" s="47"/>
      <c r="J23" s="31"/>
    </row>
    <row r="24" spans="1:10" ht="15" customHeight="1" x14ac:dyDescent="0.25">
      <c r="A24" s="34"/>
      <c r="J24" s="31"/>
    </row>
    <row r="25" spans="1:10" ht="15" customHeight="1" x14ac:dyDescent="0.25">
      <c r="A25" s="34"/>
      <c r="J25" s="31"/>
    </row>
    <row r="26" spans="1:10" ht="15" customHeight="1" x14ac:dyDescent="0.25">
      <c r="A26" s="34"/>
      <c r="J26" s="31"/>
    </row>
    <row r="27" spans="1:10" ht="15" customHeight="1" x14ac:dyDescent="0.25">
      <c r="A27" s="34"/>
      <c r="J27" s="31"/>
    </row>
    <row r="28" spans="1:10" ht="15" customHeight="1" x14ac:dyDescent="0.25">
      <c r="A28" s="34"/>
      <c r="J28" s="31"/>
    </row>
    <row r="29" spans="1:10" ht="15" customHeight="1" x14ac:dyDescent="0.25">
      <c r="A29" s="34"/>
      <c r="J29" s="31"/>
    </row>
    <row r="30" spans="1:10" ht="15" customHeight="1" x14ac:dyDescent="0.25">
      <c r="A30" s="34"/>
      <c r="J30" s="31"/>
    </row>
    <row r="31" spans="1:10" ht="15" customHeight="1" x14ac:dyDescent="0.25">
      <c r="A31" s="34"/>
      <c r="J31" s="31"/>
    </row>
    <row r="32" spans="1:10" ht="15" customHeight="1" x14ac:dyDescent="0.25">
      <c r="A32" s="61"/>
      <c r="J32" s="31"/>
    </row>
    <row r="33" spans="1:10" ht="15" customHeight="1" x14ac:dyDescent="0.25">
      <c r="A33" s="61"/>
      <c r="J33" s="31"/>
    </row>
    <row r="34" spans="1:10" ht="15" customHeight="1" x14ac:dyDescent="0.25">
      <c r="A34" s="61"/>
      <c r="J34" s="31"/>
    </row>
    <row r="35" spans="1:10" ht="15" customHeight="1" x14ac:dyDescent="0.25">
      <c r="A35" s="61"/>
      <c r="J35" s="31"/>
    </row>
    <row r="36" spans="1:10" ht="15" customHeight="1" x14ac:dyDescent="0.25">
      <c r="A36" s="34"/>
      <c r="J36" s="31"/>
    </row>
    <row r="37" spans="1:10" ht="15" customHeight="1" x14ac:dyDescent="0.25">
      <c r="A37" s="61"/>
      <c r="J37" s="31"/>
    </row>
    <row r="38" spans="1:10" ht="15" customHeight="1" x14ac:dyDescent="0.25">
      <c r="A38" s="34"/>
      <c r="J38" s="31"/>
    </row>
    <row r="39" spans="1:10" ht="15" customHeight="1" x14ac:dyDescent="0.25">
      <c r="A39" s="63"/>
      <c r="J39" s="31"/>
    </row>
    <row r="40" spans="1:10" ht="15" customHeight="1" x14ac:dyDescent="0.25">
      <c r="A40" s="34"/>
      <c r="J40" s="31"/>
    </row>
    <row r="41" spans="1:10" ht="15" customHeight="1" x14ac:dyDescent="0.25">
      <c r="A41" s="34"/>
      <c r="J41" s="31"/>
    </row>
    <row r="42" spans="1:10" ht="15" customHeight="1" x14ac:dyDescent="0.25">
      <c r="A42" s="34"/>
      <c r="B42" s="78" t="s">
        <v>512</v>
      </c>
      <c r="C42" s="79"/>
      <c r="D42" s="79"/>
      <c r="E42" s="79"/>
      <c r="F42" s="79"/>
      <c r="G42" s="79"/>
      <c r="H42" s="79"/>
      <c r="I42" s="80"/>
      <c r="J42" s="73"/>
    </row>
    <row r="43" spans="1:10" ht="15" customHeight="1" x14ac:dyDescent="0.25">
      <c r="A43" s="34"/>
      <c r="B43" s="82" t="s">
        <v>496</v>
      </c>
      <c r="C43" s="75"/>
      <c r="D43" s="75"/>
      <c r="E43" s="75"/>
      <c r="F43" s="75"/>
      <c r="G43" s="75"/>
      <c r="H43" s="75"/>
      <c r="I43" s="81"/>
      <c r="J43" s="76"/>
    </row>
    <row r="44" spans="1:10" ht="15" customHeight="1" x14ac:dyDescent="0.25">
      <c r="A44" s="34"/>
      <c r="B44" s="82" t="s">
        <v>513</v>
      </c>
      <c r="C44" s="75"/>
      <c r="D44" s="75"/>
      <c r="E44" s="75"/>
      <c r="F44" s="75"/>
      <c r="G44" s="75"/>
      <c r="H44" s="75"/>
      <c r="I44" s="81"/>
      <c r="J44" s="76"/>
    </row>
    <row r="45" spans="1:10" ht="15" customHeight="1" x14ac:dyDescent="0.25">
      <c r="A45" s="34"/>
      <c r="B45" s="83" t="s">
        <v>499</v>
      </c>
      <c r="C45" s="84"/>
      <c r="D45" s="85"/>
      <c r="E45" s="85"/>
      <c r="F45" s="85"/>
      <c r="G45" s="85"/>
      <c r="H45" s="85"/>
      <c r="I45" s="86"/>
      <c r="J45" s="73"/>
    </row>
    <row r="46" spans="1:10" ht="15" customHeight="1" x14ac:dyDescent="0.25">
      <c r="A46" s="34"/>
      <c r="J46" s="31"/>
    </row>
    <row r="47" spans="1:10" ht="15" customHeight="1" x14ac:dyDescent="0.25">
      <c r="A47" s="34"/>
      <c r="J47" s="31"/>
    </row>
    <row r="48" spans="1:10" ht="15" customHeight="1" x14ac:dyDescent="0.25">
      <c r="A48" s="34"/>
      <c r="J48" s="31"/>
    </row>
    <row r="49" spans="1:10" ht="15" customHeight="1" x14ac:dyDescent="0.25">
      <c r="A49" s="34"/>
      <c r="J49" s="31"/>
    </row>
    <row r="50" spans="1:10" ht="15" customHeight="1" thickBot="1" x14ac:dyDescent="0.3">
      <c r="A50" s="36"/>
      <c r="B50" s="37"/>
      <c r="C50" s="37"/>
      <c r="D50" s="37"/>
      <c r="E50" s="37"/>
      <c r="F50" s="37"/>
      <c r="G50" s="37"/>
      <c r="H50" s="37"/>
      <c r="I50" s="37"/>
      <c r="J50" s="38"/>
    </row>
  </sheetData>
  <sheetProtection algorithmName="SHA-512" hashValue="GBeHNew9T9ybt8NvNAZkRZlwgTU/vU6ltv1nE9kQopQZLZwEtLXmrRoZBSEkEhgPTzj+vPiA5/NKYOTOU8AfXA==" saltValue="ekGAtRy6JS5dFg8on8EBmw=="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00000000-0004-0000-0100-000000000000}"/>
    <hyperlink ref="B19" location="'D. Infraestructura'!A1" display="Infraestructura" xr:uid="{00000000-0004-0000-0100-000001000000}"/>
    <hyperlink ref="B20" location="'E. Metodología Estadística'!A1" display="Metodología estadística" xr:uid="{00000000-0004-0000-0100-000002000000}"/>
    <hyperlink ref="B21" location="'F. Accesibilidad y Uso'!A1" display="Accesibilidad y uso" xr:uid="{00000000-0004-0000-0100-000003000000}"/>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30"/>
  <sheetViews>
    <sheetView workbookViewId="0">
      <selection sqref="A1:A30"/>
    </sheetView>
  </sheetViews>
  <sheetFormatPr baseColWidth="10" defaultRowHeight="14.25" x14ac:dyDescent="0.2"/>
  <cols>
    <col min="1" max="1" width="82.25" bestFit="1" customWidth="1"/>
  </cols>
  <sheetData>
    <row r="1" spans="1:1" ht="15.75" thickBot="1" x14ac:dyDescent="0.3">
      <c r="A1" s="4" t="s">
        <v>297</v>
      </c>
    </row>
    <row r="2" spans="1:1" ht="16.5" thickBot="1" x14ac:dyDescent="0.25">
      <c r="A2" s="2" t="s">
        <v>276</v>
      </c>
    </row>
    <row r="3" spans="1:1" ht="16.5" thickBot="1" x14ac:dyDescent="0.25">
      <c r="A3" s="2" t="s">
        <v>271</v>
      </c>
    </row>
    <row r="4" spans="1:1" ht="16.5" thickBot="1" x14ac:dyDescent="0.25">
      <c r="A4" s="2" t="s">
        <v>270</v>
      </c>
    </row>
    <row r="5" spans="1:1" ht="16.5" thickBot="1" x14ac:dyDescent="0.25">
      <c r="A5" s="2" t="s">
        <v>272</v>
      </c>
    </row>
    <row r="6" spans="1:1" ht="16.5" thickBot="1" x14ac:dyDescent="0.25">
      <c r="A6" s="2" t="s">
        <v>269</v>
      </c>
    </row>
    <row r="7" spans="1:1" ht="16.5" thickBot="1" x14ac:dyDescent="0.25">
      <c r="A7" s="2" t="s">
        <v>273</v>
      </c>
    </row>
    <row r="8" spans="1:1" ht="16.5" thickBot="1" x14ac:dyDescent="0.25">
      <c r="A8" s="2" t="s">
        <v>277</v>
      </c>
    </row>
    <row r="9" spans="1:1" ht="16.5" thickBot="1" x14ac:dyDescent="0.25">
      <c r="A9" s="2" t="s">
        <v>274</v>
      </c>
    </row>
    <row r="10" spans="1:1" ht="16.5" thickBot="1" x14ac:dyDescent="0.25">
      <c r="A10" s="2" t="s">
        <v>275</v>
      </c>
    </row>
    <row r="11" spans="1:1" ht="16.5" thickBot="1" x14ac:dyDescent="0.25">
      <c r="A11" s="2" t="s">
        <v>282</v>
      </c>
    </row>
    <row r="12" spans="1:1" ht="16.5" thickBot="1" x14ac:dyDescent="0.25">
      <c r="A12" s="2" t="s">
        <v>286</v>
      </c>
    </row>
    <row r="13" spans="1:1" ht="16.5" thickBot="1" x14ac:dyDescent="0.25">
      <c r="A13" s="2" t="s">
        <v>285</v>
      </c>
    </row>
    <row r="14" spans="1:1" ht="16.5" thickBot="1" x14ac:dyDescent="0.25">
      <c r="A14" s="2" t="s">
        <v>287</v>
      </c>
    </row>
    <row r="15" spans="1:1" ht="16.5" thickBot="1" x14ac:dyDescent="0.25">
      <c r="A15" s="2" t="s">
        <v>284</v>
      </c>
    </row>
    <row r="16" spans="1:1" ht="16.5" thickBot="1" x14ac:dyDescent="0.25">
      <c r="A16" s="2" t="s">
        <v>281</v>
      </c>
    </row>
    <row r="17" spans="1:1" ht="16.5" thickBot="1" x14ac:dyDescent="0.25">
      <c r="A17" s="2" t="s">
        <v>278</v>
      </c>
    </row>
    <row r="18" spans="1:1" ht="16.5" thickBot="1" x14ac:dyDescent="0.25">
      <c r="A18" s="2" t="s">
        <v>289</v>
      </c>
    </row>
    <row r="19" spans="1:1" ht="16.5" thickBot="1" x14ac:dyDescent="0.25">
      <c r="A19" s="2" t="s">
        <v>288</v>
      </c>
    </row>
    <row r="20" spans="1:1" ht="16.5" thickBot="1" x14ac:dyDescent="0.25">
      <c r="A20" s="2" t="s">
        <v>279</v>
      </c>
    </row>
    <row r="21" spans="1:1" ht="16.5" thickBot="1" x14ac:dyDescent="0.25">
      <c r="A21" s="2" t="s">
        <v>283</v>
      </c>
    </row>
    <row r="22" spans="1:1" ht="16.5" thickBot="1" x14ac:dyDescent="0.25">
      <c r="A22" s="2" t="s">
        <v>280</v>
      </c>
    </row>
    <row r="23" spans="1:1" ht="16.5" thickBot="1" x14ac:dyDescent="0.25">
      <c r="A23" s="2" t="s">
        <v>291</v>
      </c>
    </row>
    <row r="24" spans="1:1" ht="16.5" thickBot="1" x14ac:dyDescent="0.25">
      <c r="A24" s="2" t="s">
        <v>290</v>
      </c>
    </row>
    <row r="25" spans="1:1" ht="16.5" thickBot="1" x14ac:dyDescent="0.25">
      <c r="A25" s="2" t="s">
        <v>488</v>
      </c>
    </row>
    <row r="26" spans="1:1" ht="16.5" thickBot="1" x14ac:dyDescent="0.25">
      <c r="A26" s="2" t="s">
        <v>292</v>
      </c>
    </row>
    <row r="27" spans="1:1" ht="16.5" thickBot="1" x14ac:dyDescent="0.25">
      <c r="A27" s="3" t="s">
        <v>296</v>
      </c>
    </row>
    <row r="28" spans="1:1" ht="16.5" thickBot="1" x14ac:dyDescent="0.25">
      <c r="A28" s="1" t="s">
        <v>293</v>
      </c>
    </row>
    <row r="29" spans="1:1" ht="16.5" thickBot="1" x14ac:dyDescent="0.25">
      <c r="A29" s="5" t="s">
        <v>294</v>
      </c>
    </row>
    <row r="30" spans="1:1" ht="16.5" thickBot="1" x14ac:dyDescent="0.25">
      <c r="A30" s="2" t="s">
        <v>295</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outlinePr summaryBelow="0" summaryRight="0"/>
  </sheetPr>
  <dimension ref="A1:J48"/>
  <sheetViews>
    <sheetView showGridLines="0" view="pageBreakPreview" topLeftCell="A5" zoomScale="70" zoomScaleNormal="70" zoomScaleSheetLayoutView="70" workbookViewId="0">
      <selection activeCell="G23" sqref="G23"/>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60"/>
      <c r="B1" s="166"/>
      <c r="C1" s="166"/>
      <c r="D1" s="166"/>
      <c r="E1" s="166"/>
      <c r="F1" s="166"/>
      <c r="G1" s="166"/>
      <c r="H1" s="166"/>
      <c r="I1" s="166"/>
      <c r="J1" s="167"/>
    </row>
    <row r="2" spans="1:10" ht="18.75" x14ac:dyDescent="0.3">
      <c r="A2" s="163" t="s">
        <v>0</v>
      </c>
      <c r="B2" s="164"/>
      <c r="C2" s="164"/>
      <c r="D2" s="164"/>
      <c r="E2" s="164"/>
      <c r="F2" s="164"/>
      <c r="G2" s="164"/>
      <c r="H2" s="164"/>
      <c r="I2" s="164"/>
      <c r="J2" s="168"/>
    </row>
    <row r="3" spans="1:10" ht="18.75" x14ac:dyDescent="0.3">
      <c r="A3" s="163" t="s">
        <v>1</v>
      </c>
      <c r="B3" s="164"/>
      <c r="C3" s="164"/>
      <c r="D3" s="164"/>
      <c r="E3" s="164"/>
      <c r="F3" s="164"/>
      <c r="G3" s="164"/>
      <c r="H3" s="164"/>
      <c r="I3" s="164"/>
      <c r="J3" s="168"/>
    </row>
    <row r="4" spans="1:10" ht="18.75" x14ac:dyDescent="0.3">
      <c r="A4" s="163" t="s">
        <v>2</v>
      </c>
      <c r="B4" s="164"/>
      <c r="C4" s="164"/>
      <c r="D4" s="164"/>
      <c r="E4" s="164"/>
      <c r="F4" s="164"/>
      <c r="G4" s="164"/>
      <c r="H4" s="164"/>
      <c r="I4" s="164"/>
      <c r="J4" s="168"/>
    </row>
    <row r="5" spans="1:10" ht="18.75" x14ac:dyDescent="0.3">
      <c r="A5" s="163">
        <v>2024</v>
      </c>
      <c r="B5" s="164"/>
      <c r="C5" s="164"/>
      <c r="D5" s="164"/>
      <c r="E5" s="164"/>
      <c r="F5" s="164"/>
      <c r="G5" s="164"/>
      <c r="H5" s="164"/>
      <c r="I5" s="164"/>
      <c r="J5" s="168"/>
    </row>
    <row r="6" spans="1:10" ht="15.75" x14ac:dyDescent="0.25">
      <c r="A6" s="171"/>
      <c r="B6" s="172"/>
      <c r="C6" s="172"/>
      <c r="D6" s="172"/>
      <c r="E6" s="172"/>
      <c r="F6" s="172"/>
      <c r="G6" s="172"/>
      <c r="H6" s="172"/>
      <c r="I6" s="172"/>
      <c r="J6" s="173"/>
    </row>
    <row r="7" spans="1:10" ht="15.75" x14ac:dyDescent="0.25">
      <c r="A7" s="151" t="s">
        <v>3</v>
      </c>
      <c r="B7" s="152"/>
      <c r="C7" s="152"/>
      <c r="D7" s="152"/>
      <c r="E7" s="152"/>
      <c r="F7" s="152"/>
      <c r="G7" s="152"/>
      <c r="H7" s="152"/>
      <c r="I7" s="152"/>
      <c r="J7" s="153"/>
    </row>
    <row r="8" spans="1:10" ht="15.75" x14ac:dyDescent="0.25">
      <c r="A8" s="184"/>
      <c r="B8" s="149"/>
      <c r="C8" s="149"/>
      <c r="D8" s="149"/>
      <c r="E8" s="149"/>
      <c r="F8" s="149"/>
      <c r="G8" s="149"/>
      <c r="H8" s="149"/>
      <c r="I8" s="149"/>
      <c r="J8" s="150"/>
    </row>
    <row r="9" spans="1:10" ht="15.75" x14ac:dyDescent="0.25">
      <c r="A9" s="188" t="str">
        <f>ÍNDICE!A9</f>
        <v>SECRETARÍA DE PAZ Y CULTURA CIUDADANA</v>
      </c>
      <c r="B9" s="152"/>
      <c r="C9" s="152"/>
      <c r="D9" s="152"/>
      <c r="E9" s="152"/>
      <c r="F9" s="152"/>
      <c r="G9" s="152"/>
      <c r="H9" s="152"/>
      <c r="I9" s="152"/>
      <c r="J9" s="153"/>
    </row>
    <row r="10" spans="1:10" ht="16.5" thickBot="1" x14ac:dyDescent="0.3">
      <c r="A10" s="176" t="s">
        <v>27</v>
      </c>
      <c r="B10" s="177"/>
      <c r="C10" s="177"/>
      <c r="D10" s="177"/>
      <c r="E10" s="177"/>
      <c r="F10" s="177"/>
      <c r="G10" s="177"/>
      <c r="H10" s="177"/>
      <c r="I10" s="177"/>
      <c r="J10" s="178"/>
    </row>
    <row r="11" spans="1:10" ht="15.75" x14ac:dyDescent="0.25">
      <c r="A11" s="34"/>
      <c r="B11" s="28"/>
      <c r="C11" s="28"/>
      <c r="D11" s="28"/>
      <c r="E11" s="28"/>
      <c r="F11" s="28"/>
      <c r="G11" s="28"/>
      <c r="H11" s="28"/>
      <c r="I11" s="28"/>
      <c r="J11" s="35"/>
    </row>
    <row r="12" spans="1:10" ht="15" customHeight="1" thickBot="1" x14ac:dyDescent="0.3">
      <c r="A12" s="34"/>
      <c r="J12" s="31"/>
    </row>
    <row r="13" spans="1:10" ht="28.5" customHeight="1" x14ac:dyDescent="0.25">
      <c r="A13" s="34"/>
      <c r="B13" s="41" t="s">
        <v>21</v>
      </c>
      <c r="C13" s="42" t="s">
        <v>22</v>
      </c>
      <c r="D13" s="42" t="s">
        <v>28</v>
      </c>
      <c r="E13" s="42" t="s">
        <v>23</v>
      </c>
      <c r="F13" s="42" t="s">
        <v>29</v>
      </c>
      <c r="G13" s="43" t="s">
        <v>515</v>
      </c>
      <c r="J13" s="31"/>
    </row>
    <row r="14" spans="1:10" ht="37.5" customHeight="1" x14ac:dyDescent="0.25">
      <c r="A14" s="34"/>
      <c r="B14" s="179" t="s">
        <v>11</v>
      </c>
      <c r="C14" s="39">
        <v>1</v>
      </c>
      <c r="D14" s="39" t="s">
        <v>516</v>
      </c>
      <c r="E14" s="40">
        <v>0.5</v>
      </c>
      <c r="F14" s="40">
        <f>'C. Entorno institucional'!F45</f>
        <v>0.6875</v>
      </c>
      <c r="G14" s="44">
        <f>E14*F14</f>
        <v>0.34375</v>
      </c>
      <c r="J14" s="31"/>
    </row>
    <row r="15" spans="1:10" ht="37.5" customHeight="1" x14ac:dyDescent="0.25">
      <c r="A15" s="34"/>
      <c r="B15" s="180"/>
      <c r="C15" s="39">
        <v>2</v>
      </c>
      <c r="D15" s="39" t="s">
        <v>31</v>
      </c>
      <c r="E15" s="40">
        <v>0.5</v>
      </c>
      <c r="F15" s="40">
        <f>'C. Entorno institucional'!F52</f>
        <v>0.74999999999999989</v>
      </c>
      <c r="G15" s="44">
        <f>F15*E15</f>
        <v>0.37499999999999994</v>
      </c>
      <c r="J15" s="31"/>
    </row>
    <row r="16" spans="1:10" ht="37.5" customHeight="1" thickBot="1" x14ac:dyDescent="0.3">
      <c r="A16" s="34"/>
      <c r="B16" s="181"/>
      <c r="C16" s="45" t="s">
        <v>32</v>
      </c>
      <c r="D16" s="182" t="s">
        <v>517</v>
      </c>
      <c r="E16" s="183"/>
      <c r="F16" s="183"/>
      <c r="G16" s="46">
        <f>SUM(G14:G15)</f>
        <v>0.71875</v>
      </c>
      <c r="J16" s="31"/>
    </row>
    <row r="17" spans="1:10" ht="15" customHeight="1" x14ac:dyDescent="0.25">
      <c r="A17" s="34"/>
      <c r="J17" s="31"/>
    </row>
    <row r="18" spans="1:10" ht="15" customHeight="1" x14ac:dyDescent="0.25">
      <c r="A18" s="34"/>
      <c r="J18" s="31"/>
    </row>
    <row r="19" spans="1:10" ht="15" customHeight="1" thickBot="1" x14ac:dyDescent="0.3">
      <c r="A19" s="34"/>
      <c r="J19" s="31"/>
    </row>
    <row r="20" spans="1:10" ht="31.5" x14ac:dyDescent="0.25">
      <c r="A20" s="34"/>
      <c r="B20" s="41" t="s">
        <v>21</v>
      </c>
      <c r="C20" s="42" t="s">
        <v>22</v>
      </c>
      <c r="D20" s="42" t="s">
        <v>28</v>
      </c>
      <c r="E20" s="42" t="s">
        <v>23</v>
      </c>
      <c r="F20" s="42" t="s">
        <v>29</v>
      </c>
      <c r="G20" s="43" t="s">
        <v>515</v>
      </c>
      <c r="J20" s="31"/>
    </row>
    <row r="21" spans="1:10" ht="36.75" customHeight="1" x14ac:dyDescent="0.25">
      <c r="A21" s="34"/>
      <c r="B21" s="179" t="s">
        <v>14</v>
      </c>
      <c r="C21" s="39">
        <v>1</v>
      </c>
      <c r="D21" s="39" t="s">
        <v>33</v>
      </c>
      <c r="E21" s="40">
        <v>0.5</v>
      </c>
      <c r="F21" s="40">
        <f>'D. Infraestructura'!F72</f>
        <v>1</v>
      </c>
      <c r="G21" s="44">
        <f t="shared" ref="G21:G22" si="0">F21*E21</f>
        <v>0.5</v>
      </c>
      <c r="J21" s="31"/>
    </row>
    <row r="22" spans="1:10" ht="36.75" customHeight="1" x14ac:dyDescent="0.25">
      <c r="A22" s="34"/>
      <c r="B22" s="180"/>
      <c r="C22" s="39">
        <v>2</v>
      </c>
      <c r="D22" s="39" t="s">
        <v>34</v>
      </c>
      <c r="E22" s="40">
        <v>0.5</v>
      </c>
      <c r="F22" s="40">
        <f>'D. Infraestructura'!F82</f>
        <v>0.55549999999999999</v>
      </c>
      <c r="G22" s="44">
        <f t="shared" si="0"/>
        <v>0.27775</v>
      </c>
      <c r="J22" s="31"/>
    </row>
    <row r="23" spans="1:10" ht="36.75" customHeight="1" thickBot="1" x14ac:dyDescent="0.3">
      <c r="A23" s="34"/>
      <c r="B23" s="181"/>
      <c r="C23" s="45" t="s">
        <v>32</v>
      </c>
      <c r="D23" s="182" t="s">
        <v>35</v>
      </c>
      <c r="E23" s="183"/>
      <c r="F23" s="183"/>
      <c r="G23" s="46">
        <f>SUM(G21:G22)</f>
        <v>0.77774999999999994</v>
      </c>
      <c r="J23" s="31"/>
    </row>
    <row r="24" spans="1:10" ht="13.5" customHeight="1" x14ac:dyDescent="0.25">
      <c r="A24" s="34"/>
      <c r="J24" s="31"/>
    </row>
    <row r="25" spans="1:10" ht="12.75" customHeight="1" x14ac:dyDescent="0.25">
      <c r="A25" s="34"/>
      <c r="C25" s="29"/>
      <c r="D25" s="29"/>
      <c r="E25" s="29"/>
      <c r="F25" s="29"/>
      <c r="G25" s="30"/>
      <c r="J25" s="31"/>
    </row>
    <row r="26" spans="1:10" ht="15" customHeight="1" thickBot="1" x14ac:dyDescent="0.3">
      <c r="A26" s="34"/>
      <c r="J26" s="31"/>
    </row>
    <row r="27" spans="1:10" ht="31.5" x14ac:dyDescent="0.25">
      <c r="A27" s="34"/>
      <c r="B27" s="41" t="s">
        <v>21</v>
      </c>
      <c r="C27" s="42" t="s">
        <v>22</v>
      </c>
      <c r="D27" s="42" t="s">
        <v>28</v>
      </c>
      <c r="E27" s="42" t="s">
        <v>23</v>
      </c>
      <c r="F27" s="42" t="s">
        <v>29</v>
      </c>
      <c r="G27" s="43" t="s">
        <v>515</v>
      </c>
      <c r="J27" s="31"/>
    </row>
    <row r="28" spans="1:10" ht="37.5" customHeight="1" x14ac:dyDescent="0.25">
      <c r="A28" s="34"/>
      <c r="B28" s="179" t="s">
        <v>17</v>
      </c>
      <c r="C28" s="39">
        <v>1</v>
      </c>
      <c r="D28" s="39" t="s">
        <v>36</v>
      </c>
      <c r="E28" s="40">
        <f t="shared" ref="E28:E29" si="1">1/3</f>
        <v>0.33333333333333331</v>
      </c>
      <c r="F28" s="40">
        <f>'E. Metodología estadística'!F106</f>
        <v>0.33333333333333331</v>
      </c>
      <c r="G28" s="44">
        <f t="shared" ref="G28:G29" si="2">F28*E28</f>
        <v>0.1111111111111111</v>
      </c>
      <c r="J28" s="31"/>
    </row>
    <row r="29" spans="1:10" ht="37.5" customHeight="1" x14ac:dyDescent="0.25">
      <c r="A29" s="34"/>
      <c r="B29" s="180"/>
      <c r="C29" s="39">
        <v>2</v>
      </c>
      <c r="D29" s="39" t="s">
        <v>37</v>
      </c>
      <c r="E29" s="40">
        <f t="shared" si="1"/>
        <v>0.33333333333333331</v>
      </c>
      <c r="F29" s="40">
        <f>'E. Metodología estadística'!F114</f>
        <v>1</v>
      </c>
      <c r="G29" s="44">
        <f t="shared" si="2"/>
        <v>0.33333333333333331</v>
      </c>
      <c r="J29" s="31"/>
    </row>
    <row r="30" spans="1:10" ht="37.5" customHeight="1" x14ac:dyDescent="0.25">
      <c r="A30" s="34"/>
      <c r="B30" s="185"/>
      <c r="C30" s="39">
        <v>3</v>
      </c>
      <c r="D30" s="39" t="s">
        <v>38</v>
      </c>
      <c r="E30" s="40">
        <f>1/3</f>
        <v>0.33333333333333331</v>
      </c>
      <c r="F30" s="40">
        <f>'E. Metodología estadística'!F122</f>
        <v>0.58333333333333337</v>
      </c>
      <c r="G30" s="44">
        <f>F30*E30</f>
        <v>0.19444444444444445</v>
      </c>
      <c r="J30" s="31"/>
    </row>
    <row r="31" spans="1:10" ht="37.5" customHeight="1" thickBot="1" x14ac:dyDescent="0.3">
      <c r="A31" s="34"/>
      <c r="B31" s="186"/>
      <c r="C31" s="45" t="s">
        <v>32</v>
      </c>
      <c r="D31" s="182" t="s">
        <v>39</v>
      </c>
      <c r="E31" s="187"/>
      <c r="F31" s="187"/>
      <c r="G31" s="46">
        <f>SUM(G28:G30)</f>
        <v>0.63888888888888884</v>
      </c>
      <c r="J31" s="31"/>
    </row>
    <row r="32" spans="1:10" ht="37.5" customHeight="1" x14ac:dyDescent="0.25">
      <c r="A32" s="34"/>
      <c r="B32" s="29"/>
      <c r="C32" s="29"/>
      <c r="D32" s="29"/>
      <c r="E32" s="29"/>
      <c r="F32" s="29"/>
      <c r="G32" s="30"/>
      <c r="J32" s="31"/>
    </row>
    <row r="33" spans="1:10" ht="15" customHeight="1" thickBot="1" x14ac:dyDescent="0.3">
      <c r="A33" s="34"/>
      <c r="J33" s="31"/>
    </row>
    <row r="34" spans="1:10" ht="31.5" x14ac:dyDescent="0.25">
      <c r="A34" s="34"/>
      <c r="B34" s="41" t="s">
        <v>21</v>
      </c>
      <c r="C34" s="42" t="s">
        <v>22</v>
      </c>
      <c r="D34" s="42" t="s">
        <v>28</v>
      </c>
      <c r="E34" s="42" t="s">
        <v>23</v>
      </c>
      <c r="F34" s="42" t="s">
        <v>29</v>
      </c>
      <c r="G34" s="43" t="s">
        <v>515</v>
      </c>
      <c r="J34" s="31"/>
    </row>
    <row r="35" spans="1:10" ht="36" customHeight="1" x14ac:dyDescent="0.25">
      <c r="A35" s="34"/>
      <c r="B35" s="179" t="s">
        <v>19</v>
      </c>
      <c r="C35" s="39">
        <v>1</v>
      </c>
      <c r="D35" s="39" t="s">
        <v>40</v>
      </c>
      <c r="E35" s="40">
        <f t="shared" ref="E35:E36" si="3">1/2</f>
        <v>0.5</v>
      </c>
      <c r="F35" s="40">
        <f>'F. Accesibilidad y uso'!F69</f>
        <v>0.91666666666666674</v>
      </c>
      <c r="G35" s="44">
        <f t="shared" ref="G35:G36" si="4">F35*E35</f>
        <v>0.45833333333333337</v>
      </c>
      <c r="J35" s="31"/>
    </row>
    <row r="36" spans="1:10" ht="36" customHeight="1" x14ac:dyDescent="0.25">
      <c r="A36" s="34"/>
      <c r="B36" s="180"/>
      <c r="C36" s="39">
        <v>2</v>
      </c>
      <c r="D36" s="39" t="s">
        <v>41</v>
      </c>
      <c r="E36" s="40">
        <f t="shared" si="3"/>
        <v>0.5</v>
      </c>
      <c r="F36" s="40">
        <f>'F. Accesibilidad y uso'!F79</f>
        <v>0.35399999999999998</v>
      </c>
      <c r="G36" s="44">
        <f t="shared" si="4"/>
        <v>0.17699999999999999</v>
      </c>
      <c r="J36" s="31"/>
    </row>
    <row r="37" spans="1:10" ht="36" customHeight="1" thickBot="1" x14ac:dyDescent="0.3">
      <c r="A37" s="34"/>
      <c r="B37" s="181"/>
      <c r="C37" s="45" t="s">
        <v>32</v>
      </c>
      <c r="D37" s="182" t="s">
        <v>42</v>
      </c>
      <c r="E37" s="183"/>
      <c r="F37" s="183"/>
      <c r="G37" s="46">
        <f>SUM(G35:G36)</f>
        <v>0.63533333333333331</v>
      </c>
      <c r="J37" s="31"/>
    </row>
    <row r="38" spans="1:10" ht="15" customHeight="1" x14ac:dyDescent="0.25">
      <c r="A38" s="34"/>
      <c r="J38" s="31"/>
    </row>
    <row r="39" spans="1:10" ht="15" customHeight="1" x14ac:dyDescent="0.25">
      <c r="A39" s="34"/>
      <c r="J39" s="31"/>
    </row>
    <row r="40" spans="1:10" ht="15" customHeight="1" x14ac:dyDescent="0.25">
      <c r="A40" s="34"/>
      <c r="J40" s="31"/>
    </row>
    <row r="41" spans="1:10" ht="15" customHeight="1" x14ac:dyDescent="0.25">
      <c r="A41" s="34"/>
      <c r="J41" s="31"/>
    </row>
    <row r="42" spans="1:10" ht="15" customHeight="1" x14ac:dyDescent="0.25">
      <c r="A42" s="34"/>
      <c r="B42" s="78" t="s">
        <v>512</v>
      </c>
      <c r="C42" s="79"/>
      <c r="D42" s="79"/>
      <c r="E42" s="79"/>
      <c r="F42" s="79"/>
      <c r="G42" s="79"/>
      <c r="H42" s="79"/>
      <c r="I42" s="80"/>
      <c r="J42" s="31"/>
    </row>
    <row r="43" spans="1:10" ht="15" customHeight="1" x14ac:dyDescent="0.25">
      <c r="A43" s="34"/>
      <c r="B43" s="82" t="s">
        <v>496</v>
      </c>
      <c r="C43" s="75"/>
      <c r="D43" s="75"/>
      <c r="E43" s="75"/>
      <c r="F43" s="75"/>
      <c r="G43" s="75"/>
      <c r="H43" s="75"/>
      <c r="I43" s="81"/>
      <c r="J43" s="31"/>
    </row>
    <row r="44" spans="1:10" ht="15" customHeight="1" x14ac:dyDescent="0.25">
      <c r="A44" s="34"/>
      <c r="B44" s="82" t="s">
        <v>513</v>
      </c>
      <c r="C44" s="75"/>
      <c r="D44" s="75"/>
      <c r="E44" s="75"/>
      <c r="F44" s="75"/>
      <c r="G44" s="75"/>
      <c r="H44" s="75"/>
      <c r="I44" s="81"/>
      <c r="J44" s="31"/>
    </row>
    <row r="45" spans="1:10" ht="15" customHeight="1" x14ac:dyDescent="0.25">
      <c r="A45" s="34"/>
      <c r="B45" s="83" t="s">
        <v>499</v>
      </c>
      <c r="C45" s="84"/>
      <c r="D45" s="85"/>
      <c r="E45" s="85"/>
      <c r="F45" s="85"/>
      <c r="G45" s="85"/>
      <c r="H45" s="85"/>
      <c r="I45" s="86"/>
      <c r="J45" s="31"/>
    </row>
    <row r="46" spans="1:10" ht="15" customHeight="1" x14ac:dyDescent="0.25">
      <c r="A46" s="34"/>
      <c r="B46" s="77"/>
      <c r="C46" s="74"/>
      <c r="D46" s="72"/>
      <c r="E46" s="72"/>
      <c r="F46" s="72"/>
      <c r="G46" s="72"/>
      <c r="H46" s="72"/>
      <c r="I46" s="72"/>
      <c r="J46" s="31"/>
    </row>
    <row r="47" spans="1:10" ht="15" customHeight="1" x14ac:dyDescent="0.25">
      <c r="A47" s="34"/>
      <c r="B47" s="77"/>
      <c r="C47" s="74"/>
      <c r="D47" s="72"/>
      <c r="E47" s="72"/>
      <c r="F47" s="72"/>
      <c r="G47" s="72"/>
      <c r="H47" s="72"/>
      <c r="I47" s="72"/>
      <c r="J47" s="31"/>
    </row>
    <row r="48" spans="1:10" ht="15" customHeight="1" thickBot="1" x14ac:dyDescent="0.3">
      <c r="A48" s="36"/>
      <c r="B48" s="37"/>
      <c r="C48" s="37"/>
      <c r="D48" s="37"/>
      <c r="E48" s="37"/>
      <c r="F48" s="37"/>
      <c r="G48" s="37"/>
      <c r="H48" s="37"/>
      <c r="I48" s="37"/>
      <c r="J48" s="38"/>
    </row>
  </sheetData>
  <sheetProtection algorithmName="SHA-512" hashValue="5Ol8czR6hTIOIudgEKpV1Wtmzw5xT/I9V8h7+cMxD5MJ2pFjwPYhI4Ew4fzFUTGVrGAm2Rzzx1JToWAlN3UCsg==" saltValue="rAQTFZ3OiJIA16to+2c4Dg=="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M1017"/>
  <sheetViews>
    <sheetView showGridLines="0" view="pageBreakPreview" zoomScale="85" zoomScaleNormal="55" zoomScaleSheetLayoutView="85" workbookViewId="0">
      <selection activeCell="C38" sqref="C38"/>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27" customFormat="1" ht="14.25" customHeight="1" x14ac:dyDescent="0.3">
      <c r="A1" s="201"/>
      <c r="B1" s="202"/>
      <c r="C1" s="202"/>
      <c r="D1" s="202"/>
      <c r="E1" s="202"/>
      <c r="F1" s="202"/>
      <c r="G1" s="202"/>
      <c r="H1" s="202"/>
      <c r="I1" s="202"/>
      <c r="J1" s="202"/>
      <c r="K1" s="202"/>
      <c r="L1" s="202"/>
      <c r="M1" s="203"/>
    </row>
    <row r="2" spans="1:13" s="27" customFormat="1" ht="14.25" customHeight="1" x14ac:dyDescent="0.3">
      <c r="A2" s="163" t="s">
        <v>0</v>
      </c>
      <c r="B2" s="164"/>
      <c r="C2" s="164"/>
      <c r="D2" s="164"/>
      <c r="E2" s="164"/>
      <c r="F2" s="164"/>
      <c r="G2" s="164"/>
      <c r="H2" s="164"/>
      <c r="I2" s="164"/>
      <c r="J2" s="164"/>
      <c r="K2" s="164"/>
      <c r="L2" s="164"/>
      <c r="M2" s="168"/>
    </row>
    <row r="3" spans="1:13" s="27" customFormat="1" ht="17.45" customHeight="1" x14ac:dyDescent="0.3">
      <c r="A3" s="163" t="s">
        <v>1</v>
      </c>
      <c r="B3" s="164"/>
      <c r="C3" s="164"/>
      <c r="D3" s="164"/>
      <c r="E3" s="164"/>
      <c r="F3" s="164"/>
      <c r="G3" s="164"/>
      <c r="H3" s="164"/>
      <c r="I3" s="164"/>
      <c r="J3" s="164"/>
      <c r="K3" s="164"/>
      <c r="L3" s="164"/>
      <c r="M3" s="168"/>
    </row>
    <row r="4" spans="1:13" s="27" customFormat="1" ht="17.45" customHeight="1" x14ac:dyDescent="0.3">
      <c r="A4" s="163" t="s">
        <v>2</v>
      </c>
      <c r="B4" s="164"/>
      <c r="C4" s="164"/>
      <c r="D4" s="164"/>
      <c r="E4" s="164"/>
      <c r="F4" s="164"/>
      <c r="G4" s="164"/>
      <c r="H4" s="164"/>
      <c r="I4" s="164"/>
      <c r="J4" s="164"/>
      <c r="K4" s="164"/>
      <c r="L4" s="164"/>
      <c r="M4" s="168"/>
    </row>
    <row r="5" spans="1:13" s="27" customFormat="1" ht="14.25" customHeight="1" x14ac:dyDescent="0.3">
      <c r="A5" s="163">
        <v>2024</v>
      </c>
      <c r="B5" s="164"/>
      <c r="C5" s="164"/>
      <c r="D5" s="164"/>
      <c r="E5" s="164"/>
      <c r="F5" s="164"/>
      <c r="G5" s="164"/>
      <c r="H5" s="164"/>
      <c r="I5" s="164"/>
      <c r="J5" s="164"/>
      <c r="K5" s="164"/>
      <c r="L5" s="164"/>
      <c r="M5" s="168"/>
    </row>
    <row r="6" spans="1:13" s="27" customFormat="1" ht="14.25" customHeight="1" x14ac:dyDescent="0.3">
      <c r="A6" s="204"/>
      <c r="B6" s="164"/>
      <c r="C6" s="164"/>
      <c r="D6" s="164"/>
      <c r="E6" s="164"/>
      <c r="F6" s="164"/>
      <c r="G6" s="164"/>
      <c r="H6" s="164"/>
      <c r="I6" s="164"/>
      <c r="J6" s="164"/>
      <c r="K6" s="164"/>
      <c r="L6" s="164"/>
      <c r="M6" s="168"/>
    </row>
    <row r="7" spans="1:13" ht="14.25" customHeight="1" x14ac:dyDescent="0.25">
      <c r="A7" s="151" t="s">
        <v>11</v>
      </c>
      <c r="B7" s="152"/>
      <c r="C7" s="152"/>
      <c r="D7" s="152"/>
      <c r="E7" s="152"/>
      <c r="F7" s="152"/>
      <c r="G7" s="152"/>
      <c r="H7" s="152"/>
      <c r="I7" s="152"/>
      <c r="J7" s="152"/>
      <c r="K7" s="152"/>
      <c r="L7" s="152"/>
      <c r="M7" s="153"/>
    </row>
    <row r="8" spans="1:13" ht="14.25" customHeight="1" thickBot="1" x14ac:dyDescent="0.3">
      <c r="A8" s="184"/>
      <c r="B8" s="149"/>
      <c r="C8" s="149"/>
      <c r="D8" s="149"/>
      <c r="E8" s="149"/>
      <c r="F8" s="149"/>
      <c r="G8" s="149"/>
      <c r="H8" s="149"/>
      <c r="I8" s="149"/>
      <c r="J8" s="149"/>
      <c r="K8" s="149"/>
      <c r="L8" s="149"/>
      <c r="M8" s="150"/>
    </row>
    <row r="9" spans="1:13" ht="39.75" customHeight="1" thickBot="1" x14ac:dyDescent="0.3">
      <c r="A9" s="195" t="s">
        <v>487</v>
      </c>
      <c r="B9" s="196"/>
      <c r="C9" s="196"/>
      <c r="D9" s="196"/>
      <c r="E9" s="196"/>
      <c r="F9" s="196"/>
      <c r="G9" s="196"/>
      <c r="H9" s="196"/>
      <c r="I9" s="196"/>
      <c r="J9" s="196"/>
      <c r="K9" s="196"/>
      <c r="L9" s="196"/>
      <c r="M9" s="197"/>
    </row>
    <row r="10" spans="1:13" ht="14.25" customHeight="1" x14ac:dyDescent="0.25">
      <c r="A10" s="34"/>
      <c r="B10" s="87"/>
      <c r="C10" s="87"/>
      <c r="D10" s="88"/>
      <c r="E10" s="88"/>
      <c r="F10" s="88"/>
      <c r="G10" s="88"/>
      <c r="H10" s="88"/>
      <c r="I10" s="88"/>
      <c r="J10" s="88"/>
      <c r="K10" s="88"/>
      <c r="M10" s="31"/>
    </row>
    <row r="11" spans="1:13" ht="14.25" hidden="1" customHeight="1" x14ac:dyDescent="0.25">
      <c r="A11" s="34"/>
      <c r="B11" s="8" t="s">
        <v>43</v>
      </c>
      <c r="C11" s="9" t="s">
        <v>44</v>
      </c>
      <c r="D11" s="8" t="s">
        <v>45</v>
      </c>
      <c r="E11" s="9" t="s">
        <v>46</v>
      </c>
      <c r="F11" s="9" t="s">
        <v>47</v>
      </c>
      <c r="G11" s="9" t="s">
        <v>48</v>
      </c>
      <c r="H11" s="9" t="s">
        <v>49</v>
      </c>
      <c r="I11" s="9" t="s">
        <v>50</v>
      </c>
      <c r="J11" s="9" t="s">
        <v>51</v>
      </c>
      <c r="K11" s="9" t="s">
        <v>52</v>
      </c>
      <c r="M11" s="31"/>
    </row>
    <row r="12" spans="1:13" ht="14.25" hidden="1" customHeight="1" x14ac:dyDescent="0.25">
      <c r="A12" s="34"/>
      <c r="B12" s="124">
        <v>6</v>
      </c>
      <c r="C12" s="131" t="s">
        <v>53</v>
      </c>
      <c r="D12" s="132" t="s">
        <v>54</v>
      </c>
      <c r="E12" s="133">
        <v>6</v>
      </c>
      <c r="F12" s="134" t="s">
        <v>30</v>
      </c>
      <c r="G12" s="134" t="s">
        <v>55</v>
      </c>
      <c r="H12" s="134" t="s">
        <v>56</v>
      </c>
      <c r="I12" s="135">
        <v>1</v>
      </c>
      <c r="J12" s="135">
        <v>0.25</v>
      </c>
      <c r="K12" s="135">
        <v>0.25</v>
      </c>
      <c r="M12" s="31"/>
    </row>
    <row r="13" spans="1:13" ht="14.25" hidden="1" customHeight="1" x14ac:dyDescent="0.25">
      <c r="A13" s="34"/>
      <c r="B13" s="125" t="s">
        <v>303</v>
      </c>
      <c r="C13" s="131" t="s">
        <v>57</v>
      </c>
      <c r="D13" s="132" t="s">
        <v>182</v>
      </c>
      <c r="E13" s="133">
        <v>38</v>
      </c>
      <c r="F13" s="134" t="s">
        <v>30</v>
      </c>
      <c r="G13" s="134" t="s">
        <v>55</v>
      </c>
      <c r="H13" s="134" t="s">
        <v>56</v>
      </c>
      <c r="I13" s="135">
        <v>0.25</v>
      </c>
      <c r="J13" s="135">
        <v>0.25</v>
      </c>
      <c r="K13" s="135">
        <v>6.25E-2</v>
      </c>
      <c r="M13" s="31"/>
    </row>
    <row r="14" spans="1:13" ht="14.25" hidden="1" customHeight="1" x14ac:dyDescent="0.25">
      <c r="A14" s="34"/>
      <c r="B14" s="125" t="s">
        <v>303</v>
      </c>
      <c r="C14" s="131" t="s">
        <v>57</v>
      </c>
      <c r="D14" s="132" t="s">
        <v>182</v>
      </c>
      <c r="E14" s="133">
        <v>38</v>
      </c>
      <c r="F14" s="134" t="s">
        <v>30</v>
      </c>
      <c r="G14" s="134" t="s">
        <v>55</v>
      </c>
      <c r="H14" s="134" t="s">
        <v>56</v>
      </c>
      <c r="I14" s="135">
        <v>0.25</v>
      </c>
      <c r="J14" s="135">
        <v>0.25</v>
      </c>
      <c r="K14" s="135">
        <v>6.25E-2</v>
      </c>
      <c r="M14" s="31"/>
    </row>
    <row r="15" spans="1:13" ht="14.25" hidden="1" customHeight="1" x14ac:dyDescent="0.25">
      <c r="A15" s="34"/>
      <c r="B15" s="125" t="s">
        <v>304</v>
      </c>
      <c r="C15" s="131" t="s">
        <v>58</v>
      </c>
      <c r="D15" s="132" t="s">
        <v>182</v>
      </c>
      <c r="E15" s="133">
        <v>40</v>
      </c>
      <c r="F15" s="134" t="s">
        <v>30</v>
      </c>
      <c r="G15" s="134" t="s">
        <v>55</v>
      </c>
      <c r="H15" s="134" t="s">
        <v>56</v>
      </c>
      <c r="I15" s="135">
        <v>0.25</v>
      </c>
      <c r="J15" s="135">
        <v>0.25</v>
      </c>
      <c r="K15" s="135">
        <v>6.25E-2</v>
      </c>
      <c r="M15" s="31"/>
    </row>
    <row r="16" spans="1:13" ht="14.25" hidden="1" customHeight="1" x14ac:dyDescent="0.25">
      <c r="A16" s="34"/>
      <c r="B16" s="125" t="s">
        <v>305</v>
      </c>
      <c r="C16" s="131" t="s">
        <v>59</v>
      </c>
      <c r="D16" s="132"/>
      <c r="E16" s="133">
        <v>42</v>
      </c>
      <c r="F16" s="134" t="s">
        <v>30</v>
      </c>
      <c r="G16" s="134" t="s">
        <v>55</v>
      </c>
      <c r="H16" s="134" t="s">
        <v>56</v>
      </c>
      <c r="I16" s="135" t="s">
        <v>249</v>
      </c>
      <c r="J16" s="135">
        <v>0.25</v>
      </c>
      <c r="K16" s="135" t="e">
        <v>#VALUE!</v>
      </c>
      <c r="M16" s="31"/>
    </row>
    <row r="17" spans="1:13" ht="14.25" hidden="1" customHeight="1" x14ac:dyDescent="0.25">
      <c r="A17" s="34"/>
      <c r="B17" s="125" t="s">
        <v>306</v>
      </c>
      <c r="C17" s="131" t="s">
        <v>60</v>
      </c>
      <c r="D17" s="132" t="s">
        <v>182</v>
      </c>
      <c r="E17" s="133">
        <v>44</v>
      </c>
      <c r="F17" s="134" t="s">
        <v>30</v>
      </c>
      <c r="G17" s="134" t="s">
        <v>55</v>
      </c>
      <c r="H17" s="134" t="s">
        <v>56</v>
      </c>
      <c r="I17" s="135">
        <v>0.25</v>
      </c>
      <c r="J17" s="135">
        <v>0.25</v>
      </c>
      <c r="K17" s="135">
        <v>6.25E-2</v>
      </c>
      <c r="M17" s="31"/>
    </row>
    <row r="18" spans="1:13" ht="14.25" hidden="1" customHeight="1" x14ac:dyDescent="0.25">
      <c r="A18" s="34"/>
      <c r="B18" s="125" t="s">
        <v>307</v>
      </c>
      <c r="C18" s="131" t="s">
        <v>61</v>
      </c>
      <c r="D18" s="132"/>
      <c r="E18" s="133">
        <v>46</v>
      </c>
      <c r="F18" s="134" t="s">
        <v>30</v>
      </c>
      <c r="G18" s="134" t="s">
        <v>55</v>
      </c>
      <c r="H18" s="134" t="s">
        <v>56</v>
      </c>
      <c r="I18" s="135" t="s">
        <v>249</v>
      </c>
      <c r="J18" s="135">
        <v>0.25</v>
      </c>
      <c r="K18" s="135" t="e">
        <v>#VALUE!</v>
      </c>
      <c r="M18" s="31"/>
    </row>
    <row r="19" spans="1:13" ht="14.25" hidden="1" customHeight="1" x14ac:dyDescent="0.25">
      <c r="A19" s="34"/>
      <c r="B19" s="125" t="s">
        <v>308</v>
      </c>
      <c r="C19" s="131" t="s">
        <v>309</v>
      </c>
      <c r="D19" s="132" t="s">
        <v>182</v>
      </c>
      <c r="E19" s="133">
        <v>47</v>
      </c>
      <c r="F19" s="134" t="s">
        <v>30</v>
      </c>
      <c r="G19" s="134" t="s">
        <v>55</v>
      </c>
      <c r="H19" s="134" t="s">
        <v>56</v>
      </c>
      <c r="I19" s="135">
        <v>0.25</v>
      </c>
      <c r="J19" s="135">
        <v>0.25</v>
      </c>
      <c r="K19" s="135">
        <v>6.25E-2</v>
      </c>
      <c r="M19" s="31"/>
    </row>
    <row r="20" spans="1:13" ht="14.25" hidden="1" customHeight="1" x14ac:dyDescent="0.25">
      <c r="A20" s="34"/>
      <c r="B20" s="125" t="s">
        <v>310</v>
      </c>
      <c r="C20" s="131" t="s">
        <v>311</v>
      </c>
      <c r="D20" s="132" t="s">
        <v>182</v>
      </c>
      <c r="E20" s="133">
        <v>49</v>
      </c>
      <c r="F20" s="134" t="s">
        <v>30</v>
      </c>
      <c r="G20" s="134" t="s">
        <v>55</v>
      </c>
      <c r="H20" s="134" t="s">
        <v>56</v>
      </c>
      <c r="I20" s="135">
        <v>0.25</v>
      </c>
      <c r="J20" s="135">
        <v>0.25</v>
      </c>
      <c r="K20" s="135">
        <v>6.25E-2</v>
      </c>
      <c r="M20" s="31"/>
    </row>
    <row r="21" spans="1:13" ht="14.25" hidden="1" customHeight="1" x14ac:dyDescent="0.25">
      <c r="A21" s="34"/>
      <c r="B21" s="125" t="s">
        <v>312</v>
      </c>
      <c r="C21" s="131" t="s">
        <v>313</v>
      </c>
      <c r="D21" s="132"/>
      <c r="E21" s="133">
        <v>51</v>
      </c>
      <c r="F21" s="134" t="s">
        <v>30</v>
      </c>
      <c r="G21" s="134" t="s">
        <v>55</v>
      </c>
      <c r="H21" s="134" t="s">
        <v>56</v>
      </c>
      <c r="I21" s="135" t="s">
        <v>249</v>
      </c>
      <c r="J21" s="135">
        <v>0.25</v>
      </c>
      <c r="K21" s="135" t="e">
        <v>#VALUE!</v>
      </c>
      <c r="M21" s="31"/>
    </row>
    <row r="22" spans="1:13" ht="14.25" hidden="1" customHeight="1" x14ac:dyDescent="0.25">
      <c r="A22" s="34"/>
      <c r="B22" s="125" t="s">
        <v>314</v>
      </c>
      <c r="C22" s="131" t="s">
        <v>315</v>
      </c>
      <c r="D22" s="132" t="s">
        <v>182</v>
      </c>
      <c r="E22" s="133">
        <v>53</v>
      </c>
      <c r="F22" s="134" t="s">
        <v>30</v>
      </c>
      <c r="G22" s="134" t="s">
        <v>55</v>
      </c>
      <c r="H22" s="134" t="s">
        <v>56</v>
      </c>
      <c r="I22" s="135">
        <v>0.25</v>
      </c>
      <c r="J22" s="135">
        <v>0.25</v>
      </c>
      <c r="K22" s="135">
        <v>6.25E-2</v>
      </c>
      <c r="M22" s="31"/>
    </row>
    <row r="23" spans="1:13" ht="14.25" hidden="1" customHeight="1" x14ac:dyDescent="0.25">
      <c r="A23" s="34"/>
      <c r="B23" s="125" t="s">
        <v>316</v>
      </c>
      <c r="C23" s="131" t="s">
        <v>61</v>
      </c>
      <c r="D23" s="132"/>
      <c r="E23" s="133">
        <v>55</v>
      </c>
      <c r="F23" s="134" t="s">
        <v>30</v>
      </c>
      <c r="G23" s="134" t="s">
        <v>55</v>
      </c>
      <c r="H23" s="134" t="s">
        <v>56</v>
      </c>
      <c r="I23" s="135" t="s">
        <v>249</v>
      </c>
      <c r="J23" s="135">
        <v>0.25</v>
      </c>
      <c r="K23" s="135" t="e">
        <v>#VALUE!</v>
      </c>
      <c r="M23" s="31"/>
    </row>
    <row r="24" spans="1:13" ht="14.25" hidden="1" customHeight="1" x14ac:dyDescent="0.25">
      <c r="A24" s="34"/>
      <c r="B24" s="125" t="s">
        <v>317</v>
      </c>
      <c r="C24" s="131" t="s">
        <v>62</v>
      </c>
      <c r="D24" s="132" t="s">
        <v>182</v>
      </c>
      <c r="E24" s="133">
        <v>56</v>
      </c>
      <c r="F24" s="134" t="s">
        <v>30</v>
      </c>
      <c r="G24" s="134" t="s">
        <v>31</v>
      </c>
      <c r="H24" s="134" t="s">
        <v>56</v>
      </c>
      <c r="I24" s="135">
        <v>1</v>
      </c>
      <c r="J24" s="126">
        <v>0.33333333333333331</v>
      </c>
      <c r="K24" s="135">
        <v>0.33333333333333331</v>
      </c>
      <c r="M24" s="31"/>
    </row>
    <row r="25" spans="1:13" ht="14.25" hidden="1" customHeight="1" x14ac:dyDescent="0.25">
      <c r="A25" s="34"/>
      <c r="B25" s="125" t="s">
        <v>318</v>
      </c>
      <c r="C25" s="131" t="s">
        <v>319</v>
      </c>
      <c r="D25" s="132"/>
      <c r="E25" s="133">
        <v>58</v>
      </c>
      <c r="F25" s="134" t="s">
        <v>30</v>
      </c>
      <c r="G25" s="134" t="s">
        <v>31</v>
      </c>
      <c r="H25" s="134" t="s">
        <v>56</v>
      </c>
      <c r="I25" s="135" t="s">
        <v>249</v>
      </c>
      <c r="J25" s="126">
        <v>0.33333333333333331</v>
      </c>
      <c r="K25" s="135" t="e">
        <v>#VALUE!</v>
      </c>
      <c r="M25" s="31"/>
    </row>
    <row r="26" spans="1:13" ht="14.25" hidden="1" customHeight="1" x14ac:dyDescent="0.25">
      <c r="A26" s="34"/>
      <c r="B26" s="125" t="s">
        <v>320</v>
      </c>
      <c r="C26" s="131" t="s">
        <v>321</v>
      </c>
      <c r="D26" s="132"/>
      <c r="E26" s="133">
        <v>60</v>
      </c>
      <c r="F26" s="134" t="s">
        <v>30</v>
      </c>
      <c r="G26" s="134" t="s">
        <v>31</v>
      </c>
      <c r="H26" s="134" t="s">
        <v>56</v>
      </c>
      <c r="I26" s="135" t="s">
        <v>249</v>
      </c>
      <c r="J26" s="135">
        <v>0.33333333333333331</v>
      </c>
      <c r="K26" s="135" t="e">
        <v>#VALUE!</v>
      </c>
      <c r="M26" s="31"/>
    </row>
    <row r="27" spans="1:13" ht="14.25" hidden="1" customHeight="1" x14ac:dyDescent="0.25">
      <c r="A27" s="34"/>
      <c r="B27" s="125" t="s">
        <v>322</v>
      </c>
      <c r="C27" s="131" t="s">
        <v>323</v>
      </c>
      <c r="D27" s="132"/>
      <c r="E27" s="133">
        <v>62</v>
      </c>
      <c r="F27" s="134" t="s">
        <v>30</v>
      </c>
      <c r="G27" s="134" t="s">
        <v>31</v>
      </c>
      <c r="H27" s="134" t="s">
        <v>56</v>
      </c>
      <c r="I27" s="135" t="s">
        <v>249</v>
      </c>
      <c r="J27" s="135">
        <v>0.33</v>
      </c>
      <c r="K27" s="135" t="e">
        <v>#VALUE!</v>
      </c>
      <c r="M27" s="31"/>
    </row>
    <row r="28" spans="1:13" ht="14.25" hidden="1" customHeight="1" x14ac:dyDescent="0.25">
      <c r="A28" s="34"/>
      <c r="B28" s="125" t="s">
        <v>324</v>
      </c>
      <c r="C28" s="131" t="s">
        <v>63</v>
      </c>
      <c r="D28" s="132"/>
      <c r="E28" s="133">
        <v>64</v>
      </c>
      <c r="F28" s="134" t="s">
        <v>30</v>
      </c>
      <c r="G28" s="134" t="s">
        <v>31</v>
      </c>
      <c r="H28" s="134" t="s">
        <v>56</v>
      </c>
      <c r="I28" s="135" t="s">
        <v>249</v>
      </c>
      <c r="J28" s="135">
        <v>0.33</v>
      </c>
      <c r="K28" s="135" t="e">
        <v>#VALUE!</v>
      </c>
      <c r="M28" s="31"/>
    </row>
    <row r="29" spans="1:13" ht="14.25" hidden="1" customHeight="1" x14ac:dyDescent="0.25">
      <c r="A29" s="34"/>
      <c r="B29" s="125" t="s">
        <v>301</v>
      </c>
      <c r="C29" s="131" t="s">
        <v>302</v>
      </c>
      <c r="D29" s="132" t="s">
        <v>182</v>
      </c>
      <c r="E29" s="133">
        <v>67</v>
      </c>
      <c r="F29" s="134" t="s">
        <v>30</v>
      </c>
      <c r="G29" s="134" t="s">
        <v>31</v>
      </c>
      <c r="H29" s="134" t="s">
        <v>56</v>
      </c>
      <c r="I29" s="135">
        <v>0.25</v>
      </c>
      <c r="J29" s="135">
        <v>0.33</v>
      </c>
      <c r="K29" s="135">
        <v>8.2500000000000004E-2</v>
      </c>
      <c r="M29" s="31"/>
    </row>
    <row r="30" spans="1:13" ht="14.25" hidden="1" customHeight="1" x14ac:dyDescent="0.25">
      <c r="A30" s="34"/>
      <c r="B30" s="125" t="s">
        <v>325</v>
      </c>
      <c r="C30" s="131" t="s">
        <v>64</v>
      </c>
      <c r="D30" s="132" t="s">
        <v>182</v>
      </c>
      <c r="E30" s="133">
        <v>70</v>
      </c>
      <c r="F30" s="134" t="s">
        <v>30</v>
      </c>
      <c r="G30" s="134" t="s">
        <v>31</v>
      </c>
      <c r="H30" s="134" t="s">
        <v>56</v>
      </c>
      <c r="I30" s="135">
        <v>0.25</v>
      </c>
      <c r="J30" s="135">
        <v>0.33</v>
      </c>
      <c r="K30" s="135">
        <v>8.2500000000000004E-2</v>
      </c>
      <c r="M30" s="31"/>
    </row>
    <row r="31" spans="1:13" ht="14.25" hidden="1" customHeight="1" x14ac:dyDescent="0.25">
      <c r="A31" s="34"/>
      <c r="B31" s="125" t="s">
        <v>326</v>
      </c>
      <c r="C31" s="131" t="s">
        <v>65</v>
      </c>
      <c r="D31" s="132" t="s">
        <v>182</v>
      </c>
      <c r="E31" s="133">
        <v>73</v>
      </c>
      <c r="F31" s="134" t="s">
        <v>30</v>
      </c>
      <c r="G31" s="134" t="s">
        <v>31</v>
      </c>
      <c r="H31" s="134" t="s">
        <v>56</v>
      </c>
      <c r="I31" s="135">
        <v>0.25</v>
      </c>
      <c r="J31" s="135">
        <v>0.33</v>
      </c>
      <c r="K31" s="135">
        <v>8.2500000000000004E-2</v>
      </c>
      <c r="M31" s="31"/>
    </row>
    <row r="32" spans="1:13" ht="14.25" hidden="1" customHeight="1" x14ac:dyDescent="0.25">
      <c r="A32" s="34"/>
      <c r="B32" s="125" t="s">
        <v>327</v>
      </c>
      <c r="C32" s="131" t="s">
        <v>328</v>
      </c>
      <c r="D32" s="132"/>
      <c r="E32" s="133">
        <v>76</v>
      </c>
      <c r="F32" s="134" t="s">
        <v>30</v>
      </c>
      <c r="G32" s="134" t="s">
        <v>31</v>
      </c>
      <c r="H32" s="134" t="s">
        <v>56</v>
      </c>
      <c r="I32" s="135" t="s">
        <v>249</v>
      </c>
      <c r="J32" s="135">
        <v>0.33</v>
      </c>
      <c r="K32" s="135" t="e">
        <v>#VALUE!</v>
      </c>
      <c r="M32" s="31"/>
    </row>
    <row r="33" spans="1:13" ht="14.25" hidden="1" customHeight="1" x14ac:dyDescent="0.25">
      <c r="A33" s="34"/>
      <c r="B33" s="125" t="s">
        <v>329</v>
      </c>
      <c r="C33" s="131" t="s">
        <v>330</v>
      </c>
      <c r="D33" s="132"/>
      <c r="E33" s="133">
        <v>79</v>
      </c>
      <c r="F33" s="134" t="s">
        <v>30</v>
      </c>
      <c r="G33" s="134" t="s">
        <v>31</v>
      </c>
      <c r="H33" s="134" t="s">
        <v>56</v>
      </c>
      <c r="I33" s="135" t="s">
        <v>249</v>
      </c>
      <c r="J33" s="135">
        <v>0.33</v>
      </c>
      <c r="K33" s="135" t="e">
        <v>#VALUE!</v>
      </c>
      <c r="M33" s="31"/>
    </row>
    <row r="34" spans="1:13" ht="14.25" hidden="1" customHeight="1" x14ac:dyDescent="0.25">
      <c r="A34" s="34"/>
      <c r="B34" s="125" t="s">
        <v>331</v>
      </c>
      <c r="C34" s="131" t="s">
        <v>66</v>
      </c>
      <c r="D34" s="132"/>
      <c r="E34" s="133">
        <v>80</v>
      </c>
      <c r="F34" s="134" t="s">
        <v>30</v>
      </c>
      <c r="G34" s="134" t="s">
        <v>31</v>
      </c>
      <c r="H34" s="134" t="s">
        <v>56</v>
      </c>
      <c r="I34" s="135" t="s">
        <v>249</v>
      </c>
      <c r="J34" s="135">
        <v>0.33</v>
      </c>
      <c r="K34" s="135" t="e">
        <v>#VALUE!</v>
      </c>
      <c r="M34" s="31"/>
    </row>
    <row r="35" spans="1:13" ht="14.25" hidden="1" customHeight="1" x14ac:dyDescent="0.25">
      <c r="A35" s="34"/>
      <c r="B35" s="125" t="s">
        <v>332</v>
      </c>
      <c r="C35" s="131" t="s">
        <v>333</v>
      </c>
      <c r="D35" s="132" t="s">
        <v>182</v>
      </c>
      <c r="E35" s="133">
        <v>82</v>
      </c>
      <c r="F35" s="134" t="s">
        <v>30</v>
      </c>
      <c r="G35" s="134" t="s">
        <v>31</v>
      </c>
      <c r="H35" s="134" t="s">
        <v>56</v>
      </c>
      <c r="I35" s="135">
        <v>0.5</v>
      </c>
      <c r="J35" s="135">
        <v>0.33</v>
      </c>
      <c r="K35" s="135">
        <v>0.16500000000000001</v>
      </c>
      <c r="M35" s="31"/>
    </row>
    <row r="36" spans="1:13" ht="14.25" hidden="1" customHeight="1" x14ac:dyDescent="0.25">
      <c r="A36" s="34"/>
      <c r="B36" s="125" t="s">
        <v>334</v>
      </c>
      <c r="C36" s="131" t="s">
        <v>335</v>
      </c>
      <c r="D36" s="132"/>
      <c r="E36" s="133">
        <v>84</v>
      </c>
      <c r="F36" s="134" t="s">
        <v>30</v>
      </c>
      <c r="G36" s="134" t="s">
        <v>31</v>
      </c>
      <c r="H36" s="134" t="s">
        <v>56</v>
      </c>
      <c r="I36" s="135" t="s">
        <v>249</v>
      </c>
      <c r="J36" s="135">
        <v>0.33</v>
      </c>
      <c r="K36" s="135" t="e">
        <v>#VALUE!</v>
      </c>
      <c r="M36" s="31"/>
    </row>
    <row r="37" spans="1:13" ht="28.5" customHeight="1" x14ac:dyDescent="0.25">
      <c r="A37" s="34"/>
      <c r="B37" s="6" t="s">
        <v>486</v>
      </c>
      <c r="C37" s="11"/>
      <c r="D37" s="12"/>
      <c r="E37" s="13"/>
      <c r="F37" s="12"/>
      <c r="G37" s="12"/>
      <c r="H37" s="12"/>
      <c r="I37" s="12"/>
      <c r="J37" s="14"/>
      <c r="K37" s="14"/>
      <c r="M37" s="31"/>
    </row>
    <row r="38" spans="1:13" ht="14.25" customHeight="1" x14ac:dyDescent="0.25">
      <c r="A38" s="34"/>
      <c r="M38" s="31"/>
    </row>
    <row r="39" spans="1:13" ht="14.25" customHeight="1" thickBot="1" x14ac:dyDescent="0.3">
      <c r="A39" s="34"/>
      <c r="M39" s="31"/>
    </row>
    <row r="40" spans="1:13" ht="33" customHeight="1" thickBot="1" x14ac:dyDescent="0.3">
      <c r="A40" s="34"/>
      <c r="C40" s="15" t="s">
        <v>519</v>
      </c>
      <c r="D40" s="16" t="s">
        <v>500</v>
      </c>
      <c r="E40" s="17" t="s">
        <v>67</v>
      </c>
      <c r="F40" s="18" t="s">
        <v>518</v>
      </c>
      <c r="M40" s="31"/>
    </row>
    <row r="41" spans="1:13" ht="27.75" customHeight="1" x14ac:dyDescent="0.25">
      <c r="A41" s="34"/>
      <c r="C41" s="24" t="s">
        <v>68</v>
      </c>
      <c r="D41" s="95">
        <f>I12</f>
        <v>1</v>
      </c>
      <c r="E41" s="95">
        <v>0.25</v>
      </c>
      <c r="F41" s="96">
        <f>E41*D41</f>
        <v>0.25</v>
      </c>
      <c r="M41" s="31"/>
    </row>
    <row r="42" spans="1:13" ht="27.75" customHeight="1" x14ac:dyDescent="0.25">
      <c r="A42" s="34"/>
      <c r="C42" s="19" t="s">
        <v>69</v>
      </c>
      <c r="D42" s="10">
        <f>I13</f>
        <v>0.25</v>
      </c>
      <c r="E42" s="10">
        <v>0.25</v>
      </c>
      <c r="F42" s="136">
        <f t="shared" ref="F42:F44" si="0">E42*D42</f>
        <v>6.25E-2</v>
      </c>
      <c r="M42" s="31"/>
    </row>
    <row r="43" spans="1:13" ht="27.75" customHeight="1" x14ac:dyDescent="0.25">
      <c r="A43" s="34"/>
      <c r="C43" s="19" t="s">
        <v>70</v>
      </c>
      <c r="D43" s="10">
        <f>SUM(I14:I18)</f>
        <v>0.75</v>
      </c>
      <c r="E43" s="10">
        <v>0.25</v>
      </c>
      <c r="F43" s="136">
        <f t="shared" si="0"/>
        <v>0.1875</v>
      </c>
      <c r="M43" s="31"/>
    </row>
    <row r="44" spans="1:13" ht="27.75" customHeight="1" thickBot="1" x14ac:dyDescent="0.3">
      <c r="A44" s="34"/>
      <c r="C44" s="20" t="s">
        <v>71</v>
      </c>
      <c r="D44" s="137">
        <f>SUM(I19:I23)</f>
        <v>0.75</v>
      </c>
      <c r="E44" s="137">
        <v>0.25</v>
      </c>
      <c r="F44" s="138">
        <f t="shared" si="0"/>
        <v>0.1875</v>
      </c>
      <c r="M44" s="31"/>
    </row>
    <row r="45" spans="1:13" ht="25.5" customHeight="1" thickBot="1" x14ac:dyDescent="0.3">
      <c r="A45" s="34"/>
      <c r="C45" s="198" t="s">
        <v>72</v>
      </c>
      <c r="D45" s="199"/>
      <c r="E45" s="200"/>
      <c r="F45" s="21">
        <f>SUM(F41:F44)</f>
        <v>0.6875</v>
      </c>
      <c r="M45" s="31"/>
    </row>
    <row r="46" spans="1:13" ht="25.5" customHeight="1" x14ac:dyDescent="0.25">
      <c r="A46" s="34"/>
      <c r="C46" s="12"/>
      <c r="D46" s="12"/>
      <c r="E46" s="12"/>
      <c r="F46" s="12"/>
      <c r="M46" s="31"/>
    </row>
    <row r="47" spans="1:13" ht="25.5" customHeight="1" thickBot="1" x14ac:dyDescent="0.3">
      <c r="A47" s="34"/>
      <c r="C47" s="12"/>
      <c r="D47" s="12"/>
      <c r="E47" s="12"/>
      <c r="F47" s="12"/>
      <c r="M47" s="31"/>
    </row>
    <row r="48" spans="1:13" ht="30.75" customHeight="1" thickBot="1" x14ac:dyDescent="0.3">
      <c r="A48" s="34"/>
      <c r="C48" s="22" t="s">
        <v>73</v>
      </c>
      <c r="D48" s="22" t="s">
        <v>500</v>
      </c>
      <c r="E48" s="22" t="s">
        <v>67</v>
      </c>
      <c r="F48" s="23" t="s">
        <v>520</v>
      </c>
      <c r="M48" s="31"/>
    </row>
    <row r="49" spans="1:13" ht="26.25" customHeight="1" x14ac:dyDescent="0.25">
      <c r="A49" s="34"/>
      <c r="C49" s="24" t="s">
        <v>74</v>
      </c>
      <c r="D49" s="95">
        <f>SUM(I24:I27)</f>
        <v>1</v>
      </c>
      <c r="E49" s="95">
        <f t="shared" ref="E49:E51" si="1">1/3</f>
        <v>0.33333333333333331</v>
      </c>
      <c r="F49" s="96">
        <f t="shared" ref="F49:F51" si="2">E49*D49</f>
        <v>0.33333333333333331</v>
      </c>
      <c r="M49" s="31"/>
    </row>
    <row r="50" spans="1:13" ht="31.5" x14ac:dyDescent="0.25">
      <c r="A50" s="34"/>
      <c r="C50" s="24" t="s">
        <v>75</v>
      </c>
      <c r="D50" s="95">
        <f>SUM(I28:I33)</f>
        <v>0.75</v>
      </c>
      <c r="E50" s="95">
        <f t="shared" si="1"/>
        <v>0.33333333333333331</v>
      </c>
      <c r="F50" s="96">
        <f t="shared" si="2"/>
        <v>0.25</v>
      </c>
      <c r="M50" s="31"/>
    </row>
    <row r="51" spans="1:13" ht="32.25" thickBot="1" x14ac:dyDescent="0.3">
      <c r="A51" s="34"/>
      <c r="C51" s="24" t="s">
        <v>76</v>
      </c>
      <c r="D51" s="95">
        <f>SUM(I34:I36)</f>
        <v>0.5</v>
      </c>
      <c r="E51" s="95">
        <f t="shared" si="1"/>
        <v>0.33333333333333331</v>
      </c>
      <c r="F51" s="96">
        <f t="shared" si="2"/>
        <v>0.16666666666666666</v>
      </c>
      <c r="M51" s="31"/>
    </row>
    <row r="52" spans="1:13" ht="26.25" customHeight="1" thickBot="1" x14ac:dyDescent="0.3">
      <c r="A52" s="34"/>
      <c r="C52" s="192" t="s">
        <v>72</v>
      </c>
      <c r="D52" s="193"/>
      <c r="E52" s="194"/>
      <c r="F52" s="25">
        <f>SUM(F49:F51)</f>
        <v>0.74999999999999989</v>
      </c>
      <c r="M52" s="31"/>
    </row>
    <row r="53" spans="1:13" ht="14.25" customHeight="1" thickBot="1" x14ac:dyDescent="0.3">
      <c r="A53" s="34"/>
      <c r="C53" s="12"/>
      <c r="D53" s="12"/>
      <c r="E53" s="12"/>
      <c r="F53" s="12"/>
      <c r="M53" s="31"/>
    </row>
    <row r="54" spans="1:13" ht="27.75" customHeight="1" thickBot="1" x14ac:dyDescent="0.3">
      <c r="A54" s="34"/>
      <c r="C54" s="189" t="s">
        <v>77</v>
      </c>
      <c r="D54" s="190"/>
      <c r="E54" s="191"/>
      <c r="F54" s="26">
        <f>(F45*50%)+(F52*50%)</f>
        <v>0.71875</v>
      </c>
      <c r="M54" s="31"/>
    </row>
    <row r="55" spans="1:13" ht="14.25" customHeight="1" x14ac:dyDescent="0.25">
      <c r="A55" s="34"/>
      <c r="M55" s="31"/>
    </row>
    <row r="56" spans="1:13" ht="14.25" customHeight="1" x14ac:dyDescent="0.25">
      <c r="A56" s="34"/>
      <c r="M56" s="31"/>
    </row>
    <row r="57" spans="1:13" ht="14.25" customHeight="1" x14ac:dyDescent="0.25">
      <c r="A57" s="34"/>
      <c r="M57" s="31"/>
    </row>
    <row r="58" spans="1:13" ht="14.25" customHeight="1" x14ac:dyDescent="0.25">
      <c r="A58" s="34"/>
      <c r="M58" s="31"/>
    </row>
    <row r="59" spans="1:13" ht="14.25" customHeight="1" x14ac:dyDescent="0.25">
      <c r="A59" s="34"/>
      <c r="M59" s="31"/>
    </row>
    <row r="60" spans="1:13" ht="14.25" customHeight="1" x14ac:dyDescent="0.25">
      <c r="A60" s="34"/>
      <c r="M60" s="31"/>
    </row>
    <row r="61" spans="1:13" ht="14.25" customHeight="1" x14ac:dyDescent="0.25">
      <c r="A61" s="34"/>
      <c r="M61" s="31"/>
    </row>
    <row r="62" spans="1:13" ht="14.25" customHeight="1" x14ac:dyDescent="0.25">
      <c r="A62" s="34"/>
      <c r="M62" s="31"/>
    </row>
    <row r="63" spans="1:13" ht="14.25" customHeight="1" x14ac:dyDescent="0.25">
      <c r="A63" s="34"/>
      <c r="M63" s="31"/>
    </row>
    <row r="64" spans="1:13" s="12" customFormat="1" ht="17.25" customHeight="1" x14ac:dyDescent="0.2">
      <c r="A64" s="62"/>
      <c r="C64" s="89" t="s">
        <v>512</v>
      </c>
      <c r="D64" s="90"/>
      <c r="E64" s="90"/>
      <c r="F64" s="90"/>
      <c r="G64" s="90"/>
      <c r="H64" s="90"/>
      <c r="I64" s="90"/>
      <c r="J64" s="91"/>
      <c r="M64" s="92"/>
    </row>
    <row r="65" spans="1:13" s="12" customFormat="1" ht="17.25" customHeight="1" x14ac:dyDescent="0.2">
      <c r="A65" s="62"/>
      <c r="C65" s="82" t="s">
        <v>496</v>
      </c>
      <c r="D65" s="75"/>
      <c r="E65" s="75"/>
      <c r="F65" s="75"/>
      <c r="G65" s="75"/>
      <c r="H65" s="75"/>
      <c r="I65" s="75"/>
      <c r="J65" s="81"/>
      <c r="M65" s="92"/>
    </row>
    <row r="66" spans="1:13" s="12" customFormat="1" ht="17.25" customHeight="1" x14ac:dyDescent="0.2">
      <c r="A66" s="62"/>
      <c r="C66" s="82" t="s">
        <v>513</v>
      </c>
      <c r="D66" s="75"/>
      <c r="E66" s="75"/>
      <c r="F66" s="75"/>
      <c r="G66" s="75"/>
      <c r="H66" s="75"/>
      <c r="I66" s="75"/>
      <c r="J66" s="81"/>
      <c r="M66" s="92"/>
    </row>
    <row r="67" spans="1:13" s="12" customFormat="1" ht="17.25" customHeight="1" x14ac:dyDescent="0.2">
      <c r="A67" s="62"/>
      <c r="C67" s="93" t="s">
        <v>499</v>
      </c>
      <c r="D67" s="84"/>
      <c r="E67" s="84"/>
      <c r="F67" s="84"/>
      <c r="G67" s="84"/>
      <c r="H67" s="84"/>
      <c r="I67" s="84"/>
      <c r="J67" s="94"/>
      <c r="M67" s="92"/>
    </row>
    <row r="68" spans="1:13" ht="14.25" customHeight="1" x14ac:dyDescent="0.25">
      <c r="A68" s="34"/>
      <c r="M68" s="31"/>
    </row>
    <row r="69" spans="1:13" ht="14.25" customHeight="1" x14ac:dyDescent="0.25">
      <c r="A69" s="34"/>
      <c r="M69" s="31"/>
    </row>
    <row r="70" spans="1:13" ht="14.25" customHeight="1" x14ac:dyDescent="0.25">
      <c r="A70" s="34"/>
      <c r="M70" s="31"/>
    </row>
    <row r="71" spans="1:13" ht="14.25" customHeight="1" thickBot="1" x14ac:dyDescent="0.3">
      <c r="A71" s="36"/>
      <c r="B71" s="37"/>
      <c r="C71" s="37"/>
      <c r="D71" s="37"/>
      <c r="E71" s="37"/>
      <c r="F71" s="37"/>
      <c r="G71" s="37"/>
      <c r="H71" s="37"/>
      <c r="I71" s="37"/>
      <c r="J71" s="37"/>
      <c r="K71" s="37"/>
      <c r="L71" s="37"/>
      <c r="M71" s="38"/>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Ahr6JmcsPWJntbfWoh4hV0vC5Xkb35FhY1DXF03t4hsTKef1Zd4Xs0lMazTGRnNusHNLVIQzzPCZ3H9+JCoMfA==" saltValue="0XvcegrVxdagMWohTgcaGA==" spinCount="100000" sheet="1" objects="1" scenarios="1"/>
  <autoFilter ref="B11:K23" xr:uid="{00000000-0009-0000-0000-000004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00000000-0004-0000-0400-000000000000}"/>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M1054"/>
  <sheetViews>
    <sheetView showGridLines="0" view="pageBreakPreview" zoomScale="85" zoomScaleNormal="85" zoomScaleSheetLayoutView="85" workbookViewId="0">
      <selection activeCell="A11" sqref="A11:XFD63"/>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60"/>
      <c r="B1" s="166"/>
      <c r="C1" s="166"/>
      <c r="D1" s="166"/>
      <c r="E1" s="166"/>
      <c r="F1" s="166"/>
      <c r="G1" s="166"/>
      <c r="H1" s="166"/>
      <c r="I1" s="166"/>
      <c r="J1" s="166"/>
      <c r="K1" s="166"/>
      <c r="L1" s="166"/>
      <c r="M1" s="167"/>
    </row>
    <row r="2" spans="1:13" ht="17.45" customHeight="1" x14ac:dyDescent="0.3">
      <c r="A2" s="163" t="s">
        <v>0</v>
      </c>
      <c r="B2" s="164"/>
      <c r="C2" s="164"/>
      <c r="D2" s="164"/>
      <c r="E2" s="164"/>
      <c r="F2" s="164"/>
      <c r="G2" s="164"/>
      <c r="H2" s="164"/>
      <c r="I2" s="164"/>
      <c r="J2" s="164"/>
      <c r="K2" s="164"/>
      <c r="L2" s="164"/>
      <c r="M2" s="168"/>
    </row>
    <row r="3" spans="1:13" ht="17.45" customHeight="1" x14ac:dyDescent="0.3">
      <c r="A3" s="163" t="s">
        <v>1</v>
      </c>
      <c r="B3" s="164"/>
      <c r="C3" s="164"/>
      <c r="D3" s="164"/>
      <c r="E3" s="164"/>
      <c r="F3" s="164"/>
      <c r="G3" s="164"/>
      <c r="H3" s="164"/>
      <c r="I3" s="164"/>
      <c r="J3" s="164"/>
      <c r="K3" s="164"/>
      <c r="L3" s="164"/>
      <c r="M3" s="168"/>
    </row>
    <row r="4" spans="1:13" ht="17.45" customHeight="1" x14ac:dyDescent="0.3">
      <c r="A4" s="163" t="s">
        <v>2</v>
      </c>
      <c r="B4" s="164"/>
      <c r="C4" s="164"/>
      <c r="D4" s="164"/>
      <c r="E4" s="164"/>
      <c r="F4" s="164"/>
      <c r="G4" s="164"/>
      <c r="H4" s="164"/>
      <c r="I4" s="164"/>
      <c r="J4" s="164"/>
      <c r="K4" s="164"/>
      <c r="L4" s="164"/>
      <c r="M4" s="168"/>
    </row>
    <row r="5" spans="1:13" ht="17.45" customHeight="1" x14ac:dyDescent="0.3">
      <c r="A5" s="163">
        <v>2024</v>
      </c>
      <c r="B5" s="164"/>
      <c r="C5" s="164"/>
      <c r="D5" s="164"/>
      <c r="E5" s="164"/>
      <c r="F5" s="164"/>
      <c r="G5" s="164"/>
      <c r="H5" s="164"/>
      <c r="I5" s="164"/>
      <c r="J5" s="164"/>
      <c r="K5" s="164"/>
      <c r="L5" s="164"/>
      <c r="M5" s="168"/>
    </row>
    <row r="6" spans="1:13" ht="14.25" customHeight="1" x14ac:dyDescent="0.25">
      <c r="A6" s="171"/>
      <c r="B6" s="172"/>
      <c r="C6" s="172"/>
      <c r="D6" s="172"/>
      <c r="E6" s="172"/>
      <c r="F6" s="172"/>
      <c r="G6" s="172"/>
      <c r="H6" s="172"/>
      <c r="I6" s="172"/>
      <c r="J6" s="172"/>
      <c r="K6" s="172"/>
      <c r="L6" s="172"/>
      <c r="M6" s="173"/>
    </row>
    <row r="7" spans="1:13" ht="14.25" customHeight="1" x14ac:dyDescent="0.25">
      <c r="A7" s="151" t="s">
        <v>14</v>
      </c>
      <c r="B7" s="152"/>
      <c r="C7" s="152"/>
      <c r="D7" s="152"/>
      <c r="E7" s="152"/>
      <c r="F7" s="152"/>
      <c r="G7" s="152"/>
      <c r="H7" s="152"/>
      <c r="I7" s="152"/>
      <c r="J7" s="152"/>
      <c r="K7" s="152"/>
      <c r="L7" s="152"/>
      <c r="M7" s="153"/>
    </row>
    <row r="8" spans="1:13" ht="14.25" customHeight="1" thickBot="1" x14ac:dyDescent="0.3">
      <c r="A8" s="184"/>
      <c r="B8" s="149"/>
      <c r="C8" s="149"/>
      <c r="D8" s="149"/>
      <c r="E8" s="149"/>
      <c r="F8" s="149"/>
      <c r="G8" s="149"/>
      <c r="H8" s="149"/>
      <c r="I8" s="149"/>
      <c r="J8" s="149"/>
      <c r="K8" s="149"/>
      <c r="L8" s="149"/>
      <c r="M8" s="150"/>
    </row>
    <row r="9" spans="1:13" ht="44.25" customHeight="1" thickBot="1" x14ac:dyDescent="0.3">
      <c r="A9" s="195" t="s">
        <v>494</v>
      </c>
      <c r="B9" s="196"/>
      <c r="C9" s="196"/>
      <c r="D9" s="196"/>
      <c r="E9" s="196"/>
      <c r="F9" s="196"/>
      <c r="G9" s="196"/>
      <c r="H9" s="196"/>
      <c r="I9" s="196"/>
      <c r="J9" s="196"/>
      <c r="K9" s="196"/>
      <c r="L9" s="196"/>
      <c r="M9" s="197"/>
    </row>
    <row r="10" spans="1:13" ht="14.25" customHeight="1" x14ac:dyDescent="0.25">
      <c r="A10" s="34"/>
      <c r="M10" s="31"/>
    </row>
    <row r="11" spans="1:13" ht="14.25" hidden="1" customHeight="1" x14ac:dyDescent="0.25">
      <c r="A11" s="34"/>
      <c r="B11" s="8" t="s">
        <v>43</v>
      </c>
      <c r="C11" s="9" t="s">
        <v>44</v>
      </c>
      <c r="D11" s="8" t="s">
        <v>45</v>
      </c>
      <c r="E11" s="9" t="s">
        <v>46</v>
      </c>
      <c r="F11" s="9" t="s">
        <v>47</v>
      </c>
      <c r="G11" s="9" t="s">
        <v>48</v>
      </c>
      <c r="H11" s="9" t="s">
        <v>49</v>
      </c>
      <c r="I11" s="9" t="s">
        <v>50</v>
      </c>
      <c r="J11" s="9" t="s">
        <v>51</v>
      </c>
      <c r="K11" s="9" t="s">
        <v>52</v>
      </c>
      <c r="M11" s="31"/>
    </row>
    <row r="12" spans="1:13" ht="14.25" hidden="1" customHeight="1" x14ac:dyDescent="0.25">
      <c r="A12" s="34"/>
      <c r="B12" s="125" t="s">
        <v>78</v>
      </c>
      <c r="C12" s="131" t="s">
        <v>79</v>
      </c>
      <c r="D12" s="132" t="s">
        <v>182</v>
      </c>
      <c r="E12" s="133">
        <v>85</v>
      </c>
      <c r="F12" s="134" t="s">
        <v>14</v>
      </c>
      <c r="G12" s="134" t="s">
        <v>80</v>
      </c>
      <c r="H12" s="134" t="s">
        <v>56</v>
      </c>
      <c r="I12" s="135">
        <v>0.25</v>
      </c>
      <c r="J12" s="126">
        <v>0.33333333333333331</v>
      </c>
      <c r="K12" s="135">
        <v>8.3333333333333329E-2</v>
      </c>
      <c r="M12" s="31"/>
    </row>
    <row r="13" spans="1:13" ht="14.25" hidden="1" customHeight="1" x14ac:dyDescent="0.25">
      <c r="A13" s="34"/>
      <c r="B13" s="125" t="s">
        <v>336</v>
      </c>
      <c r="C13" s="131" t="s">
        <v>337</v>
      </c>
      <c r="D13" s="132"/>
      <c r="E13" s="133">
        <v>86</v>
      </c>
      <c r="F13" s="134" t="s">
        <v>14</v>
      </c>
      <c r="G13" s="134" t="s">
        <v>80</v>
      </c>
      <c r="H13" s="134" t="s">
        <v>56</v>
      </c>
      <c r="I13" s="135" t="s">
        <v>249</v>
      </c>
      <c r="J13" s="126">
        <v>0.33333333333333331</v>
      </c>
      <c r="K13" s="135" t="e">
        <v>#VALUE!</v>
      </c>
      <c r="M13" s="31"/>
    </row>
    <row r="14" spans="1:13" ht="14.25" hidden="1" customHeight="1" x14ac:dyDescent="0.25">
      <c r="A14" s="34"/>
      <c r="B14" s="125" t="s">
        <v>338</v>
      </c>
      <c r="C14" s="131" t="s">
        <v>339</v>
      </c>
      <c r="D14" s="132"/>
      <c r="E14" s="133">
        <v>87</v>
      </c>
      <c r="F14" s="134" t="s">
        <v>14</v>
      </c>
      <c r="G14" s="134" t="s">
        <v>80</v>
      </c>
      <c r="H14" s="134" t="s">
        <v>56</v>
      </c>
      <c r="I14" s="135" t="s">
        <v>249</v>
      </c>
      <c r="J14" s="126">
        <v>0.33333333333333331</v>
      </c>
      <c r="K14" s="135" t="e">
        <v>#VALUE!</v>
      </c>
      <c r="M14" s="31"/>
    </row>
    <row r="15" spans="1:13" ht="14.25" hidden="1" customHeight="1" x14ac:dyDescent="0.25">
      <c r="A15" s="34"/>
      <c r="B15" s="125" t="s">
        <v>340</v>
      </c>
      <c r="C15" s="131" t="s">
        <v>341</v>
      </c>
      <c r="D15" s="132"/>
      <c r="E15" s="133">
        <v>88</v>
      </c>
      <c r="F15" s="134" t="s">
        <v>14</v>
      </c>
      <c r="G15" s="134" t="s">
        <v>80</v>
      </c>
      <c r="H15" s="134" t="s">
        <v>56</v>
      </c>
      <c r="I15" s="135" t="s">
        <v>249</v>
      </c>
      <c r="J15" s="126">
        <v>0.33333333333333331</v>
      </c>
      <c r="K15" s="135" t="e">
        <v>#VALUE!</v>
      </c>
      <c r="M15" s="31"/>
    </row>
    <row r="16" spans="1:13" ht="14.25" hidden="1" customHeight="1" x14ac:dyDescent="0.25">
      <c r="A16" s="34"/>
      <c r="B16" s="125" t="s">
        <v>342</v>
      </c>
      <c r="C16" s="131" t="s">
        <v>343</v>
      </c>
      <c r="D16" s="132"/>
      <c r="E16" s="133">
        <v>89</v>
      </c>
      <c r="F16" s="134" t="s">
        <v>14</v>
      </c>
      <c r="G16" s="134" t="s">
        <v>80</v>
      </c>
      <c r="H16" s="134" t="s">
        <v>56</v>
      </c>
      <c r="I16" s="135" t="s">
        <v>249</v>
      </c>
      <c r="J16" s="126">
        <v>0.33333333333333331</v>
      </c>
      <c r="K16" s="135" t="e">
        <v>#VALUE!</v>
      </c>
      <c r="M16" s="31"/>
    </row>
    <row r="17" spans="1:13" ht="14.25" hidden="1" customHeight="1" x14ac:dyDescent="0.25">
      <c r="A17" s="34"/>
      <c r="B17" s="125" t="s">
        <v>81</v>
      </c>
      <c r="C17" s="131" t="s">
        <v>82</v>
      </c>
      <c r="D17" s="132" t="s">
        <v>182</v>
      </c>
      <c r="E17" s="133">
        <v>90</v>
      </c>
      <c r="F17" s="134" t="s">
        <v>14</v>
      </c>
      <c r="G17" s="134" t="s">
        <v>80</v>
      </c>
      <c r="H17" s="134" t="s">
        <v>56</v>
      </c>
      <c r="I17" s="135">
        <v>0.25</v>
      </c>
      <c r="J17" s="126">
        <v>0.33333333333333331</v>
      </c>
      <c r="K17" s="135">
        <v>8.3333333333333329E-2</v>
      </c>
      <c r="M17" s="31"/>
    </row>
    <row r="18" spans="1:13" ht="14.25" hidden="1" customHeight="1" x14ac:dyDescent="0.25">
      <c r="A18" s="34"/>
      <c r="B18" s="125" t="s">
        <v>344</v>
      </c>
      <c r="C18" s="131" t="s">
        <v>345</v>
      </c>
      <c r="D18" s="132" t="s">
        <v>182</v>
      </c>
      <c r="E18" s="133">
        <v>92</v>
      </c>
      <c r="F18" s="134" t="s">
        <v>14</v>
      </c>
      <c r="G18" s="134" t="s">
        <v>80</v>
      </c>
      <c r="H18" s="134" t="s">
        <v>56</v>
      </c>
      <c r="I18" s="135">
        <v>0.25</v>
      </c>
      <c r="J18" s="126">
        <v>0.33333333333333331</v>
      </c>
      <c r="K18" s="135">
        <v>8.3333333333333329E-2</v>
      </c>
      <c r="M18" s="31"/>
    </row>
    <row r="19" spans="1:13" ht="14.25" hidden="1" customHeight="1" x14ac:dyDescent="0.25">
      <c r="A19" s="34"/>
      <c r="B19" s="125" t="s">
        <v>83</v>
      </c>
      <c r="C19" s="131" t="s">
        <v>84</v>
      </c>
      <c r="D19" s="132" t="s">
        <v>182</v>
      </c>
      <c r="E19" s="133">
        <v>93</v>
      </c>
      <c r="F19" s="134" t="s">
        <v>14</v>
      </c>
      <c r="G19" s="134" t="s">
        <v>80</v>
      </c>
      <c r="H19" s="134" t="s">
        <v>56</v>
      </c>
      <c r="I19" s="135">
        <v>0.25</v>
      </c>
      <c r="J19" s="126">
        <v>0.33333333333333331</v>
      </c>
      <c r="K19" s="135">
        <v>8.3333333333333329E-2</v>
      </c>
      <c r="M19" s="31"/>
    </row>
    <row r="20" spans="1:13" ht="14.25" hidden="1" customHeight="1" x14ac:dyDescent="0.25">
      <c r="A20" s="34"/>
      <c r="B20" s="125" t="s">
        <v>85</v>
      </c>
      <c r="C20" s="131" t="s">
        <v>86</v>
      </c>
      <c r="D20" s="132"/>
      <c r="E20" s="133">
        <v>94</v>
      </c>
      <c r="F20" s="134" t="s">
        <v>14</v>
      </c>
      <c r="G20" s="134" t="s">
        <v>80</v>
      </c>
      <c r="H20" s="134" t="s">
        <v>56</v>
      </c>
      <c r="I20" s="135" t="s">
        <v>249</v>
      </c>
      <c r="J20" s="126">
        <v>0.33333333333333331</v>
      </c>
      <c r="K20" s="135" t="e">
        <v>#VALUE!</v>
      </c>
      <c r="M20" s="31"/>
    </row>
    <row r="21" spans="1:13" ht="14.25" hidden="1" customHeight="1" x14ac:dyDescent="0.25">
      <c r="A21" s="34"/>
      <c r="B21" s="127" t="s">
        <v>346</v>
      </c>
      <c r="C21" s="139" t="s">
        <v>347</v>
      </c>
      <c r="D21" s="140"/>
      <c r="E21" s="133">
        <v>96</v>
      </c>
      <c r="F21" s="134" t="s">
        <v>14</v>
      </c>
      <c r="G21" s="134" t="s">
        <v>80</v>
      </c>
      <c r="H21" s="134" t="s">
        <v>56</v>
      </c>
      <c r="I21" s="135" t="s">
        <v>249</v>
      </c>
      <c r="J21" s="126">
        <v>0.33333333333333331</v>
      </c>
      <c r="K21" s="135" t="e">
        <v>#VALUE!</v>
      </c>
      <c r="M21" s="31"/>
    </row>
    <row r="22" spans="1:13" ht="14.25" hidden="1" customHeight="1" x14ac:dyDescent="0.25">
      <c r="A22" s="34"/>
      <c r="B22" s="128" t="s">
        <v>348</v>
      </c>
      <c r="C22" s="141" t="s">
        <v>349</v>
      </c>
      <c r="D22" s="134" t="s">
        <v>182</v>
      </c>
      <c r="E22" s="133">
        <v>97</v>
      </c>
      <c r="F22" s="134" t="s">
        <v>14</v>
      </c>
      <c r="G22" s="134" t="s">
        <v>80</v>
      </c>
      <c r="H22" s="134" t="s">
        <v>56</v>
      </c>
      <c r="I22" s="135">
        <v>0.33333333333333331</v>
      </c>
      <c r="J22" s="126">
        <v>0.33333333333333331</v>
      </c>
      <c r="K22" s="126">
        <v>0.1111111111111111</v>
      </c>
      <c r="M22" s="31"/>
    </row>
    <row r="23" spans="1:13" ht="14.25" hidden="1" customHeight="1" x14ac:dyDescent="0.25">
      <c r="A23" s="34"/>
      <c r="B23" s="128" t="s">
        <v>350</v>
      </c>
      <c r="C23" s="141" t="s">
        <v>351</v>
      </c>
      <c r="D23" s="134"/>
      <c r="E23" s="133">
        <v>98</v>
      </c>
      <c r="F23" s="134" t="s">
        <v>14</v>
      </c>
      <c r="G23" s="134" t="s">
        <v>80</v>
      </c>
      <c r="H23" s="134" t="s">
        <v>56</v>
      </c>
      <c r="I23" s="135" t="s">
        <v>249</v>
      </c>
      <c r="J23" s="126">
        <v>0.33333333333333331</v>
      </c>
      <c r="K23" s="126" t="e">
        <v>#VALUE!</v>
      </c>
      <c r="M23" s="31"/>
    </row>
    <row r="24" spans="1:13" ht="14.25" hidden="1" customHeight="1" x14ac:dyDescent="0.25">
      <c r="A24" s="34"/>
      <c r="B24" s="128" t="s">
        <v>352</v>
      </c>
      <c r="C24" s="141" t="s">
        <v>353</v>
      </c>
      <c r="D24" s="134" t="s">
        <v>182</v>
      </c>
      <c r="E24" s="133">
        <v>99</v>
      </c>
      <c r="F24" s="134" t="s">
        <v>14</v>
      </c>
      <c r="G24" s="134" t="s">
        <v>80</v>
      </c>
      <c r="H24" s="134" t="s">
        <v>56</v>
      </c>
      <c r="I24" s="135">
        <v>0.33333333333333331</v>
      </c>
      <c r="J24" s="126">
        <v>0.33333333333333331</v>
      </c>
      <c r="K24" s="126">
        <v>0.1111111111111111</v>
      </c>
      <c r="M24" s="31"/>
    </row>
    <row r="25" spans="1:13" ht="14.25" hidden="1" customHeight="1" x14ac:dyDescent="0.25">
      <c r="A25" s="34"/>
      <c r="B25" s="128" t="s">
        <v>87</v>
      </c>
      <c r="C25" s="141" t="s">
        <v>88</v>
      </c>
      <c r="D25" s="134" t="s">
        <v>182</v>
      </c>
      <c r="E25" s="133">
        <v>100</v>
      </c>
      <c r="F25" s="134" t="s">
        <v>14</v>
      </c>
      <c r="G25" s="134" t="s">
        <v>80</v>
      </c>
      <c r="H25" s="134" t="s">
        <v>56</v>
      </c>
      <c r="I25" s="135">
        <v>0.33333333333333331</v>
      </c>
      <c r="J25" s="126">
        <v>0.33333333333333331</v>
      </c>
      <c r="K25" s="126">
        <v>0.1111111111111111</v>
      </c>
      <c r="M25" s="31"/>
    </row>
    <row r="26" spans="1:13" ht="14.25" hidden="1" customHeight="1" x14ac:dyDescent="0.25">
      <c r="A26" s="34"/>
      <c r="B26" s="128" t="s">
        <v>354</v>
      </c>
      <c r="C26" s="141" t="s">
        <v>355</v>
      </c>
      <c r="D26" s="134"/>
      <c r="E26" s="133">
        <v>101</v>
      </c>
      <c r="F26" s="134" t="s">
        <v>14</v>
      </c>
      <c r="G26" s="134" t="s">
        <v>80</v>
      </c>
      <c r="H26" s="134" t="s">
        <v>56</v>
      </c>
      <c r="I26" s="135" t="s">
        <v>249</v>
      </c>
      <c r="J26" s="126">
        <v>0.33333333333333331</v>
      </c>
      <c r="K26" s="126" t="e">
        <v>#VALUE!</v>
      </c>
      <c r="M26" s="31"/>
    </row>
    <row r="27" spans="1:13" ht="14.25" hidden="1" customHeight="1" x14ac:dyDescent="0.25">
      <c r="A27" s="34"/>
      <c r="B27" s="128" t="s">
        <v>356</v>
      </c>
      <c r="C27" s="141" t="s">
        <v>357</v>
      </c>
      <c r="D27" s="134"/>
      <c r="E27" s="133">
        <v>102</v>
      </c>
      <c r="F27" s="134" t="s">
        <v>14</v>
      </c>
      <c r="G27" s="134" t="s">
        <v>80</v>
      </c>
      <c r="H27" s="134" t="s">
        <v>56</v>
      </c>
      <c r="I27" s="135" t="s">
        <v>249</v>
      </c>
      <c r="J27" s="126">
        <v>0.33333333333333331</v>
      </c>
      <c r="K27" s="126" t="e">
        <v>#VALUE!</v>
      </c>
      <c r="M27" s="31"/>
    </row>
    <row r="28" spans="1:13" ht="14.25" hidden="1" customHeight="1" x14ac:dyDescent="0.25">
      <c r="A28" s="34"/>
      <c r="B28" s="129" t="s">
        <v>358</v>
      </c>
      <c r="C28" s="131" t="s">
        <v>359</v>
      </c>
      <c r="D28" s="132"/>
      <c r="E28" s="133">
        <v>104</v>
      </c>
      <c r="F28" s="134" t="s">
        <v>14</v>
      </c>
      <c r="G28" s="134" t="s">
        <v>80</v>
      </c>
      <c r="H28" s="134" t="s">
        <v>56</v>
      </c>
      <c r="I28" s="135" t="s">
        <v>249</v>
      </c>
      <c r="J28" s="126">
        <v>0.33333333333333331</v>
      </c>
      <c r="K28" s="134" t="e">
        <v>#VALUE!</v>
      </c>
      <c r="M28" s="31"/>
    </row>
    <row r="29" spans="1:13" ht="14.25" hidden="1" customHeight="1" x14ac:dyDescent="0.25">
      <c r="A29" s="34"/>
      <c r="B29" s="124" t="s">
        <v>89</v>
      </c>
      <c r="C29" s="131" t="s">
        <v>90</v>
      </c>
      <c r="D29" s="132" t="s">
        <v>182</v>
      </c>
      <c r="E29" s="133">
        <v>105</v>
      </c>
      <c r="F29" s="134" t="s">
        <v>14</v>
      </c>
      <c r="G29" s="134" t="s">
        <v>80</v>
      </c>
      <c r="H29" s="134" t="s">
        <v>56</v>
      </c>
      <c r="I29" s="135">
        <v>1</v>
      </c>
      <c r="J29" s="126">
        <v>0.33333333333333331</v>
      </c>
      <c r="K29" s="135">
        <v>0.33333333333333331</v>
      </c>
      <c r="M29" s="31"/>
    </row>
    <row r="30" spans="1:13" ht="14.25" hidden="1" customHeight="1" x14ac:dyDescent="0.25">
      <c r="A30" s="34"/>
      <c r="B30" s="129" t="s">
        <v>360</v>
      </c>
      <c r="C30" s="131" t="s">
        <v>361</v>
      </c>
      <c r="D30" s="132"/>
      <c r="E30" s="133">
        <v>106</v>
      </c>
      <c r="F30" s="134" t="s">
        <v>14</v>
      </c>
      <c r="G30" s="134" t="s">
        <v>80</v>
      </c>
      <c r="H30" s="134" t="s">
        <v>56</v>
      </c>
      <c r="I30" s="135" t="s">
        <v>249</v>
      </c>
      <c r="J30" s="126">
        <v>0.33333333333333331</v>
      </c>
      <c r="K30" s="135" t="e">
        <v>#VALUE!</v>
      </c>
      <c r="M30" s="31"/>
    </row>
    <row r="31" spans="1:13" ht="14.25" hidden="1" customHeight="1" x14ac:dyDescent="0.25">
      <c r="A31" s="34"/>
      <c r="B31" s="125" t="s">
        <v>362</v>
      </c>
      <c r="C31" s="131" t="s">
        <v>363</v>
      </c>
      <c r="D31" s="132"/>
      <c r="E31" s="133">
        <v>137</v>
      </c>
      <c r="F31" s="134" t="s">
        <v>14</v>
      </c>
      <c r="G31" s="134" t="s">
        <v>93</v>
      </c>
      <c r="H31" s="134" t="s">
        <v>56</v>
      </c>
      <c r="I31" s="135" t="s">
        <v>249</v>
      </c>
      <c r="J31" s="130">
        <v>0.16666666666666666</v>
      </c>
      <c r="K31" s="135" t="e">
        <v>#VALUE!</v>
      </c>
      <c r="M31" s="31"/>
    </row>
    <row r="32" spans="1:13" ht="14.25" hidden="1" customHeight="1" x14ac:dyDescent="0.25">
      <c r="A32" s="34"/>
      <c r="B32" s="125" t="s">
        <v>364</v>
      </c>
      <c r="C32" s="131" t="s">
        <v>365</v>
      </c>
      <c r="D32" s="132"/>
      <c r="E32" s="133">
        <v>138</v>
      </c>
      <c r="F32" s="134" t="s">
        <v>14</v>
      </c>
      <c r="G32" s="134" t="s">
        <v>93</v>
      </c>
      <c r="H32" s="134" t="s">
        <v>56</v>
      </c>
      <c r="I32" s="135" t="s">
        <v>249</v>
      </c>
      <c r="J32" s="130">
        <v>0.16666666666666666</v>
      </c>
      <c r="K32" s="135" t="e">
        <v>#VALUE!</v>
      </c>
      <c r="M32" s="31"/>
    </row>
    <row r="33" spans="1:13" ht="14.25" hidden="1" customHeight="1" x14ac:dyDescent="0.25">
      <c r="A33" s="34"/>
      <c r="B33" s="125" t="s">
        <v>91</v>
      </c>
      <c r="C33" s="131" t="s">
        <v>92</v>
      </c>
      <c r="D33" s="132" t="s">
        <v>182</v>
      </c>
      <c r="E33" s="133">
        <v>139</v>
      </c>
      <c r="F33" s="134" t="s">
        <v>14</v>
      </c>
      <c r="G33" s="134" t="s">
        <v>93</v>
      </c>
      <c r="H33" s="134" t="s">
        <v>56</v>
      </c>
      <c r="I33" s="135">
        <v>0.5</v>
      </c>
      <c r="J33" s="130">
        <v>0.16666666666666666</v>
      </c>
      <c r="K33" s="135">
        <v>8.3333333333333329E-2</v>
      </c>
      <c r="M33" s="31"/>
    </row>
    <row r="34" spans="1:13" ht="14.25" hidden="1" customHeight="1" x14ac:dyDescent="0.25">
      <c r="A34" s="34"/>
      <c r="B34" s="125" t="s">
        <v>366</v>
      </c>
      <c r="C34" s="131" t="s">
        <v>367</v>
      </c>
      <c r="D34" s="132"/>
      <c r="E34" s="133">
        <v>140</v>
      </c>
      <c r="F34" s="134" t="s">
        <v>14</v>
      </c>
      <c r="G34" s="134" t="s">
        <v>93</v>
      </c>
      <c r="H34" s="134" t="s">
        <v>56</v>
      </c>
      <c r="I34" s="135" t="s">
        <v>249</v>
      </c>
      <c r="J34" s="130">
        <v>0.16666666666666666</v>
      </c>
      <c r="K34" s="135" t="e">
        <v>#VALUE!</v>
      </c>
      <c r="M34" s="31"/>
    </row>
    <row r="35" spans="1:13" ht="14.25" hidden="1" customHeight="1" x14ac:dyDescent="0.25">
      <c r="A35" s="34"/>
      <c r="B35" s="125" t="s">
        <v>368</v>
      </c>
      <c r="C35" s="131" t="s">
        <v>369</v>
      </c>
      <c r="D35" s="132"/>
      <c r="E35" s="133">
        <v>141</v>
      </c>
      <c r="F35" s="134" t="s">
        <v>14</v>
      </c>
      <c r="G35" s="134" t="s">
        <v>93</v>
      </c>
      <c r="H35" s="134" t="s">
        <v>56</v>
      </c>
      <c r="I35" s="135" t="s">
        <v>249</v>
      </c>
      <c r="J35" s="130">
        <v>0.16666666666666666</v>
      </c>
      <c r="K35" s="135" t="e">
        <v>#VALUE!</v>
      </c>
      <c r="M35" s="31"/>
    </row>
    <row r="36" spans="1:13" ht="14.25" hidden="1" customHeight="1" x14ac:dyDescent="0.25">
      <c r="A36" s="34"/>
      <c r="B36" s="125" t="s">
        <v>370</v>
      </c>
      <c r="C36" s="131" t="s">
        <v>371</v>
      </c>
      <c r="D36" s="132"/>
      <c r="E36" s="133">
        <v>142</v>
      </c>
      <c r="F36" s="134" t="s">
        <v>14</v>
      </c>
      <c r="G36" s="134" t="s">
        <v>93</v>
      </c>
      <c r="H36" s="134" t="s">
        <v>56</v>
      </c>
      <c r="I36" s="135" t="s">
        <v>249</v>
      </c>
      <c r="J36" s="130">
        <v>0.16666666666666666</v>
      </c>
      <c r="K36" s="135" t="e">
        <v>#VALUE!</v>
      </c>
      <c r="M36" s="31"/>
    </row>
    <row r="37" spans="1:13" ht="14.25" hidden="1" customHeight="1" x14ac:dyDescent="0.25">
      <c r="A37" s="34"/>
      <c r="B37" s="125" t="s">
        <v>372</v>
      </c>
      <c r="C37" s="131" t="s">
        <v>373</v>
      </c>
      <c r="D37" s="132"/>
      <c r="E37" s="133">
        <v>143</v>
      </c>
      <c r="F37" s="134" t="s">
        <v>14</v>
      </c>
      <c r="G37" s="134" t="s">
        <v>93</v>
      </c>
      <c r="H37" s="134" t="s">
        <v>56</v>
      </c>
      <c r="I37" s="135" t="s">
        <v>249</v>
      </c>
      <c r="J37" s="130">
        <v>0.16666666666666666</v>
      </c>
      <c r="K37" s="135" t="e">
        <v>#VALUE!</v>
      </c>
      <c r="M37" s="31"/>
    </row>
    <row r="38" spans="1:13" ht="14.25" hidden="1" customHeight="1" x14ac:dyDescent="0.25">
      <c r="A38" s="34"/>
      <c r="B38" s="125" t="s">
        <v>94</v>
      </c>
      <c r="C38" s="131" t="s">
        <v>95</v>
      </c>
      <c r="D38" s="132" t="s">
        <v>182</v>
      </c>
      <c r="E38" s="133">
        <v>144</v>
      </c>
      <c r="F38" s="134" t="s">
        <v>14</v>
      </c>
      <c r="G38" s="134" t="s">
        <v>93</v>
      </c>
      <c r="H38" s="134" t="s">
        <v>56</v>
      </c>
      <c r="I38" s="135">
        <v>1</v>
      </c>
      <c r="J38" s="130">
        <v>0.16666666666666666</v>
      </c>
      <c r="K38" s="135">
        <v>0.16666666666666666</v>
      </c>
      <c r="M38" s="31"/>
    </row>
    <row r="39" spans="1:13" ht="14.25" hidden="1" customHeight="1" x14ac:dyDescent="0.25">
      <c r="A39" s="34"/>
      <c r="B39" s="125" t="s">
        <v>374</v>
      </c>
      <c r="C39" s="131" t="s">
        <v>375</v>
      </c>
      <c r="D39" s="132"/>
      <c r="E39" s="133">
        <v>145</v>
      </c>
      <c r="F39" s="134" t="s">
        <v>14</v>
      </c>
      <c r="G39" s="134" t="s">
        <v>93</v>
      </c>
      <c r="H39" s="134" t="s">
        <v>56</v>
      </c>
      <c r="I39" s="135" t="s">
        <v>249</v>
      </c>
      <c r="J39" s="130">
        <v>0.16666666666666666</v>
      </c>
      <c r="K39" s="135" t="e">
        <v>#VALUE!</v>
      </c>
      <c r="M39" s="31"/>
    </row>
    <row r="40" spans="1:13" ht="14.25" hidden="1" customHeight="1" x14ac:dyDescent="0.25">
      <c r="A40" s="34"/>
      <c r="B40" s="125" t="s">
        <v>376</v>
      </c>
      <c r="C40" s="131" t="s">
        <v>377</v>
      </c>
      <c r="D40" s="132"/>
      <c r="E40" s="133">
        <v>146</v>
      </c>
      <c r="F40" s="134" t="s">
        <v>14</v>
      </c>
      <c r="G40" s="134" t="s">
        <v>93</v>
      </c>
      <c r="H40" s="134" t="s">
        <v>56</v>
      </c>
      <c r="I40" s="135" t="s">
        <v>249</v>
      </c>
      <c r="J40" s="130">
        <v>0.16666666666666666</v>
      </c>
      <c r="K40" s="135" t="e">
        <v>#VALUE!</v>
      </c>
      <c r="M40" s="31"/>
    </row>
    <row r="41" spans="1:13" ht="14.25" hidden="1" customHeight="1" x14ac:dyDescent="0.25">
      <c r="A41" s="34"/>
      <c r="B41" s="125" t="s">
        <v>99</v>
      </c>
      <c r="C41" s="131" t="s">
        <v>100</v>
      </c>
      <c r="D41" s="132"/>
      <c r="E41" s="133">
        <v>147</v>
      </c>
      <c r="F41" s="134" t="s">
        <v>14</v>
      </c>
      <c r="G41" s="134" t="s">
        <v>93</v>
      </c>
      <c r="H41" s="134" t="s">
        <v>56</v>
      </c>
      <c r="I41" s="135" t="s">
        <v>249</v>
      </c>
      <c r="J41" s="130">
        <v>0.16666666666666666</v>
      </c>
      <c r="K41" s="135" t="e">
        <v>#VALUE!</v>
      </c>
      <c r="M41" s="31"/>
    </row>
    <row r="42" spans="1:13" ht="14.25" hidden="1" customHeight="1" x14ac:dyDescent="0.25">
      <c r="A42" s="34"/>
      <c r="B42" s="125" t="s">
        <v>378</v>
      </c>
      <c r="C42" s="131" t="s">
        <v>379</v>
      </c>
      <c r="D42" s="132" t="s">
        <v>182</v>
      </c>
      <c r="E42" s="133">
        <v>148</v>
      </c>
      <c r="F42" s="134" t="s">
        <v>14</v>
      </c>
      <c r="G42" s="134" t="s">
        <v>93</v>
      </c>
      <c r="H42" s="134" t="s">
        <v>56</v>
      </c>
      <c r="I42" s="135">
        <v>0.5</v>
      </c>
      <c r="J42" s="130">
        <v>0.16666666666666666</v>
      </c>
      <c r="K42" s="135">
        <v>8.3333333333333329E-2</v>
      </c>
      <c r="M42" s="31"/>
    </row>
    <row r="43" spans="1:13" ht="14.25" hidden="1" customHeight="1" x14ac:dyDescent="0.25">
      <c r="A43" s="34"/>
      <c r="B43" s="125" t="s">
        <v>380</v>
      </c>
      <c r="C43" s="131" t="s">
        <v>381</v>
      </c>
      <c r="D43" s="132"/>
      <c r="E43" s="133">
        <v>149</v>
      </c>
      <c r="F43" s="134" t="s">
        <v>14</v>
      </c>
      <c r="G43" s="134" t="s">
        <v>93</v>
      </c>
      <c r="H43" s="134" t="s">
        <v>56</v>
      </c>
      <c r="I43" s="135" t="s">
        <v>249</v>
      </c>
      <c r="J43" s="130">
        <v>0.16666666666666666</v>
      </c>
      <c r="K43" s="135" t="e">
        <v>#VALUE!</v>
      </c>
      <c r="M43" s="31"/>
    </row>
    <row r="44" spans="1:13" ht="14.25" hidden="1" customHeight="1" x14ac:dyDescent="0.25">
      <c r="A44" s="34"/>
      <c r="B44" s="125" t="s">
        <v>382</v>
      </c>
      <c r="C44" s="131" t="s">
        <v>383</v>
      </c>
      <c r="D44" s="132"/>
      <c r="E44" s="133">
        <v>150</v>
      </c>
      <c r="F44" s="134" t="s">
        <v>14</v>
      </c>
      <c r="G44" s="134" t="s">
        <v>93</v>
      </c>
      <c r="H44" s="134" t="s">
        <v>56</v>
      </c>
      <c r="I44" s="135" t="s">
        <v>249</v>
      </c>
      <c r="J44" s="130">
        <v>0.16666666666666666</v>
      </c>
      <c r="K44" s="135" t="e">
        <v>#VALUE!</v>
      </c>
      <c r="M44" s="31"/>
    </row>
    <row r="45" spans="1:13" ht="14.25" hidden="1" customHeight="1" x14ac:dyDescent="0.25">
      <c r="A45" s="34"/>
      <c r="B45" s="125" t="s">
        <v>384</v>
      </c>
      <c r="C45" s="131" t="s">
        <v>385</v>
      </c>
      <c r="D45" s="132">
        <v>0</v>
      </c>
      <c r="E45" s="133">
        <v>151</v>
      </c>
      <c r="F45" s="134" t="s">
        <v>14</v>
      </c>
      <c r="G45" s="134" t="s">
        <v>93</v>
      </c>
      <c r="H45" s="134" t="s">
        <v>56</v>
      </c>
      <c r="I45" s="135">
        <v>0</v>
      </c>
      <c r="J45" s="130">
        <v>0.16666666666666666</v>
      </c>
      <c r="K45" s="135">
        <v>0</v>
      </c>
      <c r="M45" s="31"/>
    </row>
    <row r="46" spans="1:13" ht="14.25" hidden="1" customHeight="1" x14ac:dyDescent="0.25">
      <c r="A46" s="34"/>
      <c r="B46" s="125" t="s">
        <v>386</v>
      </c>
      <c r="C46" s="131" t="s">
        <v>387</v>
      </c>
      <c r="D46" s="132">
        <v>0</v>
      </c>
      <c r="E46" s="133">
        <v>152</v>
      </c>
      <c r="F46" s="134" t="s">
        <v>14</v>
      </c>
      <c r="G46" s="134" t="s">
        <v>93</v>
      </c>
      <c r="H46" s="134" t="s">
        <v>56</v>
      </c>
      <c r="I46" s="135">
        <v>0</v>
      </c>
      <c r="J46" s="130">
        <v>0.16666666666666666</v>
      </c>
      <c r="K46" s="135">
        <v>0</v>
      </c>
      <c r="M46" s="31"/>
    </row>
    <row r="47" spans="1:13" ht="14.25" hidden="1" customHeight="1" x14ac:dyDescent="0.25">
      <c r="A47" s="34"/>
      <c r="B47" s="125" t="s">
        <v>388</v>
      </c>
      <c r="C47" s="131" t="s">
        <v>389</v>
      </c>
      <c r="D47" s="132">
        <v>0</v>
      </c>
      <c r="E47" s="133">
        <v>153</v>
      </c>
      <c r="F47" s="134" t="s">
        <v>14</v>
      </c>
      <c r="G47" s="134" t="s">
        <v>93</v>
      </c>
      <c r="H47" s="134" t="s">
        <v>56</v>
      </c>
      <c r="I47" s="135">
        <v>0</v>
      </c>
      <c r="J47" s="130">
        <v>0.16666666666666666</v>
      </c>
      <c r="K47" s="135">
        <v>0</v>
      </c>
      <c r="M47" s="31"/>
    </row>
    <row r="48" spans="1:13" ht="14.25" hidden="1" customHeight="1" x14ac:dyDescent="0.25">
      <c r="A48" s="34"/>
      <c r="B48" s="125" t="s">
        <v>101</v>
      </c>
      <c r="C48" s="131" t="s">
        <v>102</v>
      </c>
      <c r="D48" s="132">
        <v>0</v>
      </c>
      <c r="E48" s="133">
        <v>154</v>
      </c>
      <c r="F48" s="134" t="s">
        <v>14</v>
      </c>
      <c r="G48" s="134" t="s">
        <v>93</v>
      </c>
      <c r="H48" s="134" t="s">
        <v>56</v>
      </c>
      <c r="I48" s="135">
        <v>0</v>
      </c>
      <c r="J48" s="130">
        <v>0.16666666666666666</v>
      </c>
      <c r="K48" s="135">
        <v>0</v>
      </c>
      <c r="M48" s="31"/>
    </row>
    <row r="49" spans="1:13" ht="14.25" hidden="1" customHeight="1" x14ac:dyDescent="0.25">
      <c r="A49" s="34"/>
      <c r="B49" s="125" t="s">
        <v>390</v>
      </c>
      <c r="C49" s="131" t="s">
        <v>391</v>
      </c>
      <c r="D49" s="132">
        <v>0</v>
      </c>
      <c r="E49" s="133">
        <v>155</v>
      </c>
      <c r="F49" s="134" t="s">
        <v>14</v>
      </c>
      <c r="G49" s="134" t="s">
        <v>93</v>
      </c>
      <c r="H49" s="134" t="s">
        <v>56</v>
      </c>
      <c r="I49" s="135">
        <v>0</v>
      </c>
      <c r="J49" s="130">
        <v>0.16666666666666666</v>
      </c>
      <c r="K49" s="135">
        <v>0</v>
      </c>
      <c r="M49" s="31"/>
    </row>
    <row r="50" spans="1:13" ht="14.25" hidden="1" customHeight="1" x14ac:dyDescent="0.25">
      <c r="A50" s="34"/>
      <c r="B50" s="125" t="s">
        <v>392</v>
      </c>
      <c r="C50" s="131" t="s">
        <v>393</v>
      </c>
      <c r="D50" s="132">
        <v>0</v>
      </c>
      <c r="E50" s="133">
        <v>156</v>
      </c>
      <c r="F50" s="134" t="s">
        <v>14</v>
      </c>
      <c r="G50" s="134" t="s">
        <v>93</v>
      </c>
      <c r="H50" s="134" t="s">
        <v>56</v>
      </c>
      <c r="I50" s="135">
        <v>0</v>
      </c>
      <c r="J50" s="130">
        <v>0.16666666666666666</v>
      </c>
      <c r="K50" s="135">
        <v>0</v>
      </c>
      <c r="M50" s="31"/>
    </row>
    <row r="51" spans="1:13" ht="14.25" hidden="1" customHeight="1" x14ac:dyDescent="0.25">
      <c r="A51" s="34"/>
      <c r="B51" s="125" t="s">
        <v>394</v>
      </c>
      <c r="C51" s="131" t="s">
        <v>395</v>
      </c>
      <c r="D51" s="132">
        <v>0</v>
      </c>
      <c r="E51" s="133">
        <v>157</v>
      </c>
      <c r="F51" s="134" t="s">
        <v>14</v>
      </c>
      <c r="G51" s="134" t="s">
        <v>93</v>
      </c>
      <c r="H51" s="134" t="s">
        <v>56</v>
      </c>
      <c r="I51" s="135">
        <v>0</v>
      </c>
      <c r="J51" s="130">
        <v>0.16666666666666666</v>
      </c>
      <c r="K51" s="135">
        <v>0</v>
      </c>
      <c r="M51" s="31"/>
    </row>
    <row r="52" spans="1:13" ht="14.25" hidden="1" customHeight="1" x14ac:dyDescent="0.25">
      <c r="A52" s="34"/>
      <c r="B52" s="125" t="s">
        <v>103</v>
      </c>
      <c r="C52" s="131" t="s">
        <v>104</v>
      </c>
      <c r="D52" s="132">
        <v>0</v>
      </c>
      <c r="E52" s="133">
        <v>158</v>
      </c>
      <c r="F52" s="134" t="s">
        <v>14</v>
      </c>
      <c r="G52" s="134" t="s">
        <v>93</v>
      </c>
      <c r="H52" s="134" t="s">
        <v>56</v>
      </c>
      <c r="I52" s="135">
        <v>0</v>
      </c>
      <c r="J52" s="130">
        <v>0.16666666666666666</v>
      </c>
      <c r="K52" s="135">
        <v>0</v>
      </c>
      <c r="M52" s="31"/>
    </row>
    <row r="53" spans="1:13" ht="14.25" hidden="1" customHeight="1" x14ac:dyDescent="0.25">
      <c r="A53" s="34"/>
      <c r="B53" s="125" t="s">
        <v>396</v>
      </c>
      <c r="C53" s="131" t="s">
        <v>397</v>
      </c>
      <c r="D53" s="132">
        <v>0</v>
      </c>
      <c r="E53" s="133">
        <v>159</v>
      </c>
      <c r="F53" s="134" t="s">
        <v>14</v>
      </c>
      <c r="G53" s="134" t="s">
        <v>93</v>
      </c>
      <c r="H53" s="134" t="s">
        <v>56</v>
      </c>
      <c r="I53" s="135">
        <v>0</v>
      </c>
      <c r="J53" s="130">
        <v>0.16666666666666666</v>
      </c>
      <c r="K53" s="135">
        <v>0</v>
      </c>
      <c r="M53" s="31"/>
    </row>
    <row r="54" spans="1:13" ht="14.25" hidden="1" customHeight="1" x14ac:dyDescent="0.25">
      <c r="A54" s="34"/>
      <c r="B54" s="125" t="s">
        <v>398</v>
      </c>
      <c r="C54" s="131" t="s">
        <v>399</v>
      </c>
      <c r="D54" s="132">
        <v>1.1000000000000001</v>
      </c>
      <c r="E54" s="133">
        <v>160</v>
      </c>
      <c r="F54" s="134" t="s">
        <v>14</v>
      </c>
      <c r="G54" s="134" t="s">
        <v>93</v>
      </c>
      <c r="H54" s="134" t="s">
        <v>56</v>
      </c>
      <c r="I54" s="142">
        <v>0.33300000000000002</v>
      </c>
      <c r="J54" s="130">
        <v>0.16666666666666666</v>
      </c>
      <c r="K54" s="135">
        <v>5.5500000000000001E-2</v>
      </c>
      <c r="M54" s="31"/>
    </row>
    <row r="55" spans="1:13" ht="14.25" hidden="1" customHeight="1" x14ac:dyDescent="0.25">
      <c r="A55" s="34"/>
      <c r="B55" s="125" t="s">
        <v>400</v>
      </c>
      <c r="C55" s="131" t="s">
        <v>401</v>
      </c>
      <c r="D55" s="132">
        <v>0</v>
      </c>
      <c r="E55" s="133">
        <v>161</v>
      </c>
      <c r="F55" s="134" t="s">
        <v>14</v>
      </c>
      <c r="G55" s="134" t="s">
        <v>93</v>
      </c>
      <c r="H55" s="134" t="s">
        <v>56</v>
      </c>
      <c r="I55" s="135">
        <v>0</v>
      </c>
      <c r="J55" s="130">
        <v>0.16666666666666666</v>
      </c>
      <c r="K55" s="135">
        <v>0</v>
      </c>
      <c r="M55" s="31"/>
    </row>
    <row r="56" spans="1:13" ht="14.25" hidden="1" customHeight="1" x14ac:dyDescent="0.25">
      <c r="A56" s="34"/>
      <c r="B56" s="125" t="s">
        <v>105</v>
      </c>
      <c r="C56" s="131" t="s">
        <v>106</v>
      </c>
      <c r="D56" s="132">
        <v>0</v>
      </c>
      <c r="E56" s="133">
        <v>162</v>
      </c>
      <c r="F56" s="134" t="s">
        <v>14</v>
      </c>
      <c r="G56" s="134" t="s">
        <v>93</v>
      </c>
      <c r="H56" s="134" t="s">
        <v>56</v>
      </c>
      <c r="I56" s="135">
        <v>0</v>
      </c>
      <c r="J56" s="130">
        <v>0.16666666666666666</v>
      </c>
      <c r="K56" s="135">
        <v>0</v>
      </c>
      <c r="M56" s="31"/>
    </row>
    <row r="57" spans="1:13" ht="14.25" hidden="1" customHeight="1" x14ac:dyDescent="0.25">
      <c r="A57" s="34"/>
      <c r="B57" s="124" t="s">
        <v>107</v>
      </c>
      <c r="C57" s="131" t="s">
        <v>108</v>
      </c>
      <c r="D57" s="132">
        <v>0</v>
      </c>
      <c r="E57" s="133">
        <v>163</v>
      </c>
      <c r="F57" s="134" t="s">
        <v>14</v>
      </c>
      <c r="G57" s="134" t="s">
        <v>93</v>
      </c>
      <c r="H57" s="134" t="s">
        <v>56</v>
      </c>
      <c r="I57" s="135">
        <v>0</v>
      </c>
      <c r="J57" s="130">
        <v>0.16666666666666666</v>
      </c>
      <c r="K57" s="135">
        <v>0</v>
      </c>
      <c r="M57" s="31"/>
    </row>
    <row r="58" spans="1:13" ht="14.25" hidden="1" customHeight="1" x14ac:dyDescent="0.25">
      <c r="A58" s="34"/>
      <c r="B58" s="125" t="s">
        <v>402</v>
      </c>
      <c r="C58" s="131" t="s">
        <v>403</v>
      </c>
      <c r="D58" s="132"/>
      <c r="E58" s="133">
        <v>164</v>
      </c>
      <c r="F58" s="134" t="s">
        <v>14</v>
      </c>
      <c r="G58" s="134" t="s">
        <v>93</v>
      </c>
      <c r="H58" s="134" t="s">
        <v>56</v>
      </c>
      <c r="I58" s="135" t="s">
        <v>249</v>
      </c>
      <c r="J58" s="130">
        <v>0.16666666666666666</v>
      </c>
      <c r="K58" s="135" t="e">
        <v>#VALUE!</v>
      </c>
      <c r="M58" s="31"/>
    </row>
    <row r="59" spans="1:13" ht="14.25" hidden="1" customHeight="1" x14ac:dyDescent="0.25">
      <c r="A59" s="34"/>
      <c r="B59" s="125" t="s">
        <v>404</v>
      </c>
      <c r="C59" s="131" t="s">
        <v>405</v>
      </c>
      <c r="D59" s="132"/>
      <c r="E59" s="133">
        <v>165</v>
      </c>
      <c r="F59" s="134" t="s">
        <v>14</v>
      </c>
      <c r="G59" s="134" t="s">
        <v>93</v>
      </c>
      <c r="H59" s="134" t="s">
        <v>56</v>
      </c>
      <c r="I59" s="135" t="s">
        <v>249</v>
      </c>
      <c r="J59" s="130">
        <v>0.16666666666666666</v>
      </c>
      <c r="K59" s="135" t="e">
        <v>#VALUE!</v>
      </c>
      <c r="M59" s="31"/>
    </row>
    <row r="60" spans="1:13" ht="14.25" hidden="1" customHeight="1" x14ac:dyDescent="0.25">
      <c r="A60" s="34"/>
      <c r="B60" s="125" t="s">
        <v>406</v>
      </c>
      <c r="C60" s="131" t="s">
        <v>407</v>
      </c>
      <c r="D60" s="132"/>
      <c r="E60" s="133">
        <v>166</v>
      </c>
      <c r="F60" s="134" t="s">
        <v>14</v>
      </c>
      <c r="G60" s="134" t="s">
        <v>93</v>
      </c>
      <c r="H60" s="134" t="s">
        <v>56</v>
      </c>
      <c r="I60" s="135" t="s">
        <v>249</v>
      </c>
      <c r="J60" s="130">
        <v>0.16666666666666666</v>
      </c>
      <c r="K60" s="135" t="e">
        <v>#VALUE!</v>
      </c>
      <c r="M60" s="31"/>
    </row>
    <row r="61" spans="1:13" ht="14.25" hidden="1" customHeight="1" x14ac:dyDescent="0.25">
      <c r="A61" s="34"/>
      <c r="B61" s="125" t="s">
        <v>109</v>
      </c>
      <c r="C61" s="131" t="s">
        <v>110</v>
      </c>
      <c r="D61" s="132" t="s">
        <v>182</v>
      </c>
      <c r="E61" s="133">
        <v>167</v>
      </c>
      <c r="F61" s="134" t="s">
        <v>14</v>
      </c>
      <c r="G61" s="134" t="s">
        <v>93</v>
      </c>
      <c r="H61" s="134" t="s">
        <v>56</v>
      </c>
      <c r="I61" s="135">
        <v>0.25</v>
      </c>
      <c r="J61" s="130">
        <v>0.16666666666666666</v>
      </c>
      <c r="K61" s="135">
        <v>4.1666666666666664E-2</v>
      </c>
      <c r="M61" s="31"/>
    </row>
    <row r="62" spans="1:13" ht="14.25" hidden="1" customHeight="1" x14ac:dyDescent="0.25">
      <c r="A62" s="34"/>
      <c r="B62" s="125" t="s">
        <v>408</v>
      </c>
      <c r="C62" s="131" t="s">
        <v>409</v>
      </c>
      <c r="D62" s="132"/>
      <c r="E62" s="133">
        <v>168</v>
      </c>
      <c r="F62" s="134" t="s">
        <v>14</v>
      </c>
      <c r="G62" s="134" t="s">
        <v>93</v>
      </c>
      <c r="H62" s="134" t="s">
        <v>56</v>
      </c>
      <c r="I62" s="135" t="s">
        <v>249</v>
      </c>
      <c r="J62" s="130">
        <v>0.16666666666666666</v>
      </c>
      <c r="K62" s="135" t="e">
        <v>#VALUE!</v>
      </c>
      <c r="M62" s="31"/>
    </row>
    <row r="63" spans="1:13" ht="19.5" hidden="1" customHeight="1" x14ac:dyDescent="0.25">
      <c r="A63" s="34"/>
      <c r="B63" s="115" t="s">
        <v>96</v>
      </c>
      <c r="C63" s="116" t="s">
        <v>97</v>
      </c>
      <c r="D63" s="147" t="s">
        <v>98</v>
      </c>
      <c r="E63" s="117" t="s">
        <v>536</v>
      </c>
      <c r="F63" s="116" t="s">
        <v>14</v>
      </c>
      <c r="G63" s="116" t="s">
        <v>93</v>
      </c>
      <c r="H63" s="116" t="s">
        <v>56</v>
      </c>
      <c r="I63" s="118">
        <v>0.75</v>
      </c>
      <c r="J63" s="118">
        <v>0.16700000000000001</v>
      </c>
      <c r="K63" s="118">
        <f>J63*I63</f>
        <v>0.12525</v>
      </c>
      <c r="M63" s="31"/>
    </row>
    <row r="64" spans="1:13" ht="14.25" customHeight="1" x14ac:dyDescent="0.25">
      <c r="A64" s="34"/>
      <c r="B64" s="6" t="s">
        <v>486</v>
      </c>
      <c r="C64" s="11"/>
      <c r="D64" s="64"/>
      <c r="E64" s="13"/>
      <c r="F64" s="12"/>
      <c r="G64" s="12"/>
      <c r="H64" s="12"/>
      <c r="I64" s="14"/>
      <c r="J64" s="65"/>
      <c r="K64" s="14"/>
      <c r="M64" s="31"/>
    </row>
    <row r="65" spans="1:13" ht="14.25" customHeight="1" x14ac:dyDescent="0.25">
      <c r="A65" s="34"/>
      <c r="B65" s="11"/>
      <c r="C65" s="11"/>
      <c r="D65" s="64"/>
      <c r="E65" s="13"/>
      <c r="F65" s="12"/>
      <c r="G65" s="12"/>
      <c r="H65" s="12"/>
      <c r="I65" s="14"/>
      <c r="J65" s="65"/>
      <c r="K65" s="14"/>
      <c r="M65" s="31"/>
    </row>
    <row r="66" spans="1:13" ht="14.25" customHeight="1" x14ac:dyDescent="0.25">
      <c r="A66" s="34"/>
      <c r="B66" s="11"/>
      <c r="C66" s="11"/>
      <c r="D66" s="64"/>
      <c r="E66" s="13"/>
      <c r="F66" s="12"/>
      <c r="G66" s="12"/>
      <c r="H66" s="12"/>
      <c r="I66" s="14"/>
      <c r="J66" s="65"/>
      <c r="K66" s="14"/>
      <c r="M66" s="31"/>
    </row>
    <row r="67" spans="1:13" ht="14.25" customHeight="1" thickBot="1" x14ac:dyDescent="0.3">
      <c r="A67" s="34"/>
      <c r="M67" s="31"/>
    </row>
    <row r="68" spans="1:13" ht="39" customHeight="1" thickBot="1" x14ac:dyDescent="0.3">
      <c r="A68" s="34"/>
      <c r="C68" s="15" t="s">
        <v>521</v>
      </c>
      <c r="D68" s="16" t="s">
        <v>500</v>
      </c>
      <c r="E68" s="16" t="s">
        <v>67</v>
      </c>
      <c r="F68" s="18" t="s">
        <v>522</v>
      </c>
      <c r="M68" s="31"/>
    </row>
    <row r="69" spans="1:13" ht="27" customHeight="1" x14ac:dyDescent="0.25">
      <c r="A69" s="34"/>
      <c r="C69" s="24" t="s">
        <v>111</v>
      </c>
      <c r="D69" s="95">
        <f>SUM(I12:I21)</f>
        <v>1</v>
      </c>
      <c r="E69" s="95">
        <f t="shared" ref="E69:E71" si="0">1/3</f>
        <v>0.33333333333333331</v>
      </c>
      <c r="F69" s="96">
        <f t="shared" ref="F69:F71" si="1">E69*D69</f>
        <v>0.33333333333333331</v>
      </c>
      <c r="M69" s="31"/>
    </row>
    <row r="70" spans="1:13" ht="27" customHeight="1" x14ac:dyDescent="0.25">
      <c r="A70" s="34"/>
      <c r="C70" s="19" t="s">
        <v>112</v>
      </c>
      <c r="D70" s="10">
        <f>SUM(I22:I28)</f>
        <v>1</v>
      </c>
      <c r="E70" s="95">
        <f t="shared" si="0"/>
        <v>0.33333333333333331</v>
      </c>
      <c r="F70" s="96">
        <f t="shared" si="1"/>
        <v>0.33333333333333331</v>
      </c>
      <c r="M70" s="31"/>
    </row>
    <row r="71" spans="1:13" ht="32.25" thickBot="1" x14ac:dyDescent="0.3">
      <c r="A71" s="34"/>
      <c r="C71" s="19" t="s">
        <v>113</v>
      </c>
      <c r="D71" s="10">
        <f>SUM(I29:I30)</f>
        <v>1</v>
      </c>
      <c r="E71" s="95">
        <f t="shared" si="0"/>
        <v>0.33333333333333331</v>
      </c>
      <c r="F71" s="96">
        <f t="shared" si="1"/>
        <v>0.33333333333333331</v>
      </c>
      <c r="M71" s="31"/>
    </row>
    <row r="72" spans="1:13" ht="27" customHeight="1" thickBot="1" x14ac:dyDescent="0.3">
      <c r="A72" s="34"/>
      <c r="C72" s="198" t="s">
        <v>72</v>
      </c>
      <c r="D72" s="205"/>
      <c r="E72" s="206"/>
      <c r="F72" s="21">
        <f>SUM(F69:F71)</f>
        <v>1</v>
      </c>
      <c r="M72" s="31"/>
    </row>
    <row r="73" spans="1:13" ht="27" customHeight="1" x14ac:dyDescent="0.25">
      <c r="A73" s="34"/>
      <c r="M73" s="31"/>
    </row>
    <row r="74" spans="1:13" ht="27" customHeight="1" thickBot="1" x14ac:dyDescent="0.3">
      <c r="A74" s="34"/>
      <c r="M74" s="31"/>
    </row>
    <row r="75" spans="1:13" ht="30.6" customHeight="1" thickBot="1" x14ac:dyDescent="0.3">
      <c r="A75" s="34"/>
      <c r="C75" s="23" t="s">
        <v>114</v>
      </c>
      <c r="D75" s="66" t="s">
        <v>500</v>
      </c>
      <c r="E75" s="66" t="s">
        <v>67</v>
      </c>
      <c r="F75" s="67" t="s">
        <v>523</v>
      </c>
      <c r="M75" s="31"/>
    </row>
    <row r="76" spans="1:13" ht="28.5" customHeight="1" x14ac:dyDescent="0.25">
      <c r="A76" s="34"/>
      <c r="C76" s="19" t="s">
        <v>300</v>
      </c>
      <c r="D76" s="10">
        <f>SUM(I31:I35)</f>
        <v>0.5</v>
      </c>
      <c r="E76" s="95">
        <f t="shared" ref="E76:E81" si="2">1/6</f>
        <v>0.16666666666666666</v>
      </c>
      <c r="F76" s="96">
        <f t="shared" ref="F76:F81" si="3">E76*D76</f>
        <v>8.3333333333333329E-2</v>
      </c>
      <c r="M76" s="31"/>
    </row>
    <row r="77" spans="1:13" ht="31.5" x14ac:dyDescent="0.25">
      <c r="A77" s="34"/>
      <c r="C77" s="19" t="s">
        <v>410</v>
      </c>
      <c r="D77" s="10">
        <f>SUM(I36:I39)</f>
        <v>1</v>
      </c>
      <c r="E77" s="95">
        <f t="shared" si="2"/>
        <v>0.16666666666666666</v>
      </c>
      <c r="F77" s="96">
        <f t="shared" si="3"/>
        <v>0.16666666666666666</v>
      </c>
      <c r="M77" s="31"/>
    </row>
    <row r="78" spans="1:13" ht="31.5" x14ac:dyDescent="0.25">
      <c r="A78" s="34"/>
      <c r="C78" s="19" t="s">
        <v>115</v>
      </c>
      <c r="D78" s="10">
        <f>I63</f>
        <v>0.75</v>
      </c>
      <c r="E78" s="95">
        <f t="shared" si="2"/>
        <v>0.16666666666666666</v>
      </c>
      <c r="F78" s="96">
        <f t="shared" si="3"/>
        <v>0.125</v>
      </c>
      <c r="M78" s="31"/>
    </row>
    <row r="79" spans="1:13" ht="47.25" x14ac:dyDescent="0.25">
      <c r="A79" s="34"/>
      <c r="C79" s="19" t="s">
        <v>298</v>
      </c>
      <c r="D79" s="10">
        <f>SUM(I40:I44)</f>
        <v>0.5</v>
      </c>
      <c r="E79" s="95">
        <f t="shared" si="2"/>
        <v>0.16666666666666666</v>
      </c>
      <c r="F79" s="96">
        <f t="shared" si="3"/>
        <v>8.3333333333333329E-2</v>
      </c>
      <c r="M79" s="31"/>
    </row>
    <row r="80" spans="1:13" ht="47.25" x14ac:dyDescent="0.25">
      <c r="A80" s="34"/>
      <c r="C80" s="19" t="s">
        <v>411</v>
      </c>
      <c r="D80" s="10">
        <f>SUM(I45:I57)</f>
        <v>0.33300000000000002</v>
      </c>
      <c r="E80" s="95">
        <f t="shared" si="2"/>
        <v>0.16666666666666666</v>
      </c>
      <c r="F80" s="96">
        <f t="shared" si="3"/>
        <v>5.5500000000000001E-2</v>
      </c>
      <c r="M80" s="31"/>
    </row>
    <row r="81" spans="1:13" ht="48" thickBot="1" x14ac:dyDescent="0.3">
      <c r="A81" s="34"/>
      <c r="C81" s="68" t="s">
        <v>299</v>
      </c>
      <c r="D81" s="143">
        <f>SUM(I58:I62)</f>
        <v>0.25</v>
      </c>
      <c r="E81" s="95">
        <f t="shared" si="2"/>
        <v>0.16666666666666666</v>
      </c>
      <c r="F81" s="96">
        <f t="shared" si="3"/>
        <v>4.1666666666666664E-2</v>
      </c>
      <c r="M81" s="31"/>
    </row>
    <row r="82" spans="1:13" ht="27" customHeight="1" thickBot="1" x14ac:dyDescent="0.3">
      <c r="A82" s="34"/>
      <c r="C82" s="192" t="s">
        <v>72</v>
      </c>
      <c r="D82" s="205"/>
      <c r="E82" s="206"/>
      <c r="F82" s="25">
        <f>SUM(F76:F81)</f>
        <v>0.55549999999999999</v>
      </c>
      <c r="M82" s="31"/>
    </row>
    <row r="83" spans="1:13" ht="14.25" customHeight="1" thickBot="1" x14ac:dyDescent="0.3">
      <c r="A83" s="34"/>
      <c r="M83" s="31"/>
    </row>
    <row r="84" spans="1:13" ht="28.5" customHeight="1" thickBot="1" x14ac:dyDescent="0.3">
      <c r="A84" s="34"/>
      <c r="C84" s="189" t="s">
        <v>77</v>
      </c>
      <c r="D84" s="205"/>
      <c r="E84" s="206"/>
      <c r="F84" s="69">
        <f>(F72*50%)+(F82*50%)</f>
        <v>0.77774999999999994</v>
      </c>
      <c r="M84" s="31"/>
    </row>
    <row r="85" spans="1:13" ht="14.25" customHeight="1" x14ac:dyDescent="0.25">
      <c r="A85" s="34"/>
      <c r="M85" s="31"/>
    </row>
    <row r="86" spans="1:13" ht="14.25" customHeight="1" x14ac:dyDescent="0.25">
      <c r="A86" s="34"/>
      <c r="M86" s="31"/>
    </row>
    <row r="87" spans="1:13" ht="14.25" customHeight="1" x14ac:dyDescent="0.25">
      <c r="A87" s="34"/>
      <c r="M87" s="31"/>
    </row>
    <row r="88" spans="1:13" ht="14.25" customHeight="1" x14ac:dyDescent="0.25">
      <c r="A88" s="34"/>
      <c r="M88" s="31"/>
    </row>
    <row r="89" spans="1:13" ht="14.25" customHeight="1" x14ac:dyDescent="0.25">
      <c r="A89" s="34"/>
      <c r="M89" s="31"/>
    </row>
    <row r="90" spans="1:13" ht="14.25" customHeight="1" x14ac:dyDescent="0.25">
      <c r="A90" s="34"/>
      <c r="M90" s="31"/>
    </row>
    <row r="91" spans="1:13" ht="14.25" customHeight="1" x14ac:dyDescent="0.25">
      <c r="A91" s="34"/>
      <c r="M91" s="31"/>
    </row>
    <row r="92" spans="1:13" ht="14.25" customHeight="1" x14ac:dyDescent="0.25">
      <c r="A92" s="34"/>
      <c r="M92" s="31"/>
    </row>
    <row r="93" spans="1:13" ht="16.899999999999999" customHeight="1" x14ac:dyDescent="0.25">
      <c r="A93" s="34"/>
      <c r="C93" s="89" t="s">
        <v>512</v>
      </c>
      <c r="E93" s="90"/>
      <c r="F93" s="90"/>
      <c r="G93" s="90"/>
      <c r="H93" s="90"/>
      <c r="I93" s="90"/>
      <c r="J93" s="91"/>
      <c r="M93" s="31"/>
    </row>
    <row r="94" spans="1:13" ht="14.25" customHeight="1" x14ac:dyDescent="0.25">
      <c r="A94" s="34"/>
      <c r="C94" s="82" t="s">
        <v>496</v>
      </c>
      <c r="D94" s="90"/>
      <c r="E94" s="75"/>
      <c r="F94" s="75"/>
      <c r="G94" s="75"/>
      <c r="H94" s="75"/>
      <c r="I94" s="75"/>
      <c r="J94" s="81"/>
      <c r="M94" s="31"/>
    </row>
    <row r="95" spans="1:13" ht="14.25" customHeight="1" x14ac:dyDescent="0.25">
      <c r="A95" s="34"/>
      <c r="C95" s="82" t="s">
        <v>513</v>
      </c>
      <c r="D95" s="75"/>
      <c r="E95" s="75"/>
      <c r="F95" s="75"/>
      <c r="G95" s="75"/>
      <c r="H95" s="75"/>
      <c r="I95" s="75"/>
      <c r="J95" s="81"/>
      <c r="M95" s="31"/>
    </row>
    <row r="96" spans="1:13" ht="14.25" customHeight="1" x14ac:dyDescent="0.25">
      <c r="A96" s="34"/>
      <c r="C96" s="93" t="s">
        <v>499</v>
      </c>
      <c r="D96" s="84"/>
      <c r="E96" s="84"/>
      <c r="F96" s="84"/>
      <c r="G96" s="84"/>
      <c r="H96" s="84"/>
      <c r="I96" s="84"/>
      <c r="J96" s="94"/>
      <c r="M96" s="31"/>
    </row>
    <row r="97" spans="1:13" ht="14.25" customHeight="1" x14ac:dyDescent="0.25">
      <c r="A97" s="34"/>
      <c r="M97" s="31"/>
    </row>
    <row r="98" spans="1:13" ht="14.25" customHeight="1" x14ac:dyDescent="0.25">
      <c r="A98" s="34"/>
      <c r="M98" s="31"/>
    </row>
    <row r="99" spans="1:13" ht="14.25" customHeight="1" thickBot="1" x14ac:dyDescent="0.3">
      <c r="A99" s="36"/>
      <c r="B99" s="37"/>
      <c r="C99" s="37"/>
      <c r="D99" s="37"/>
      <c r="E99" s="37"/>
      <c r="F99" s="37"/>
      <c r="G99" s="37"/>
      <c r="H99" s="37"/>
      <c r="I99" s="37"/>
      <c r="J99" s="37"/>
      <c r="K99" s="37"/>
      <c r="L99" s="37"/>
      <c r="M99" s="38"/>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sheetData>
  <sheetProtection algorithmName="SHA-512" hashValue="nFwtlJxrEZqeLOxPwd6s/4Chlbw944n07F8cl6KT5qHuaZL+RBWSSu8mv4vpEsRWS85IXC6c5mdwxhjjSPN7Dw==" saltValue="5gepOJeCewROUHslYT9Nfg=="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00000000-0004-0000-0500-000000000000}"/>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M1065"/>
  <sheetViews>
    <sheetView showGridLines="0" view="pageBreakPreview" zoomScale="85" zoomScaleNormal="70" zoomScaleSheetLayoutView="85" workbookViewId="0">
      <selection activeCell="E112" sqref="E112"/>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13"/>
      <c r="B1" s="214"/>
      <c r="C1" s="214"/>
      <c r="D1" s="214"/>
      <c r="E1" s="214"/>
      <c r="F1" s="214"/>
      <c r="G1" s="214"/>
      <c r="H1" s="214"/>
      <c r="I1" s="214"/>
      <c r="J1" s="214"/>
      <c r="K1" s="214"/>
      <c r="L1" s="214"/>
      <c r="M1" s="215"/>
    </row>
    <row r="2" spans="1:13" ht="18" customHeight="1" x14ac:dyDescent="0.2">
      <c r="A2" s="216" t="s">
        <v>0</v>
      </c>
      <c r="B2" s="217"/>
      <c r="C2" s="217"/>
      <c r="D2" s="217"/>
      <c r="E2" s="217"/>
      <c r="F2" s="217"/>
      <c r="G2" s="217"/>
      <c r="H2" s="217"/>
      <c r="I2" s="217"/>
      <c r="J2" s="217"/>
      <c r="K2" s="217"/>
      <c r="L2" s="217"/>
      <c r="M2" s="218"/>
    </row>
    <row r="3" spans="1:13" ht="18" customHeight="1" x14ac:dyDescent="0.2">
      <c r="A3" s="216" t="s">
        <v>1</v>
      </c>
      <c r="B3" s="217"/>
      <c r="C3" s="217"/>
      <c r="D3" s="217"/>
      <c r="E3" s="217"/>
      <c r="F3" s="217"/>
      <c r="G3" s="217"/>
      <c r="H3" s="217"/>
      <c r="I3" s="217"/>
      <c r="J3" s="217"/>
      <c r="K3" s="217"/>
      <c r="L3" s="217"/>
      <c r="M3" s="218"/>
    </row>
    <row r="4" spans="1:13" ht="18" customHeight="1" x14ac:dyDescent="0.2">
      <c r="A4" s="216" t="s">
        <v>2</v>
      </c>
      <c r="B4" s="217"/>
      <c r="C4" s="217"/>
      <c r="D4" s="217"/>
      <c r="E4" s="217"/>
      <c r="F4" s="217"/>
      <c r="G4" s="217"/>
      <c r="H4" s="217"/>
      <c r="I4" s="217"/>
      <c r="J4" s="217"/>
      <c r="K4" s="217"/>
      <c r="L4" s="217"/>
      <c r="M4" s="218"/>
    </row>
    <row r="5" spans="1:13" ht="18" customHeight="1" x14ac:dyDescent="0.2">
      <c r="A5" s="216">
        <v>2024</v>
      </c>
      <c r="B5" s="217"/>
      <c r="C5" s="217"/>
      <c r="D5" s="217"/>
      <c r="E5" s="217"/>
      <c r="F5" s="217"/>
      <c r="G5" s="217"/>
      <c r="H5" s="217"/>
      <c r="I5" s="217"/>
      <c r="J5" s="217"/>
      <c r="K5" s="217"/>
      <c r="L5" s="217"/>
      <c r="M5" s="218"/>
    </row>
    <row r="6" spans="1:13" ht="14.25" customHeight="1" x14ac:dyDescent="0.2">
      <c r="A6" s="210"/>
      <c r="B6" s="211"/>
      <c r="C6" s="211"/>
      <c r="D6" s="211"/>
      <c r="E6" s="211"/>
      <c r="F6" s="211"/>
      <c r="G6" s="211"/>
      <c r="H6" s="211"/>
      <c r="I6" s="211"/>
      <c r="J6" s="211"/>
      <c r="K6" s="211"/>
      <c r="L6" s="211"/>
      <c r="M6" s="212"/>
    </row>
    <row r="7" spans="1:13" ht="14.25" customHeight="1" x14ac:dyDescent="0.2">
      <c r="A7" s="151" t="s">
        <v>17</v>
      </c>
      <c r="B7" s="219"/>
      <c r="C7" s="219"/>
      <c r="D7" s="219"/>
      <c r="E7" s="219"/>
      <c r="F7" s="219"/>
      <c r="G7" s="219"/>
      <c r="H7" s="219"/>
      <c r="I7" s="219"/>
      <c r="J7" s="219"/>
      <c r="K7" s="219"/>
      <c r="L7" s="219"/>
      <c r="M7" s="220"/>
    </row>
    <row r="8" spans="1:13" ht="14.25" customHeight="1" thickBot="1" x14ac:dyDescent="0.25">
      <c r="A8" s="221"/>
      <c r="B8" s="222"/>
      <c r="C8" s="222"/>
      <c r="D8" s="222"/>
      <c r="E8" s="222"/>
      <c r="F8" s="222"/>
      <c r="G8" s="222"/>
      <c r="H8" s="222"/>
      <c r="I8" s="222"/>
      <c r="J8" s="222"/>
      <c r="K8" s="222"/>
      <c r="L8" s="222"/>
      <c r="M8" s="223"/>
    </row>
    <row r="9" spans="1:13" ht="52.5" customHeight="1" thickBot="1" x14ac:dyDescent="0.25">
      <c r="A9" s="195" t="s">
        <v>412</v>
      </c>
      <c r="B9" s="224"/>
      <c r="C9" s="224"/>
      <c r="D9" s="224"/>
      <c r="E9" s="224"/>
      <c r="F9" s="224"/>
      <c r="G9" s="224"/>
      <c r="H9" s="224"/>
      <c r="I9" s="224"/>
      <c r="J9" s="224"/>
      <c r="K9" s="224"/>
      <c r="L9" s="224"/>
      <c r="M9" s="225"/>
    </row>
    <row r="10" spans="1:13" ht="14.25" customHeight="1" x14ac:dyDescent="0.2">
      <c r="A10" s="62"/>
      <c r="M10" s="92"/>
    </row>
    <row r="11" spans="1:13" ht="14.25" hidden="1" customHeight="1" x14ac:dyDescent="0.2">
      <c r="A11" s="62"/>
      <c r="B11" s="8" t="s">
        <v>43</v>
      </c>
      <c r="C11" s="9" t="s">
        <v>44</v>
      </c>
      <c r="D11" s="8" t="s">
        <v>45</v>
      </c>
      <c r="E11" s="9" t="s">
        <v>46</v>
      </c>
      <c r="F11" s="9" t="s">
        <v>47</v>
      </c>
      <c r="G11" s="9" t="s">
        <v>48</v>
      </c>
      <c r="H11" s="9" t="s">
        <v>502</v>
      </c>
      <c r="I11" s="9" t="s">
        <v>506</v>
      </c>
      <c r="J11" s="9" t="s">
        <v>51</v>
      </c>
      <c r="K11" s="9" t="s">
        <v>503</v>
      </c>
      <c r="M11" s="92"/>
    </row>
    <row r="12" spans="1:13" ht="14.25" hidden="1" customHeight="1" x14ac:dyDescent="0.2">
      <c r="A12" s="62"/>
      <c r="B12" s="129" t="s">
        <v>116</v>
      </c>
      <c r="C12" s="131" t="s">
        <v>117</v>
      </c>
      <c r="D12" s="132" t="s">
        <v>43</v>
      </c>
      <c r="E12" s="133">
        <v>171</v>
      </c>
      <c r="F12" s="134" t="s">
        <v>17</v>
      </c>
      <c r="G12" s="134" t="s">
        <v>118</v>
      </c>
      <c r="H12" s="134" t="s">
        <v>56</v>
      </c>
      <c r="I12" s="135">
        <v>0</v>
      </c>
      <c r="J12" s="126">
        <v>0.16666666666666669</v>
      </c>
      <c r="K12" s="135">
        <v>0</v>
      </c>
      <c r="M12" s="92"/>
    </row>
    <row r="13" spans="1:13" ht="14.25" hidden="1" customHeight="1" x14ac:dyDescent="0.2">
      <c r="A13" s="62"/>
      <c r="B13" s="129" t="s">
        <v>119</v>
      </c>
      <c r="C13" s="131" t="s">
        <v>120</v>
      </c>
      <c r="D13" s="132" t="s">
        <v>43</v>
      </c>
      <c r="E13" s="133">
        <v>172</v>
      </c>
      <c r="F13" s="134" t="s">
        <v>17</v>
      </c>
      <c r="G13" s="134" t="s">
        <v>118</v>
      </c>
      <c r="H13" s="134" t="s">
        <v>56</v>
      </c>
      <c r="I13" s="135">
        <v>0</v>
      </c>
      <c r="J13" s="126">
        <v>0.16666666666666669</v>
      </c>
      <c r="K13" s="135">
        <v>0</v>
      </c>
      <c r="M13" s="92"/>
    </row>
    <row r="14" spans="1:13" ht="14.25" hidden="1" customHeight="1" x14ac:dyDescent="0.2">
      <c r="A14" s="62"/>
      <c r="B14" s="129" t="s">
        <v>121</v>
      </c>
      <c r="C14" s="131" t="s">
        <v>122</v>
      </c>
      <c r="D14" s="132" t="s">
        <v>43</v>
      </c>
      <c r="E14" s="133">
        <v>173</v>
      </c>
      <c r="F14" s="134" t="s">
        <v>17</v>
      </c>
      <c r="G14" s="134" t="s">
        <v>118</v>
      </c>
      <c r="H14" s="134" t="s">
        <v>56</v>
      </c>
      <c r="I14" s="126">
        <v>0</v>
      </c>
      <c r="J14" s="126">
        <v>0.16666666666666669</v>
      </c>
      <c r="K14" s="135">
        <v>0</v>
      </c>
      <c r="M14" s="92"/>
    </row>
    <row r="15" spans="1:13" ht="14.25" hidden="1" customHeight="1" x14ac:dyDescent="0.2">
      <c r="A15" s="62"/>
      <c r="B15" s="129" t="s">
        <v>123</v>
      </c>
      <c r="C15" s="131" t="s">
        <v>124</v>
      </c>
      <c r="D15" s="132" t="s">
        <v>43</v>
      </c>
      <c r="E15" s="133">
        <v>174</v>
      </c>
      <c r="F15" s="134" t="s">
        <v>17</v>
      </c>
      <c r="G15" s="134" t="s">
        <v>118</v>
      </c>
      <c r="H15" s="134" t="s">
        <v>56</v>
      </c>
      <c r="I15" s="126">
        <v>0</v>
      </c>
      <c r="J15" s="126">
        <v>0.16666666666666669</v>
      </c>
      <c r="K15" s="135">
        <v>2.7750000000000004E-2</v>
      </c>
      <c r="M15" s="92"/>
    </row>
    <row r="16" spans="1:13" ht="14.25" hidden="1" customHeight="1" x14ac:dyDescent="0.2">
      <c r="A16" s="62"/>
      <c r="B16" s="129" t="s">
        <v>125</v>
      </c>
      <c r="C16" s="131" t="s">
        <v>126</v>
      </c>
      <c r="D16" s="132" t="s">
        <v>43</v>
      </c>
      <c r="E16" s="133">
        <v>175</v>
      </c>
      <c r="F16" s="134" t="s">
        <v>17</v>
      </c>
      <c r="G16" s="134" t="s">
        <v>118</v>
      </c>
      <c r="H16" s="134" t="s">
        <v>56</v>
      </c>
      <c r="I16" s="126">
        <v>0</v>
      </c>
      <c r="J16" s="126">
        <v>0.16666666666666669</v>
      </c>
      <c r="K16" s="135">
        <v>0</v>
      </c>
      <c r="M16" s="92"/>
    </row>
    <row r="17" spans="1:13" ht="14.25" hidden="1" customHeight="1" x14ac:dyDescent="0.2">
      <c r="A17" s="62"/>
      <c r="B17" s="129" t="s">
        <v>127</v>
      </c>
      <c r="C17" s="131" t="s">
        <v>128</v>
      </c>
      <c r="D17" s="132" t="s">
        <v>43</v>
      </c>
      <c r="E17" s="133">
        <v>176</v>
      </c>
      <c r="F17" s="134" t="s">
        <v>17</v>
      </c>
      <c r="G17" s="134" t="s">
        <v>118</v>
      </c>
      <c r="H17" s="134" t="s">
        <v>56</v>
      </c>
      <c r="I17" s="135">
        <v>0</v>
      </c>
      <c r="J17" s="126">
        <v>0.16666666666666669</v>
      </c>
      <c r="K17" s="135">
        <v>0</v>
      </c>
      <c r="M17" s="92"/>
    </row>
    <row r="18" spans="1:13" ht="14.25" hidden="1" customHeight="1" x14ac:dyDescent="0.2">
      <c r="A18" s="62"/>
      <c r="B18" s="129" t="s">
        <v>129</v>
      </c>
      <c r="C18" s="131" t="s">
        <v>130</v>
      </c>
      <c r="D18" s="132" t="s">
        <v>583</v>
      </c>
      <c r="E18" s="133">
        <v>180</v>
      </c>
      <c r="F18" s="134" t="s">
        <v>17</v>
      </c>
      <c r="G18" s="134" t="s">
        <v>118</v>
      </c>
      <c r="H18" s="134" t="s">
        <v>56</v>
      </c>
      <c r="I18" s="135">
        <v>0</v>
      </c>
      <c r="J18" s="126">
        <v>0.16666666666666669</v>
      </c>
      <c r="K18" s="135">
        <v>0</v>
      </c>
      <c r="M18" s="92"/>
    </row>
    <row r="19" spans="1:13" ht="14.25" hidden="1" customHeight="1" x14ac:dyDescent="0.2">
      <c r="A19" s="62"/>
      <c r="B19" s="129" t="s">
        <v>131</v>
      </c>
      <c r="C19" s="131" t="s">
        <v>132</v>
      </c>
      <c r="D19" s="132" t="s">
        <v>583</v>
      </c>
      <c r="E19" s="133">
        <v>181</v>
      </c>
      <c r="F19" s="134" t="s">
        <v>17</v>
      </c>
      <c r="G19" s="134" t="s">
        <v>118</v>
      </c>
      <c r="H19" s="134" t="s">
        <v>56</v>
      </c>
      <c r="I19" s="135">
        <v>0</v>
      </c>
      <c r="J19" s="126">
        <v>0.16666666666666669</v>
      </c>
      <c r="K19" s="135">
        <v>0</v>
      </c>
      <c r="M19" s="92"/>
    </row>
    <row r="20" spans="1:13" ht="14.25" hidden="1" customHeight="1" x14ac:dyDescent="0.2">
      <c r="A20" s="62"/>
      <c r="B20" s="129" t="s">
        <v>133</v>
      </c>
      <c r="C20" s="131" t="s">
        <v>134</v>
      </c>
      <c r="D20" s="132" t="s">
        <v>583</v>
      </c>
      <c r="E20" s="133">
        <v>182</v>
      </c>
      <c r="F20" s="134" t="s">
        <v>17</v>
      </c>
      <c r="G20" s="134" t="s">
        <v>118</v>
      </c>
      <c r="H20" s="134" t="s">
        <v>56</v>
      </c>
      <c r="I20" s="126">
        <v>0</v>
      </c>
      <c r="J20" s="126">
        <v>0.16666666666666669</v>
      </c>
      <c r="K20" s="135">
        <v>0</v>
      </c>
      <c r="M20" s="92"/>
    </row>
    <row r="21" spans="1:13" ht="14.25" hidden="1" customHeight="1" x14ac:dyDescent="0.2">
      <c r="A21" s="62"/>
      <c r="B21" s="129" t="s">
        <v>135</v>
      </c>
      <c r="C21" s="131" t="s">
        <v>136</v>
      </c>
      <c r="D21" s="132" t="s">
        <v>583</v>
      </c>
      <c r="E21" s="133">
        <v>183</v>
      </c>
      <c r="F21" s="134" t="s">
        <v>17</v>
      </c>
      <c r="G21" s="134" t="s">
        <v>118</v>
      </c>
      <c r="H21" s="134" t="s">
        <v>56</v>
      </c>
      <c r="I21" s="126">
        <v>0</v>
      </c>
      <c r="J21" s="126">
        <v>0.16666666666666669</v>
      </c>
      <c r="K21" s="135">
        <v>0</v>
      </c>
      <c r="M21" s="92"/>
    </row>
    <row r="22" spans="1:13" ht="14.25" hidden="1" customHeight="1" x14ac:dyDescent="0.2">
      <c r="A22" s="62"/>
      <c r="B22" s="129" t="s">
        <v>137</v>
      </c>
      <c r="C22" s="131" t="s">
        <v>138</v>
      </c>
      <c r="D22" s="132" t="s">
        <v>583</v>
      </c>
      <c r="E22" s="133">
        <v>184</v>
      </c>
      <c r="F22" s="134" t="s">
        <v>17</v>
      </c>
      <c r="G22" s="134" t="s">
        <v>118</v>
      </c>
      <c r="H22" s="134" t="s">
        <v>56</v>
      </c>
      <c r="I22" s="126">
        <v>0</v>
      </c>
      <c r="J22" s="126">
        <v>0.16666666666666669</v>
      </c>
      <c r="K22" s="135">
        <v>0</v>
      </c>
      <c r="M22" s="92"/>
    </row>
    <row r="23" spans="1:13" ht="14.25" hidden="1" customHeight="1" x14ac:dyDescent="0.2">
      <c r="A23" s="62"/>
      <c r="B23" s="129" t="s">
        <v>139</v>
      </c>
      <c r="C23" s="131" t="s">
        <v>140</v>
      </c>
      <c r="D23" s="132" t="s">
        <v>583</v>
      </c>
      <c r="E23" s="133">
        <v>185</v>
      </c>
      <c r="F23" s="134" t="s">
        <v>17</v>
      </c>
      <c r="G23" s="134" t="s">
        <v>118</v>
      </c>
      <c r="H23" s="134" t="s">
        <v>56</v>
      </c>
      <c r="I23" s="135">
        <v>0</v>
      </c>
      <c r="J23" s="126">
        <v>0.16666666666666669</v>
      </c>
      <c r="K23" s="135">
        <v>0</v>
      </c>
      <c r="M23" s="92"/>
    </row>
    <row r="24" spans="1:13" ht="14.25" hidden="1" customHeight="1" x14ac:dyDescent="0.2">
      <c r="A24" s="62"/>
      <c r="B24" s="129" t="s">
        <v>141</v>
      </c>
      <c r="C24" s="131" t="s">
        <v>142</v>
      </c>
      <c r="D24" s="132" t="s">
        <v>43</v>
      </c>
      <c r="E24" s="133">
        <v>189</v>
      </c>
      <c r="F24" s="134" t="s">
        <v>17</v>
      </c>
      <c r="G24" s="134" t="s">
        <v>118</v>
      </c>
      <c r="H24" s="134" t="s">
        <v>56</v>
      </c>
      <c r="I24" s="135">
        <v>0</v>
      </c>
      <c r="J24" s="126">
        <v>0.16666666666666669</v>
      </c>
      <c r="K24" s="135">
        <v>0</v>
      </c>
      <c r="M24" s="92"/>
    </row>
    <row r="25" spans="1:13" ht="14.25" hidden="1" customHeight="1" x14ac:dyDescent="0.2">
      <c r="A25" s="62"/>
      <c r="B25" s="129" t="s">
        <v>143</v>
      </c>
      <c r="C25" s="131" t="s">
        <v>144</v>
      </c>
      <c r="D25" s="132" t="s">
        <v>43</v>
      </c>
      <c r="E25" s="133">
        <v>190</v>
      </c>
      <c r="F25" s="134" t="s">
        <v>17</v>
      </c>
      <c r="G25" s="134" t="s">
        <v>118</v>
      </c>
      <c r="H25" s="134" t="s">
        <v>56</v>
      </c>
      <c r="I25" s="135">
        <v>0</v>
      </c>
      <c r="J25" s="126">
        <v>0.16666666666666669</v>
      </c>
      <c r="K25" s="135">
        <v>0</v>
      </c>
      <c r="M25" s="92"/>
    </row>
    <row r="26" spans="1:13" ht="14.25" hidden="1" customHeight="1" x14ac:dyDescent="0.2">
      <c r="A26" s="62"/>
      <c r="B26" s="129" t="s">
        <v>145</v>
      </c>
      <c r="C26" s="131" t="s">
        <v>146</v>
      </c>
      <c r="D26" s="132" t="s">
        <v>43</v>
      </c>
      <c r="E26" s="133">
        <v>191</v>
      </c>
      <c r="F26" s="134" t="s">
        <v>17</v>
      </c>
      <c r="G26" s="134" t="s">
        <v>118</v>
      </c>
      <c r="H26" s="134" t="s">
        <v>56</v>
      </c>
      <c r="I26" s="126">
        <v>0</v>
      </c>
      <c r="J26" s="126">
        <v>0.16666666666666669</v>
      </c>
      <c r="K26" s="135">
        <v>0</v>
      </c>
      <c r="M26" s="92"/>
    </row>
    <row r="27" spans="1:13" ht="14.25" hidden="1" customHeight="1" x14ac:dyDescent="0.2">
      <c r="A27" s="62"/>
      <c r="B27" s="129" t="s">
        <v>147</v>
      </c>
      <c r="C27" s="131" t="s">
        <v>148</v>
      </c>
      <c r="D27" s="132" t="s">
        <v>43</v>
      </c>
      <c r="E27" s="133">
        <v>192</v>
      </c>
      <c r="F27" s="134" t="s">
        <v>17</v>
      </c>
      <c r="G27" s="134" t="s">
        <v>118</v>
      </c>
      <c r="H27" s="134" t="s">
        <v>56</v>
      </c>
      <c r="I27" s="126">
        <v>0</v>
      </c>
      <c r="J27" s="126">
        <v>0.16666666666666669</v>
      </c>
      <c r="K27" s="135">
        <v>0</v>
      </c>
      <c r="M27" s="92"/>
    </row>
    <row r="28" spans="1:13" ht="14.25" hidden="1" customHeight="1" x14ac:dyDescent="0.2">
      <c r="A28" s="62"/>
      <c r="B28" s="129" t="s">
        <v>149</v>
      </c>
      <c r="C28" s="131" t="s">
        <v>150</v>
      </c>
      <c r="D28" s="132" t="s">
        <v>43</v>
      </c>
      <c r="E28" s="133">
        <v>193</v>
      </c>
      <c r="F28" s="134" t="s">
        <v>17</v>
      </c>
      <c r="G28" s="134" t="s">
        <v>118</v>
      </c>
      <c r="H28" s="134" t="s">
        <v>56</v>
      </c>
      <c r="I28" s="126">
        <v>0</v>
      </c>
      <c r="J28" s="126">
        <v>0.16666666666666669</v>
      </c>
      <c r="K28" s="135">
        <v>0</v>
      </c>
      <c r="M28" s="92"/>
    </row>
    <row r="29" spans="1:13" ht="14.25" hidden="1" customHeight="1" x14ac:dyDescent="0.2">
      <c r="A29" s="62"/>
      <c r="B29" s="129" t="s">
        <v>151</v>
      </c>
      <c r="C29" s="131" t="s">
        <v>152</v>
      </c>
      <c r="D29" s="132" t="s">
        <v>43</v>
      </c>
      <c r="E29" s="133">
        <v>194</v>
      </c>
      <c r="F29" s="134" t="s">
        <v>17</v>
      </c>
      <c r="G29" s="134" t="s">
        <v>118</v>
      </c>
      <c r="H29" s="134" t="s">
        <v>56</v>
      </c>
      <c r="I29" s="135">
        <v>0</v>
      </c>
      <c r="J29" s="126">
        <v>0.16666666666666669</v>
      </c>
      <c r="K29" s="135">
        <v>0</v>
      </c>
      <c r="M29" s="92"/>
    </row>
    <row r="30" spans="1:13" ht="14.25" hidden="1" customHeight="1" x14ac:dyDescent="0.2">
      <c r="A30" s="62"/>
      <c r="B30" s="129" t="s">
        <v>153</v>
      </c>
      <c r="C30" s="131" t="s">
        <v>154</v>
      </c>
      <c r="D30" s="132"/>
      <c r="E30" s="133">
        <v>198</v>
      </c>
      <c r="F30" s="134" t="s">
        <v>17</v>
      </c>
      <c r="G30" s="134" t="s">
        <v>118</v>
      </c>
      <c r="H30" s="134" t="s">
        <v>56</v>
      </c>
      <c r="I30" s="135">
        <v>0</v>
      </c>
      <c r="J30" s="126">
        <v>0.16666666666666669</v>
      </c>
      <c r="K30" s="135">
        <v>0</v>
      </c>
      <c r="M30" s="92"/>
    </row>
    <row r="31" spans="1:13" ht="14.25" hidden="1" customHeight="1" x14ac:dyDescent="0.2">
      <c r="A31" s="62"/>
      <c r="B31" s="129" t="s">
        <v>155</v>
      </c>
      <c r="C31" s="131" t="s">
        <v>156</v>
      </c>
      <c r="D31" s="132"/>
      <c r="E31" s="133">
        <v>199</v>
      </c>
      <c r="F31" s="134" t="s">
        <v>17</v>
      </c>
      <c r="G31" s="134" t="s">
        <v>118</v>
      </c>
      <c r="H31" s="134" t="s">
        <v>56</v>
      </c>
      <c r="I31" s="135">
        <v>0</v>
      </c>
      <c r="J31" s="126">
        <v>0.16666666666666669</v>
      </c>
      <c r="K31" s="135">
        <v>0</v>
      </c>
      <c r="M31" s="92"/>
    </row>
    <row r="32" spans="1:13" ht="15" hidden="1" customHeight="1" x14ac:dyDescent="0.2">
      <c r="A32" s="62"/>
      <c r="B32" s="129" t="s">
        <v>157</v>
      </c>
      <c r="C32" s="131" t="s">
        <v>158</v>
      </c>
      <c r="D32" s="132"/>
      <c r="E32" s="133">
        <v>200</v>
      </c>
      <c r="F32" s="134" t="s">
        <v>17</v>
      </c>
      <c r="G32" s="134" t="s">
        <v>118</v>
      </c>
      <c r="H32" s="134" t="s">
        <v>56</v>
      </c>
      <c r="I32" s="126">
        <v>0</v>
      </c>
      <c r="J32" s="126">
        <v>0.16666666666666669</v>
      </c>
      <c r="K32" s="135">
        <v>0</v>
      </c>
      <c r="M32" s="92"/>
    </row>
    <row r="33" spans="1:13" ht="15" hidden="1" customHeight="1" x14ac:dyDescent="0.2">
      <c r="A33" s="62"/>
      <c r="B33" s="129" t="s">
        <v>159</v>
      </c>
      <c r="C33" s="131" t="s">
        <v>160</v>
      </c>
      <c r="D33" s="132"/>
      <c r="E33" s="133">
        <v>201</v>
      </c>
      <c r="F33" s="134" t="s">
        <v>17</v>
      </c>
      <c r="G33" s="134" t="s">
        <v>118</v>
      </c>
      <c r="H33" s="134" t="s">
        <v>56</v>
      </c>
      <c r="I33" s="126">
        <v>0</v>
      </c>
      <c r="J33" s="126">
        <v>0.16666666666666669</v>
      </c>
      <c r="K33" s="135">
        <v>0</v>
      </c>
      <c r="M33" s="92"/>
    </row>
    <row r="34" spans="1:13" ht="14.25" hidden="1" customHeight="1" x14ac:dyDescent="0.2">
      <c r="A34" s="62"/>
      <c r="B34" s="129" t="s">
        <v>161</v>
      </c>
      <c r="C34" s="131" t="s">
        <v>162</v>
      </c>
      <c r="D34" s="132"/>
      <c r="E34" s="133">
        <v>202</v>
      </c>
      <c r="F34" s="134" t="s">
        <v>17</v>
      </c>
      <c r="G34" s="134" t="s">
        <v>118</v>
      </c>
      <c r="H34" s="134" t="s">
        <v>56</v>
      </c>
      <c r="I34" s="126">
        <v>0</v>
      </c>
      <c r="J34" s="126">
        <v>0.16666666666666669</v>
      </c>
      <c r="K34" s="135">
        <v>0</v>
      </c>
      <c r="M34" s="92"/>
    </row>
    <row r="35" spans="1:13" ht="14.25" hidden="1" customHeight="1" x14ac:dyDescent="0.2">
      <c r="A35" s="62"/>
      <c r="B35" s="129" t="s">
        <v>163</v>
      </c>
      <c r="C35" s="131" t="s">
        <v>164</v>
      </c>
      <c r="D35" s="132"/>
      <c r="E35" s="133">
        <v>203</v>
      </c>
      <c r="F35" s="134" t="s">
        <v>17</v>
      </c>
      <c r="G35" s="134" t="s">
        <v>118</v>
      </c>
      <c r="H35" s="134" t="s">
        <v>56</v>
      </c>
      <c r="I35" s="135">
        <v>0</v>
      </c>
      <c r="J35" s="126">
        <v>0.16666666666666669</v>
      </c>
      <c r="K35" s="135">
        <v>0</v>
      </c>
      <c r="M35" s="92"/>
    </row>
    <row r="36" spans="1:13" ht="14.25" hidden="1" customHeight="1" x14ac:dyDescent="0.2">
      <c r="A36" s="62"/>
      <c r="B36" s="129" t="s">
        <v>165</v>
      </c>
      <c r="C36" s="131" t="s">
        <v>166</v>
      </c>
      <c r="D36" s="132"/>
      <c r="E36" s="133">
        <v>207</v>
      </c>
      <c r="F36" s="134" t="s">
        <v>17</v>
      </c>
      <c r="G36" s="134" t="s">
        <v>118</v>
      </c>
      <c r="H36" s="134" t="s">
        <v>56</v>
      </c>
      <c r="I36" s="135">
        <v>0</v>
      </c>
      <c r="J36" s="126">
        <v>0.16666666666666669</v>
      </c>
      <c r="K36" s="135">
        <v>0</v>
      </c>
      <c r="M36" s="92"/>
    </row>
    <row r="37" spans="1:13" ht="14.25" hidden="1" customHeight="1" x14ac:dyDescent="0.2">
      <c r="A37" s="62"/>
      <c r="B37" s="129" t="s">
        <v>167</v>
      </c>
      <c r="C37" s="131" t="s">
        <v>168</v>
      </c>
      <c r="D37" s="132"/>
      <c r="E37" s="133">
        <v>208</v>
      </c>
      <c r="F37" s="134" t="s">
        <v>17</v>
      </c>
      <c r="G37" s="134" t="s">
        <v>118</v>
      </c>
      <c r="H37" s="134" t="s">
        <v>56</v>
      </c>
      <c r="I37" s="135">
        <v>0</v>
      </c>
      <c r="J37" s="126">
        <v>0.16666666666666669</v>
      </c>
      <c r="K37" s="135">
        <v>0</v>
      </c>
      <c r="M37" s="92"/>
    </row>
    <row r="38" spans="1:13" ht="14.25" hidden="1" customHeight="1" x14ac:dyDescent="0.2">
      <c r="A38" s="62"/>
      <c r="B38" s="129" t="s">
        <v>169</v>
      </c>
      <c r="C38" s="131" t="s">
        <v>170</v>
      </c>
      <c r="D38" s="132"/>
      <c r="E38" s="133">
        <v>209</v>
      </c>
      <c r="F38" s="134" t="s">
        <v>17</v>
      </c>
      <c r="G38" s="134" t="s">
        <v>118</v>
      </c>
      <c r="H38" s="134" t="s">
        <v>56</v>
      </c>
      <c r="I38" s="126">
        <v>0</v>
      </c>
      <c r="J38" s="126">
        <v>0.16666666666666669</v>
      </c>
      <c r="K38" s="135">
        <v>0</v>
      </c>
      <c r="M38" s="92"/>
    </row>
    <row r="39" spans="1:13" ht="14.25" hidden="1" customHeight="1" x14ac:dyDescent="0.2">
      <c r="A39" s="62"/>
      <c r="B39" s="129" t="s">
        <v>171</v>
      </c>
      <c r="C39" s="131" t="s">
        <v>172</v>
      </c>
      <c r="D39" s="132"/>
      <c r="E39" s="133">
        <v>210</v>
      </c>
      <c r="F39" s="134" t="s">
        <v>17</v>
      </c>
      <c r="G39" s="134" t="s">
        <v>118</v>
      </c>
      <c r="H39" s="134" t="s">
        <v>56</v>
      </c>
      <c r="I39" s="126">
        <v>0</v>
      </c>
      <c r="J39" s="126">
        <v>0.16666666666666669</v>
      </c>
      <c r="K39" s="135">
        <v>0</v>
      </c>
      <c r="M39" s="92"/>
    </row>
    <row r="40" spans="1:13" ht="14.25" hidden="1" customHeight="1" x14ac:dyDescent="0.2">
      <c r="A40" s="62"/>
      <c r="B40" s="129" t="s">
        <v>173</v>
      </c>
      <c r="C40" s="131" t="s">
        <v>174</v>
      </c>
      <c r="D40" s="132"/>
      <c r="E40" s="133">
        <v>211</v>
      </c>
      <c r="F40" s="134" t="s">
        <v>17</v>
      </c>
      <c r="G40" s="134" t="s">
        <v>118</v>
      </c>
      <c r="H40" s="134" t="s">
        <v>56</v>
      </c>
      <c r="I40" s="126">
        <v>0</v>
      </c>
      <c r="J40" s="126">
        <v>0.16666666666666669</v>
      </c>
      <c r="K40" s="135">
        <v>0</v>
      </c>
      <c r="M40" s="92"/>
    </row>
    <row r="41" spans="1:13" ht="14.25" hidden="1" customHeight="1" x14ac:dyDescent="0.2">
      <c r="A41" s="62"/>
      <c r="B41" s="129" t="s">
        <v>175</v>
      </c>
      <c r="C41" s="131" t="s">
        <v>176</v>
      </c>
      <c r="D41" s="132"/>
      <c r="E41" s="133">
        <v>212</v>
      </c>
      <c r="F41" s="134" t="s">
        <v>17</v>
      </c>
      <c r="G41" s="134" t="s">
        <v>118</v>
      </c>
      <c r="H41" s="134" t="s">
        <v>56</v>
      </c>
      <c r="I41" s="135">
        <v>0</v>
      </c>
      <c r="J41" s="126">
        <v>0.16666666666666669</v>
      </c>
      <c r="K41" s="135">
        <v>0</v>
      </c>
      <c r="M41" s="92"/>
    </row>
    <row r="42" spans="1:13" ht="14.25" hidden="1" customHeight="1" x14ac:dyDescent="0.2">
      <c r="A42" s="62"/>
      <c r="B42" s="129" t="s">
        <v>413</v>
      </c>
      <c r="C42" s="131" t="s">
        <v>414</v>
      </c>
      <c r="D42" s="132"/>
      <c r="E42" s="133">
        <v>214</v>
      </c>
      <c r="F42" s="134" t="s">
        <v>17</v>
      </c>
      <c r="G42" s="134" t="s">
        <v>118</v>
      </c>
      <c r="H42" s="134" t="s">
        <v>56</v>
      </c>
      <c r="I42" s="135" t="s">
        <v>249</v>
      </c>
      <c r="J42" s="130">
        <v>0.16666666666666666</v>
      </c>
      <c r="K42" s="135" t="e">
        <v>#VALUE!</v>
      </c>
      <c r="M42" s="92"/>
    </row>
    <row r="43" spans="1:13" ht="14.25" hidden="1" customHeight="1" x14ac:dyDescent="0.2">
      <c r="A43" s="62"/>
      <c r="B43" s="129" t="s">
        <v>415</v>
      </c>
      <c r="C43" s="131" t="s">
        <v>416</v>
      </c>
      <c r="D43" s="132"/>
      <c r="E43" s="133">
        <v>215</v>
      </c>
      <c r="F43" s="134" t="s">
        <v>17</v>
      </c>
      <c r="G43" s="134" t="s">
        <v>118</v>
      </c>
      <c r="H43" s="134" t="s">
        <v>56</v>
      </c>
      <c r="I43" s="135" t="s">
        <v>249</v>
      </c>
      <c r="J43" s="130">
        <v>0.16666666666666666</v>
      </c>
      <c r="K43" s="135" t="e">
        <v>#VALUE!</v>
      </c>
      <c r="M43" s="92"/>
    </row>
    <row r="44" spans="1:13" ht="14.25" hidden="1" customHeight="1" x14ac:dyDescent="0.2">
      <c r="A44" s="62"/>
      <c r="B44" s="129" t="s">
        <v>177</v>
      </c>
      <c r="C44" s="131" t="s">
        <v>178</v>
      </c>
      <c r="D44" s="132" t="s">
        <v>182</v>
      </c>
      <c r="E44" s="133">
        <v>216</v>
      </c>
      <c r="F44" s="134" t="s">
        <v>17</v>
      </c>
      <c r="G44" s="134" t="s">
        <v>118</v>
      </c>
      <c r="H44" s="134" t="s">
        <v>56</v>
      </c>
      <c r="I44" s="135">
        <v>0.5</v>
      </c>
      <c r="J44" s="130">
        <v>0.16666666666666666</v>
      </c>
      <c r="K44" s="135">
        <v>8.3333333333333329E-2</v>
      </c>
      <c r="M44" s="92"/>
    </row>
    <row r="45" spans="1:13" ht="14.25" hidden="1" customHeight="1" x14ac:dyDescent="0.2">
      <c r="A45" s="62"/>
      <c r="B45" s="129" t="s">
        <v>179</v>
      </c>
      <c r="C45" s="131" t="s">
        <v>180</v>
      </c>
      <c r="D45" s="132" t="s">
        <v>182</v>
      </c>
      <c r="E45" s="133">
        <v>217</v>
      </c>
      <c r="F45" s="134" t="s">
        <v>17</v>
      </c>
      <c r="G45" s="134" t="s">
        <v>118</v>
      </c>
      <c r="H45" s="134" t="s">
        <v>56</v>
      </c>
      <c r="I45" s="135">
        <v>0.5</v>
      </c>
      <c r="J45" s="130">
        <v>0.16666666666666666</v>
      </c>
      <c r="K45" s="135">
        <v>8.3333333333333329E-2</v>
      </c>
      <c r="M45" s="92"/>
    </row>
    <row r="46" spans="1:13" ht="14.25" hidden="1" customHeight="1" x14ac:dyDescent="0.2">
      <c r="A46" s="62"/>
      <c r="B46" s="129" t="s">
        <v>417</v>
      </c>
      <c r="C46" s="131" t="s">
        <v>418</v>
      </c>
      <c r="D46" s="132"/>
      <c r="E46" s="133">
        <v>218</v>
      </c>
      <c r="F46" s="134" t="s">
        <v>17</v>
      </c>
      <c r="G46" s="134" t="s">
        <v>118</v>
      </c>
      <c r="H46" s="134" t="s">
        <v>56</v>
      </c>
      <c r="I46" s="135" t="s">
        <v>249</v>
      </c>
      <c r="J46" s="130">
        <v>0.16666666666666666</v>
      </c>
      <c r="K46" s="135" t="e">
        <v>#VALUE!</v>
      </c>
      <c r="M46" s="92"/>
    </row>
    <row r="47" spans="1:13" ht="14.25" hidden="1" customHeight="1" x14ac:dyDescent="0.2">
      <c r="A47" s="62"/>
      <c r="B47" s="125" t="s">
        <v>181</v>
      </c>
      <c r="C47" s="131" t="s">
        <v>586</v>
      </c>
      <c r="D47" s="132"/>
      <c r="E47" s="133">
        <v>230</v>
      </c>
      <c r="F47" s="134" t="s">
        <v>17</v>
      </c>
      <c r="G47" s="134" t="s">
        <v>118</v>
      </c>
      <c r="H47" s="134" t="s">
        <v>56</v>
      </c>
      <c r="I47" s="135" t="s">
        <v>249</v>
      </c>
      <c r="J47" s="130">
        <v>0.16666666666666666</v>
      </c>
      <c r="K47" s="126" t="e">
        <v>#VALUE!</v>
      </c>
      <c r="M47" s="92"/>
    </row>
    <row r="48" spans="1:13" ht="14.25" hidden="1" customHeight="1" x14ac:dyDescent="0.2">
      <c r="A48" s="62"/>
      <c r="B48" s="125" t="s">
        <v>183</v>
      </c>
      <c r="C48" s="131" t="s">
        <v>587</v>
      </c>
      <c r="D48" s="132"/>
      <c r="E48" s="133">
        <v>231</v>
      </c>
      <c r="F48" s="134" t="s">
        <v>17</v>
      </c>
      <c r="G48" s="134" t="s">
        <v>118</v>
      </c>
      <c r="H48" s="134" t="s">
        <v>56</v>
      </c>
      <c r="I48" s="135" t="s">
        <v>249</v>
      </c>
      <c r="J48" s="130">
        <v>0.16666666666666666</v>
      </c>
      <c r="K48" s="126" t="e">
        <v>#VALUE!</v>
      </c>
      <c r="M48" s="92"/>
    </row>
    <row r="49" spans="1:13" ht="14.25" hidden="1" customHeight="1" x14ac:dyDescent="0.2">
      <c r="A49" s="62"/>
      <c r="B49" s="125" t="s">
        <v>184</v>
      </c>
      <c r="C49" s="131" t="s">
        <v>588</v>
      </c>
      <c r="D49" s="132" t="s">
        <v>182</v>
      </c>
      <c r="E49" s="133">
        <v>232</v>
      </c>
      <c r="F49" s="134" t="s">
        <v>17</v>
      </c>
      <c r="G49" s="134" t="s">
        <v>118</v>
      </c>
      <c r="H49" s="134" t="s">
        <v>56</v>
      </c>
      <c r="I49" s="135">
        <v>0.2</v>
      </c>
      <c r="J49" s="130">
        <v>0.16666666666666666</v>
      </c>
      <c r="K49" s="126">
        <v>3.3333333333333333E-2</v>
      </c>
      <c r="M49" s="92"/>
    </row>
    <row r="50" spans="1:13" ht="14.25" hidden="1" customHeight="1" x14ac:dyDescent="0.2">
      <c r="A50" s="62"/>
      <c r="B50" s="125" t="s">
        <v>185</v>
      </c>
      <c r="C50" s="131" t="s">
        <v>589</v>
      </c>
      <c r="D50" s="132" t="s">
        <v>182</v>
      </c>
      <c r="E50" s="133">
        <v>233</v>
      </c>
      <c r="F50" s="134" t="s">
        <v>17</v>
      </c>
      <c r="G50" s="134" t="s">
        <v>118</v>
      </c>
      <c r="H50" s="134" t="s">
        <v>56</v>
      </c>
      <c r="I50" s="135">
        <v>0.2</v>
      </c>
      <c r="J50" s="130">
        <v>0.16666666666666666</v>
      </c>
      <c r="K50" s="126">
        <v>3.3333333333333333E-2</v>
      </c>
      <c r="M50" s="92"/>
    </row>
    <row r="51" spans="1:13" ht="14.25" hidden="1" customHeight="1" x14ac:dyDescent="0.2">
      <c r="A51" s="62"/>
      <c r="B51" s="125" t="s">
        <v>186</v>
      </c>
      <c r="C51" s="131" t="s">
        <v>590</v>
      </c>
      <c r="D51" s="132" t="s">
        <v>182</v>
      </c>
      <c r="E51" s="133">
        <v>234</v>
      </c>
      <c r="F51" s="134" t="s">
        <v>17</v>
      </c>
      <c r="G51" s="134" t="s">
        <v>118</v>
      </c>
      <c r="H51" s="134" t="s">
        <v>56</v>
      </c>
      <c r="I51" s="135">
        <v>0.2</v>
      </c>
      <c r="J51" s="130">
        <v>0.16666666666666666</v>
      </c>
      <c r="K51" s="126">
        <v>3.3333333333333333E-2</v>
      </c>
      <c r="M51" s="92"/>
    </row>
    <row r="52" spans="1:13" ht="14.25" hidden="1" customHeight="1" x14ac:dyDescent="0.2">
      <c r="A52" s="62"/>
      <c r="B52" s="125" t="s">
        <v>187</v>
      </c>
      <c r="C52" s="131" t="s">
        <v>591</v>
      </c>
      <c r="D52" s="132" t="s">
        <v>182</v>
      </c>
      <c r="E52" s="133">
        <v>235</v>
      </c>
      <c r="F52" s="134" t="s">
        <v>17</v>
      </c>
      <c r="G52" s="134" t="s">
        <v>118</v>
      </c>
      <c r="H52" s="134" t="s">
        <v>56</v>
      </c>
      <c r="I52" s="135">
        <v>0.2</v>
      </c>
      <c r="J52" s="130">
        <v>0.16666666666666666</v>
      </c>
      <c r="K52" s="126">
        <v>3.3333333333333333E-2</v>
      </c>
      <c r="M52" s="92"/>
    </row>
    <row r="53" spans="1:13" ht="14.25" hidden="1" customHeight="1" x14ac:dyDescent="0.2">
      <c r="A53" s="62"/>
      <c r="B53" s="125" t="s">
        <v>188</v>
      </c>
      <c r="C53" s="131" t="s">
        <v>592</v>
      </c>
      <c r="D53" s="132" t="s">
        <v>182</v>
      </c>
      <c r="E53" s="133">
        <v>236</v>
      </c>
      <c r="F53" s="134" t="s">
        <v>17</v>
      </c>
      <c r="G53" s="134" t="s">
        <v>118</v>
      </c>
      <c r="H53" s="134" t="s">
        <v>56</v>
      </c>
      <c r="I53" s="135">
        <v>0.2</v>
      </c>
      <c r="J53" s="130">
        <v>0.16666666666666666</v>
      </c>
      <c r="K53" s="126">
        <v>3.3333333333333333E-2</v>
      </c>
      <c r="M53" s="92"/>
    </row>
    <row r="54" spans="1:13" ht="14.25" hidden="1" customHeight="1" x14ac:dyDescent="0.2">
      <c r="A54" s="62"/>
      <c r="B54" s="125" t="s">
        <v>189</v>
      </c>
      <c r="C54" s="131" t="s">
        <v>593</v>
      </c>
      <c r="D54" s="132"/>
      <c r="E54" s="133">
        <v>237</v>
      </c>
      <c r="F54" s="134" t="s">
        <v>17</v>
      </c>
      <c r="G54" s="134" t="s">
        <v>118</v>
      </c>
      <c r="H54" s="134" t="s">
        <v>56</v>
      </c>
      <c r="I54" s="135" t="s">
        <v>249</v>
      </c>
      <c r="J54" s="130">
        <v>0.16666666666666666</v>
      </c>
      <c r="K54" s="126" t="e">
        <v>#VALUE!</v>
      </c>
      <c r="M54" s="92"/>
    </row>
    <row r="55" spans="1:13" ht="14.25" hidden="1" customHeight="1" x14ac:dyDescent="0.2">
      <c r="A55" s="62"/>
      <c r="B55" s="125" t="s">
        <v>190</v>
      </c>
      <c r="C55" s="131" t="s">
        <v>594</v>
      </c>
      <c r="D55" s="132"/>
      <c r="E55" s="133">
        <v>239</v>
      </c>
      <c r="F55" s="134" t="s">
        <v>17</v>
      </c>
      <c r="G55" s="134" t="s">
        <v>118</v>
      </c>
      <c r="H55" s="134" t="s">
        <v>56</v>
      </c>
      <c r="I55" s="135" t="s">
        <v>249</v>
      </c>
      <c r="J55" s="130">
        <v>0.16666666666666666</v>
      </c>
      <c r="K55" s="126" t="e">
        <v>#VALUE!</v>
      </c>
      <c r="M55" s="92"/>
    </row>
    <row r="56" spans="1:13" ht="14.25" hidden="1" customHeight="1" x14ac:dyDescent="0.2">
      <c r="A56" s="62"/>
      <c r="B56" s="125" t="s">
        <v>419</v>
      </c>
      <c r="C56" s="131" t="s">
        <v>595</v>
      </c>
      <c r="D56" s="132"/>
      <c r="E56" s="133">
        <v>240</v>
      </c>
      <c r="F56" s="134" t="s">
        <v>17</v>
      </c>
      <c r="G56" s="134" t="s">
        <v>118</v>
      </c>
      <c r="H56" s="134" t="s">
        <v>56</v>
      </c>
      <c r="I56" s="135" t="s">
        <v>249</v>
      </c>
      <c r="J56" s="130">
        <v>0.16666666666666666</v>
      </c>
      <c r="K56" s="126" t="e">
        <v>#VALUE!</v>
      </c>
      <c r="M56" s="92"/>
    </row>
    <row r="57" spans="1:13" ht="14.25" hidden="1" customHeight="1" x14ac:dyDescent="0.2">
      <c r="A57" s="62"/>
      <c r="B57" s="125" t="s">
        <v>420</v>
      </c>
      <c r="C57" s="131" t="s">
        <v>596</v>
      </c>
      <c r="D57" s="132"/>
      <c r="E57" s="133">
        <v>242</v>
      </c>
      <c r="F57" s="134" t="s">
        <v>17</v>
      </c>
      <c r="G57" s="134" t="s">
        <v>118</v>
      </c>
      <c r="H57" s="134" t="s">
        <v>56</v>
      </c>
      <c r="I57" s="135" t="s">
        <v>249</v>
      </c>
      <c r="J57" s="130">
        <v>0.16666666666666666</v>
      </c>
      <c r="K57" s="126" t="e">
        <v>#VALUE!</v>
      </c>
      <c r="M57" s="92"/>
    </row>
    <row r="58" spans="1:13" ht="14.25" hidden="1" customHeight="1" x14ac:dyDescent="0.2">
      <c r="A58" s="62"/>
      <c r="B58" s="125" t="s">
        <v>421</v>
      </c>
      <c r="C58" s="131" t="s">
        <v>422</v>
      </c>
      <c r="D58" s="132"/>
      <c r="E58" s="133">
        <v>243</v>
      </c>
      <c r="F58" s="134" t="s">
        <v>17</v>
      </c>
      <c r="G58" s="134" t="s">
        <v>37</v>
      </c>
      <c r="H58" s="134" t="s">
        <v>56</v>
      </c>
      <c r="I58" s="135" t="s">
        <v>249</v>
      </c>
      <c r="J58" s="126">
        <v>0.33333333333333331</v>
      </c>
      <c r="K58" s="134" t="e">
        <v>#VALUE!</v>
      </c>
      <c r="M58" s="92"/>
    </row>
    <row r="59" spans="1:13" ht="14.25" hidden="1" customHeight="1" x14ac:dyDescent="0.2">
      <c r="A59" s="62"/>
      <c r="B59" s="125" t="s">
        <v>423</v>
      </c>
      <c r="C59" s="131" t="s">
        <v>424</v>
      </c>
      <c r="D59" s="132" t="s">
        <v>182</v>
      </c>
      <c r="E59" s="133">
        <v>244</v>
      </c>
      <c r="F59" s="134" t="s">
        <v>17</v>
      </c>
      <c r="G59" s="134" t="s">
        <v>37</v>
      </c>
      <c r="H59" s="134" t="s">
        <v>56</v>
      </c>
      <c r="I59" s="135">
        <v>1</v>
      </c>
      <c r="J59" s="126">
        <v>0.33333333333333331</v>
      </c>
      <c r="K59" s="134">
        <v>0.33333333333333331</v>
      </c>
      <c r="M59" s="92"/>
    </row>
    <row r="60" spans="1:13" ht="14.25" hidden="1" customHeight="1" x14ac:dyDescent="0.2">
      <c r="A60" s="62"/>
      <c r="B60" s="125" t="s">
        <v>425</v>
      </c>
      <c r="C60" s="131" t="s">
        <v>426</v>
      </c>
      <c r="D60" s="132"/>
      <c r="E60" s="133">
        <v>245</v>
      </c>
      <c r="F60" s="134" t="s">
        <v>17</v>
      </c>
      <c r="G60" s="134" t="s">
        <v>37</v>
      </c>
      <c r="H60" s="134" t="s">
        <v>56</v>
      </c>
      <c r="I60" s="135" t="s">
        <v>249</v>
      </c>
      <c r="J60" s="126">
        <v>0.33333333333333331</v>
      </c>
      <c r="K60" s="134" t="e">
        <v>#VALUE!</v>
      </c>
      <c r="M60" s="92"/>
    </row>
    <row r="61" spans="1:13" ht="14.25" hidden="1" customHeight="1" x14ac:dyDescent="0.2">
      <c r="A61" s="62"/>
      <c r="B61" s="125" t="s">
        <v>427</v>
      </c>
      <c r="C61" s="144" t="s">
        <v>428</v>
      </c>
      <c r="D61" s="132"/>
      <c r="E61" s="133">
        <v>246</v>
      </c>
      <c r="F61" s="134" t="s">
        <v>17</v>
      </c>
      <c r="G61" s="134" t="s">
        <v>37</v>
      </c>
      <c r="H61" s="134" t="s">
        <v>56</v>
      </c>
      <c r="I61" s="135" t="s">
        <v>249</v>
      </c>
      <c r="J61" s="126">
        <v>0.33333333333333331</v>
      </c>
      <c r="K61" s="134" t="e">
        <v>#VALUE!</v>
      </c>
      <c r="M61" s="92"/>
    </row>
    <row r="62" spans="1:13" ht="14.25" hidden="1" customHeight="1" x14ac:dyDescent="0.2">
      <c r="A62" s="62"/>
      <c r="B62" s="125" t="s">
        <v>429</v>
      </c>
      <c r="C62" s="131" t="s">
        <v>249</v>
      </c>
      <c r="D62" s="132"/>
      <c r="E62" s="133">
        <v>248</v>
      </c>
      <c r="F62" s="134" t="s">
        <v>17</v>
      </c>
      <c r="G62" s="134" t="s">
        <v>37</v>
      </c>
      <c r="H62" s="134" t="s">
        <v>56</v>
      </c>
      <c r="I62" s="135" t="s">
        <v>249</v>
      </c>
      <c r="J62" s="126">
        <v>0.33333333333333331</v>
      </c>
      <c r="K62" s="134" t="e">
        <v>#VALUE!</v>
      </c>
      <c r="M62" s="92"/>
    </row>
    <row r="63" spans="1:13" ht="14.25" hidden="1" customHeight="1" x14ac:dyDescent="0.2">
      <c r="A63" s="62"/>
      <c r="B63" s="125" t="s">
        <v>430</v>
      </c>
      <c r="C63" s="131" t="s">
        <v>191</v>
      </c>
      <c r="D63" s="132"/>
      <c r="E63" s="133">
        <v>249</v>
      </c>
      <c r="F63" s="134" t="s">
        <v>17</v>
      </c>
      <c r="G63" s="134" t="s">
        <v>37</v>
      </c>
      <c r="H63" s="134" t="s">
        <v>56</v>
      </c>
      <c r="I63" s="135" t="s">
        <v>249</v>
      </c>
      <c r="J63" s="126">
        <v>0.33333333333333331</v>
      </c>
      <c r="K63" s="126" t="e">
        <v>#VALUE!</v>
      </c>
      <c r="M63" s="92"/>
    </row>
    <row r="64" spans="1:13" ht="14.25" hidden="1" customHeight="1" x14ac:dyDescent="0.2">
      <c r="A64" s="62"/>
      <c r="B64" s="125" t="s">
        <v>431</v>
      </c>
      <c r="C64" s="131" t="s">
        <v>432</v>
      </c>
      <c r="D64" s="132" t="s">
        <v>182</v>
      </c>
      <c r="E64" s="133">
        <v>250</v>
      </c>
      <c r="F64" s="134" t="s">
        <v>17</v>
      </c>
      <c r="G64" s="134" t="s">
        <v>37</v>
      </c>
      <c r="H64" s="134" t="s">
        <v>56</v>
      </c>
      <c r="I64" s="135">
        <v>1</v>
      </c>
      <c r="J64" s="126">
        <v>0.33333333333333331</v>
      </c>
      <c r="K64" s="126">
        <v>0.33333333333333331</v>
      </c>
      <c r="M64" s="92"/>
    </row>
    <row r="65" spans="1:13" ht="14.25" hidden="1" customHeight="1" x14ac:dyDescent="0.2">
      <c r="A65" s="62"/>
      <c r="B65" s="125" t="s">
        <v>433</v>
      </c>
      <c r="C65" s="131" t="s">
        <v>434</v>
      </c>
      <c r="D65" s="132"/>
      <c r="E65" s="133">
        <v>251</v>
      </c>
      <c r="F65" s="134" t="s">
        <v>17</v>
      </c>
      <c r="G65" s="134" t="s">
        <v>37</v>
      </c>
      <c r="H65" s="134" t="s">
        <v>56</v>
      </c>
      <c r="I65" s="135" t="s">
        <v>249</v>
      </c>
      <c r="J65" s="126">
        <v>0.33333333333333331</v>
      </c>
      <c r="K65" s="126" t="e">
        <v>#VALUE!</v>
      </c>
      <c r="M65" s="92"/>
    </row>
    <row r="66" spans="1:13" ht="14.25" hidden="1" customHeight="1" x14ac:dyDescent="0.2">
      <c r="A66" s="62"/>
      <c r="B66" s="125" t="s">
        <v>435</v>
      </c>
      <c r="C66" s="131" t="s">
        <v>436</v>
      </c>
      <c r="D66" s="132"/>
      <c r="E66" s="133">
        <v>252</v>
      </c>
      <c r="F66" s="134" t="s">
        <v>17</v>
      </c>
      <c r="G66" s="134" t="s">
        <v>37</v>
      </c>
      <c r="H66" s="134" t="s">
        <v>56</v>
      </c>
      <c r="I66" s="135" t="s">
        <v>249</v>
      </c>
      <c r="J66" s="126">
        <v>0.33333333333333331</v>
      </c>
      <c r="K66" s="126" t="e">
        <v>#VALUE!</v>
      </c>
      <c r="M66" s="92"/>
    </row>
    <row r="67" spans="1:13" ht="14.25" hidden="1" customHeight="1" x14ac:dyDescent="0.2">
      <c r="A67" s="62"/>
      <c r="B67" s="125" t="s">
        <v>437</v>
      </c>
      <c r="C67" s="131" t="s">
        <v>192</v>
      </c>
      <c r="D67" s="132"/>
      <c r="E67" s="133">
        <v>253</v>
      </c>
      <c r="F67" s="134" t="s">
        <v>17</v>
      </c>
      <c r="G67" s="134" t="s">
        <v>37</v>
      </c>
      <c r="H67" s="134" t="s">
        <v>56</v>
      </c>
      <c r="I67" s="135" t="s">
        <v>249</v>
      </c>
      <c r="J67" s="126">
        <v>0.33333333333333331</v>
      </c>
      <c r="K67" s="126" t="e">
        <v>#VALUE!</v>
      </c>
      <c r="M67" s="92"/>
    </row>
    <row r="68" spans="1:13" ht="14.25" hidden="1" customHeight="1" x14ac:dyDescent="0.2">
      <c r="A68" s="62"/>
      <c r="B68" s="125" t="s">
        <v>438</v>
      </c>
      <c r="C68" s="131" t="s">
        <v>537</v>
      </c>
      <c r="D68" s="132" t="s">
        <v>182</v>
      </c>
      <c r="E68" s="133">
        <v>254</v>
      </c>
      <c r="F68" s="134" t="s">
        <v>17</v>
      </c>
      <c r="G68" s="134" t="s">
        <v>37</v>
      </c>
      <c r="H68" s="134" t="s">
        <v>56</v>
      </c>
      <c r="I68" s="135">
        <v>0.5</v>
      </c>
      <c r="J68" s="126">
        <v>0.33333333333333331</v>
      </c>
      <c r="K68" s="126">
        <v>0.16666666666666666</v>
      </c>
      <c r="M68" s="92"/>
    </row>
    <row r="69" spans="1:13" ht="14.25" hidden="1" customHeight="1" x14ac:dyDescent="0.2">
      <c r="A69" s="62"/>
      <c r="B69" s="125" t="s">
        <v>439</v>
      </c>
      <c r="C69" s="131" t="s">
        <v>538</v>
      </c>
      <c r="D69" s="132" t="s">
        <v>182</v>
      </c>
      <c r="E69" s="133">
        <v>255</v>
      </c>
      <c r="F69" s="134" t="s">
        <v>17</v>
      </c>
      <c r="G69" s="134" t="s">
        <v>37</v>
      </c>
      <c r="H69" s="134" t="s">
        <v>56</v>
      </c>
      <c r="I69" s="135">
        <v>0.5</v>
      </c>
      <c r="J69" s="126">
        <v>0.33333333333333331</v>
      </c>
      <c r="K69" s="126">
        <v>0.16666666666666666</v>
      </c>
      <c r="M69" s="92"/>
    </row>
    <row r="70" spans="1:13" ht="14.25" hidden="1" customHeight="1" x14ac:dyDescent="0.2">
      <c r="A70" s="62"/>
      <c r="B70" s="125" t="s">
        <v>440</v>
      </c>
      <c r="C70" s="131" t="s">
        <v>539</v>
      </c>
      <c r="D70" s="132"/>
      <c r="E70" s="133">
        <v>256</v>
      </c>
      <c r="F70" s="134" t="s">
        <v>17</v>
      </c>
      <c r="G70" s="134" t="s">
        <v>37</v>
      </c>
      <c r="H70" s="134" t="s">
        <v>56</v>
      </c>
      <c r="I70" s="135" t="s">
        <v>249</v>
      </c>
      <c r="J70" s="126">
        <v>0.33333333333333331</v>
      </c>
      <c r="K70" s="126" t="e">
        <v>#VALUE!</v>
      </c>
      <c r="M70" s="92"/>
    </row>
    <row r="71" spans="1:13" ht="14.25" hidden="1" customHeight="1" x14ac:dyDescent="0.2">
      <c r="A71" s="62"/>
      <c r="B71" s="125" t="s">
        <v>441</v>
      </c>
      <c r="C71" s="131" t="s">
        <v>540</v>
      </c>
      <c r="D71" s="132"/>
      <c r="E71" s="133">
        <v>257</v>
      </c>
      <c r="F71" s="134" t="s">
        <v>17</v>
      </c>
      <c r="G71" s="134" t="s">
        <v>37</v>
      </c>
      <c r="H71" s="134" t="s">
        <v>56</v>
      </c>
      <c r="I71" s="135" t="s">
        <v>249</v>
      </c>
      <c r="J71" s="126">
        <v>0.33333333333333331</v>
      </c>
      <c r="K71" s="126" t="e">
        <v>#VALUE!</v>
      </c>
      <c r="M71" s="92"/>
    </row>
    <row r="72" spans="1:13" ht="14.25" hidden="1" customHeight="1" x14ac:dyDescent="0.2">
      <c r="A72" s="62"/>
      <c r="B72" s="125" t="s">
        <v>442</v>
      </c>
      <c r="C72" s="131" t="s">
        <v>541</v>
      </c>
      <c r="D72" s="132"/>
      <c r="E72" s="133">
        <v>258</v>
      </c>
      <c r="F72" s="134" t="s">
        <v>17</v>
      </c>
      <c r="G72" s="134" t="s">
        <v>37</v>
      </c>
      <c r="H72" s="134" t="s">
        <v>56</v>
      </c>
      <c r="I72" s="135" t="s">
        <v>249</v>
      </c>
      <c r="J72" s="126">
        <v>0.33333333333333331</v>
      </c>
      <c r="K72" s="126" t="e">
        <v>#VALUE!</v>
      </c>
      <c r="M72" s="92"/>
    </row>
    <row r="73" spans="1:13" ht="14.25" hidden="1" customHeight="1" x14ac:dyDescent="0.2">
      <c r="A73" s="62"/>
      <c r="B73" s="125" t="s">
        <v>443</v>
      </c>
      <c r="C73" s="131" t="s">
        <v>542</v>
      </c>
      <c r="D73" s="132"/>
      <c r="E73" s="133">
        <v>259</v>
      </c>
      <c r="F73" s="134" t="s">
        <v>17</v>
      </c>
      <c r="G73" s="134" t="s">
        <v>37</v>
      </c>
      <c r="H73" s="134" t="s">
        <v>56</v>
      </c>
      <c r="I73" s="135" t="s">
        <v>249</v>
      </c>
      <c r="J73" s="126">
        <v>0.33333333333333331</v>
      </c>
      <c r="K73" s="126" t="e">
        <v>#VALUE!</v>
      </c>
      <c r="M73" s="92"/>
    </row>
    <row r="74" spans="1:13" ht="14.25" hidden="1" customHeight="1" x14ac:dyDescent="0.2">
      <c r="A74" s="62"/>
      <c r="B74" s="125" t="s">
        <v>444</v>
      </c>
      <c r="C74" s="131" t="s">
        <v>543</v>
      </c>
      <c r="D74" s="132"/>
      <c r="E74" s="133">
        <v>260</v>
      </c>
      <c r="F74" s="134" t="s">
        <v>17</v>
      </c>
      <c r="G74" s="134" t="s">
        <v>37</v>
      </c>
      <c r="H74" s="134" t="s">
        <v>56</v>
      </c>
      <c r="I74" s="135" t="s">
        <v>249</v>
      </c>
      <c r="J74" s="126">
        <v>0.33333333333333331</v>
      </c>
      <c r="K74" s="126" t="e">
        <v>#VALUE!</v>
      </c>
      <c r="M74" s="92"/>
    </row>
    <row r="75" spans="1:13" ht="14.25" hidden="1" customHeight="1" x14ac:dyDescent="0.2">
      <c r="A75" s="62"/>
      <c r="B75" s="125" t="s">
        <v>445</v>
      </c>
      <c r="C75" s="131" t="s">
        <v>544</v>
      </c>
      <c r="D75" s="132"/>
      <c r="E75" s="133">
        <v>261</v>
      </c>
      <c r="F75" s="134" t="s">
        <v>17</v>
      </c>
      <c r="G75" s="134" t="s">
        <v>37</v>
      </c>
      <c r="H75" s="134" t="s">
        <v>56</v>
      </c>
      <c r="I75" s="135" t="s">
        <v>249</v>
      </c>
      <c r="J75" s="126">
        <v>0.33333333333333331</v>
      </c>
      <c r="K75" s="126" t="e">
        <v>#VALUE!</v>
      </c>
      <c r="M75" s="92"/>
    </row>
    <row r="76" spans="1:13" ht="14.25" hidden="1" customHeight="1" x14ac:dyDescent="0.2">
      <c r="A76" s="62"/>
      <c r="B76" s="125" t="s">
        <v>446</v>
      </c>
      <c r="C76" s="131" t="s">
        <v>545</v>
      </c>
      <c r="D76" s="132"/>
      <c r="E76" s="133">
        <v>262</v>
      </c>
      <c r="F76" s="134" t="s">
        <v>17</v>
      </c>
      <c r="G76" s="134" t="s">
        <v>37</v>
      </c>
      <c r="H76" s="134" t="s">
        <v>56</v>
      </c>
      <c r="I76" s="135" t="s">
        <v>249</v>
      </c>
      <c r="J76" s="126">
        <v>0.33333333333333331</v>
      </c>
      <c r="K76" s="126" t="e">
        <v>#VALUE!</v>
      </c>
      <c r="M76" s="92"/>
    </row>
    <row r="77" spans="1:13" ht="14.25" hidden="1" customHeight="1" x14ac:dyDescent="0.2">
      <c r="A77" s="62"/>
      <c r="B77" s="129" t="s">
        <v>193</v>
      </c>
      <c r="C77" s="131" t="s">
        <v>194</v>
      </c>
      <c r="D77" s="132"/>
      <c r="E77" s="133">
        <v>264</v>
      </c>
      <c r="F77" s="134" t="s">
        <v>17</v>
      </c>
      <c r="G77" s="134" t="s">
        <v>37</v>
      </c>
      <c r="H77" s="134" t="s">
        <v>56</v>
      </c>
      <c r="I77" s="135" t="s">
        <v>249</v>
      </c>
      <c r="J77" s="126">
        <v>0.33333333333333331</v>
      </c>
      <c r="K77" s="126" t="e">
        <v>#VALUE!</v>
      </c>
      <c r="M77" s="92"/>
    </row>
    <row r="78" spans="1:13" ht="14.25" hidden="1" customHeight="1" x14ac:dyDescent="0.2">
      <c r="A78" s="62"/>
      <c r="B78" s="129" t="s">
        <v>195</v>
      </c>
      <c r="C78" s="131" t="s">
        <v>196</v>
      </c>
      <c r="D78" s="132" t="s">
        <v>182</v>
      </c>
      <c r="E78" s="133">
        <v>315</v>
      </c>
      <c r="F78" s="134" t="s">
        <v>17</v>
      </c>
      <c r="G78" s="134" t="s">
        <v>197</v>
      </c>
      <c r="H78" s="134" t="s">
        <v>56</v>
      </c>
      <c r="I78" s="135">
        <v>0.5</v>
      </c>
      <c r="J78" s="126">
        <v>0.33333333333333331</v>
      </c>
      <c r="K78" s="126">
        <v>0.16666666666666666</v>
      </c>
      <c r="M78" s="92"/>
    </row>
    <row r="79" spans="1:13" ht="14.25" hidden="1" customHeight="1" x14ac:dyDescent="0.2">
      <c r="A79" s="62"/>
      <c r="B79" s="129" t="s">
        <v>198</v>
      </c>
      <c r="C79" s="131" t="s">
        <v>199</v>
      </c>
      <c r="D79" s="132" t="s">
        <v>182</v>
      </c>
      <c r="E79" s="133">
        <v>325</v>
      </c>
      <c r="F79" s="134" t="s">
        <v>17</v>
      </c>
      <c r="G79" s="134" t="s">
        <v>197</v>
      </c>
      <c r="H79" s="134" t="s">
        <v>56</v>
      </c>
      <c r="I79" s="135">
        <v>0.5</v>
      </c>
      <c r="J79" s="126">
        <v>0.33333333333333331</v>
      </c>
      <c r="K79" s="126">
        <v>0.16666666666666666</v>
      </c>
      <c r="M79" s="92"/>
    </row>
    <row r="80" spans="1:13" ht="14.25" hidden="1" customHeight="1" x14ac:dyDescent="0.2">
      <c r="A80" s="62"/>
      <c r="B80" s="129" t="s">
        <v>447</v>
      </c>
      <c r="C80" s="131" t="s">
        <v>448</v>
      </c>
      <c r="D80" s="132"/>
      <c r="E80" s="133">
        <v>326</v>
      </c>
      <c r="F80" s="134" t="s">
        <v>17</v>
      </c>
      <c r="G80" s="134" t="s">
        <v>197</v>
      </c>
      <c r="H80" s="134" t="s">
        <v>56</v>
      </c>
      <c r="I80" s="135" t="s">
        <v>249</v>
      </c>
      <c r="J80" s="126">
        <v>0.33333333333333331</v>
      </c>
      <c r="K80" s="126" t="e">
        <v>#VALUE!</v>
      </c>
      <c r="M80" s="92"/>
    </row>
    <row r="81" spans="1:13" ht="14.25" hidden="1" customHeight="1" x14ac:dyDescent="0.2">
      <c r="A81" s="62"/>
      <c r="B81" s="129" t="s">
        <v>200</v>
      </c>
      <c r="C81" s="131" t="s">
        <v>201</v>
      </c>
      <c r="D81" s="132"/>
      <c r="E81" s="133">
        <v>327</v>
      </c>
      <c r="F81" s="134" t="s">
        <v>17</v>
      </c>
      <c r="G81" s="134" t="s">
        <v>197</v>
      </c>
      <c r="H81" s="134" t="s">
        <v>56</v>
      </c>
      <c r="I81" s="135" t="s">
        <v>249</v>
      </c>
      <c r="J81" s="126">
        <v>0.33333333333333331</v>
      </c>
      <c r="K81" s="126" t="e">
        <v>#VALUE!</v>
      </c>
      <c r="M81" s="92"/>
    </row>
    <row r="82" spans="1:13" ht="14.25" hidden="1" customHeight="1" x14ac:dyDescent="0.2">
      <c r="A82" s="62"/>
      <c r="B82" s="129" t="s">
        <v>449</v>
      </c>
      <c r="C82" s="131" t="s">
        <v>450</v>
      </c>
      <c r="D82" s="132"/>
      <c r="E82" s="133">
        <v>328</v>
      </c>
      <c r="F82" s="134" t="s">
        <v>17</v>
      </c>
      <c r="G82" s="134" t="s">
        <v>197</v>
      </c>
      <c r="H82" s="134" t="s">
        <v>56</v>
      </c>
      <c r="I82" s="135" t="s">
        <v>249</v>
      </c>
      <c r="J82" s="126">
        <v>0.33333333333333331</v>
      </c>
      <c r="K82" s="126" t="e">
        <v>#VALUE!</v>
      </c>
      <c r="M82" s="92"/>
    </row>
    <row r="83" spans="1:13" ht="14.25" hidden="1" customHeight="1" x14ac:dyDescent="0.2">
      <c r="A83" s="62"/>
      <c r="B83" s="129" t="s">
        <v>451</v>
      </c>
      <c r="C83" s="131" t="s">
        <v>452</v>
      </c>
      <c r="D83" s="132"/>
      <c r="E83" s="133">
        <v>330</v>
      </c>
      <c r="F83" s="134" t="s">
        <v>17</v>
      </c>
      <c r="G83" s="134" t="s">
        <v>197</v>
      </c>
      <c r="H83" s="134" t="s">
        <v>56</v>
      </c>
      <c r="I83" s="135" t="s">
        <v>249</v>
      </c>
      <c r="J83" s="126">
        <v>0.33333333333333331</v>
      </c>
      <c r="K83" s="126" t="e">
        <v>#VALUE!</v>
      </c>
      <c r="M83" s="92"/>
    </row>
    <row r="84" spans="1:13" ht="14.25" hidden="1" customHeight="1" x14ac:dyDescent="0.2">
      <c r="A84" s="62"/>
      <c r="B84" s="129" t="s">
        <v>453</v>
      </c>
      <c r="C84" s="131" t="s">
        <v>454</v>
      </c>
      <c r="D84" s="132"/>
      <c r="E84" s="133">
        <v>332</v>
      </c>
      <c r="F84" s="134" t="s">
        <v>17</v>
      </c>
      <c r="G84" s="134" t="s">
        <v>197</v>
      </c>
      <c r="H84" s="134" t="s">
        <v>56</v>
      </c>
      <c r="I84" s="135" t="s">
        <v>249</v>
      </c>
      <c r="J84" s="126">
        <v>0.33333333333333331</v>
      </c>
      <c r="K84" s="126" t="e">
        <v>#VALUE!</v>
      </c>
      <c r="M84" s="92"/>
    </row>
    <row r="85" spans="1:13" ht="14.25" hidden="1" customHeight="1" x14ac:dyDescent="0.2">
      <c r="A85" s="62"/>
      <c r="B85" s="129" t="s">
        <v>455</v>
      </c>
      <c r="C85" s="131" t="s">
        <v>456</v>
      </c>
      <c r="D85" s="132" t="s">
        <v>182</v>
      </c>
      <c r="E85" s="133">
        <v>333</v>
      </c>
      <c r="F85" s="134" t="s">
        <v>17</v>
      </c>
      <c r="G85" s="134" t="s">
        <v>197</v>
      </c>
      <c r="H85" s="134" t="s">
        <v>56</v>
      </c>
      <c r="I85" s="135">
        <v>0.5</v>
      </c>
      <c r="J85" s="126">
        <v>0.33333333333333331</v>
      </c>
      <c r="K85" s="126">
        <v>0.16666666666666666</v>
      </c>
      <c r="M85" s="92"/>
    </row>
    <row r="86" spans="1:13" ht="14.25" hidden="1" customHeight="1" x14ac:dyDescent="0.2">
      <c r="A86" s="62"/>
      <c r="B86" s="129" t="s">
        <v>202</v>
      </c>
      <c r="C86" s="131" t="s">
        <v>203</v>
      </c>
      <c r="D86" s="132"/>
      <c r="E86" s="133">
        <v>334</v>
      </c>
      <c r="F86" s="134" t="s">
        <v>17</v>
      </c>
      <c r="G86" s="134" t="s">
        <v>197</v>
      </c>
      <c r="H86" s="134" t="s">
        <v>56</v>
      </c>
      <c r="I86" s="135" t="s">
        <v>249</v>
      </c>
      <c r="J86" s="126">
        <v>0.33333333333333331</v>
      </c>
      <c r="K86" s="126" t="e">
        <v>#VALUE!</v>
      </c>
      <c r="M86" s="92"/>
    </row>
    <row r="87" spans="1:13" ht="14.25" hidden="1" customHeight="1" x14ac:dyDescent="0.2">
      <c r="A87" s="62"/>
      <c r="B87" s="129" t="s">
        <v>457</v>
      </c>
      <c r="C87" s="131" t="s">
        <v>458</v>
      </c>
      <c r="D87" s="132"/>
      <c r="E87" s="133">
        <v>337</v>
      </c>
      <c r="F87" s="134" t="s">
        <v>17</v>
      </c>
      <c r="G87" s="134" t="s">
        <v>197</v>
      </c>
      <c r="H87" s="134" t="s">
        <v>56</v>
      </c>
      <c r="I87" s="135" t="s">
        <v>249</v>
      </c>
      <c r="J87" s="126">
        <v>0.33333333333333331</v>
      </c>
      <c r="K87" s="126" t="e">
        <v>#VALUE!</v>
      </c>
      <c r="M87" s="92"/>
    </row>
    <row r="88" spans="1:13" ht="14.25" hidden="1" customHeight="1" x14ac:dyDescent="0.2">
      <c r="A88" s="62"/>
      <c r="B88" s="129" t="s">
        <v>459</v>
      </c>
      <c r="C88" s="131" t="s">
        <v>460</v>
      </c>
      <c r="D88" s="132"/>
      <c r="E88" s="133">
        <v>340</v>
      </c>
      <c r="F88" s="134" t="s">
        <v>17</v>
      </c>
      <c r="G88" s="134" t="s">
        <v>197</v>
      </c>
      <c r="H88" s="134" t="s">
        <v>56</v>
      </c>
      <c r="I88" s="135" t="s">
        <v>249</v>
      </c>
      <c r="J88" s="126">
        <v>0.33333333333333331</v>
      </c>
      <c r="K88" s="126" t="e">
        <v>#VALUE!</v>
      </c>
      <c r="M88" s="92"/>
    </row>
    <row r="89" spans="1:13" ht="14.25" hidden="1" customHeight="1" x14ac:dyDescent="0.2">
      <c r="A89" s="62"/>
      <c r="B89" s="129" t="s">
        <v>461</v>
      </c>
      <c r="C89" s="131" t="s">
        <v>462</v>
      </c>
      <c r="D89" s="132"/>
      <c r="E89" s="133">
        <v>343</v>
      </c>
      <c r="F89" s="134" t="s">
        <v>17</v>
      </c>
      <c r="G89" s="134" t="s">
        <v>197</v>
      </c>
      <c r="H89" s="134" t="s">
        <v>56</v>
      </c>
      <c r="I89" s="135" t="s">
        <v>249</v>
      </c>
      <c r="J89" s="126">
        <v>0.33333333333333331</v>
      </c>
      <c r="K89" s="126" t="e">
        <v>#VALUE!</v>
      </c>
      <c r="M89" s="92"/>
    </row>
    <row r="90" spans="1:13" ht="14.25" hidden="1" customHeight="1" x14ac:dyDescent="0.2">
      <c r="A90" s="62"/>
      <c r="B90" s="129" t="s">
        <v>546</v>
      </c>
      <c r="C90" s="145" t="s">
        <v>534</v>
      </c>
      <c r="D90" s="132" t="s">
        <v>182</v>
      </c>
      <c r="E90" s="133">
        <v>351</v>
      </c>
      <c r="F90" s="134" t="s">
        <v>17</v>
      </c>
      <c r="G90" s="134" t="s">
        <v>197</v>
      </c>
      <c r="H90" s="134" t="s">
        <v>56</v>
      </c>
      <c r="I90" s="135">
        <v>0.25</v>
      </c>
      <c r="J90" s="126">
        <v>0.33333333333333331</v>
      </c>
      <c r="K90" s="126">
        <v>8.3333333333333329E-2</v>
      </c>
      <c r="M90" s="92"/>
    </row>
    <row r="91" spans="1:13" ht="14.25" hidden="1" customHeight="1" x14ac:dyDescent="0.2">
      <c r="A91" s="62"/>
      <c r="B91" s="129" t="s">
        <v>547</v>
      </c>
      <c r="C91" s="145" t="s">
        <v>535</v>
      </c>
      <c r="D91" s="132"/>
      <c r="E91" s="133">
        <v>352</v>
      </c>
      <c r="F91" s="134" t="s">
        <v>17</v>
      </c>
      <c r="G91" s="134" t="s">
        <v>197</v>
      </c>
      <c r="H91" s="134" t="s">
        <v>56</v>
      </c>
      <c r="I91" s="135" t="s">
        <v>249</v>
      </c>
      <c r="J91" s="126">
        <v>0.33333333333333331</v>
      </c>
      <c r="K91" s="126" t="e">
        <v>#VALUE!</v>
      </c>
      <c r="M91" s="92"/>
    </row>
    <row r="92" spans="1:13" ht="14.25" hidden="1" customHeight="1" x14ac:dyDescent="0.2">
      <c r="A92" s="62"/>
      <c r="B92" s="129" t="s">
        <v>548</v>
      </c>
      <c r="C92" s="145" t="s">
        <v>530</v>
      </c>
      <c r="D92" s="132"/>
      <c r="E92" s="133">
        <v>353</v>
      </c>
      <c r="F92" s="134" t="s">
        <v>17</v>
      </c>
      <c r="G92" s="134" t="s">
        <v>197</v>
      </c>
      <c r="H92" s="134" t="s">
        <v>56</v>
      </c>
      <c r="I92" s="135" t="s">
        <v>249</v>
      </c>
      <c r="J92" s="126">
        <v>0.33333333333333331</v>
      </c>
      <c r="K92" s="126" t="e">
        <v>#VALUE!</v>
      </c>
      <c r="M92" s="92"/>
    </row>
    <row r="93" spans="1:13" ht="14.25" hidden="1" customHeight="1" x14ac:dyDescent="0.2">
      <c r="A93" s="62"/>
      <c r="B93" s="129" t="s">
        <v>549</v>
      </c>
      <c r="C93" s="145" t="s">
        <v>531</v>
      </c>
      <c r="D93" s="132"/>
      <c r="E93" s="133">
        <v>354</v>
      </c>
      <c r="F93" s="134" t="s">
        <v>17</v>
      </c>
      <c r="G93" s="134" t="s">
        <v>197</v>
      </c>
      <c r="H93" s="134" t="s">
        <v>56</v>
      </c>
      <c r="I93" s="135" t="s">
        <v>249</v>
      </c>
      <c r="J93" s="126">
        <v>0.33333333333333331</v>
      </c>
      <c r="K93" s="126" t="e">
        <v>#VALUE!</v>
      </c>
      <c r="M93" s="92"/>
    </row>
    <row r="94" spans="1:13" ht="14.25" hidden="1" customHeight="1" x14ac:dyDescent="0.2">
      <c r="A94" s="62"/>
      <c r="B94" s="129" t="s">
        <v>550</v>
      </c>
      <c r="C94" s="145" t="s">
        <v>532</v>
      </c>
      <c r="D94" s="132"/>
      <c r="E94" s="133">
        <v>355</v>
      </c>
      <c r="F94" s="134" t="s">
        <v>17</v>
      </c>
      <c r="G94" s="134" t="s">
        <v>197</v>
      </c>
      <c r="H94" s="134" t="s">
        <v>56</v>
      </c>
      <c r="I94" s="135" t="s">
        <v>249</v>
      </c>
      <c r="J94" s="126">
        <v>0.33333333333333331</v>
      </c>
      <c r="K94" s="126" t="e">
        <v>#VALUE!</v>
      </c>
      <c r="M94" s="92"/>
    </row>
    <row r="95" spans="1:13" ht="14.25" hidden="1" customHeight="1" x14ac:dyDescent="0.2">
      <c r="A95" s="62"/>
      <c r="B95" s="129" t="s">
        <v>551</v>
      </c>
      <c r="C95" s="145" t="s">
        <v>533</v>
      </c>
      <c r="D95" s="132"/>
      <c r="E95" s="133">
        <v>356</v>
      </c>
      <c r="F95" s="134" t="s">
        <v>17</v>
      </c>
      <c r="G95" s="134" t="s">
        <v>197</v>
      </c>
      <c r="H95" s="134" t="s">
        <v>56</v>
      </c>
      <c r="I95" s="135" t="s">
        <v>249</v>
      </c>
      <c r="J95" s="126">
        <v>0.33333333333333331</v>
      </c>
      <c r="K95" s="126" t="e">
        <v>#VALUE!</v>
      </c>
      <c r="M95" s="92"/>
    </row>
    <row r="96" spans="1:13" ht="14.25" customHeight="1" x14ac:dyDescent="0.2">
      <c r="A96" s="62"/>
      <c r="C96" s="11"/>
      <c r="D96" s="11"/>
      <c r="E96" s="11"/>
      <c r="J96" s="14"/>
      <c r="K96" s="123"/>
      <c r="M96" s="92"/>
    </row>
    <row r="97" spans="1:13" ht="14.25" customHeight="1" x14ac:dyDescent="0.2">
      <c r="A97" s="62"/>
      <c r="B97" s="6" t="s">
        <v>486</v>
      </c>
      <c r="D97" s="64"/>
      <c r="E97" s="13"/>
      <c r="J97" s="14"/>
      <c r="K97" s="14"/>
      <c r="M97" s="92"/>
    </row>
    <row r="98" spans="1:13" ht="14.25" customHeight="1" thickBot="1" x14ac:dyDescent="0.25">
      <c r="A98" s="62"/>
      <c r="B98" s="11"/>
      <c r="C98" s="11"/>
      <c r="D98" s="64"/>
      <c r="E98" s="13"/>
      <c r="J98" s="14"/>
      <c r="K98" s="14"/>
      <c r="M98" s="92"/>
    </row>
    <row r="99" spans="1:13" ht="45.75" customHeight="1" thickBot="1" x14ac:dyDescent="0.25">
      <c r="A99" s="62"/>
      <c r="C99" s="15" t="s">
        <v>204</v>
      </c>
      <c r="D99" s="16" t="s">
        <v>500</v>
      </c>
      <c r="E99" s="16" t="s">
        <v>67</v>
      </c>
      <c r="F99" s="18" t="s">
        <v>501</v>
      </c>
      <c r="M99" s="92"/>
    </row>
    <row r="100" spans="1:13" ht="26.25" customHeight="1" x14ac:dyDescent="0.2">
      <c r="A100" s="62"/>
      <c r="C100" s="24" t="s">
        <v>205</v>
      </c>
      <c r="D100" s="95">
        <f>I12+I18+I24+I30+I36</f>
        <v>0</v>
      </c>
      <c r="E100" s="95">
        <f t="shared" ref="E100:E105" si="0">1/6</f>
        <v>0.16666666666666666</v>
      </c>
      <c r="F100" s="96">
        <f t="shared" ref="F100:F105" si="1">E100*D100</f>
        <v>0</v>
      </c>
      <c r="M100" s="92"/>
    </row>
    <row r="101" spans="1:13" ht="26.25" customHeight="1" x14ac:dyDescent="0.2">
      <c r="A101" s="62"/>
      <c r="C101" s="24" t="s">
        <v>206</v>
      </c>
      <c r="D101" s="95">
        <f>I13+I19+I25+I31+I37</f>
        <v>0</v>
      </c>
      <c r="E101" s="95">
        <f t="shared" si="0"/>
        <v>0.16666666666666666</v>
      </c>
      <c r="F101" s="96">
        <f t="shared" si="1"/>
        <v>0</v>
      </c>
      <c r="M101" s="92"/>
    </row>
    <row r="102" spans="1:13" ht="31.5" x14ac:dyDescent="0.2">
      <c r="A102" s="62"/>
      <c r="C102" s="24" t="s">
        <v>207</v>
      </c>
      <c r="D102" s="95">
        <v>0</v>
      </c>
      <c r="E102" s="95">
        <f t="shared" si="0"/>
        <v>0.16666666666666666</v>
      </c>
      <c r="F102" s="96">
        <f t="shared" si="1"/>
        <v>0</v>
      </c>
      <c r="M102" s="92"/>
    </row>
    <row r="103" spans="1:13" ht="26.25" customHeight="1" x14ac:dyDescent="0.2">
      <c r="A103" s="62"/>
      <c r="C103" s="24" t="s">
        <v>208</v>
      </c>
      <c r="D103" s="95">
        <f>I17+I23+I29+I35+I41</f>
        <v>0</v>
      </c>
      <c r="E103" s="95">
        <f t="shared" si="0"/>
        <v>0.16666666666666666</v>
      </c>
      <c r="F103" s="96">
        <f t="shared" si="1"/>
        <v>0</v>
      </c>
      <c r="M103" s="92"/>
    </row>
    <row r="104" spans="1:13" ht="26.25" customHeight="1" x14ac:dyDescent="0.2">
      <c r="A104" s="62"/>
      <c r="C104" s="24" t="s">
        <v>209</v>
      </c>
      <c r="D104" s="95">
        <f>SUM(I42:I46)</f>
        <v>1</v>
      </c>
      <c r="E104" s="95">
        <f t="shared" si="0"/>
        <v>0.16666666666666666</v>
      </c>
      <c r="F104" s="96">
        <f t="shared" si="1"/>
        <v>0.16666666666666666</v>
      </c>
      <c r="M104" s="92"/>
    </row>
    <row r="105" spans="1:13" ht="26.25" customHeight="1" thickBot="1" x14ac:dyDescent="0.25">
      <c r="A105" s="62"/>
      <c r="C105" s="19" t="s">
        <v>210</v>
      </c>
      <c r="D105" s="10">
        <f>SUM(I47:I57)</f>
        <v>1</v>
      </c>
      <c r="E105" s="95">
        <f t="shared" si="0"/>
        <v>0.16666666666666666</v>
      </c>
      <c r="F105" s="96">
        <f t="shared" si="1"/>
        <v>0.16666666666666666</v>
      </c>
      <c r="M105" s="92"/>
    </row>
    <row r="106" spans="1:13" ht="26.25" customHeight="1" thickBot="1" x14ac:dyDescent="0.25">
      <c r="A106" s="62"/>
      <c r="C106" s="198" t="s">
        <v>72</v>
      </c>
      <c r="D106" s="199"/>
      <c r="E106" s="200"/>
      <c r="F106" s="21">
        <f>SUM(F100:F105)</f>
        <v>0.33333333333333331</v>
      </c>
      <c r="M106" s="92"/>
    </row>
    <row r="107" spans="1:13" ht="14.25" customHeight="1" x14ac:dyDescent="0.2">
      <c r="A107" s="62"/>
      <c r="M107" s="92"/>
    </row>
    <row r="108" spans="1:13" ht="14.25" customHeight="1" x14ac:dyDescent="0.2">
      <c r="A108" s="62"/>
      <c r="M108" s="92"/>
    </row>
    <row r="109" spans="1:13" ht="14.25" customHeight="1" thickBot="1" x14ac:dyDescent="0.25">
      <c r="A109" s="62"/>
      <c r="M109" s="92"/>
    </row>
    <row r="110" spans="1:13" ht="33.75" customHeight="1" thickBot="1" x14ac:dyDescent="0.25">
      <c r="A110" s="62"/>
      <c r="C110" s="23" t="s">
        <v>211</v>
      </c>
      <c r="D110" s="66" t="s">
        <v>500</v>
      </c>
      <c r="E110" s="66" t="s">
        <v>67</v>
      </c>
      <c r="F110" s="67" t="s">
        <v>504</v>
      </c>
      <c r="M110" s="92"/>
    </row>
    <row r="111" spans="1:13" ht="36.75" customHeight="1" x14ac:dyDescent="0.2">
      <c r="A111" s="62"/>
      <c r="C111" s="24" t="s">
        <v>212</v>
      </c>
      <c r="D111" s="95">
        <f>SUM(I58:I63)</f>
        <v>1</v>
      </c>
      <c r="E111" s="95">
        <f t="shared" ref="E111:E113" si="2">1/3</f>
        <v>0.33333333333333331</v>
      </c>
      <c r="F111" s="96">
        <f t="shared" ref="F111:F113" si="3">E111*D111</f>
        <v>0.33333333333333331</v>
      </c>
      <c r="M111" s="92"/>
    </row>
    <row r="112" spans="1:13" ht="33.75" customHeight="1" x14ac:dyDescent="0.2">
      <c r="A112" s="62"/>
      <c r="C112" s="24" t="s">
        <v>213</v>
      </c>
      <c r="D112" s="95">
        <f>SUM(I64:I67)</f>
        <v>1</v>
      </c>
      <c r="E112" s="95">
        <f t="shared" si="2"/>
        <v>0.33333333333333331</v>
      </c>
      <c r="F112" s="96">
        <f t="shared" si="3"/>
        <v>0.33333333333333331</v>
      </c>
      <c r="M112" s="92"/>
    </row>
    <row r="113" spans="1:13" ht="36.75" customHeight="1" thickBot="1" x14ac:dyDescent="0.25">
      <c r="A113" s="62"/>
      <c r="C113" s="24" t="s">
        <v>524</v>
      </c>
      <c r="D113" s="95">
        <f>SUM(I68:I77)</f>
        <v>1</v>
      </c>
      <c r="E113" s="95">
        <f t="shared" si="2"/>
        <v>0.33333333333333331</v>
      </c>
      <c r="F113" s="96">
        <f t="shared" si="3"/>
        <v>0.33333333333333331</v>
      </c>
      <c r="M113" s="92"/>
    </row>
    <row r="114" spans="1:13" ht="27" customHeight="1" thickBot="1" x14ac:dyDescent="0.25">
      <c r="A114" s="62"/>
      <c r="C114" s="192" t="s">
        <v>72</v>
      </c>
      <c r="D114" s="199"/>
      <c r="E114" s="200"/>
      <c r="F114" s="25">
        <f>SUM(F111:F113)</f>
        <v>1</v>
      </c>
      <c r="M114" s="92"/>
    </row>
    <row r="115" spans="1:13" ht="27" customHeight="1" x14ac:dyDescent="0.2">
      <c r="A115" s="62"/>
      <c r="M115" s="92"/>
    </row>
    <row r="116" spans="1:13" ht="27" customHeight="1" x14ac:dyDescent="0.2">
      <c r="A116" s="62"/>
      <c r="M116" s="92"/>
    </row>
    <row r="117" spans="1:13" ht="14.25" customHeight="1" thickBot="1" x14ac:dyDescent="0.25">
      <c r="A117" s="62"/>
      <c r="M117" s="92"/>
    </row>
    <row r="118" spans="1:13" ht="33.75" customHeight="1" thickBot="1" x14ac:dyDescent="0.25">
      <c r="A118" s="62"/>
      <c r="C118" s="103" t="s">
        <v>214</v>
      </c>
      <c r="D118" s="104" t="s">
        <v>500</v>
      </c>
      <c r="E118" s="104" t="s">
        <v>67</v>
      </c>
      <c r="F118" s="105" t="s">
        <v>505</v>
      </c>
      <c r="M118" s="92"/>
    </row>
    <row r="119" spans="1:13" ht="27" customHeight="1" x14ac:dyDescent="0.2">
      <c r="A119" s="62"/>
      <c r="C119" s="106" t="s">
        <v>215</v>
      </c>
      <c r="D119" s="95">
        <f>SUM(I78:I84)</f>
        <v>1</v>
      </c>
      <c r="E119" s="95">
        <f>1/3</f>
        <v>0.33333333333333331</v>
      </c>
      <c r="F119" s="107">
        <f t="shared" ref="F119:F120" si="4">E119*D119</f>
        <v>0.33333333333333331</v>
      </c>
      <c r="M119" s="92"/>
    </row>
    <row r="120" spans="1:13" ht="37.5" customHeight="1" x14ac:dyDescent="0.2">
      <c r="A120" s="62"/>
      <c r="C120" s="108" t="s">
        <v>216</v>
      </c>
      <c r="D120" s="95">
        <f>SUM(I85:I89)</f>
        <v>0.5</v>
      </c>
      <c r="E120" s="95">
        <f t="shared" ref="E120:E121" si="5">1/3</f>
        <v>0.33333333333333331</v>
      </c>
      <c r="F120" s="107">
        <f t="shared" si="4"/>
        <v>0.16666666666666666</v>
      </c>
      <c r="M120" s="92"/>
    </row>
    <row r="121" spans="1:13" ht="37.5" customHeight="1" thickBot="1" x14ac:dyDescent="0.25">
      <c r="A121" s="62"/>
      <c r="C121" s="109" t="s">
        <v>529</v>
      </c>
      <c r="D121" s="110">
        <f>SUM(I90:I95)</f>
        <v>0.25</v>
      </c>
      <c r="E121" s="111">
        <f t="shared" si="5"/>
        <v>0.33333333333333331</v>
      </c>
      <c r="F121" s="112">
        <f>E121*D121</f>
        <v>8.3333333333333329E-2</v>
      </c>
      <c r="M121" s="92"/>
    </row>
    <row r="122" spans="1:13" ht="27" customHeight="1" thickBot="1" x14ac:dyDescent="0.25">
      <c r="A122" s="62"/>
      <c r="C122" s="207" t="s">
        <v>72</v>
      </c>
      <c r="D122" s="208"/>
      <c r="E122" s="209"/>
      <c r="F122" s="102">
        <f>SUM(F119:F121)</f>
        <v>0.58333333333333337</v>
      </c>
      <c r="M122" s="92"/>
    </row>
    <row r="123" spans="1:13" ht="14.25" customHeight="1" thickBot="1" x14ac:dyDescent="0.25">
      <c r="A123" s="62"/>
      <c r="M123" s="92"/>
    </row>
    <row r="124" spans="1:13" ht="29.25" customHeight="1" thickBot="1" x14ac:dyDescent="0.25">
      <c r="A124" s="62"/>
      <c r="C124" s="189" t="s">
        <v>77</v>
      </c>
      <c r="D124" s="199"/>
      <c r="E124" s="200"/>
      <c r="F124" s="69">
        <f>(F106*(1/3))+(F114*(1/3)+(F122*(1/3)))</f>
        <v>0.63888888888888884</v>
      </c>
      <c r="M124" s="92"/>
    </row>
    <row r="125" spans="1:13" ht="14.25" customHeight="1" x14ac:dyDescent="0.2">
      <c r="A125" s="62"/>
      <c r="M125" s="92"/>
    </row>
    <row r="126" spans="1:13" ht="14.25" customHeight="1" x14ac:dyDescent="0.2">
      <c r="A126" s="62"/>
      <c r="M126" s="92"/>
    </row>
    <row r="127" spans="1:13" ht="14.25" customHeight="1" x14ac:dyDescent="0.2">
      <c r="A127" s="62"/>
      <c r="M127" s="92"/>
    </row>
    <row r="128" spans="1:13" ht="14.25" customHeight="1" x14ac:dyDescent="0.2">
      <c r="A128" s="62"/>
      <c r="M128" s="92"/>
    </row>
    <row r="129" spans="1:13" ht="14.25" customHeight="1" x14ac:dyDescent="0.2">
      <c r="A129" s="62"/>
      <c r="M129" s="92"/>
    </row>
    <row r="130" spans="1:13" ht="14.25" customHeight="1" x14ac:dyDescent="0.2">
      <c r="A130" s="62"/>
      <c r="M130" s="92"/>
    </row>
    <row r="131" spans="1:13" ht="14.25" customHeight="1" x14ac:dyDescent="0.2">
      <c r="A131" s="62"/>
      <c r="M131" s="92"/>
    </row>
    <row r="132" spans="1:13" ht="16.149999999999999" customHeight="1" x14ac:dyDescent="0.2">
      <c r="A132" s="62"/>
      <c r="C132" s="89" t="s">
        <v>497</v>
      </c>
      <c r="D132" s="90"/>
      <c r="E132" s="90"/>
      <c r="F132" s="90"/>
      <c r="G132" s="90"/>
      <c r="H132" s="90"/>
      <c r="I132" s="90"/>
      <c r="J132" s="91"/>
      <c r="M132" s="92"/>
    </row>
    <row r="133" spans="1:13" ht="14.25" customHeight="1" x14ac:dyDescent="0.2">
      <c r="A133" s="62"/>
      <c r="C133" s="82" t="s">
        <v>496</v>
      </c>
      <c r="D133" s="75"/>
      <c r="E133" s="75"/>
      <c r="F133" s="75"/>
      <c r="G133" s="75"/>
      <c r="H133" s="75"/>
      <c r="I133" s="75"/>
      <c r="J133" s="81"/>
      <c r="M133" s="92"/>
    </row>
    <row r="134" spans="1:13" ht="14.25" customHeight="1" x14ac:dyDescent="0.2">
      <c r="A134" s="62"/>
      <c r="C134" s="82" t="s">
        <v>498</v>
      </c>
      <c r="D134" s="75"/>
      <c r="E134" s="75"/>
      <c r="F134" s="75"/>
      <c r="G134" s="75"/>
      <c r="H134" s="75"/>
      <c r="I134" s="75"/>
      <c r="J134" s="81"/>
      <c r="M134" s="92"/>
    </row>
    <row r="135" spans="1:13" ht="14.25" customHeight="1" x14ac:dyDescent="0.2">
      <c r="A135" s="62"/>
      <c r="C135" s="93" t="s">
        <v>499</v>
      </c>
      <c r="D135" s="84"/>
      <c r="E135" s="84"/>
      <c r="F135" s="84"/>
      <c r="G135" s="84"/>
      <c r="H135" s="84"/>
      <c r="I135" s="84"/>
      <c r="J135" s="94"/>
      <c r="M135" s="92"/>
    </row>
    <row r="136" spans="1:13" ht="14.25" customHeight="1" x14ac:dyDescent="0.2">
      <c r="A136" s="62"/>
      <c r="M136" s="92"/>
    </row>
    <row r="137" spans="1:13" ht="14.25" customHeight="1" x14ac:dyDescent="0.2">
      <c r="A137" s="62"/>
      <c r="M137" s="92"/>
    </row>
    <row r="138" spans="1:13" ht="14.25" customHeight="1" x14ac:dyDescent="0.2">
      <c r="A138" s="62"/>
      <c r="M138" s="92"/>
    </row>
    <row r="139" spans="1:13" ht="14.25" customHeight="1" thickBot="1" x14ac:dyDescent="0.25">
      <c r="A139" s="97"/>
      <c r="B139" s="98"/>
      <c r="C139" s="98"/>
      <c r="D139" s="98"/>
      <c r="E139" s="98"/>
      <c r="F139" s="98"/>
      <c r="G139" s="98"/>
      <c r="H139" s="98"/>
      <c r="I139" s="98"/>
      <c r="J139" s="98"/>
      <c r="K139" s="98"/>
      <c r="L139" s="98"/>
      <c r="M139" s="99"/>
    </row>
    <row r="140" spans="1:13" ht="14.25" customHeight="1" x14ac:dyDescent="0.2"/>
    <row r="141" spans="1:13" ht="14.25" customHeight="1" x14ac:dyDescent="0.2"/>
    <row r="142" spans="1:13" ht="14.25" customHeight="1" x14ac:dyDescent="0.2"/>
    <row r="143" spans="1:13" ht="14.25" customHeight="1" x14ac:dyDescent="0.2"/>
    <row r="144" spans="1:13"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sheetData>
  <sheetProtection algorithmName="SHA-512" hashValue="eBsFuzQm3y2TU0OI8Vd9GNxqtARE7EMDpSGRvIkgeRni2cD8vB3CFiN19HCt8JGVXYT67xwRkvkF6fS9ZfMZ8g==" saltValue="xxPaZ543dQuD45o4nUXuhQ==" spinCount="100000" sheet="1" objects="1" scenarios="1"/>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2" type="noConversion"/>
  <hyperlinks>
    <hyperlink ref="B97" location="'A. Resultado Global'!A1" display="Volver al resultado global" xr:uid="{00000000-0004-0000-0600-000000000000}"/>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M1048"/>
  <sheetViews>
    <sheetView showGridLines="0" view="pageBreakPreview" zoomScaleNormal="100" zoomScaleSheetLayoutView="100" workbookViewId="0">
      <selection activeCell="A11" sqref="A11:XFD6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60"/>
      <c r="B1" s="166"/>
      <c r="C1" s="166"/>
      <c r="D1" s="166"/>
      <c r="E1" s="166"/>
      <c r="F1" s="166"/>
      <c r="G1" s="166"/>
      <c r="H1" s="166"/>
      <c r="I1" s="166"/>
      <c r="J1" s="166"/>
      <c r="K1" s="166"/>
      <c r="L1" s="166"/>
      <c r="M1" s="167"/>
    </row>
    <row r="2" spans="1:13" ht="16.899999999999999" customHeight="1" x14ac:dyDescent="0.3">
      <c r="A2" s="163" t="s">
        <v>0</v>
      </c>
      <c r="B2" s="164"/>
      <c r="C2" s="164"/>
      <c r="D2" s="164"/>
      <c r="E2" s="164"/>
      <c r="F2" s="164"/>
      <c r="G2" s="164"/>
      <c r="H2" s="164"/>
      <c r="I2" s="164"/>
      <c r="J2" s="164"/>
      <c r="K2" s="164"/>
      <c r="L2" s="164"/>
      <c r="M2" s="168"/>
    </row>
    <row r="3" spans="1:13" ht="16.899999999999999" customHeight="1" x14ac:dyDescent="0.3">
      <c r="A3" s="163" t="s">
        <v>1</v>
      </c>
      <c r="B3" s="164"/>
      <c r="C3" s="164"/>
      <c r="D3" s="164"/>
      <c r="E3" s="164"/>
      <c r="F3" s="164"/>
      <c r="G3" s="164"/>
      <c r="H3" s="164"/>
      <c r="I3" s="164"/>
      <c r="J3" s="164"/>
      <c r="K3" s="164"/>
      <c r="L3" s="164"/>
      <c r="M3" s="168"/>
    </row>
    <row r="4" spans="1:13" ht="16.899999999999999" customHeight="1" x14ac:dyDescent="0.3">
      <c r="A4" s="163" t="s">
        <v>2</v>
      </c>
      <c r="B4" s="164"/>
      <c r="C4" s="164"/>
      <c r="D4" s="164"/>
      <c r="E4" s="164"/>
      <c r="F4" s="164"/>
      <c r="G4" s="164"/>
      <c r="H4" s="164"/>
      <c r="I4" s="164"/>
      <c r="J4" s="164"/>
      <c r="K4" s="164"/>
      <c r="L4" s="164"/>
      <c r="M4" s="168"/>
    </row>
    <row r="5" spans="1:13" ht="16.899999999999999" customHeight="1" x14ac:dyDescent="0.3">
      <c r="A5" s="163">
        <v>2024</v>
      </c>
      <c r="B5" s="164"/>
      <c r="C5" s="164"/>
      <c r="D5" s="164"/>
      <c r="E5" s="164"/>
      <c r="F5" s="164"/>
      <c r="G5" s="164"/>
      <c r="H5" s="164"/>
      <c r="I5" s="164"/>
      <c r="J5" s="164"/>
      <c r="K5" s="164"/>
      <c r="L5" s="164"/>
      <c r="M5" s="168"/>
    </row>
    <row r="6" spans="1:13" ht="14.25" customHeight="1" x14ac:dyDescent="0.25">
      <c r="A6" s="171"/>
      <c r="B6" s="172"/>
      <c r="C6" s="172"/>
      <c r="D6" s="172"/>
      <c r="E6" s="172"/>
      <c r="F6" s="172"/>
      <c r="G6" s="172"/>
      <c r="H6" s="172"/>
      <c r="I6" s="172"/>
      <c r="J6" s="172"/>
      <c r="K6" s="172"/>
      <c r="L6" s="172"/>
      <c r="M6" s="173"/>
    </row>
    <row r="7" spans="1:13" ht="14.25" customHeight="1" x14ac:dyDescent="0.25">
      <c r="A7" s="151" t="s">
        <v>19</v>
      </c>
      <c r="B7" s="152"/>
      <c r="C7" s="152"/>
      <c r="D7" s="152"/>
      <c r="E7" s="152"/>
      <c r="F7" s="152"/>
      <c r="G7" s="152"/>
      <c r="H7" s="152"/>
      <c r="I7" s="152"/>
      <c r="J7" s="152"/>
      <c r="K7" s="152"/>
      <c r="L7" s="152"/>
      <c r="M7" s="153"/>
    </row>
    <row r="8" spans="1:13" ht="14.25" customHeight="1" thickBot="1" x14ac:dyDescent="0.3">
      <c r="A8" s="184"/>
      <c r="B8" s="149"/>
      <c r="C8" s="149"/>
      <c r="D8" s="149"/>
      <c r="E8" s="149"/>
      <c r="F8" s="149"/>
      <c r="G8" s="149"/>
      <c r="H8" s="149"/>
      <c r="I8" s="149"/>
      <c r="J8" s="149"/>
      <c r="K8" s="149"/>
      <c r="L8" s="149"/>
      <c r="M8" s="150"/>
    </row>
    <row r="9" spans="1:13" ht="47.25" customHeight="1" thickBot="1" x14ac:dyDescent="0.3">
      <c r="A9" s="195" t="s">
        <v>495</v>
      </c>
      <c r="B9" s="196"/>
      <c r="C9" s="196"/>
      <c r="D9" s="196"/>
      <c r="E9" s="196"/>
      <c r="F9" s="196"/>
      <c r="G9" s="196"/>
      <c r="H9" s="196"/>
      <c r="I9" s="196"/>
      <c r="J9" s="196"/>
      <c r="K9" s="196"/>
      <c r="L9" s="196"/>
      <c r="M9" s="197"/>
    </row>
    <row r="10" spans="1:13" ht="14.25" customHeight="1" x14ac:dyDescent="0.25">
      <c r="A10" s="34"/>
      <c r="B10" s="70"/>
      <c r="M10" s="31"/>
    </row>
    <row r="11" spans="1:13" ht="14.25" hidden="1" customHeight="1" x14ac:dyDescent="0.25">
      <c r="A11" s="34"/>
      <c r="B11" s="8" t="s">
        <v>43</v>
      </c>
      <c r="C11" s="9" t="s">
        <v>44</v>
      </c>
      <c r="D11" s="8" t="s">
        <v>45</v>
      </c>
      <c r="E11" s="9" t="s">
        <v>46</v>
      </c>
      <c r="F11" s="9" t="s">
        <v>47</v>
      </c>
      <c r="G11" s="9" t="s">
        <v>48</v>
      </c>
      <c r="H11" s="9" t="s">
        <v>502</v>
      </c>
      <c r="I11" s="9" t="s">
        <v>506</v>
      </c>
      <c r="J11" s="9" t="s">
        <v>67</v>
      </c>
      <c r="K11" s="9" t="s">
        <v>508</v>
      </c>
      <c r="M11" s="31"/>
    </row>
    <row r="12" spans="1:13" ht="14.25" hidden="1" customHeight="1" x14ac:dyDescent="0.25">
      <c r="A12" s="34"/>
      <c r="B12" s="129" t="s">
        <v>221</v>
      </c>
      <c r="C12" s="131" t="s">
        <v>217</v>
      </c>
      <c r="D12" s="132" t="s">
        <v>182</v>
      </c>
      <c r="E12" s="133">
        <v>385</v>
      </c>
      <c r="F12" s="134" t="s">
        <v>19</v>
      </c>
      <c r="G12" s="134" t="s">
        <v>40</v>
      </c>
      <c r="H12" s="134" t="s">
        <v>56</v>
      </c>
      <c r="I12" s="126">
        <v>0.25</v>
      </c>
      <c r="J12" s="126">
        <v>0.33333333333333331</v>
      </c>
      <c r="K12" s="135">
        <v>8.3333333333333329E-2</v>
      </c>
      <c r="M12" s="31"/>
    </row>
    <row r="13" spans="1:13" ht="14.25" hidden="1" customHeight="1" x14ac:dyDescent="0.25">
      <c r="A13" s="34"/>
      <c r="B13" s="129" t="s">
        <v>463</v>
      </c>
      <c r="C13" s="131" t="s">
        <v>218</v>
      </c>
      <c r="D13" s="132" t="s">
        <v>182</v>
      </c>
      <c r="E13" s="133">
        <v>387</v>
      </c>
      <c r="F13" s="134" t="s">
        <v>19</v>
      </c>
      <c r="G13" s="134" t="s">
        <v>40</v>
      </c>
      <c r="H13" s="134" t="s">
        <v>56</v>
      </c>
      <c r="I13" s="126">
        <v>0.25</v>
      </c>
      <c r="J13" s="126">
        <v>0.33333333333333331</v>
      </c>
      <c r="K13" s="135">
        <v>8.3333333333333329E-2</v>
      </c>
      <c r="M13" s="31"/>
    </row>
    <row r="14" spans="1:13" ht="14.25" hidden="1" customHeight="1" x14ac:dyDescent="0.25">
      <c r="A14" s="34"/>
      <c r="B14" s="129" t="s">
        <v>465</v>
      </c>
      <c r="C14" s="131" t="s">
        <v>219</v>
      </c>
      <c r="D14" s="132"/>
      <c r="E14" s="133">
        <v>389</v>
      </c>
      <c r="F14" s="134" t="s">
        <v>19</v>
      </c>
      <c r="G14" s="134" t="s">
        <v>40</v>
      </c>
      <c r="H14" s="134" t="s">
        <v>56</v>
      </c>
      <c r="I14" s="135" t="s">
        <v>249</v>
      </c>
      <c r="J14" s="126">
        <v>0.33333333333333331</v>
      </c>
      <c r="K14" s="135" t="e">
        <v>#VALUE!</v>
      </c>
      <c r="M14" s="31"/>
    </row>
    <row r="15" spans="1:13" ht="14.25" hidden="1" customHeight="1" x14ac:dyDescent="0.25">
      <c r="A15" s="34"/>
      <c r="B15" s="129" t="s">
        <v>223</v>
      </c>
      <c r="C15" s="131" t="s">
        <v>220</v>
      </c>
      <c r="D15" s="132" t="s">
        <v>182</v>
      </c>
      <c r="E15" s="133">
        <v>391</v>
      </c>
      <c r="F15" s="134" t="s">
        <v>19</v>
      </c>
      <c r="G15" s="134" t="s">
        <v>40</v>
      </c>
      <c r="H15" s="134" t="s">
        <v>56</v>
      </c>
      <c r="I15" s="126">
        <v>0.25</v>
      </c>
      <c r="J15" s="126">
        <v>0.33333333333333331</v>
      </c>
      <c r="K15" s="135">
        <v>8.3333333333333329E-2</v>
      </c>
      <c r="M15" s="31"/>
    </row>
    <row r="16" spans="1:13" ht="14.25" hidden="1" customHeight="1" x14ac:dyDescent="0.25">
      <c r="A16" s="34"/>
      <c r="B16" s="129" t="s">
        <v>230</v>
      </c>
      <c r="C16" s="131" t="s">
        <v>222</v>
      </c>
      <c r="D16" s="132" t="s">
        <v>182</v>
      </c>
      <c r="E16" s="133">
        <v>393</v>
      </c>
      <c r="F16" s="134" t="s">
        <v>19</v>
      </c>
      <c r="G16" s="134" t="s">
        <v>40</v>
      </c>
      <c r="H16" s="134" t="s">
        <v>56</v>
      </c>
      <c r="I16" s="135">
        <v>0.5</v>
      </c>
      <c r="J16" s="126">
        <v>0.33333333333333331</v>
      </c>
      <c r="K16" s="135">
        <v>0.16666666666666666</v>
      </c>
      <c r="M16" s="31"/>
    </row>
    <row r="17" spans="1:13" ht="14.25" hidden="1" customHeight="1" x14ac:dyDescent="0.25">
      <c r="A17" s="34"/>
      <c r="B17" s="129" t="s">
        <v>471</v>
      </c>
      <c r="C17" s="131" t="s">
        <v>464</v>
      </c>
      <c r="D17" s="132"/>
      <c r="E17" s="133">
        <v>395</v>
      </c>
      <c r="F17" s="134" t="s">
        <v>19</v>
      </c>
      <c r="G17" s="134" t="s">
        <v>40</v>
      </c>
      <c r="H17" s="134" t="s">
        <v>56</v>
      </c>
      <c r="I17" s="135" t="s">
        <v>249</v>
      </c>
      <c r="J17" s="126">
        <v>0.33333333333333331</v>
      </c>
      <c r="K17" s="135" t="e">
        <v>#VALUE!</v>
      </c>
      <c r="M17" s="31"/>
    </row>
    <row r="18" spans="1:13" ht="14.25" hidden="1" customHeight="1" x14ac:dyDescent="0.25">
      <c r="A18" s="34"/>
      <c r="B18" s="129" t="s">
        <v>232</v>
      </c>
      <c r="C18" s="131" t="s">
        <v>466</v>
      </c>
      <c r="D18" s="132"/>
      <c r="E18" s="133">
        <v>397</v>
      </c>
      <c r="F18" s="134" t="s">
        <v>19</v>
      </c>
      <c r="G18" s="134" t="s">
        <v>40</v>
      </c>
      <c r="H18" s="134" t="s">
        <v>56</v>
      </c>
      <c r="I18" s="135" t="s">
        <v>249</v>
      </c>
      <c r="J18" s="126">
        <v>0.33333333333333331</v>
      </c>
      <c r="K18" s="135" t="e">
        <v>#VALUE!</v>
      </c>
      <c r="M18" s="31"/>
    </row>
    <row r="19" spans="1:13" ht="14.25" hidden="1" customHeight="1" x14ac:dyDescent="0.25">
      <c r="A19" s="34"/>
      <c r="B19" s="129" t="s">
        <v>234</v>
      </c>
      <c r="C19" s="131" t="s">
        <v>224</v>
      </c>
      <c r="D19" s="132" t="s">
        <v>182</v>
      </c>
      <c r="E19" s="133">
        <v>399</v>
      </c>
      <c r="F19" s="134" t="s">
        <v>19</v>
      </c>
      <c r="G19" s="134" t="s">
        <v>40</v>
      </c>
      <c r="H19" s="134" t="s">
        <v>56</v>
      </c>
      <c r="I19" s="135">
        <v>8.3333333333333329E-2</v>
      </c>
      <c r="J19" s="126">
        <v>0.33333333333333331</v>
      </c>
      <c r="K19" s="135">
        <v>2.7777777777777776E-2</v>
      </c>
      <c r="M19" s="31"/>
    </row>
    <row r="20" spans="1:13" ht="14.25" hidden="1" customHeight="1" x14ac:dyDescent="0.25">
      <c r="A20" s="34"/>
      <c r="B20" s="129" t="s">
        <v>236</v>
      </c>
      <c r="C20" s="131" t="s">
        <v>225</v>
      </c>
      <c r="D20" s="132" t="s">
        <v>182</v>
      </c>
      <c r="E20" s="133">
        <v>401</v>
      </c>
      <c r="F20" s="134" t="s">
        <v>19</v>
      </c>
      <c r="G20" s="134" t="s">
        <v>40</v>
      </c>
      <c r="H20" s="134" t="s">
        <v>56</v>
      </c>
      <c r="I20" s="135">
        <v>8.3333333333333329E-2</v>
      </c>
      <c r="J20" s="126">
        <v>0.33333333333333331</v>
      </c>
      <c r="K20" s="135">
        <v>2.7777777777777776E-2</v>
      </c>
      <c r="M20" s="31"/>
    </row>
    <row r="21" spans="1:13" ht="14.25" hidden="1" customHeight="1" x14ac:dyDescent="0.25">
      <c r="A21" s="34"/>
      <c r="B21" s="129" t="s">
        <v>473</v>
      </c>
      <c r="C21" s="131" t="s">
        <v>467</v>
      </c>
      <c r="D21" s="132" t="s">
        <v>182</v>
      </c>
      <c r="E21" s="133">
        <v>403</v>
      </c>
      <c r="F21" s="134" t="s">
        <v>19</v>
      </c>
      <c r="G21" s="134" t="s">
        <v>40</v>
      </c>
      <c r="H21" s="134" t="s">
        <v>56</v>
      </c>
      <c r="I21" s="135">
        <v>8.3333333333333329E-2</v>
      </c>
      <c r="J21" s="126">
        <v>0.33333333333333331</v>
      </c>
      <c r="K21" s="135">
        <v>2.7777777777777776E-2</v>
      </c>
      <c r="M21" s="31"/>
    </row>
    <row r="22" spans="1:13" ht="14.25" hidden="1" customHeight="1" x14ac:dyDescent="0.25">
      <c r="A22" s="34"/>
      <c r="B22" s="129" t="s">
        <v>475</v>
      </c>
      <c r="C22" s="131" t="s">
        <v>468</v>
      </c>
      <c r="D22" s="132" t="s">
        <v>182</v>
      </c>
      <c r="E22" s="133">
        <v>405</v>
      </c>
      <c r="F22" s="134" t="s">
        <v>19</v>
      </c>
      <c r="G22" s="134" t="s">
        <v>40</v>
      </c>
      <c r="H22" s="134" t="s">
        <v>56</v>
      </c>
      <c r="I22" s="135">
        <v>8.3333333333333329E-2</v>
      </c>
      <c r="J22" s="126">
        <v>0.33333333333333331</v>
      </c>
      <c r="K22" s="135">
        <v>2.7777777777777776E-2</v>
      </c>
      <c r="M22" s="31"/>
    </row>
    <row r="23" spans="1:13" ht="14.25" hidden="1" customHeight="1" x14ac:dyDescent="0.25">
      <c r="A23" s="34"/>
      <c r="B23" s="129" t="s">
        <v>552</v>
      </c>
      <c r="C23" s="131" t="s">
        <v>226</v>
      </c>
      <c r="D23" s="132"/>
      <c r="E23" s="133">
        <v>407</v>
      </c>
      <c r="F23" s="134" t="s">
        <v>19</v>
      </c>
      <c r="G23" s="134" t="s">
        <v>40</v>
      </c>
      <c r="H23" s="134" t="s">
        <v>56</v>
      </c>
      <c r="I23" s="135" t="s">
        <v>249</v>
      </c>
      <c r="J23" s="126">
        <v>0.33333333333333331</v>
      </c>
      <c r="K23" s="135" t="e">
        <v>#VALUE!</v>
      </c>
      <c r="M23" s="31"/>
    </row>
    <row r="24" spans="1:13" ht="14.25" hidden="1" customHeight="1" x14ac:dyDescent="0.25">
      <c r="A24" s="34"/>
      <c r="B24" s="129" t="s">
        <v>553</v>
      </c>
      <c r="C24" s="131" t="s">
        <v>227</v>
      </c>
      <c r="D24" s="132" t="s">
        <v>182</v>
      </c>
      <c r="E24" s="133">
        <v>409</v>
      </c>
      <c r="F24" s="134" t="s">
        <v>19</v>
      </c>
      <c r="G24" s="134" t="s">
        <v>40</v>
      </c>
      <c r="H24" s="134" t="s">
        <v>56</v>
      </c>
      <c r="I24" s="135">
        <v>8.3333333333333329E-2</v>
      </c>
      <c r="J24" s="126">
        <v>0.33333333333333331</v>
      </c>
      <c r="K24" s="135">
        <v>2.7777777777777776E-2</v>
      </c>
      <c r="M24" s="31"/>
    </row>
    <row r="25" spans="1:13" ht="14.25" hidden="1" customHeight="1" x14ac:dyDescent="0.25">
      <c r="A25" s="34"/>
      <c r="B25" s="129" t="s">
        <v>554</v>
      </c>
      <c r="C25" s="131" t="s">
        <v>228</v>
      </c>
      <c r="D25" s="132" t="s">
        <v>182</v>
      </c>
      <c r="E25" s="133">
        <v>411</v>
      </c>
      <c r="F25" s="134" t="s">
        <v>19</v>
      </c>
      <c r="G25" s="134" t="s">
        <v>40</v>
      </c>
      <c r="H25" s="134" t="s">
        <v>56</v>
      </c>
      <c r="I25" s="135">
        <v>8.3333333333333329E-2</v>
      </c>
      <c r="J25" s="126">
        <v>0.33333333333333331</v>
      </c>
      <c r="K25" s="135">
        <v>2.7777777777777776E-2</v>
      </c>
      <c r="M25" s="31"/>
    </row>
    <row r="26" spans="1:13" ht="14.25" hidden="1" customHeight="1" x14ac:dyDescent="0.25">
      <c r="A26" s="34"/>
      <c r="B26" s="129" t="s">
        <v>555</v>
      </c>
      <c r="C26" s="131" t="s">
        <v>229</v>
      </c>
      <c r="D26" s="132"/>
      <c r="E26" s="133">
        <v>413</v>
      </c>
      <c r="F26" s="134" t="s">
        <v>19</v>
      </c>
      <c r="G26" s="134" t="s">
        <v>40</v>
      </c>
      <c r="H26" s="134" t="s">
        <v>56</v>
      </c>
      <c r="I26" s="135" t="s">
        <v>249</v>
      </c>
      <c r="J26" s="126">
        <v>0.33333333333333331</v>
      </c>
      <c r="K26" s="135" t="e">
        <v>#VALUE!</v>
      </c>
      <c r="M26" s="31"/>
    </row>
    <row r="27" spans="1:13" ht="14.25" hidden="1" customHeight="1" x14ac:dyDescent="0.25">
      <c r="A27" s="34"/>
      <c r="B27" s="129" t="s">
        <v>556</v>
      </c>
      <c r="C27" s="131" t="s">
        <v>469</v>
      </c>
      <c r="D27" s="132"/>
      <c r="E27" s="133">
        <v>414</v>
      </c>
      <c r="F27" s="134" t="s">
        <v>19</v>
      </c>
      <c r="G27" s="134" t="s">
        <v>40</v>
      </c>
      <c r="H27" s="134" t="s">
        <v>56</v>
      </c>
      <c r="I27" s="135" t="s">
        <v>249</v>
      </c>
      <c r="J27" s="126">
        <v>0.33333333333333331</v>
      </c>
      <c r="K27" s="135" t="e">
        <v>#VALUE!</v>
      </c>
      <c r="M27" s="31"/>
    </row>
    <row r="28" spans="1:13" ht="14.25" hidden="1" customHeight="1" x14ac:dyDescent="0.25">
      <c r="A28" s="34"/>
      <c r="B28" s="129" t="s">
        <v>557</v>
      </c>
      <c r="C28" s="131" t="s">
        <v>470</v>
      </c>
      <c r="D28" s="132"/>
      <c r="E28" s="133">
        <v>416</v>
      </c>
      <c r="F28" s="134" t="s">
        <v>19</v>
      </c>
      <c r="G28" s="134" t="s">
        <v>40</v>
      </c>
      <c r="H28" s="134" t="s">
        <v>56</v>
      </c>
      <c r="I28" s="135" t="s">
        <v>249</v>
      </c>
      <c r="J28" s="126">
        <v>0.33333333333333331</v>
      </c>
      <c r="K28" s="135" t="e">
        <v>#VALUE!</v>
      </c>
      <c r="M28" s="31"/>
    </row>
    <row r="29" spans="1:13" ht="14.25" hidden="1" customHeight="1" x14ac:dyDescent="0.25">
      <c r="A29" s="34"/>
      <c r="B29" s="129" t="s">
        <v>238</v>
      </c>
      <c r="C29" s="131" t="s">
        <v>231</v>
      </c>
      <c r="D29" s="132" t="s">
        <v>182</v>
      </c>
      <c r="E29" s="133">
        <v>417</v>
      </c>
      <c r="F29" s="134" t="s">
        <v>19</v>
      </c>
      <c r="G29" s="134" t="s">
        <v>40</v>
      </c>
      <c r="H29" s="134" t="s">
        <v>56</v>
      </c>
      <c r="I29" s="135">
        <v>0.25</v>
      </c>
      <c r="J29" s="126">
        <v>0.33333333333333331</v>
      </c>
      <c r="K29" s="135">
        <v>8.3333333333333329E-2</v>
      </c>
      <c r="M29" s="31"/>
    </row>
    <row r="30" spans="1:13" ht="14.25" hidden="1" customHeight="1" x14ac:dyDescent="0.25">
      <c r="A30" s="34"/>
      <c r="B30" s="129" t="s">
        <v>240</v>
      </c>
      <c r="C30" s="131" t="s">
        <v>472</v>
      </c>
      <c r="D30" s="132" t="s">
        <v>182</v>
      </c>
      <c r="E30" s="133">
        <v>418</v>
      </c>
      <c r="F30" s="134" t="s">
        <v>19</v>
      </c>
      <c r="G30" s="134" t="s">
        <v>40</v>
      </c>
      <c r="H30" s="134" t="s">
        <v>56</v>
      </c>
      <c r="I30" s="135">
        <v>0.25</v>
      </c>
      <c r="J30" s="126">
        <v>0.33333333333333331</v>
      </c>
      <c r="K30" s="135">
        <v>8.3333333333333329E-2</v>
      </c>
      <c r="M30" s="31"/>
    </row>
    <row r="31" spans="1:13" ht="14.25" hidden="1" customHeight="1" x14ac:dyDescent="0.25">
      <c r="A31" s="34"/>
      <c r="B31" s="129" t="s">
        <v>242</v>
      </c>
      <c r="C31" s="131" t="s">
        <v>233</v>
      </c>
      <c r="D31" s="132"/>
      <c r="E31" s="133">
        <v>419</v>
      </c>
      <c r="F31" s="134" t="s">
        <v>19</v>
      </c>
      <c r="G31" s="134" t="s">
        <v>40</v>
      </c>
      <c r="H31" s="134" t="s">
        <v>56</v>
      </c>
      <c r="I31" s="135" t="s">
        <v>249</v>
      </c>
      <c r="J31" s="126">
        <v>0.33333333333333331</v>
      </c>
      <c r="K31" s="135" t="e">
        <v>#VALUE!</v>
      </c>
      <c r="M31" s="31"/>
    </row>
    <row r="32" spans="1:13" ht="14.25" hidden="1" customHeight="1" x14ac:dyDescent="0.25">
      <c r="A32" s="34"/>
      <c r="B32" s="129" t="s">
        <v>558</v>
      </c>
      <c r="C32" s="131" t="s">
        <v>235</v>
      </c>
      <c r="D32" s="132" t="s">
        <v>182</v>
      </c>
      <c r="E32" s="133">
        <v>420</v>
      </c>
      <c r="F32" s="134" t="s">
        <v>19</v>
      </c>
      <c r="G32" s="134" t="s">
        <v>40</v>
      </c>
      <c r="H32" s="134" t="s">
        <v>56</v>
      </c>
      <c r="I32" s="135">
        <v>0.25</v>
      </c>
      <c r="J32" s="126">
        <v>0.33333333333333331</v>
      </c>
      <c r="K32" s="135">
        <v>8.3333333333333329E-2</v>
      </c>
      <c r="M32" s="31"/>
    </row>
    <row r="33" spans="1:13" ht="14.25" hidden="1" customHeight="1" x14ac:dyDescent="0.25">
      <c r="A33" s="34"/>
      <c r="B33" s="129" t="s">
        <v>559</v>
      </c>
      <c r="C33" s="131" t="s">
        <v>237</v>
      </c>
      <c r="D33" s="132" t="s">
        <v>182</v>
      </c>
      <c r="E33" s="133">
        <v>421</v>
      </c>
      <c r="F33" s="134" t="s">
        <v>19</v>
      </c>
      <c r="G33" s="134" t="s">
        <v>40</v>
      </c>
      <c r="H33" s="134" t="s">
        <v>56</v>
      </c>
      <c r="I33" s="135">
        <v>0.25</v>
      </c>
      <c r="J33" s="126">
        <v>0.33333333333333331</v>
      </c>
      <c r="K33" s="135">
        <v>8.3333333333333329E-2</v>
      </c>
      <c r="M33" s="31"/>
    </row>
    <row r="34" spans="1:13" ht="14.25" hidden="1" customHeight="1" x14ac:dyDescent="0.25">
      <c r="A34" s="34"/>
      <c r="B34" s="129" t="s">
        <v>560</v>
      </c>
      <c r="C34" s="131" t="s">
        <v>474</v>
      </c>
      <c r="D34" s="132"/>
      <c r="E34" s="133">
        <v>422</v>
      </c>
      <c r="F34" s="134" t="s">
        <v>19</v>
      </c>
      <c r="G34" s="134" t="s">
        <v>40</v>
      </c>
      <c r="H34" s="134" t="s">
        <v>56</v>
      </c>
      <c r="I34" s="135" t="s">
        <v>249</v>
      </c>
      <c r="J34" s="126">
        <v>0.33333333333333331</v>
      </c>
      <c r="K34" s="135" t="e">
        <v>#VALUE!</v>
      </c>
      <c r="M34" s="31"/>
    </row>
    <row r="35" spans="1:13" ht="14.25" hidden="1" customHeight="1" x14ac:dyDescent="0.25">
      <c r="A35" s="34"/>
      <c r="B35" s="129" t="s">
        <v>561</v>
      </c>
      <c r="C35" s="131" t="s">
        <v>476</v>
      </c>
      <c r="D35" s="132"/>
      <c r="E35" s="133">
        <v>424</v>
      </c>
      <c r="F35" s="134" t="s">
        <v>19</v>
      </c>
      <c r="G35" s="134" t="s">
        <v>40</v>
      </c>
      <c r="H35" s="134" t="s">
        <v>56</v>
      </c>
      <c r="I35" s="135" t="s">
        <v>249</v>
      </c>
      <c r="J35" s="126">
        <v>0.33333333333333331</v>
      </c>
      <c r="K35" s="135" t="e">
        <v>#VALUE!</v>
      </c>
      <c r="M35" s="31"/>
    </row>
    <row r="36" spans="1:13" ht="14.25" hidden="1" customHeight="1" x14ac:dyDescent="0.25">
      <c r="A36" s="34"/>
      <c r="B36" s="129" t="s">
        <v>477</v>
      </c>
      <c r="C36" s="131" t="s">
        <v>239</v>
      </c>
      <c r="D36" s="132" t="s">
        <v>182</v>
      </c>
      <c r="E36" s="133">
        <v>425</v>
      </c>
      <c r="F36" s="134" t="s">
        <v>19</v>
      </c>
      <c r="G36" s="134" t="s">
        <v>41</v>
      </c>
      <c r="H36" s="134" t="s">
        <v>56</v>
      </c>
      <c r="I36" s="126">
        <v>0.33300000000000002</v>
      </c>
      <c r="J36" s="135">
        <v>0.25</v>
      </c>
      <c r="K36" s="135">
        <v>8.3250000000000005E-2</v>
      </c>
      <c r="M36" s="31"/>
    </row>
    <row r="37" spans="1:13" ht="14.25" hidden="1" customHeight="1" x14ac:dyDescent="0.25">
      <c r="A37" s="34"/>
      <c r="B37" s="129" t="s">
        <v>244</v>
      </c>
      <c r="C37" s="131" t="s">
        <v>241</v>
      </c>
      <c r="D37" s="132"/>
      <c r="E37" s="133">
        <v>427</v>
      </c>
      <c r="F37" s="134" t="s">
        <v>19</v>
      </c>
      <c r="G37" s="134" t="s">
        <v>41</v>
      </c>
      <c r="H37" s="134" t="s">
        <v>56</v>
      </c>
      <c r="I37" s="135" t="s">
        <v>249</v>
      </c>
      <c r="J37" s="135">
        <v>0.25</v>
      </c>
      <c r="K37" s="135" t="e">
        <v>#VALUE!</v>
      </c>
      <c r="M37" s="31"/>
    </row>
    <row r="38" spans="1:13" ht="14.25" hidden="1" customHeight="1" x14ac:dyDescent="0.25">
      <c r="A38" s="34"/>
      <c r="B38" s="129" t="s">
        <v>246</v>
      </c>
      <c r="C38" s="131" t="s">
        <v>243</v>
      </c>
      <c r="D38" s="132" t="s">
        <v>182</v>
      </c>
      <c r="E38" s="133">
        <v>428</v>
      </c>
      <c r="F38" s="134" t="s">
        <v>19</v>
      </c>
      <c r="G38" s="134" t="s">
        <v>41</v>
      </c>
      <c r="H38" s="134" t="s">
        <v>56</v>
      </c>
      <c r="I38" s="126">
        <v>0.33300000000000002</v>
      </c>
      <c r="J38" s="135">
        <v>0.25</v>
      </c>
      <c r="K38" s="135">
        <v>8.3250000000000005E-2</v>
      </c>
      <c r="M38" s="31"/>
    </row>
    <row r="39" spans="1:13" ht="14.25" hidden="1" customHeight="1" x14ac:dyDescent="0.25">
      <c r="A39" s="34"/>
      <c r="B39" s="129" t="s">
        <v>584</v>
      </c>
      <c r="C39" s="131" t="s">
        <v>585</v>
      </c>
      <c r="D39" s="132"/>
      <c r="E39" s="133">
        <v>429</v>
      </c>
      <c r="F39" s="134" t="s">
        <v>19</v>
      </c>
      <c r="G39" s="134" t="s">
        <v>41</v>
      </c>
      <c r="H39" s="134" t="s">
        <v>56</v>
      </c>
      <c r="I39" s="135" t="s">
        <v>249</v>
      </c>
      <c r="J39" s="135">
        <v>0.25</v>
      </c>
      <c r="K39" s="135" t="e">
        <v>#VALUE!</v>
      </c>
      <c r="M39" s="31"/>
    </row>
    <row r="40" spans="1:13" ht="14.25" hidden="1" customHeight="1" x14ac:dyDescent="0.25">
      <c r="A40" s="34"/>
      <c r="B40" s="129" t="s">
        <v>479</v>
      </c>
      <c r="C40" s="131" t="s">
        <v>478</v>
      </c>
      <c r="D40" s="132"/>
      <c r="E40" s="133">
        <v>431</v>
      </c>
      <c r="F40" s="134" t="s">
        <v>19</v>
      </c>
      <c r="G40" s="134" t="s">
        <v>41</v>
      </c>
      <c r="H40" s="134" t="s">
        <v>56</v>
      </c>
      <c r="I40" s="135" t="s">
        <v>249</v>
      </c>
      <c r="J40" s="135">
        <v>0.25</v>
      </c>
      <c r="K40" s="135" t="e">
        <v>#VALUE!</v>
      </c>
      <c r="M40" s="31"/>
    </row>
    <row r="41" spans="1:13" ht="14.25" hidden="1" customHeight="1" x14ac:dyDescent="0.25">
      <c r="A41" s="34"/>
      <c r="B41" s="129" t="s">
        <v>260</v>
      </c>
      <c r="C41" s="131" t="s">
        <v>245</v>
      </c>
      <c r="D41" s="132" t="s">
        <v>182</v>
      </c>
      <c r="E41" s="133">
        <v>433</v>
      </c>
      <c r="F41" s="134" t="s">
        <v>19</v>
      </c>
      <c r="G41" s="134" t="s">
        <v>41</v>
      </c>
      <c r="H41" s="134" t="s">
        <v>56</v>
      </c>
      <c r="I41" s="135">
        <v>9.375E-2</v>
      </c>
      <c r="J41" s="135">
        <v>0.25</v>
      </c>
      <c r="K41" s="135">
        <v>2.34375E-2</v>
      </c>
      <c r="M41" s="31"/>
    </row>
    <row r="42" spans="1:13" ht="14.25" hidden="1" customHeight="1" x14ac:dyDescent="0.25">
      <c r="A42" s="34"/>
      <c r="B42" s="129" t="s">
        <v>562</v>
      </c>
      <c r="C42" s="131" t="s">
        <v>247</v>
      </c>
      <c r="D42" s="132" t="s">
        <v>182</v>
      </c>
      <c r="E42" s="133">
        <v>435</v>
      </c>
      <c r="F42" s="134" t="s">
        <v>19</v>
      </c>
      <c r="G42" s="134" t="s">
        <v>41</v>
      </c>
      <c r="H42" s="134" t="s">
        <v>56</v>
      </c>
      <c r="I42" s="135">
        <v>9.375E-2</v>
      </c>
      <c r="J42" s="135">
        <v>0.25</v>
      </c>
      <c r="K42" s="135">
        <v>2.34375E-2</v>
      </c>
      <c r="M42" s="31"/>
    </row>
    <row r="43" spans="1:13" ht="14.25" hidden="1" customHeight="1" x14ac:dyDescent="0.25">
      <c r="A43" s="34"/>
      <c r="B43" s="129" t="s">
        <v>563</v>
      </c>
      <c r="C43" s="131" t="s">
        <v>248</v>
      </c>
      <c r="D43" s="132" t="s">
        <v>182</v>
      </c>
      <c r="E43" s="133">
        <v>437</v>
      </c>
      <c r="F43" s="134" t="s">
        <v>19</v>
      </c>
      <c r="G43" s="134" t="s">
        <v>41</v>
      </c>
      <c r="H43" s="134" t="s">
        <v>56</v>
      </c>
      <c r="I43" s="135">
        <v>9.375E-2</v>
      </c>
      <c r="J43" s="135">
        <v>0.25</v>
      </c>
      <c r="K43" s="135">
        <v>2.34375E-2</v>
      </c>
      <c r="M43" s="31"/>
    </row>
    <row r="44" spans="1:13" ht="14.25" hidden="1" customHeight="1" x14ac:dyDescent="0.25">
      <c r="A44" s="34"/>
      <c r="B44" s="129" t="s">
        <v>564</v>
      </c>
      <c r="C44" s="131" t="s">
        <v>250</v>
      </c>
      <c r="D44" s="132" t="s">
        <v>182</v>
      </c>
      <c r="E44" s="133">
        <v>439</v>
      </c>
      <c r="F44" s="134" t="s">
        <v>19</v>
      </c>
      <c r="G44" s="134" t="s">
        <v>41</v>
      </c>
      <c r="H44" s="134" t="s">
        <v>56</v>
      </c>
      <c r="I44" s="135">
        <v>9.375E-2</v>
      </c>
      <c r="J44" s="135">
        <v>0.25</v>
      </c>
      <c r="K44" s="135">
        <v>2.34375E-2</v>
      </c>
      <c r="M44" s="31"/>
    </row>
    <row r="45" spans="1:13" ht="14.25" hidden="1" customHeight="1" x14ac:dyDescent="0.25">
      <c r="A45" s="34"/>
      <c r="B45" s="129" t="s">
        <v>565</v>
      </c>
      <c r="C45" s="131" t="s">
        <v>251</v>
      </c>
      <c r="D45" s="132" t="s">
        <v>182</v>
      </c>
      <c r="E45" s="133">
        <v>441</v>
      </c>
      <c r="F45" s="134" t="s">
        <v>19</v>
      </c>
      <c r="G45" s="134" t="s">
        <v>41</v>
      </c>
      <c r="H45" s="134" t="s">
        <v>56</v>
      </c>
      <c r="I45" s="135">
        <v>9.375E-2</v>
      </c>
      <c r="J45" s="135">
        <v>0.25</v>
      </c>
      <c r="K45" s="135">
        <v>2.34375E-2</v>
      </c>
      <c r="M45" s="31"/>
    </row>
    <row r="46" spans="1:13" ht="14.25" hidden="1" customHeight="1" x14ac:dyDescent="0.25">
      <c r="A46" s="34"/>
      <c r="B46" s="129" t="s">
        <v>566</v>
      </c>
      <c r="C46" s="131" t="s">
        <v>252</v>
      </c>
      <c r="D46" s="132"/>
      <c r="E46" s="133">
        <v>443</v>
      </c>
      <c r="F46" s="134" t="s">
        <v>19</v>
      </c>
      <c r="G46" s="134" t="s">
        <v>41</v>
      </c>
      <c r="H46" s="134" t="s">
        <v>56</v>
      </c>
      <c r="I46" s="135" t="s">
        <v>249</v>
      </c>
      <c r="J46" s="135">
        <v>0.25</v>
      </c>
      <c r="K46" s="135" t="e">
        <v>#VALUE!</v>
      </c>
      <c r="M46" s="31"/>
    </row>
    <row r="47" spans="1:13" ht="14.25" hidden="1" customHeight="1" x14ac:dyDescent="0.25">
      <c r="A47" s="34"/>
      <c r="B47" s="129" t="s">
        <v>567</v>
      </c>
      <c r="C47" s="131" t="s">
        <v>253</v>
      </c>
      <c r="D47" s="132"/>
      <c r="E47" s="133">
        <v>445</v>
      </c>
      <c r="F47" s="134" t="s">
        <v>19</v>
      </c>
      <c r="G47" s="134" t="s">
        <v>41</v>
      </c>
      <c r="H47" s="134" t="s">
        <v>56</v>
      </c>
      <c r="I47" s="135" t="s">
        <v>249</v>
      </c>
      <c r="J47" s="135">
        <v>0.25</v>
      </c>
      <c r="K47" s="135" t="e">
        <v>#VALUE!</v>
      </c>
      <c r="M47" s="31"/>
    </row>
    <row r="48" spans="1:13" ht="14.25" hidden="1" customHeight="1" x14ac:dyDescent="0.25">
      <c r="A48" s="34"/>
      <c r="B48" s="129" t="s">
        <v>568</v>
      </c>
      <c r="C48" s="131" t="s">
        <v>254</v>
      </c>
      <c r="D48" s="132"/>
      <c r="E48" s="133">
        <v>447</v>
      </c>
      <c r="F48" s="134" t="s">
        <v>19</v>
      </c>
      <c r="G48" s="134" t="s">
        <v>41</v>
      </c>
      <c r="H48" s="134" t="s">
        <v>56</v>
      </c>
      <c r="I48" s="135" t="s">
        <v>249</v>
      </c>
      <c r="J48" s="135">
        <v>0.25</v>
      </c>
      <c r="K48" s="135" t="e">
        <v>#VALUE!</v>
      </c>
      <c r="M48" s="31"/>
    </row>
    <row r="49" spans="1:13" ht="14.25" hidden="1" customHeight="1" x14ac:dyDescent="0.25">
      <c r="A49" s="34"/>
      <c r="B49" s="129" t="s">
        <v>569</v>
      </c>
      <c r="C49" s="131" t="s">
        <v>255</v>
      </c>
      <c r="D49" s="132" t="s">
        <v>182</v>
      </c>
      <c r="E49" s="133">
        <v>449</v>
      </c>
      <c r="F49" s="134" t="s">
        <v>19</v>
      </c>
      <c r="G49" s="134" t="s">
        <v>41</v>
      </c>
      <c r="H49" s="134" t="s">
        <v>56</v>
      </c>
      <c r="I49" s="135">
        <v>9.375E-2</v>
      </c>
      <c r="J49" s="135">
        <v>0.25</v>
      </c>
      <c r="K49" s="135">
        <v>2.34375E-2</v>
      </c>
      <c r="M49" s="31"/>
    </row>
    <row r="50" spans="1:13" ht="14.25" hidden="1" customHeight="1" x14ac:dyDescent="0.25">
      <c r="A50" s="34"/>
      <c r="B50" s="129" t="s">
        <v>570</v>
      </c>
      <c r="C50" s="131" t="s">
        <v>256</v>
      </c>
      <c r="D50" s="132"/>
      <c r="E50" s="133">
        <v>451</v>
      </c>
      <c r="F50" s="134" t="s">
        <v>19</v>
      </c>
      <c r="G50" s="134" t="s">
        <v>41</v>
      </c>
      <c r="H50" s="134" t="s">
        <v>56</v>
      </c>
      <c r="I50" s="135" t="s">
        <v>249</v>
      </c>
      <c r="J50" s="135">
        <v>0.25</v>
      </c>
      <c r="K50" s="135" t="e">
        <v>#VALUE!</v>
      </c>
      <c r="M50" s="31"/>
    </row>
    <row r="51" spans="1:13" ht="14.25" hidden="1" customHeight="1" x14ac:dyDescent="0.25">
      <c r="A51" s="34"/>
      <c r="B51" s="129" t="s">
        <v>571</v>
      </c>
      <c r="C51" s="131" t="s">
        <v>257</v>
      </c>
      <c r="D51" s="132"/>
      <c r="E51" s="133">
        <v>453</v>
      </c>
      <c r="F51" s="134" t="s">
        <v>19</v>
      </c>
      <c r="G51" s="134" t="s">
        <v>41</v>
      </c>
      <c r="H51" s="134" t="s">
        <v>56</v>
      </c>
      <c r="I51" s="135" t="s">
        <v>249</v>
      </c>
      <c r="J51" s="135">
        <v>0.25</v>
      </c>
      <c r="K51" s="135" t="e">
        <v>#VALUE!</v>
      </c>
      <c r="M51" s="31"/>
    </row>
    <row r="52" spans="1:13" ht="14.25" hidden="1" customHeight="1" x14ac:dyDescent="0.25">
      <c r="A52" s="34"/>
      <c r="B52" s="129" t="s">
        <v>572</v>
      </c>
      <c r="C52" s="131" t="s">
        <v>258</v>
      </c>
      <c r="D52" s="132" t="s">
        <v>182</v>
      </c>
      <c r="E52" s="133">
        <v>455</v>
      </c>
      <c r="F52" s="134" t="s">
        <v>19</v>
      </c>
      <c r="G52" s="134" t="s">
        <v>41</v>
      </c>
      <c r="H52" s="134" t="s">
        <v>56</v>
      </c>
      <c r="I52" s="135">
        <v>9.375E-2</v>
      </c>
      <c r="J52" s="135">
        <v>0.25</v>
      </c>
      <c r="K52" s="135">
        <v>2.34375E-2</v>
      </c>
      <c r="M52" s="31"/>
    </row>
    <row r="53" spans="1:13" ht="14.25" hidden="1" customHeight="1" x14ac:dyDescent="0.25">
      <c r="A53" s="34"/>
      <c r="B53" s="129" t="s">
        <v>573</v>
      </c>
      <c r="C53" s="131" t="s">
        <v>259</v>
      </c>
      <c r="D53" s="132" t="s">
        <v>182</v>
      </c>
      <c r="E53" s="133">
        <v>457</v>
      </c>
      <c r="F53" s="134" t="s">
        <v>19</v>
      </c>
      <c r="G53" s="134" t="s">
        <v>41</v>
      </c>
      <c r="H53" s="134" t="s">
        <v>56</v>
      </c>
      <c r="I53" s="135">
        <v>9.375E-2</v>
      </c>
      <c r="J53" s="135">
        <v>0.25</v>
      </c>
      <c r="K53" s="135">
        <v>2.34375E-2</v>
      </c>
      <c r="M53" s="31"/>
    </row>
    <row r="54" spans="1:13" ht="14.25" hidden="1" customHeight="1" x14ac:dyDescent="0.25">
      <c r="A54" s="34"/>
      <c r="B54" s="129" t="s">
        <v>574</v>
      </c>
      <c r="C54" s="131" t="s">
        <v>480</v>
      </c>
      <c r="D54" s="132"/>
      <c r="E54" s="133">
        <v>459</v>
      </c>
      <c r="F54" s="134" t="s">
        <v>19</v>
      </c>
      <c r="G54" s="134" t="s">
        <v>41</v>
      </c>
      <c r="H54" s="134" t="s">
        <v>56</v>
      </c>
      <c r="I54" s="135" t="s">
        <v>249</v>
      </c>
      <c r="J54" s="135">
        <v>0.25</v>
      </c>
      <c r="K54" s="135" t="e">
        <v>#VALUE!</v>
      </c>
      <c r="M54" s="31"/>
    </row>
    <row r="55" spans="1:13" ht="14.25" hidden="1" customHeight="1" x14ac:dyDescent="0.25">
      <c r="A55" s="34"/>
      <c r="B55" s="129" t="s">
        <v>575</v>
      </c>
      <c r="C55" s="131" t="s">
        <v>261</v>
      </c>
      <c r="D55" s="132" t="s">
        <v>182</v>
      </c>
      <c r="E55" s="133">
        <v>460</v>
      </c>
      <c r="F55" s="134" t="s">
        <v>19</v>
      </c>
      <c r="G55" s="134" t="s">
        <v>41</v>
      </c>
      <c r="H55" s="134" t="s">
        <v>56</v>
      </c>
      <c r="I55" s="135">
        <v>0</v>
      </c>
      <c r="J55" s="135">
        <v>0.25</v>
      </c>
      <c r="K55" s="135">
        <v>0</v>
      </c>
      <c r="M55" s="31"/>
    </row>
    <row r="56" spans="1:13" ht="14.25" hidden="1" customHeight="1" x14ac:dyDescent="0.25">
      <c r="A56" s="34"/>
      <c r="B56" s="129" t="s">
        <v>576</v>
      </c>
      <c r="C56" s="131" t="s">
        <v>262</v>
      </c>
      <c r="D56" s="132"/>
      <c r="E56" s="133">
        <v>461</v>
      </c>
      <c r="F56" s="134" t="s">
        <v>19</v>
      </c>
      <c r="G56" s="134" t="s">
        <v>41</v>
      </c>
      <c r="H56" s="134" t="s">
        <v>56</v>
      </c>
      <c r="I56" s="135" t="s">
        <v>249</v>
      </c>
      <c r="J56" s="135">
        <v>0.25</v>
      </c>
      <c r="K56" s="135" t="e">
        <v>#VALUE!</v>
      </c>
      <c r="M56" s="31"/>
    </row>
    <row r="57" spans="1:13" ht="14.25" hidden="1" customHeight="1" x14ac:dyDescent="0.25">
      <c r="A57" s="34"/>
      <c r="B57" s="129" t="s">
        <v>577</v>
      </c>
      <c r="C57" s="131" t="s">
        <v>481</v>
      </c>
      <c r="D57" s="132"/>
      <c r="E57" s="133">
        <v>462</v>
      </c>
      <c r="F57" s="134" t="s">
        <v>19</v>
      </c>
      <c r="G57" s="134" t="s">
        <v>41</v>
      </c>
      <c r="H57" s="134" t="s">
        <v>56</v>
      </c>
      <c r="I57" s="135" t="s">
        <v>249</v>
      </c>
      <c r="J57" s="135">
        <v>0.25</v>
      </c>
      <c r="K57" s="135" t="e">
        <v>#VALUE!</v>
      </c>
      <c r="M57" s="31"/>
    </row>
    <row r="58" spans="1:13" ht="14.25" hidden="1" customHeight="1" x14ac:dyDescent="0.25">
      <c r="A58" s="34"/>
      <c r="B58" s="129" t="s">
        <v>578</v>
      </c>
      <c r="C58" s="131" t="s">
        <v>482</v>
      </c>
      <c r="D58" s="132"/>
      <c r="E58" s="133">
        <v>463</v>
      </c>
      <c r="F58" s="134" t="s">
        <v>19</v>
      </c>
      <c r="G58" s="134" t="s">
        <v>41</v>
      </c>
      <c r="H58" s="134" t="s">
        <v>56</v>
      </c>
      <c r="I58" s="135" t="s">
        <v>249</v>
      </c>
      <c r="J58" s="135">
        <v>0.25</v>
      </c>
      <c r="K58" s="135" t="e">
        <v>#VALUE!</v>
      </c>
      <c r="M58" s="31"/>
    </row>
    <row r="59" spans="1:13" ht="14.25" hidden="1" customHeight="1" x14ac:dyDescent="0.25">
      <c r="A59" s="34"/>
      <c r="B59" s="129" t="s">
        <v>579</v>
      </c>
      <c r="C59" s="131" t="s">
        <v>483</v>
      </c>
      <c r="D59" s="132"/>
      <c r="E59" s="133">
        <v>464</v>
      </c>
      <c r="F59" s="134" t="s">
        <v>19</v>
      </c>
      <c r="G59" s="134" t="s">
        <v>41</v>
      </c>
      <c r="H59" s="134" t="s">
        <v>56</v>
      </c>
      <c r="I59" s="135" t="s">
        <v>249</v>
      </c>
      <c r="J59" s="135">
        <v>0.25</v>
      </c>
      <c r="K59" s="135" t="e">
        <v>#VALUE!</v>
      </c>
      <c r="M59" s="31"/>
    </row>
    <row r="60" spans="1:13" ht="14.25" hidden="1" customHeight="1" x14ac:dyDescent="0.25">
      <c r="A60" s="34"/>
      <c r="B60" s="129" t="s">
        <v>580</v>
      </c>
      <c r="C60" s="131" t="s">
        <v>484</v>
      </c>
      <c r="D60" s="132"/>
      <c r="E60" s="133">
        <v>465</v>
      </c>
      <c r="F60" s="134" t="s">
        <v>19</v>
      </c>
      <c r="G60" s="134" t="s">
        <v>41</v>
      </c>
      <c r="H60" s="134" t="s">
        <v>56</v>
      </c>
      <c r="I60" s="135" t="s">
        <v>249</v>
      </c>
      <c r="J60" s="135">
        <v>0.25</v>
      </c>
      <c r="K60" s="135" t="e">
        <v>#VALUE!</v>
      </c>
      <c r="M60" s="31"/>
    </row>
    <row r="61" spans="1:13" ht="14.25" hidden="1" customHeight="1" x14ac:dyDescent="0.25">
      <c r="A61" s="34"/>
      <c r="B61" s="129" t="s">
        <v>581</v>
      </c>
      <c r="C61" s="131" t="s">
        <v>485</v>
      </c>
      <c r="D61" s="132"/>
      <c r="E61" s="133">
        <v>466</v>
      </c>
      <c r="F61" s="134" t="s">
        <v>19</v>
      </c>
      <c r="G61" s="134" t="s">
        <v>41</v>
      </c>
      <c r="H61" s="134" t="s">
        <v>56</v>
      </c>
      <c r="I61" s="135" t="s">
        <v>249</v>
      </c>
      <c r="J61" s="135">
        <v>0.25</v>
      </c>
      <c r="K61" s="135" t="e">
        <v>#VALUE!</v>
      </c>
      <c r="M61" s="31"/>
    </row>
    <row r="62" spans="1:13" ht="14.25" hidden="1" customHeight="1" x14ac:dyDescent="0.25">
      <c r="A62" s="34"/>
      <c r="B62" s="119" t="str">
        <f>B55</f>
        <v>41.2</v>
      </c>
      <c r="C62" s="120" t="s">
        <v>582</v>
      </c>
      <c r="D62" s="121"/>
      <c r="E62" s="122"/>
      <c r="F62" s="113" t="s">
        <v>19</v>
      </c>
      <c r="G62" s="113" t="s">
        <v>41</v>
      </c>
      <c r="H62" s="113" t="s">
        <v>56</v>
      </c>
      <c r="I62" s="114">
        <f>I55</f>
        <v>0</v>
      </c>
      <c r="J62" s="114">
        <v>0.25</v>
      </c>
      <c r="K62" s="114">
        <f>J62*I62</f>
        <v>0</v>
      </c>
      <c r="M62" s="31"/>
    </row>
    <row r="63" spans="1:13" ht="14.25" customHeight="1" x14ac:dyDescent="0.25">
      <c r="A63" s="34"/>
      <c r="B63" s="6" t="s">
        <v>486</v>
      </c>
      <c r="C63" s="11"/>
      <c r="D63" s="64"/>
      <c r="E63" s="13"/>
      <c r="F63" s="12"/>
      <c r="G63" s="12"/>
      <c r="H63" s="12"/>
      <c r="I63" s="14"/>
      <c r="J63" s="14"/>
      <c r="K63" s="14"/>
      <c r="M63" s="31"/>
    </row>
    <row r="64" spans="1:13" ht="14.25" customHeight="1" thickBot="1" x14ac:dyDescent="0.3">
      <c r="A64" s="34"/>
      <c r="B64" s="70"/>
      <c r="M64" s="31"/>
    </row>
    <row r="65" spans="1:13" ht="47.25" customHeight="1" thickBot="1" x14ac:dyDescent="0.3">
      <c r="A65" s="34"/>
      <c r="B65" s="70"/>
      <c r="C65" s="15" t="s">
        <v>525</v>
      </c>
      <c r="D65" s="16" t="s">
        <v>500</v>
      </c>
      <c r="E65" s="16" t="s">
        <v>67</v>
      </c>
      <c r="F65" s="18" t="s">
        <v>526</v>
      </c>
      <c r="M65" s="31"/>
    </row>
    <row r="66" spans="1:13" ht="26.25" customHeight="1" x14ac:dyDescent="0.25">
      <c r="A66" s="34"/>
      <c r="B66" s="28"/>
      <c r="C66" s="24" t="s">
        <v>263</v>
      </c>
      <c r="D66" s="95">
        <f>SUM(I12:I15)</f>
        <v>0.75</v>
      </c>
      <c r="E66" s="95">
        <f t="shared" ref="E66:E68" si="0">1/3</f>
        <v>0.33333333333333331</v>
      </c>
      <c r="F66" s="96">
        <f t="shared" ref="F66:F68" si="1">E66*D66</f>
        <v>0.25</v>
      </c>
      <c r="M66" s="31"/>
    </row>
    <row r="67" spans="1:13" ht="26.25" customHeight="1" x14ac:dyDescent="0.25">
      <c r="A67" s="34"/>
      <c r="B67" s="28"/>
      <c r="C67" s="24" t="s">
        <v>264</v>
      </c>
      <c r="D67" s="95">
        <f>SUM(I16:I28)</f>
        <v>1.0000000000000002</v>
      </c>
      <c r="E67" s="95">
        <f t="shared" si="0"/>
        <v>0.33333333333333331</v>
      </c>
      <c r="F67" s="96">
        <f t="shared" si="1"/>
        <v>0.33333333333333337</v>
      </c>
      <c r="M67" s="31"/>
    </row>
    <row r="68" spans="1:13" ht="26.25" customHeight="1" thickBot="1" x14ac:dyDescent="0.3">
      <c r="A68" s="34"/>
      <c r="B68" s="28"/>
      <c r="C68" s="24" t="s">
        <v>527</v>
      </c>
      <c r="D68" s="95">
        <f>SUM(I29:I35)</f>
        <v>1</v>
      </c>
      <c r="E68" s="95">
        <f t="shared" si="0"/>
        <v>0.33333333333333331</v>
      </c>
      <c r="F68" s="96">
        <f t="shared" si="1"/>
        <v>0.33333333333333331</v>
      </c>
      <c r="M68" s="31"/>
    </row>
    <row r="69" spans="1:13" ht="26.25" customHeight="1" thickBot="1" x14ac:dyDescent="0.3">
      <c r="A69" s="34"/>
      <c r="B69" s="70"/>
      <c r="C69" s="198" t="s">
        <v>72</v>
      </c>
      <c r="D69" s="199"/>
      <c r="E69" s="200"/>
      <c r="F69" s="21">
        <f>SUM(F66:F68)</f>
        <v>0.91666666666666674</v>
      </c>
      <c r="M69" s="31"/>
    </row>
    <row r="70" spans="1:13" ht="17.25" customHeight="1" x14ac:dyDescent="0.25">
      <c r="A70" s="34"/>
      <c r="B70" s="70"/>
      <c r="C70" s="146"/>
      <c r="D70" s="146"/>
      <c r="E70" s="146"/>
      <c r="F70" s="146"/>
      <c r="M70" s="31"/>
    </row>
    <row r="71" spans="1:13" ht="19.5" customHeight="1" x14ac:dyDescent="0.25">
      <c r="A71" s="34"/>
      <c r="B71" s="70"/>
      <c r="C71" s="146"/>
      <c r="D71" s="146"/>
      <c r="E71" s="146"/>
      <c r="F71" s="146"/>
      <c r="M71" s="31"/>
    </row>
    <row r="72" spans="1:13" ht="6" customHeight="1" x14ac:dyDescent="0.25">
      <c r="A72" s="34"/>
      <c r="B72" s="70"/>
      <c r="C72" s="146"/>
      <c r="D72" s="146"/>
      <c r="E72" s="146"/>
      <c r="F72" s="146"/>
      <c r="M72" s="31"/>
    </row>
    <row r="73" spans="1:13" ht="14.25" customHeight="1" thickBot="1" x14ac:dyDescent="0.3">
      <c r="A73" s="34"/>
      <c r="B73" s="70"/>
      <c r="C73" s="12"/>
      <c r="D73" s="12"/>
      <c r="E73" s="12"/>
      <c r="F73" s="12"/>
      <c r="M73" s="31"/>
    </row>
    <row r="74" spans="1:13" ht="43.5" customHeight="1" thickBot="1" x14ac:dyDescent="0.3">
      <c r="A74" s="34"/>
      <c r="B74" s="70"/>
      <c r="C74" s="23" t="s">
        <v>265</v>
      </c>
      <c r="D74" s="66" t="s">
        <v>500</v>
      </c>
      <c r="E74" s="66" t="s">
        <v>67</v>
      </c>
      <c r="F74" s="67" t="s">
        <v>507</v>
      </c>
      <c r="M74" s="31"/>
    </row>
    <row r="75" spans="1:13" ht="31.5" x14ac:dyDescent="0.25">
      <c r="A75" s="34"/>
      <c r="B75" s="28"/>
      <c r="C75" s="24" t="s">
        <v>266</v>
      </c>
      <c r="D75" s="95">
        <f>SUM(I36:I39)</f>
        <v>0.66600000000000004</v>
      </c>
      <c r="E75" s="95">
        <f t="shared" ref="E75:E78" si="2">1/4</f>
        <v>0.25</v>
      </c>
      <c r="F75" s="96">
        <f>E75*D75</f>
        <v>0.16650000000000001</v>
      </c>
      <c r="M75" s="31"/>
    </row>
    <row r="76" spans="1:13" ht="31.5" x14ac:dyDescent="0.25">
      <c r="A76" s="34"/>
      <c r="B76" s="28"/>
      <c r="C76" s="24" t="s">
        <v>267</v>
      </c>
      <c r="D76" s="95">
        <f>SUM(I40:I53)</f>
        <v>0.75</v>
      </c>
      <c r="E76" s="95">
        <f>1/4</f>
        <v>0.25</v>
      </c>
      <c r="F76" s="96">
        <f>E76*D76</f>
        <v>0.1875</v>
      </c>
      <c r="M76" s="31"/>
    </row>
    <row r="77" spans="1:13" ht="31.5" x14ac:dyDescent="0.25">
      <c r="A77" s="34"/>
      <c r="B77" s="28"/>
      <c r="C77" s="24" t="s">
        <v>268</v>
      </c>
      <c r="D77" s="95">
        <f>SUM(I54:I55)</f>
        <v>0</v>
      </c>
      <c r="E77" s="95">
        <f t="shared" si="2"/>
        <v>0.25</v>
      </c>
      <c r="F77" s="96">
        <f t="shared" ref="F77:F78" si="3">E77*D77</f>
        <v>0</v>
      </c>
      <c r="M77" s="31"/>
    </row>
    <row r="78" spans="1:13" ht="48.75" customHeight="1" thickBot="1" x14ac:dyDescent="0.3">
      <c r="A78" s="34"/>
      <c r="B78" s="28"/>
      <c r="C78" s="68" t="s">
        <v>528</v>
      </c>
      <c r="D78" s="143">
        <f>SUM(I56:I62)</f>
        <v>0</v>
      </c>
      <c r="E78" s="95">
        <f t="shared" si="2"/>
        <v>0.25</v>
      </c>
      <c r="F78" s="96">
        <f t="shared" si="3"/>
        <v>0</v>
      </c>
      <c r="M78" s="31"/>
    </row>
    <row r="79" spans="1:13" ht="27.75" customHeight="1" thickBot="1" x14ac:dyDescent="0.3">
      <c r="A79" s="34"/>
      <c r="B79" s="70"/>
      <c r="C79" s="192" t="s">
        <v>72</v>
      </c>
      <c r="D79" s="199"/>
      <c r="E79" s="200"/>
      <c r="F79" s="25">
        <f>SUM(F75:F78)</f>
        <v>0.35399999999999998</v>
      </c>
      <c r="M79" s="31"/>
    </row>
    <row r="80" spans="1:13" ht="14.25" customHeight="1" x14ac:dyDescent="0.25">
      <c r="A80" s="34"/>
      <c r="B80" s="70"/>
      <c r="C80" s="12"/>
      <c r="D80" s="12"/>
      <c r="E80" s="12"/>
      <c r="F80" s="12"/>
      <c r="M80" s="31"/>
    </row>
    <row r="81" spans="1:13" ht="16.5" thickBot="1" x14ac:dyDescent="0.3">
      <c r="A81" s="34"/>
      <c r="B81" s="70"/>
      <c r="C81" s="12"/>
      <c r="D81" s="12"/>
      <c r="E81" s="12"/>
      <c r="F81" s="12"/>
      <c r="M81" s="31"/>
    </row>
    <row r="82" spans="1:13" ht="27.75" customHeight="1" thickBot="1" x14ac:dyDescent="0.3">
      <c r="A82" s="34"/>
      <c r="B82" s="70"/>
      <c r="C82" s="189" t="s">
        <v>77</v>
      </c>
      <c r="D82" s="199"/>
      <c r="E82" s="200"/>
      <c r="F82" s="69">
        <f>(F69*50%)+(F79*50%)</f>
        <v>0.63533333333333331</v>
      </c>
      <c r="M82" s="31"/>
    </row>
    <row r="83" spans="1:13" ht="14.25" customHeight="1" x14ac:dyDescent="0.25">
      <c r="A83" s="34"/>
      <c r="B83" s="70"/>
      <c r="M83" s="31"/>
    </row>
    <row r="84" spans="1:13" ht="14.25" customHeight="1" x14ac:dyDescent="0.25">
      <c r="A84" s="34"/>
      <c r="B84" s="70"/>
      <c r="M84" s="31"/>
    </row>
    <row r="85" spans="1:13" ht="14.25" customHeight="1" x14ac:dyDescent="0.25">
      <c r="A85" s="34"/>
      <c r="B85" s="70"/>
      <c r="M85" s="31"/>
    </row>
    <row r="86" spans="1:13" ht="14.25" customHeight="1" x14ac:dyDescent="0.25">
      <c r="A86" s="34"/>
      <c r="B86" s="70"/>
      <c r="M86" s="31"/>
    </row>
    <row r="87" spans="1:13" ht="14.25" customHeight="1" x14ac:dyDescent="0.25">
      <c r="A87" s="34"/>
      <c r="B87" s="70"/>
      <c r="M87" s="31"/>
    </row>
    <row r="88" spans="1:13" ht="14.25" customHeight="1" x14ac:dyDescent="0.25">
      <c r="A88" s="34"/>
      <c r="B88" s="70"/>
      <c r="M88" s="31"/>
    </row>
    <row r="89" spans="1:13" ht="14.25" customHeight="1" x14ac:dyDescent="0.25">
      <c r="A89" s="34"/>
      <c r="B89" s="70"/>
      <c r="M89" s="31"/>
    </row>
    <row r="90" spans="1:13" ht="14.45" customHeight="1" x14ac:dyDescent="0.25">
      <c r="A90" s="34"/>
      <c r="B90" s="70"/>
      <c r="C90" s="89" t="s">
        <v>512</v>
      </c>
      <c r="D90" s="90"/>
      <c r="E90" s="90"/>
      <c r="F90" s="90"/>
      <c r="G90" s="90"/>
      <c r="H90" s="90"/>
      <c r="I90" s="90"/>
      <c r="J90" s="91"/>
      <c r="M90" s="31"/>
    </row>
    <row r="91" spans="1:13" ht="14.25" customHeight="1" x14ac:dyDescent="0.25">
      <c r="A91" s="34"/>
      <c r="B91" s="70"/>
      <c r="C91" s="82" t="s">
        <v>496</v>
      </c>
      <c r="D91" s="75"/>
      <c r="E91" s="75"/>
      <c r="F91" s="75"/>
      <c r="G91" s="75"/>
      <c r="H91" s="75"/>
      <c r="I91" s="75"/>
      <c r="J91" s="81"/>
      <c r="M91" s="31"/>
    </row>
    <row r="92" spans="1:13" ht="14.25" customHeight="1" x14ac:dyDescent="0.25">
      <c r="A92" s="34"/>
      <c r="B92" s="70"/>
      <c r="C92" s="82" t="s">
        <v>513</v>
      </c>
      <c r="D92" s="75"/>
      <c r="E92" s="75"/>
      <c r="F92" s="75"/>
      <c r="G92" s="75"/>
      <c r="H92" s="75"/>
      <c r="I92" s="75"/>
      <c r="J92" s="81"/>
      <c r="M92" s="31"/>
    </row>
    <row r="93" spans="1:13" ht="14.25" customHeight="1" x14ac:dyDescent="0.25">
      <c r="A93" s="34"/>
      <c r="B93" s="70"/>
      <c r="C93" s="93" t="s">
        <v>499</v>
      </c>
      <c r="D93" s="84"/>
      <c r="E93" s="84"/>
      <c r="F93" s="84"/>
      <c r="G93" s="84"/>
      <c r="H93" s="84"/>
      <c r="I93" s="84"/>
      <c r="J93" s="94"/>
      <c r="M93" s="31"/>
    </row>
    <row r="94" spans="1:13" ht="14.25" customHeight="1" x14ac:dyDescent="0.25">
      <c r="A94" s="34"/>
      <c r="B94" s="70"/>
      <c r="M94" s="31"/>
    </row>
    <row r="95" spans="1:13" ht="14.25" customHeight="1" x14ac:dyDescent="0.25">
      <c r="A95" s="34"/>
      <c r="B95" s="70"/>
      <c r="M95" s="31"/>
    </row>
    <row r="96" spans="1:13" ht="14.25" customHeight="1" x14ac:dyDescent="0.25">
      <c r="A96" s="34"/>
      <c r="B96" s="70"/>
      <c r="M96" s="31"/>
    </row>
    <row r="97" spans="1:13" ht="14.25" customHeight="1" x14ac:dyDescent="0.25">
      <c r="A97" s="34"/>
      <c r="B97" s="70"/>
      <c r="M97" s="31"/>
    </row>
    <row r="98" spans="1:13" ht="14.25" customHeight="1" thickBot="1" x14ac:dyDescent="0.3">
      <c r="A98" s="36"/>
      <c r="B98" s="71"/>
      <c r="C98" s="37"/>
      <c r="D98" s="37"/>
      <c r="E98" s="37"/>
      <c r="F98" s="37"/>
      <c r="G98" s="37"/>
      <c r="H98" s="37"/>
      <c r="I98" s="37"/>
      <c r="J98" s="37"/>
      <c r="K98" s="37"/>
      <c r="L98" s="37"/>
      <c r="M98" s="38"/>
    </row>
    <row r="99" spans="1:13" ht="14.25" customHeight="1" x14ac:dyDescent="0.25">
      <c r="B99" s="70"/>
    </row>
    <row r="100" spans="1:13" ht="14.25" customHeight="1" x14ac:dyDescent="0.25">
      <c r="B100" s="70"/>
    </row>
    <row r="101" spans="1:13" ht="14.25" customHeight="1" x14ac:dyDescent="0.25">
      <c r="B101" s="70"/>
    </row>
    <row r="102" spans="1:13" ht="14.25" customHeight="1" x14ac:dyDescent="0.25">
      <c r="B102" s="70"/>
    </row>
    <row r="103" spans="1:13" ht="14.25" customHeight="1" x14ac:dyDescent="0.25">
      <c r="B103" s="70"/>
    </row>
    <row r="104" spans="1:13" ht="14.25" customHeight="1" x14ac:dyDescent="0.25">
      <c r="B104" s="70"/>
    </row>
    <row r="105" spans="1:13" ht="14.25" customHeight="1" x14ac:dyDescent="0.25">
      <c r="B105" s="70"/>
    </row>
    <row r="106" spans="1:13" ht="14.25" customHeight="1" x14ac:dyDescent="0.25">
      <c r="B106" s="70"/>
    </row>
    <row r="107" spans="1:13" ht="14.25" customHeight="1" x14ac:dyDescent="0.25">
      <c r="B107" s="70"/>
    </row>
    <row r="108" spans="1:13" ht="14.25" customHeight="1" x14ac:dyDescent="0.25">
      <c r="B108" s="70"/>
    </row>
    <row r="109" spans="1:13" ht="14.25" customHeight="1" x14ac:dyDescent="0.25">
      <c r="B109" s="70"/>
    </row>
    <row r="110" spans="1:13" ht="14.25" customHeight="1" x14ac:dyDescent="0.25">
      <c r="B110" s="70"/>
    </row>
    <row r="111" spans="1:13" ht="14.25" customHeight="1" x14ac:dyDescent="0.25">
      <c r="B111" s="70"/>
    </row>
    <row r="112" spans="1:13" ht="14.25" customHeight="1" x14ac:dyDescent="0.25">
      <c r="B112" s="70"/>
    </row>
    <row r="113" spans="2:2" ht="14.25" customHeight="1" x14ac:dyDescent="0.25">
      <c r="B113" s="70"/>
    </row>
    <row r="114" spans="2:2" ht="14.25" customHeight="1" x14ac:dyDescent="0.25">
      <c r="B114" s="70"/>
    </row>
    <row r="115" spans="2:2" ht="14.25" customHeight="1" x14ac:dyDescent="0.25">
      <c r="B115" s="70"/>
    </row>
    <row r="116" spans="2:2" ht="14.25" customHeight="1" x14ac:dyDescent="0.25">
      <c r="B116" s="70"/>
    </row>
    <row r="117" spans="2:2" ht="14.25" customHeight="1" x14ac:dyDescent="0.25">
      <c r="B117" s="70"/>
    </row>
    <row r="118" spans="2:2" ht="14.25" customHeight="1" x14ac:dyDescent="0.25">
      <c r="B118" s="70"/>
    </row>
    <row r="119" spans="2:2" ht="14.25" customHeight="1" x14ac:dyDescent="0.25">
      <c r="B119" s="70"/>
    </row>
    <row r="120" spans="2:2" ht="14.25" customHeight="1" x14ac:dyDescent="0.25">
      <c r="B120" s="70"/>
    </row>
    <row r="121" spans="2:2" ht="14.25" customHeight="1" x14ac:dyDescent="0.25">
      <c r="B121" s="70"/>
    </row>
    <row r="122" spans="2:2" ht="14.25" customHeight="1" x14ac:dyDescent="0.25">
      <c r="B122" s="70"/>
    </row>
    <row r="123" spans="2:2" ht="14.25" customHeight="1" x14ac:dyDescent="0.25">
      <c r="B123" s="70"/>
    </row>
    <row r="124" spans="2:2" ht="14.25" customHeight="1" x14ac:dyDescent="0.25">
      <c r="B124" s="70"/>
    </row>
    <row r="125" spans="2:2" ht="14.25" customHeight="1" x14ac:dyDescent="0.25">
      <c r="B125" s="70"/>
    </row>
    <row r="126" spans="2:2" ht="14.25" customHeight="1" x14ac:dyDescent="0.25">
      <c r="B126" s="70"/>
    </row>
    <row r="127" spans="2:2" ht="14.25" customHeight="1" x14ac:dyDescent="0.25">
      <c r="B127" s="70"/>
    </row>
    <row r="128" spans="2:2" ht="14.25" customHeight="1" x14ac:dyDescent="0.25">
      <c r="B128" s="70"/>
    </row>
    <row r="129" spans="2:2" ht="14.25" customHeight="1" x14ac:dyDescent="0.25">
      <c r="B129" s="70"/>
    </row>
    <row r="130" spans="2:2" ht="14.25" customHeight="1" x14ac:dyDescent="0.25">
      <c r="B130" s="70"/>
    </row>
    <row r="131" spans="2:2" ht="14.25" customHeight="1" x14ac:dyDescent="0.25">
      <c r="B131" s="70"/>
    </row>
    <row r="132" spans="2:2" ht="14.25" customHeight="1" x14ac:dyDescent="0.25">
      <c r="B132" s="70"/>
    </row>
    <row r="133" spans="2:2" ht="14.25" customHeight="1" x14ac:dyDescent="0.25">
      <c r="B133" s="70"/>
    </row>
    <row r="134" spans="2:2" ht="14.25" customHeight="1" x14ac:dyDescent="0.25">
      <c r="B134" s="70"/>
    </row>
    <row r="135" spans="2:2" ht="14.25" customHeight="1" x14ac:dyDescent="0.25">
      <c r="B135" s="70"/>
    </row>
    <row r="136" spans="2:2" ht="14.25" customHeight="1" x14ac:dyDescent="0.25">
      <c r="B136" s="70"/>
    </row>
    <row r="137" spans="2:2" ht="14.25" customHeight="1" x14ac:dyDescent="0.25">
      <c r="B137" s="70"/>
    </row>
    <row r="138" spans="2:2" ht="14.25" customHeight="1" x14ac:dyDescent="0.25">
      <c r="B138" s="70"/>
    </row>
    <row r="139" spans="2:2" ht="14.25" customHeight="1" x14ac:dyDescent="0.25">
      <c r="B139" s="70"/>
    </row>
    <row r="140" spans="2:2" ht="14.25" customHeight="1" x14ac:dyDescent="0.25">
      <c r="B140" s="70"/>
    </row>
    <row r="141" spans="2:2" ht="14.25" customHeight="1" x14ac:dyDescent="0.25">
      <c r="B141" s="70"/>
    </row>
    <row r="142" spans="2:2" ht="14.25" customHeight="1" x14ac:dyDescent="0.25">
      <c r="B142" s="70"/>
    </row>
    <row r="143" spans="2:2" ht="14.25" customHeight="1" x14ac:dyDescent="0.25">
      <c r="B143" s="70"/>
    </row>
    <row r="144" spans="2:2" ht="14.25" customHeight="1" x14ac:dyDescent="0.25">
      <c r="B144" s="70"/>
    </row>
    <row r="145" spans="2:2" ht="14.25" customHeight="1" x14ac:dyDescent="0.25">
      <c r="B145" s="70"/>
    </row>
    <row r="146" spans="2:2" ht="14.25" customHeight="1" x14ac:dyDescent="0.25">
      <c r="B146" s="70"/>
    </row>
    <row r="147" spans="2:2" ht="14.25" customHeight="1" x14ac:dyDescent="0.25">
      <c r="B147" s="70"/>
    </row>
    <row r="148" spans="2:2" ht="14.25" customHeight="1" x14ac:dyDescent="0.25">
      <c r="B148" s="70"/>
    </row>
    <row r="149" spans="2:2" ht="14.25" customHeight="1" x14ac:dyDescent="0.25">
      <c r="B149" s="70"/>
    </row>
    <row r="150" spans="2:2" ht="14.25" customHeight="1" x14ac:dyDescent="0.25">
      <c r="B150" s="70"/>
    </row>
    <row r="151" spans="2:2" ht="14.25" customHeight="1" x14ac:dyDescent="0.25">
      <c r="B151" s="70"/>
    </row>
    <row r="152" spans="2:2" ht="14.25" customHeight="1" x14ac:dyDescent="0.25">
      <c r="B152" s="70"/>
    </row>
    <row r="153" spans="2:2" ht="14.25" customHeight="1" x14ac:dyDescent="0.25">
      <c r="B153" s="70"/>
    </row>
    <row r="154" spans="2:2" ht="14.25" customHeight="1" x14ac:dyDescent="0.25">
      <c r="B154" s="70"/>
    </row>
    <row r="155" spans="2:2" ht="14.25" customHeight="1" x14ac:dyDescent="0.25">
      <c r="B155" s="70"/>
    </row>
    <row r="156" spans="2:2" ht="14.25" customHeight="1" x14ac:dyDescent="0.25">
      <c r="B156" s="70"/>
    </row>
    <row r="157" spans="2:2" ht="14.25" customHeight="1" x14ac:dyDescent="0.25">
      <c r="B157" s="70"/>
    </row>
    <row r="158" spans="2:2" ht="14.25" customHeight="1" x14ac:dyDescent="0.25">
      <c r="B158" s="70"/>
    </row>
    <row r="159" spans="2:2" ht="14.25" customHeight="1" x14ac:dyDescent="0.25">
      <c r="B159" s="70"/>
    </row>
    <row r="160" spans="2:2" ht="14.25" customHeight="1" x14ac:dyDescent="0.25">
      <c r="B160" s="70"/>
    </row>
    <row r="161" spans="2:2" ht="14.25" customHeight="1" x14ac:dyDescent="0.25">
      <c r="B161" s="70"/>
    </row>
    <row r="162" spans="2:2" ht="14.25" customHeight="1" x14ac:dyDescent="0.25">
      <c r="B162" s="70"/>
    </row>
    <row r="163" spans="2:2" ht="14.25" customHeight="1" x14ac:dyDescent="0.25">
      <c r="B163" s="70"/>
    </row>
    <row r="164" spans="2:2" ht="14.25" customHeight="1" x14ac:dyDescent="0.25">
      <c r="B164" s="70"/>
    </row>
    <row r="165" spans="2:2" ht="14.25" customHeight="1" x14ac:dyDescent="0.25">
      <c r="B165" s="70"/>
    </row>
    <row r="166" spans="2:2" ht="14.25" customHeight="1" x14ac:dyDescent="0.25">
      <c r="B166" s="70"/>
    </row>
    <row r="167" spans="2:2" ht="14.25" customHeight="1" x14ac:dyDescent="0.25">
      <c r="B167" s="70"/>
    </row>
    <row r="168" spans="2:2" ht="14.25" customHeight="1" x14ac:dyDescent="0.25">
      <c r="B168" s="70"/>
    </row>
    <row r="169" spans="2:2" ht="14.25" customHeight="1" x14ac:dyDescent="0.25">
      <c r="B169" s="70"/>
    </row>
    <row r="170" spans="2:2" ht="14.25" customHeight="1" x14ac:dyDescent="0.25">
      <c r="B170" s="70"/>
    </row>
    <row r="171" spans="2:2" ht="14.25" customHeight="1" x14ac:dyDescent="0.25">
      <c r="B171" s="70"/>
    </row>
    <row r="172" spans="2:2" ht="14.25" customHeight="1" x14ac:dyDescent="0.25">
      <c r="B172" s="70"/>
    </row>
    <row r="173" spans="2:2" ht="14.25" customHeight="1" x14ac:dyDescent="0.25">
      <c r="B173" s="70"/>
    </row>
    <row r="174" spans="2:2" ht="14.25" customHeight="1" x14ac:dyDescent="0.25">
      <c r="B174" s="70"/>
    </row>
    <row r="175" spans="2:2" ht="14.25" customHeight="1" x14ac:dyDescent="0.25">
      <c r="B175" s="70"/>
    </row>
    <row r="176" spans="2:2" ht="14.25" customHeight="1" x14ac:dyDescent="0.25">
      <c r="B176" s="70"/>
    </row>
    <row r="177" spans="2:2" ht="14.25" customHeight="1" x14ac:dyDescent="0.25">
      <c r="B177" s="70"/>
    </row>
    <row r="178" spans="2:2" ht="14.25" customHeight="1" x14ac:dyDescent="0.25">
      <c r="B178" s="70"/>
    </row>
    <row r="179" spans="2:2" ht="14.25" customHeight="1" x14ac:dyDescent="0.25">
      <c r="B179" s="70"/>
    </row>
    <row r="180" spans="2:2" ht="14.25" customHeight="1" x14ac:dyDescent="0.25">
      <c r="B180" s="70"/>
    </row>
    <row r="181" spans="2:2" ht="14.25" customHeight="1" x14ac:dyDescent="0.25">
      <c r="B181" s="70"/>
    </row>
    <row r="182" spans="2:2" ht="14.25" customHeight="1" x14ac:dyDescent="0.25">
      <c r="B182" s="70"/>
    </row>
    <row r="183" spans="2:2" ht="14.25" customHeight="1" x14ac:dyDescent="0.25">
      <c r="B183" s="70"/>
    </row>
    <row r="184" spans="2:2" ht="14.25" customHeight="1" x14ac:dyDescent="0.25">
      <c r="B184" s="70"/>
    </row>
    <row r="185" spans="2:2" ht="14.25" customHeight="1" x14ac:dyDescent="0.25">
      <c r="B185" s="70"/>
    </row>
    <row r="186" spans="2:2" ht="14.25" customHeight="1" x14ac:dyDescent="0.25">
      <c r="B186" s="70"/>
    </row>
    <row r="187" spans="2:2" ht="14.25" customHeight="1" x14ac:dyDescent="0.25">
      <c r="B187" s="70"/>
    </row>
    <row r="188" spans="2:2" ht="14.25" customHeight="1" x14ac:dyDescent="0.25">
      <c r="B188" s="70"/>
    </row>
    <row r="189" spans="2:2" ht="14.25" customHeight="1" x14ac:dyDescent="0.25">
      <c r="B189" s="70"/>
    </row>
    <row r="190" spans="2:2" ht="14.25" customHeight="1" x14ac:dyDescent="0.25">
      <c r="B190" s="70"/>
    </row>
    <row r="191" spans="2:2" ht="14.25" customHeight="1" x14ac:dyDescent="0.25">
      <c r="B191" s="70"/>
    </row>
    <row r="192" spans="2:2" ht="14.25" customHeight="1" x14ac:dyDescent="0.25">
      <c r="B192" s="70"/>
    </row>
    <row r="193" spans="2:2" ht="14.25" customHeight="1" x14ac:dyDescent="0.25">
      <c r="B193" s="70"/>
    </row>
    <row r="194" spans="2:2" ht="14.25" customHeight="1" x14ac:dyDescent="0.25">
      <c r="B194" s="70"/>
    </row>
    <row r="195" spans="2:2" ht="14.25" customHeight="1" x14ac:dyDescent="0.25">
      <c r="B195" s="70"/>
    </row>
    <row r="196" spans="2:2" ht="14.25" customHeight="1" x14ac:dyDescent="0.25">
      <c r="B196" s="70"/>
    </row>
    <row r="197" spans="2:2" ht="14.25" customHeight="1" x14ac:dyDescent="0.25">
      <c r="B197" s="70"/>
    </row>
    <row r="198" spans="2:2" ht="14.25" customHeight="1" x14ac:dyDescent="0.25">
      <c r="B198" s="70"/>
    </row>
    <row r="199" spans="2:2" ht="14.25" customHeight="1" x14ac:dyDescent="0.25">
      <c r="B199" s="70"/>
    </row>
    <row r="200" spans="2:2" ht="14.25" customHeight="1" x14ac:dyDescent="0.25">
      <c r="B200" s="70"/>
    </row>
    <row r="201" spans="2:2" ht="14.25" customHeight="1" x14ac:dyDescent="0.25">
      <c r="B201" s="70"/>
    </row>
    <row r="202" spans="2:2" ht="14.25" customHeight="1" x14ac:dyDescent="0.25">
      <c r="B202" s="70"/>
    </row>
    <row r="203" spans="2:2" ht="14.25" customHeight="1" x14ac:dyDescent="0.25">
      <c r="B203" s="70"/>
    </row>
    <row r="204" spans="2:2" ht="14.25" customHeight="1" x14ac:dyDescent="0.25">
      <c r="B204" s="70"/>
    </row>
    <row r="205" spans="2:2" ht="14.25" customHeight="1" x14ac:dyDescent="0.25">
      <c r="B205" s="70"/>
    </row>
    <row r="206" spans="2:2" ht="14.25" customHeight="1" x14ac:dyDescent="0.25">
      <c r="B206" s="70"/>
    </row>
    <row r="207" spans="2:2" ht="14.25" customHeight="1" x14ac:dyDescent="0.25">
      <c r="B207" s="70"/>
    </row>
    <row r="208" spans="2:2" ht="14.25" customHeight="1" x14ac:dyDescent="0.25">
      <c r="B208" s="70"/>
    </row>
    <row r="209" spans="2:2" ht="14.25" customHeight="1" x14ac:dyDescent="0.25">
      <c r="B209" s="70"/>
    </row>
    <row r="210" spans="2:2" ht="14.25" customHeight="1" x14ac:dyDescent="0.25">
      <c r="B210" s="70"/>
    </row>
    <row r="211" spans="2:2" ht="14.25" customHeight="1" x14ac:dyDescent="0.25">
      <c r="B211" s="70"/>
    </row>
    <row r="212" spans="2:2" ht="14.25" customHeight="1" x14ac:dyDescent="0.25">
      <c r="B212" s="70"/>
    </row>
    <row r="213" spans="2:2" ht="14.25" customHeight="1" x14ac:dyDescent="0.25">
      <c r="B213" s="70"/>
    </row>
    <row r="214" spans="2:2" ht="14.25" customHeight="1" x14ac:dyDescent="0.25">
      <c r="B214" s="70"/>
    </row>
    <row r="215" spans="2:2" ht="14.25" customHeight="1" x14ac:dyDescent="0.25">
      <c r="B215" s="70"/>
    </row>
    <row r="216" spans="2:2" ht="14.25" customHeight="1" x14ac:dyDescent="0.25">
      <c r="B216" s="70"/>
    </row>
    <row r="217" spans="2:2" ht="14.25" customHeight="1" x14ac:dyDescent="0.25">
      <c r="B217" s="70"/>
    </row>
    <row r="218" spans="2:2" ht="14.25" customHeight="1" x14ac:dyDescent="0.25">
      <c r="B218" s="70"/>
    </row>
    <row r="219" spans="2:2" ht="14.25" customHeight="1" x14ac:dyDescent="0.25">
      <c r="B219" s="70"/>
    </row>
    <row r="220" spans="2:2" ht="14.25" customHeight="1" x14ac:dyDescent="0.25">
      <c r="B220" s="70"/>
    </row>
    <row r="221" spans="2:2" ht="14.25" customHeight="1" x14ac:dyDescent="0.25">
      <c r="B221" s="70"/>
    </row>
    <row r="222" spans="2:2" ht="14.25" customHeight="1" x14ac:dyDescent="0.25">
      <c r="B222" s="70"/>
    </row>
    <row r="223" spans="2:2" ht="14.25" customHeight="1" x14ac:dyDescent="0.25">
      <c r="B223" s="70"/>
    </row>
    <row r="224" spans="2:2" ht="14.25" customHeight="1" x14ac:dyDescent="0.25">
      <c r="B224" s="70"/>
    </row>
    <row r="225" spans="2:2" ht="14.25" customHeight="1" x14ac:dyDescent="0.25">
      <c r="B225" s="70"/>
    </row>
    <row r="226" spans="2:2" ht="14.25" customHeight="1" x14ac:dyDescent="0.25">
      <c r="B226" s="70"/>
    </row>
    <row r="227" spans="2:2" ht="14.25" customHeight="1" x14ac:dyDescent="0.25">
      <c r="B227" s="70"/>
    </row>
    <row r="228" spans="2:2" ht="14.25" customHeight="1" x14ac:dyDescent="0.25">
      <c r="B228" s="70"/>
    </row>
    <row r="229" spans="2:2" ht="14.25" customHeight="1" x14ac:dyDescent="0.25">
      <c r="B229" s="70"/>
    </row>
    <row r="230" spans="2:2" ht="14.25" customHeight="1" x14ac:dyDescent="0.25">
      <c r="B230" s="70"/>
    </row>
    <row r="231" spans="2:2" ht="14.25" customHeight="1" x14ac:dyDescent="0.25">
      <c r="B231" s="70"/>
    </row>
    <row r="232" spans="2:2" ht="14.25" customHeight="1" x14ac:dyDescent="0.25">
      <c r="B232" s="70"/>
    </row>
    <row r="233" spans="2:2" ht="14.25" customHeight="1" x14ac:dyDescent="0.25">
      <c r="B233" s="70"/>
    </row>
    <row r="234" spans="2:2" ht="14.25" customHeight="1" x14ac:dyDescent="0.25">
      <c r="B234" s="70"/>
    </row>
    <row r="235" spans="2:2" ht="14.25" customHeight="1" x14ac:dyDescent="0.25">
      <c r="B235" s="70"/>
    </row>
    <row r="236" spans="2:2" ht="14.25" customHeight="1" x14ac:dyDescent="0.25">
      <c r="B236" s="70"/>
    </row>
    <row r="237" spans="2:2" ht="14.25" customHeight="1" x14ac:dyDescent="0.25">
      <c r="B237" s="70"/>
    </row>
    <row r="238" spans="2:2" ht="14.25" customHeight="1" x14ac:dyDescent="0.25">
      <c r="B238" s="70"/>
    </row>
    <row r="239" spans="2:2" ht="14.25" customHeight="1" x14ac:dyDescent="0.25">
      <c r="B239" s="70"/>
    </row>
    <row r="240" spans="2:2" ht="14.25" customHeight="1" x14ac:dyDescent="0.25">
      <c r="B240" s="70"/>
    </row>
    <row r="241" spans="2:2" ht="14.25" customHeight="1" x14ac:dyDescent="0.25">
      <c r="B241" s="70"/>
    </row>
    <row r="242" spans="2:2" ht="14.25" customHeight="1" x14ac:dyDescent="0.25">
      <c r="B242" s="70"/>
    </row>
    <row r="243" spans="2:2" ht="14.25" customHeight="1" x14ac:dyDescent="0.25">
      <c r="B243" s="70"/>
    </row>
    <row r="244" spans="2:2" ht="14.25" customHeight="1" x14ac:dyDescent="0.25">
      <c r="B244" s="70"/>
    </row>
    <row r="245" spans="2:2" ht="14.25" customHeight="1" x14ac:dyDescent="0.25">
      <c r="B245" s="70"/>
    </row>
    <row r="246" spans="2:2" ht="14.25" customHeight="1" x14ac:dyDescent="0.25">
      <c r="B246" s="70"/>
    </row>
    <row r="247" spans="2:2" ht="14.25" customHeight="1" x14ac:dyDescent="0.25">
      <c r="B247" s="70"/>
    </row>
    <row r="248" spans="2:2" ht="14.25" customHeight="1" x14ac:dyDescent="0.25">
      <c r="B248" s="70"/>
    </row>
    <row r="249" spans="2:2" ht="14.25" customHeight="1" x14ac:dyDescent="0.25">
      <c r="B249" s="70"/>
    </row>
    <row r="250" spans="2:2" ht="14.25" customHeight="1" x14ac:dyDescent="0.25">
      <c r="B250" s="70"/>
    </row>
    <row r="251" spans="2:2" ht="14.25" customHeight="1" x14ac:dyDescent="0.25">
      <c r="B251" s="70"/>
    </row>
    <row r="252" spans="2:2" ht="14.25" customHeight="1" x14ac:dyDescent="0.25">
      <c r="B252" s="70"/>
    </row>
    <row r="253" spans="2:2" ht="14.25" customHeight="1" x14ac:dyDescent="0.25">
      <c r="B253" s="70"/>
    </row>
    <row r="254" spans="2:2" ht="14.25" customHeight="1" x14ac:dyDescent="0.25">
      <c r="B254" s="70"/>
    </row>
    <row r="255" spans="2:2" ht="14.25" customHeight="1" x14ac:dyDescent="0.25">
      <c r="B255" s="70"/>
    </row>
    <row r="256" spans="2:2" ht="14.25" customHeight="1" x14ac:dyDescent="0.25">
      <c r="B256" s="70"/>
    </row>
    <row r="257" spans="2:2" ht="14.25" customHeight="1" x14ac:dyDescent="0.25">
      <c r="B257" s="70"/>
    </row>
    <row r="258" spans="2:2" ht="14.25" customHeight="1" x14ac:dyDescent="0.25">
      <c r="B258" s="70"/>
    </row>
    <row r="259" spans="2:2" ht="14.25" customHeight="1" x14ac:dyDescent="0.25">
      <c r="B259" s="70"/>
    </row>
    <row r="260" spans="2:2" ht="14.25" customHeight="1" x14ac:dyDescent="0.25">
      <c r="B260" s="70"/>
    </row>
    <row r="261" spans="2:2" ht="14.25" customHeight="1" x14ac:dyDescent="0.25">
      <c r="B261" s="70"/>
    </row>
    <row r="262" spans="2:2" ht="14.25" customHeight="1" x14ac:dyDescent="0.25">
      <c r="B262" s="70"/>
    </row>
    <row r="263" spans="2:2" ht="14.25" customHeight="1" x14ac:dyDescent="0.25">
      <c r="B263" s="70"/>
    </row>
    <row r="264" spans="2:2" ht="14.25" customHeight="1" x14ac:dyDescent="0.25">
      <c r="B264" s="70"/>
    </row>
    <row r="265" spans="2:2" ht="14.25" customHeight="1" x14ac:dyDescent="0.25">
      <c r="B265" s="70"/>
    </row>
    <row r="266" spans="2:2" ht="14.25" customHeight="1" x14ac:dyDescent="0.25">
      <c r="B266" s="70"/>
    </row>
    <row r="267" spans="2:2" ht="14.25" customHeight="1" x14ac:dyDescent="0.25">
      <c r="B267" s="70"/>
    </row>
    <row r="268" spans="2:2" ht="14.25" customHeight="1" x14ac:dyDescent="0.25">
      <c r="B268" s="70"/>
    </row>
    <row r="269" spans="2:2" ht="14.25" customHeight="1" x14ac:dyDescent="0.25">
      <c r="B269" s="70"/>
    </row>
    <row r="270" spans="2:2" ht="14.25" customHeight="1" x14ac:dyDescent="0.25">
      <c r="B270" s="70"/>
    </row>
    <row r="271" spans="2:2" ht="14.25" customHeight="1" x14ac:dyDescent="0.25">
      <c r="B271" s="70"/>
    </row>
    <row r="272" spans="2:2" ht="14.25" customHeight="1" x14ac:dyDescent="0.25">
      <c r="B272" s="70"/>
    </row>
    <row r="273" spans="2:2" ht="14.25" customHeight="1" x14ac:dyDescent="0.25">
      <c r="B273" s="70"/>
    </row>
    <row r="274" spans="2:2" ht="14.25" customHeight="1" x14ac:dyDescent="0.25">
      <c r="B274" s="70"/>
    </row>
    <row r="275" spans="2:2" ht="14.25" customHeight="1" x14ac:dyDescent="0.25">
      <c r="B275" s="70"/>
    </row>
    <row r="276" spans="2:2" ht="14.25" customHeight="1" x14ac:dyDescent="0.25">
      <c r="B276" s="70"/>
    </row>
    <row r="277" spans="2:2" ht="14.25" customHeight="1" x14ac:dyDescent="0.25">
      <c r="B277" s="70"/>
    </row>
    <row r="278" spans="2:2" ht="14.25" customHeight="1" x14ac:dyDescent="0.25">
      <c r="B278" s="70"/>
    </row>
    <row r="279" spans="2:2" ht="14.25" customHeight="1" x14ac:dyDescent="0.25">
      <c r="B279" s="70"/>
    </row>
    <row r="280" spans="2:2" ht="14.25" customHeight="1" x14ac:dyDescent="0.25">
      <c r="B280" s="70"/>
    </row>
    <row r="281" spans="2:2" ht="14.25" customHeight="1" x14ac:dyDescent="0.25">
      <c r="B281" s="70"/>
    </row>
    <row r="282" spans="2:2" ht="14.25" customHeight="1" x14ac:dyDescent="0.25">
      <c r="B282" s="70"/>
    </row>
    <row r="283" spans="2:2" ht="14.25" customHeight="1" x14ac:dyDescent="0.25">
      <c r="B283" s="70"/>
    </row>
    <row r="284" spans="2:2" ht="14.25" customHeight="1" x14ac:dyDescent="0.25">
      <c r="B284" s="70"/>
    </row>
    <row r="285" spans="2:2" ht="14.25" customHeight="1" x14ac:dyDescent="0.25">
      <c r="B285" s="70"/>
    </row>
    <row r="286" spans="2:2" ht="14.25" customHeight="1" x14ac:dyDescent="0.25">
      <c r="B286" s="70"/>
    </row>
    <row r="287" spans="2:2" ht="14.25" customHeight="1" x14ac:dyDescent="0.25">
      <c r="B287" s="70"/>
    </row>
    <row r="288" spans="2:2" ht="14.25" customHeight="1" x14ac:dyDescent="0.25">
      <c r="B288" s="70"/>
    </row>
    <row r="289" spans="2:2" ht="14.25" customHeight="1" x14ac:dyDescent="0.25">
      <c r="B289" s="70"/>
    </row>
    <row r="290" spans="2:2" ht="14.25" customHeight="1" x14ac:dyDescent="0.25">
      <c r="B290" s="70"/>
    </row>
    <row r="291" spans="2:2" ht="14.25" customHeight="1" x14ac:dyDescent="0.25">
      <c r="B291" s="70"/>
    </row>
    <row r="292" spans="2:2" ht="14.25" customHeight="1" x14ac:dyDescent="0.25">
      <c r="B292" s="70"/>
    </row>
    <row r="293" spans="2:2" ht="14.25" customHeight="1" x14ac:dyDescent="0.25">
      <c r="B293" s="70"/>
    </row>
    <row r="294" spans="2:2" ht="14.25" customHeight="1" x14ac:dyDescent="0.25">
      <c r="B294" s="70"/>
    </row>
    <row r="295" spans="2:2" ht="14.25" customHeight="1" x14ac:dyDescent="0.25">
      <c r="B295" s="70"/>
    </row>
    <row r="296" spans="2:2" ht="14.25" customHeight="1" x14ac:dyDescent="0.25">
      <c r="B296" s="70"/>
    </row>
    <row r="297" spans="2:2" ht="14.25" customHeight="1" x14ac:dyDescent="0.25">
      <c r="B297" s="70"/>
    </row>
    <row r="298" spans="2:2" ht="14.25" customHeight="1" x14ac:dyDescent="0.25">
      <c r="B298" s="70"/>
    </row>
    <row r="299" spans="2:2" ht="14.25" customHeight="1" x14ac:dyDescent="0.25">
      <c r="B299" s="70"/>
    </row>
    <row r="300" spans="2:2" ht="14.25" customHeight="1" x14ac:dyDescent="0.25">
      <c r="B300" s="70"/>
    </row>
    <row r="301" spans="2:2" ht="14.25" customHeight="1" x14ac:dyDescent="0.25">
      <c r="B301" s="70"/>
    </row>
    <row r="302" spans="2:2" ht="14.25" customHeight="1" x14ac:dyDescent="0.25">
      <c r="B302" s="70"/>
    </row>
    <row r="303" spans="2:2" ht="14.25" customHeight="1" x14ac:dyDescent="0.25">
      <c r="B303" s="70"/>
    </row>
    <row r="304" spans="2:2" ht="14.25" customHeight="1" x14ac:dyDescent="0.25">
      <c r="B304" s="70"/>
    </row>
    <row r="305" spans="2:2" ht="14.25" customHeight="1" x14ac:dyDescent="0.25">
      <c r="B305" s="70"/>
    </row>
    <row r="306" spans="2:2" ht="14.25" customHeight="1" x14ac:dyDescent="0.25">
      <c r="B306" s="70"/>
    </row>
    <row r="307" spans="2:2" ht="14.25" customHeight="1" x14ac:dyDescent="0.25">
      <c r="B307" s="70"/>
    </row>
    <row r="308" spans="2:2" ht="14.25" customHeight="1" x14ac:dyDescent="0.25">
      <c r="B308" s="70"/>
    </row>
    <row r="309" spans="2:2" ht="14.25" customHeight="1" x14ac:dyDescent="0.25">
      <c r="B309" s="70"/>
    </row>
    <row r="310" spans="2:2" ht="14.25" customHeight="1" x14ac:dyDescent="0.25">
      <c r="B310" s="70"/>
    </row>
    <row r="311" spans="2:2" ht="14.25" customHeight="1" x14ac:dyDescent="0.25">
      <c r="B311" s="70"/>
    </row>
    <row r="312" spans="2:2" ht="14.25" customHeight="1" x14ac:dyDescent="0.25">
      <c r="B312" s="70"/>
    </row>
    <row r="313" spans="2:2" ht="14.25" customHeight="1" x14ac:dyDescent="0.25">
      <c r="B313" s="70"/>
    </row>
    <row r="314" spans="2:2" ht="14.25" customHeight="1" x14ac:dyDescent="0.25">
      <c r="B314" s="70"/>
    </row>
    <row r="315" spans="2:2" ht="14.25" customHeight="1" x14ac:dyDescent="0.25">
      <c r="B315" s="70"/>
    </row>
    <row r="316" spans="2:2" ht="14.25" customHeight="1" x14ac:dyDescent="0.25">
      <c r="B316" s="70"/>
    </row>
    <row r="317" spans="2:2" ht="14.25" customHeight="1" x14ac:dyDescent="0.25">
      <c r="B317" s="70"/>
    </row>
    <row r="318" spans="2:2" ht="14.25" customHeight="1" x14ac:dyDescent="0.25">
      <c r="B318" s="70"/>
    </row>
    <row r="319" spans="2:2" ht="14.25" customHeight="1" x14ac:dyDescent="0.25">
      <c r="B319" s="70"/>
    </row>
    <row r="320" spans="2:2" ht="14.25" customHeight="1" x14ac:dyDescent="0.25">
      <c r="B320" s="70"/>
    </row>
    <row r="321" spans="2:2" ht="14.25" customHeight="1" x14ac:dyDescent="0.25">
      <c r="B321" s="70"/>
    </row>
    <row r="322" spans="2:2" ht="14.25" customHeight="1" x14ac:dyDescent="0.25">
      <c r="B322" s="70"/>
    </row>
    <row r="323" spans="2:2" ht="14.25" customHeight="1" x14ac:dyDescent="0.25">
      <c r="B323" s="70"/>
    </row>
    <row r="324" spans="2:2" ht="14.25" customHeight="1" x14ac:dyDescent="0.25">
      <c r="B324" s="70"/>
    </row>
    <row r="325" spans="2:2" ht="14.25" customHeight="1" x14ac:dyDescent="0.25">
      <c r="B325" s="70"/>
    </row>
    <row r="326" spans="2:2" ht="14.25" customHeight="1" x14ac:dyDescent="0.25">
      <c r="B326" s="70"/>
    </row>
    <row r="327" spans="2:2" ht="14.25" customHeight="1" x14ac:dyDescent="0.25">
      <c r="B327" s="70"/>
    </row>
    <row r="328" spans="2:2" ht="14.25" customHeight="1" x14ac:dyDescent="0.25">
      <c r="B328" s="70"/>
    </row>
    <row r="329" spans="2:2" ht="14.25" customHeight="1" x14ac:dyDescent="0.25">
      <c r="B329" s="70"/>
    </row>
    <row r="330" spans="2:2" ht="14.25" customHeight="1" x14ac:dyDescent="0.25">
      <c r="B330" s="70"/>
    </row>
    <row r="331" spans="2:2" ht="14.25" customHeight="1" x14ac:dyDescent="0.25">
      <c r="B331" s="70"/>
    </row>
    <row r="332" spans="2:2" ht="14.25" customHeight="1" x14ac:dyDescent="0.25">
      <c r="B332" s="70"/>
    </row>
    <row r="333" spans="2:2" ht="14.25" customHeight="1" x14ac:dyDescent="0.25">
      <c r="B333" s="70"/>
    </row>
    <row r="334" spans="2:2" ht="14.25" customHeight="1" x14ac:dyDescent="0.25">
      <c r="B334" s="70"/>
    </row>
    <row r="335" spans="2:2" ht="14.25" customHeight="1" x14ac:dyDescent="0.25">
      <c r="B335" s="70"/>
    </row>
    <row r="336" spans="2:2" ht="14.25" customHeight="1" x14ac:dyDescent="0.25">
      <c r="B336" s="70"/>
    </row>
    <row r="337" spans="2:2" ht="14.25" customHeight="1" x14ac:dyDescent="0.25">
      <c r="B337" s="70"/>
    </row>
    <row r="338" spans="2:2" ht="14.25" customHeight="1" x14ac:dyDescent="0.25">
      <c r="B338" s="70"/>
    </row>
    <row r="339" spans="2:2" ht="14.25" customHeight="1" x14ac:dyDescent="0.25">
      <c r="B339" s="70"/>
    </row>
    <row r="340" spans="2:2" ht="14.25" customHeight="1" x14ac:dyDescent="0.25">
      <c r="B340" s="70"/>
    </row>
    <row r="341" spans="2:2" ht="14.25" customHeight="1" x14ac:dyDescent="0.25">
      <c r="B341" s="70"/>
    </row>
    <row r="342" spans="2:2" ht="14.25" customHeight="1" x14ac:dyDescent="0.25">
      <c r="B342" s="70"/>
    </row>
    <row r="343" spans="2:2" ht="14.25" customHeight="1" x14ac:dyDescent="0.25">
      <c r="B343" s="70"/>
    </row>
    <row r="344" spans="2:2" ht="14.25" customHeight="1" x14ac:dyDescent="0.25">
      <c r="B344" s="70"/>
    </row>
    <row r="345" spans="2:2" ht="14.25" customHeight="1" x14ac:dyDescent="0.25">
      <c r="B345" s="70"/>
    </row>
    <row r="346" spans="2:2" ht="14.25" customHeight="1" x14ac:dyDescent="0.25">
      <c r="B346" s="70"/>
    </row>
    <row r="347" spans="2:2" ht="14.25" customHeight="1" x14ac:dyDescent="0.25">
      <c r="B347" s="70"/>
    </row>
    <row r="348" spans="2:2" ht="14.25" customHeight="1" x14ac:dyDescent="0.25">
      <c r="B348" s="70"/>
    </row>
    <row r="349" spans="2:2" ht="14.25" customHeight="1" x14ac:dyDescent="0.25">
      <c r="B349" s="70"/>
    </row>
    <row r="350" spans="2:2" ht="14.25" customHeight="1" x14ac:dyDescent="0.25">
      <c r="B350" s="70"/>
    </row>
    <row r="351" spans="2:2" ht="14.25" customHeight="1" x14ac:dyDescent="0.25">
      <c r="B351" s="70"/>
    </row>
    <row r="352" spans="2:2" ht="14.25" customHeight="1" x14ac:dyDescent="0.25">
      <c r="B352" s="70"/>
    </row>
    <row r="353" spans="2:2" ht="14.25" customHeight="1" x14ac:dyDescent="0.25">
      <c r="B353" s="70"/>
    </row>
    <row r="354" spans="2:2" ht="14.25" customHeight="1" x14ac:dyDescent="0.25">
      <c r="B354" s="70"/>
    </row>
    <row r="355" spans="2:2" ht="14.25" customHeight="1" x14ac:dyDescent="0.25">
      <c r="B355" s="70"/>
    </row>
    <row r="356" spans="2:2" ht="14.25" customHeight="1" x14ac:dyDescent="0.25">
      <c r="B356" s="70"/>
    </row>
    <row r="357" spans="2:2" ht="14.25" customHeight="1" x14ac:dyDescent="0.25">
      <c r="B357" s="70"/>
    </row>
    <row r="358" spans="2:2" ht="14.25" customHeight="1" x14ac:dyDescent="0.25">
      <c r="B358" s="70"/>
    </row>
    <row r="359" spans="2:2" ht="14.25" customHeight="1" x14ac:dyDescent="0.25">
      <c r="B359" s="70"/>
    </row>
    <row r="360" spans="2:2" ht="14.25" customHeight="1" x14ac:dyDescent="0.25">
      <c r="B360" s="70"/>
    </row>
    <row r="361" spans="2:2" ht="14.25" customHeight="1" x14ac:dyDescent="0.25">
      <c r="B361" s="70"/>
    </row>
    <row r="362" spans="2:2" ht="14.25" customHeight="1" x14ac:dyDescent="0.25">
      <c r="B362" s="70"/>
    </row>
    <row r="363" spans="2:2" ht="14.25" customHeight="1" x14ac:dyDescent="0.25">
      <c r="B363" s="70"/>
    </row>
    <row r="364" spans="2:2" ht="14.25" customHeight="1" x14ac:dyDescent="0.25">
      <c r="B364" s="70"/>
    </row>
    <row r="365" spans="2:2" ht="14.25" customHeight="1" x14ac:dyDescent="0.25">
      <c r="B365" s="70"/>
    </row>
    <row r="366" spans="2:2" ht="14.25" customHeight="1" x14ac:dyDescent="0.25">
      <c r="B366" s="70"/>
    </row>
    <row r="367" spans="2:2" ht="14.25" customHeight="1" x14ac:dyDescent="0.25">
      <c r="B367" s="70"/>
    </row>
    <row r="368" spans="2:2" ht="14.25" customHeight="1" x14ac:dyDescent="0.25">
      <c r="B368" s="70"/>
    </row>
    <row r="369" spans="2:2" ht="14.25" customHeight="1" x14ac:dyDescent="0.25">
      <c r="B369" s="70"/>
    </row>
    <row r="370" spans="2:2" ht="14.25" customHeight="1" x14ac:dyDescent="0.25">
      <c r="B370" s="70"/>
    </row>
    <row r="371" spans="2:2" ht="14.25" customHeight="1" x14ac:dyDescent="0.25">
      <c r="B371" s="70"/>
    </row>
    <row r="372" spans="2:2" ht="14.25" customHeight="1" x14ac:dyDescent="0.25">
      <c r="B372" s="70"/>
    </row>
    <row r="373" spans="2:2" ht="14.25" customHeight="1" x14ac:dyDescent="0.25">
      <c r="B373" s="70"/>
    </row>
    <row r="374" spans="2:2" ht="14.25" customHeight="1" x14ac:dyDescent="0.25">
      <c r="B374" s="70"/>
    </row>
    <row r="375" spans="2:2" ht="14.25" customHeight="1" x14ac:dyDescent="0.25">
      <c r="B375" s="70"/>
    </row>
    <row r="376" spans="2:2" ht="14.25" customHeight="1" x14ac:dyDescent="0.25">
      <c r="B376" s="70"/>
    </row>
    <row r="377" spans="2:2" ht="14.25" customHeight="1" x14ac:dyDescent="0.25">
      <c r="B377" s="70"/>
    </row>
    <row r="378" spans="2:2" ht="14.25" customHeight="1" x14ac:dyDescent="0.25">
      <c r="B378" s="70"/>
    </row>
    <row r="379" spans="2:2" ht="14.25" customHeight="1" x14ac:dyDescent="0.25">
      <c r="B379" s="70"/>
    </row>
    <row r="380" spans="2:2" ht="14.25" customHeight="1" x14ac:dyDescent="0.25">
      <c r="B380" s="70"/>
    </row>
    <row r="381" spans="2:2" ht="14.25" customHeight="1" x14ac:dyDescent="0.25">
      <c r="B381" s="70"/>
    </row>
    <row r="382" spans="2:2" ht="14.25" customHeight="1" x14ac:dyDescent="0.25">
      <c r="B382" s="70"/>
    </row>
    <row r="383" spans="2:2" ht="14.25" customHeight="1" x14ac:dyDescent="0.25">
      <c r="B383" s="70"/>
    </row>
    <row r="384" spans="2:2" ht="14.25" customHeight="1" x14ac:dyDescent="0.25">
      <c r="B384" s="70"/>
    </row>
    <row r="385" spans="2:2" ht="14.25" customHeight="1" x14ac:dyDescent="0.25">
      <c r="B385" s="70"/>
    </row>
    <row r="386" spans="2:2" ht="14.25" customHeight="1" x14ac:dyDescent="0.25">
      <c r="B386" s="70"/>
    </row>
    <row r="387" spans="2:2" ht="14.25" customHeight="1" x14ac:dyDescent="0.25">
      <c r="B387" s="70"/>
    </row>
    <row r="388" spans="2:2" ht="14.25" customHeight="1" x14ac:dyDescent="0.25">
      <c r="B388" s="70"/>
    </row>
    <row r="389" spans="2:2" ht="14.25" customHeight="1" x14ac:dyDescent="0.25">
      <c r="B389" s="70"/>
    </row>
    <row r="390" spans="2:2" ht="14.25" customHeight="1" x14ac:dyDescent="0.25">
      <c r="B390" s="70"/>
    </row>
    <row r="391" spans="2:2" ht="14.25" customHeight="1" x14ac:dyDescent="0.25">
      <c r="B391" s="70"/>
    </row>
    <row r="392" spans="2:2" ht="14.25" customHeight="1" x14ac:dyDescent="0.25">
      <c r="B392" s="70"/>
    </row>
    <row r="393" spans="2:2" ht="14.25" customHeight="1" x14ac:dyDescent="0.25">
      <c r="B393" s="70"/>
    </row>
    <row r="394" spans="2:2" ht="14.25" customHeight="1" x14ac:dyDescent="0.25">
      <c r="B394" s="70"/>
    </row>
    <row r="395" spans="2:2" ht="14.25" customHeight="1" x14ac:dyDescent="0.25">
      <c r="B395" s="70"/>
    </row>
    <row r="396" spans="2:2" ht="14.25" customHeight="1" x14ac:dyDescent="0.25">
      <c r="B396" s="70"/>
    </row>
    <row r="397" spans="2:2" ht="14.25" customHeight="1" x14ac:dyDescent="0.25">
      <c r="B397" s="70"/>
    </row>
    <row r="398" spans="2:2" ht="14.25" customHeight="1" x14ac:dyDescent="0.25">
      <c r="B398" s="70"/>
    </row>
    <row r="399" spans="2:2" ht="14.25" customHeight="1" x14ac:dyDescent="0.25">
      <c r="B399" s="70"/>
    </row>
    <row r="400" spans="2:2" ht="14.25" customHeight="1" x14ac:dyDescent="0.25">
      <c r="B400" s="70"/>
    </row>
    <row r="401" spans="2:2" ht="14.25" customHeight="1" x14ac:dyDescent="0.25">
      <c r="B401" s="70"/>
    </row>
    <row r="402" spans="2:2" ht="14.25" customHeight="1" x14ac:dyDescent="0.25">
      <c r="B402" s="70"/>
    </row>
    <row r="403" spans="2:2" ht="14.25" customHeight="1" x14ac:dyDescent="0.25">
      <c r="B403" s="70"/>
    </row>
    <row r="404" spans="2:2" ht="14.25" customHeight="1" x14ac:dyDescent="0.25">
      <c r="B404" s="70"/>
    </row>
    <row r="405" spans="2:2" ht="14.25" customHeight="1" x14ac:dyDescent="0.25">
      <c r="B405" s="70"/>
    </row>
    <row r="406" spans="2:2" ht="14.25" customHeight="1" x14ac:dyDescent="0.25">
      <c r="B406" s="70"/>
    </row>
    <row r="407" spans="2:2" ht="14.25" customHeight="1" x14ac:dyDescent="0.25">
      <c r="B407" s="70"/>
    </row>
    <row r="408" spans="2:2" ht="14.25" customHeight="1" x14ac:dyDescent="0.25">
      <c r="B408" s="70"/>
    </row>
    <row r="409" spans="2:2" ht="14.25" customHeight="1" x14ac:dyDescent="0.25">
      <c r="B409" s="70"/>
    </row>
    <row r="410" spans="2:2" ht="14.25" customHeight="1" x14ac:dyDescent="0.25">
      <c r="B410" s="70"/>
    </row>
    <row r="411" spans="2:2" ht="14.25" customHeight="1" x14ac:dyDescent="0.25">
      <c r="B411" s="70"/>
    </row>
    <row r="412" spans="2:2" ht="14.25" customHeight="1" x14ac:dyDescent="0.25">
      <c r="B412" s="70"/>
    </row>
    <row r="413" spans="2:2" ht="14.25" customHeight="1" x14ac:dyDescent="0.25">
      <c r="B413" s="70"/>
    </row>
    <row r="414" spans="2:2" ht="14.25" customHeight="1" x14ac:dyDescent="0.25">
      <c r="B414" s="70"/>
    </row>
    <row r="415" spans="2:2" ht="14.25" customHeight="1" x14ac:dyDescent="0.25">
      <c r="B415" s="70"/>
    </row>
    <row r="416" spans="2:2" ht="14.25" customHeight="1" x14ac:dyDescent="0.25">
      <c r="B416" s="70"/>
    </row>
    <row r="417" spans="2:2" ht="14.25" customHeight="1" x14ac:dyDescent="0.25">
      <c r="B417" s="70"/>
    </row>
    <row r="418" spans="2:2" ht="14.25" customHeight="1" x14ac:dyDescent="0.25">
      <c r="B418" s="70"/>
    </row>
    <row r="419" spans="2:2" ht="14.25" customHeight="1" x14ac:dyDescent="0.25">
      <c r="B419" s="70"/>
    </row>
    <row r="420" spans="2:2" ht="14.25" customHeight="1" x14ac:dyDescent="0.25">
      <c r="B420" s="70"/>
    </row>
    <row r="421" spans="2:2" ht="14.25" customHeight="1" x14ac:dyDescent="0.25">
      <c r="B421" s="70"/>
    </row>
    <row r="422" spans="2:2" ht="14.25" customHeight="1" x14ac:dyDescent="0.25">
      <c r="B422" s="70"/>
    </row>
    <row r="423" spans="2:2" ht="14.25" customHeight="1" x14ac:dyDescent="0.25">
      <c r="B423" s="70"/>
    </row>
    <row r="424" spans="2:2" ht="14.25" customHeight="1" x14ac:dyDescent="0.25">
      <c r="B424" s="70"/>
    </row>
    <row r="425" spans="2:2" ht="14.25" customHeight="1" x14ac:dyDescent="0.25">
      <c r="B425" s="70"/>
    </row>
    <row r="426" spans="2:2" ht="14.25" customHeight="1" x14ac:dyDescent="0.25">
      <c r="B426" s="70"/>
    </row>
    <row r="427" spans="2:2" ht="14.25" customHeight="1" x14ac:dyDescent="0.25">
      <c r="B427" s="70"/>
    </row>
    <row r="428" spans="2:2" ht="14.25" customHeight="1" x14ac:dyDescent="0.25">
      <c r="B428" s="70"/>
    </row>
    <row r="429" spans="2:2" ht="14.25" customHeight="1" x14ac:dyDescent="0.25">
      <c r="B429" s="70"/>
    </row>
    <row r="430" spans="2:2" ht="14.25" customHeight="1" x14ac:dyDescent="0.25">
      <c r="B430" s="70"/>
    </row>
    <row r="431" spans="2:2" ht="14.25" customHeight="1" x14ac:dyDescent="0.25">
      <c r="B431" s="70"/>
    </row>
    <row r="432" spans="2:2" ht="14.25" customHeight="1" x14ac:dyDescent="0.25">
      <c r="B432" s="70"/>
    </row>
    <row r="433" spans="2:2" ht="14.25" customHeight="1" x14ac:dyDescent="0.25">
      <c r="B433" s="70"/>
    </row>
    <row r="434" spans="2:2" ht="14.25" customHeight="1" x14ac:dyDescent="0.25">
      <c r="B434" s="70"/>
    </row>
    <row r="435" spans="2:2" ht="14.25" customHeight="1" x14ac:dyDescent="0.25">
      <c r="B435" s="70"/>
    </row>
    <row r="436" spans="2:2" ht="14.25" customHeight="1" x14ac:dyDescent="0.25">
      <c r="B436" s="70"/>
    </row>
    <row r="437" spans="2:2" ht="14.25" customHeight="1" x14ac:dyDescent="0.25">
      <c r="B437" s="70"/>
    </row>
    <row r="438" spans="2:2" ht="14.25" customHeight="1" x14ac:dyDescent="0.25">
      <c r="B438" s="70"/>
    </row>
    <row r="439" spans="2:2" ht="14.25" customHeight="1" x14ac:dyDescent="0.25">
      <c r="B439" s="70"/>
    </row>
    <row r="440" spans="2:2" ht="14.25" customHeight="1" x14ac:dyDescent="0.25">
      <c r="B440" s="70"/>
    </row>
    <row r="441" spans="2:2" ht="14.25" customHeight="1" x14ac:dyDescent="0.25">
      <c r="B441" s="70"/>
    </row>
    <row r="442" spans="2:2" ht="14.25" customHeight="1" x14ac:dyDescent="0.25">
      <c r="B442" s="70"/>
    </row>
    <row r="443" spans="2:2" ht="14.25" customHeight="1" x14ac:dyDescent="0.25">
      <c r="B443" s="70"/>
    </row>
    <row r="444" spans="2:2" ht="14.25" customHeight="1" x14ac:dyDescent="0.25">
      <c r="B444" s="70"/>
    </row>
    <row r="445" spans="2:2" ht="14.25" customHeight="1" x14ac:dyDescent="0.25">
      <c r="B445" s="70"/>
    </row>
    <row r="446" spans="2:2" ht="14.25" customHeight="1" x14ac:dyDescent="0.25">
      <c r="B446" s="70"/>
    </row>
    <row r="447" spans="2:2" ht="14.25" customHeight="1" x14ac:dyDescent="0.25">
      <c r="B447" s="70"/>
    </row>
    <row r="448" spans="2:2" ht="14.25" customHeight="1" x14ac:dyDescent="0.25">
      <c r="B448" s="70"/>
    </row>
    <row r="449" spans="2:2" ht="14.25" customHeight="1" x14ac:dyDescent="0.25">
      <c r="B449" s="70"/>
    </row>
    <row r="450" spans="2:2" ht="14.25" customHeight="1" x14ac:dyDescent="0.25">
      <c r="B450" s="70"/>
    </row>
    <row r="451" spans="2:2" ht="14.25" customHeight="1" x14ac:dyDescent="0.25">
      <c r="B451" s="70"/>
    </row>
    <row r="452" spans="2:2" ht="14.25" customHeight="1" x14ac:dyDescent="0.25">
      <c r="B452" s="70"/>
    </row>
    <row r="453" spans="2:2" ht="14.25" customHeight="1" x14ac:dyDescent="0.25">
      <c r="B453" s="70"/>
    </row>
    <row r="454" spans="2:2" ht="14.25" customHeight="1" x14ac:dyDescent="0.25">
      <c r="B454" s="70"/>
    </row>
    <row r="455" spans="2:2" ht="14.25" customHeight="1" x14ac:dyDescent="0.25">
      <c r="B455" s="70"/>
    </row>
    <row r="456" spans="2:2" ht="14.25" customHeight="1" x14ac:dyDescent="0.25">
      <c r="B456" s="70"/>
    </row>
    <row r="457" spans="2:2" ht="14.25" customHeight="1" x14ac:dyDescent="0.25">
      <c r="B457" s="70"/>
    </row>
    <row r="458" spans="2:2" ht="14.25" customHeight="1" x14ac:dyDescent="0.25">
      <c r="B458" s="70"/>
    </row>
    <row r="459" spans="2:2" ht="14.25" customHeight="1" x14ac:dyDescent="0.25">
      <c r="B459" s="70"/>
    </row>
    <row r="460" spans="2:2" ht="14.25" customHeight="1" x14ac:dyDescent="0.25">
      <c r="B460" s="70"/>
    </row>
    <row r="461" spans="2:2" ht="14.25" customHeight="1" x14ac:dyDescent="0.25">
      <c r="B461" s="70"/>
    </row>
    <row r="462" spans="2:2" ht="14.25" customHeight="1" x14ac:dyDescent="0.25">
      <c r="B462" s="70"/>
    </row>
    <row r="463" spans="2:2" ht="14.25" customHeight="1" x14ac:dyDescent="0.25">
      <c r="B463" s="70"/>
    </row>
    <row r="464" spans="2:2" ht="14.25" customHeight="1" x14ac:dyDescent="0.25">
      <c r="B464" s="70"/>
    </row>
    <row r="465" spans="2:2" ht="14.25" customHeight="1" x14ac:dyDescent="0.25">
      <c r="B465" s="70"/>
    </row>
    <row r="466" spans="2:2" ht="14.25" customHeight="1" x14ac:dyDescent="0.25">
      <c r="B466" s="70"/>
    </row>
    <row r="467" spans="2:2" ht="14.25" customHeight="1" x14ac:dyDescent="0.25">
      <c r="B467" s="70"/>
    </row>
    <row r="468" spans="2:2" ht="14.25" customHeight="1" x14ac:dyDescent="0.25">
      <c r="B468" s="70"/>
    </row>
    <row r="469" spans="2:2" ht="14.25" customHeight="1" x14ac:dyDescent="0.25">
      <c r="B469" s="70"/>
    </row>
    <row r="470" spans="2:2" ht="14.25" customHeight="1" x14ac:dyDescent="0.25">
      <c r="B470" s="70"/>
    </row>
    <row r="471" spans="2:2" ht="14.25" customHeight="1" x14ac:dyDescent="0.25">
      <c r="B471" s="70"/>
    </row>
    <row r="472" spans="2:2" ht="14.25" customHeight="1" x14ac:dyDescent="0.25">
      <c r="B472" s="70"/>
    </row>
    <row r="473" spans="2:2" ht="14.25" customHeight="1" x14ac:dyDescent="0.25">
      <c r="B473" s="70"/>
    </row>
    <row r="474" spans="2:2" ht="14.25" customHeight="1" x14ac:dyDescent="0.25">
      <c r="B474" s="70"/>
    </row>
    <row r="475" spans="2:2" ht="14.25" customHeight="1" x14ac:dyDescent="0.25">
      <c r="B475" s="70"/>
    </row>
    <row r="476" spans="2:2" ht="14.25" customHeight="1" x14ac:dyDescent="0.25">
      <c r="B476" s="70"/>
    </row>
    <row r="477" spans="2:2" ht="14.25" customHeight="1" x14ac:dyDescent="0.25">
      <c r="B477" s="70"/>
    </row>
    <row r="478" spans="2:2" ht="14.25" customHeight="1" x14ac:dyDescent="0.25">
      <c r="B478" s="70"/>
    </row>
    <row r="479" spans="2:2" ht="14.25" customHeight="1" x14ac:dyDescent="0.25">
      <c r="B479" s="70"/>
    </row>
    <row r="480" spans="2:2" ht="14.25" customHeight="1" x14ac:dyDescent="0.25">
      <c r="B480" s="70"/>
    </row>
    <row r="481" spans="2:2" ht="14.25" customHeight="1" x14ac:dyDescent="0.25">
      <c r="B481" s="70"/>
    </row>
    <row r="482" spans="2:2" ht="14.25" customHeight="1" x14ac:dyDescent="0.25">
      <c r="B482" s="70"/>
    </row>
    <row r="483" spans="2:2" ht="14.25" customHeight="1" x14ac:dyDescent="0.25">
      <c r="B483" s="70"/>
    </row>
    <row r="484" spans="2:2" ht="14.25" customHeight="1" x14ac:dyDescent="0.25">
      <c r="B484" s="70"/>
    </row>
    <row r="485" spans="2:2" ht="14.25" customHeight="1" x14ac:dyDescent="0.25">
      <c r="B485" s="70"/>
    </row>
    <row r="486" spans="2:2" ht="14.25" customHeight="1" x14ac:dyDescent="0.25">
      <c r="B486" s="70"/>
    </row>
    <row r="487" spans="2:2" ht="14.25" customHeight="1" x14ac:dyDescent="0.25">
      <c r="B487" s="70"/>
    </row>
    <row r="488" spans="2:2" ht="14.25" customHeight="1" x14ac:dyDescent="0.25">
      <c r="B488" s="70"/>
    </row>
    <row r="489" spans="2:2" ht="14.25" customHeight="1" x14ac:dyDescent="0.25">
      <c r="B489" s="70"/>
    </row>
    <row r="490" spans="2:2" ht="14.25" customHeight="1" x14ac:dyDescent="0.25">
      <c r="B490" s="70"/>
    </row>
    <row r="491" spans="2:2" ht="14.25" customHeight="1" x14ac:dyDescent="0.25">
      <c r="B491" s="70"/>
    </row>
    <row r="492" spans="2:2" ht="14.25" customHeight="1" x14ac:dyDescent="0.25">
      <c r="B492" s="70"/>
    </row>
    <row r="493" spans="2:2" ht="14.25" customHeight="1" x14ac:dyDescent="0.25">
      <c r="B493" s="70"/>
    </row>
    <row r="494" spans="2:2" ht="14.25" customHeight="1" x14ac:dyDescent="0.25">
      <c r="B494" s="70"/>
    </row>
    <row r="495" spans="2:2" ht="14.25" customHeight="1" x14ac:dyDescent="0.25">
      <c r="B495" s="70"/>
    </row>
    <row r="496" spans="2:2" ht="14.25" customHeight="1" x14ac:dyDescent="0.25">
      <c r="B496" s="70"/>
    </row>
    <row r="497" spans="2:2" ht="14.25" customHeight="1" x14ac:dyDescent="0.25">
      <c r="B497" s="70"/>
    </row>
    <row r="498" spans="2:2" ht="14.25" customHeight="1" x14ac:dyDescent="0.25">
      <c r="B498" s="70"/>
    </row>
    <row r="499" spans="2:2" ht="14.25" customHeight="1" x14ac:dyDescent="0.25">
      <c r="B499" s="70"/>
    </row>
    <row r="500" spans="2:2" ht="14.25" customHeight="1" x14ac:dyDescent="0.25">
      <c r="B500" s="70"/>
    </row>
    <row r="501" spans="2:2" ht="14.25" customHeight="1" x14ac:dyDescent="0.25">
      <c r="B501" s="70"/>
    </row>
    <row r="502" spans="2:2" ht="14.25" customHeight="1" x14ac:dyDescent="0.25">
      <c r="B502" s="70"/>
    </row>
    <row r="503" spans="2:2" ht="14.25" customHeight="1" x14ac:dyDescent="0.25">
      <c r="B503" s="70"/>
    </row>
    <row r="504" spans="2:2" ht="14.25" customHeight="1" x14ac:dyDescent="0.25">
      <c r="B504" s="70"/>
    </row>
    <row r="505" spans="2:2" ht="14.25" customHeight="1" x14ac:dyDescent="0.25">
      <c r="B505" s="70"/>
    </row>
    <row r="506" spans="2:2" ht="14.25" customHeight="1" x14ac:dyDescent="0.25">
      <c r="B506" s="70"/>
    </row>
    <row r="507" spans="2:2" ht="14.25" customHeight="1" x14ac:dyDescent="0.25">
      <c r="B507" s="70"/>
    </row>
    <row r="508" spans="2:2" ht="14.25" customHeight="1" x14ac:dyDescent="0.25">
      <c r="B508" s="70"/>
    </row>
    <row r="509" spans="2:2" ht="14.25" customHeight="1" x14ac:dyDescent="0.25">
      <c r="B509" s="70"/>
    </row>
    <row r="510" spans="2:2" ht="14.25" customHeight="1" x14ac:dyDescent="0.25">
      <c r="B510" s="70"/>
    </row>
    <row r="511" spans="2:2" ht="14.25" customHeight="1" x14ac:dyDescent="0.25">
      <c r="B511" s="70"/>
    </row>
    <row r="512" spans="2:2" ht="14.25" customHeight="1" x14ac:dyDescent="0.25">
      <c r="B512" s="70"/>
    </row>
    <row r="513" spans="2:2" ht="14.25" customHeight="1" x14ac:dyDescent="0.25">
      <c r="B513" s="70"/>
    </row>
    <row r="514" spans="2:2" ht="14.25" customHeight="1" x14ac:dyDescent="0.25">
      <c r="B514" s="70"/>
    </row>
    <row r="515" spans="2:2" ht="14.25" customHeight="1" x14ac:dyDescent="0.25">
      <c r="B515" s="70"/>
    </row>
    <row r="516" spans="2:2" ht="14.25" customHeight="1" x14ac:dyDescent="0.25">
      <c r="B516" s="70"/>
    </row>
    <row r="517" spans="2:2" ht="14.25" customHeight="1" x14ac:dyDescent="0.25">
      <c r="B517" s="70"/>
    </row>
    <row r="518" spans="2:2" ht="14.25" customHeight="1" x14ac:dyDescent="0.25">
      <c r="B518" s="70"/>
    </row>
    <row r="519" spans="2:2" ht="14.25" customHeight="1" x14ac:dyDescent="0.25">
      <c r="B519" s="70"/>
    </row>
    <row r="520" spans="2:2" ht="14.25" customHeight="1" x14ac:dyDescent="0.25">
      <c r="B520" s="70"/>
    </row>
    <row r="521" spans="2:2" ht="14.25" customHeight="1" x14ac:dyDescent="0.25">
      <c r="B521" s="70"/>
    </row>
    <row r="522" spans="2:2" ht="14.25" customHeight="1" x14ac:dyDescent="0.25">
      <c r="B522" s="70"/>
    </row>
    <row r="523" spans="2:2" ht="14.25" customHeight="1" x14ac:dyDescent="0.25">
      <c r="B523" s="70"/>
    </row>
    <row r="524" spans="2:2" ht="14.25" customHeight="1" x14ac:dyDescent="0.25">
      <c r="B524" s="70"/>
    </row>
    <row r="525" spans="2:2" ht="14.25" customHeight="1" x14ac:dyDescent="0.25">
      <c r="B525" s="70"/>
    </row>
    <row r="526" spans="2:2" ht="14.25" customHeight="1" x14ac:dyDescent="0.25">
      <c r="B526" s="70"/>
    </row>
    <row r="527" spans="2:2" ht="14.25" customHeight="1" x14ac:dyDescent="0.25">
      <c r="B527" s="70"/>
    </row>
    <row r="528" spans="2:2" ht="14.25" customHeight="1" x14ac:dyDescent="0.25">
      <c r="B528" s="70"/>
    </row>
    <row r="529" spans="2:2" ht="14.25" customHeight="1" x14ac:dyDescent="0.25">
      <c r="B529" s="70"/>
    </row>
    <row r="530" spans="2:2" ht="14.25" customHeight="1" x14ac:dyDescent="0.25">
      <c r="B530" s="70"/>
    </row>
    <row r="531" spans="2:2" ht="14.25" customHeight="1" x14ac:dyDescent="0.25">
      <c r="B531" s="70"/>
    </row>
    <row r="532" spans="2:2" ht="14.25" customHeight="1" x14ac:dyDescent="0.25">
      <c r="B532" s="70"/>
    </row>
    <row r="533" spans="2:2" ht="14.25" customHeight="1" x14ac:dyDescent="0.25">
      <c r="B533" s="70"/>
    </row>
    <row r="534" spans="2:2" ht="14.25" customHeight="1" x14ac:dyDescent="0.25">
      <c r="B534" s="70"/>
    </row>
    <row r="535" spans="2:2" ht="14.25" customHeight="1" x14ac:dyDescent="0.25">
      <c r="B535" s="70"/>
    </row>
    <row r="536" spans="2:2" ht="14.25" customHeight="1" x14ac:dyDescent="0.25">
      <c r="B536" s="70"/>
    </row>
    <row r="537" spans="2:2" ht="14.25" customHeight="1" x14ac:dyDescent="0.25">
      <c r="B537" s="70"/>
    </row>
    <row r="538" spans="2:2" ht="14.25" customHeight="1" x14ac:dyDescent="0.25">
      <c r="B538" s="70"/>
    </row>
    <row r="539" spans="2:2" ht="14.25" customHeight="1" x14ac:dyDescent="0.25">
      <c r="B539" s="70"/>
    </row>
    <row r="540" spans="2:2" ht="14.25" customHeight="1" x14ac:dyDescent="0.25">
      <c r="B540" s="70"/>
    </row>
    <row r="541" spans="2:2" ht="14.25" customHeight="1" x14ac:dyDescent="0.25">
      <c r="B541" s="70"/>
    </row>
    <row r="542" spans="2:2" ht="14.25" customHeight="1" x14ac:dyDescent="0.25">
      <c r="B542" s="70"/>
    </row>
    <row r="543" spans="2:2" ht="14.25" customHeight="1" x14ac:dyDescent="0.25">
      <c r="B543" s="70"/>
    </row>
    <row r="544" spans="2:2" ht="14.25" customHeight="1" x14ac:dyDescent="0.25">
      <c r="B544" s="70"/>
    </row>
    <row r="545" spans="2:2" ht="14.25" customHeight="1" x14ac:dyDescent="0.25">
      <c r="B545" s="70"/>
    </row>
    <row r="546" spans="2:2" ht="14.25" customHeight="1" x14ac:dyDescent="0.25">
      <c r="B546" s="70"/>
    </row>
    <row r="547" spans="2:2" ht="14.25" customHeight="1" x14ac:dyDescent="0.25">
      <c r="B547" s="70"/>
    </row>
    <row r="548" spans="2:2" ht="14.25" customHeight="1" x14ac:dyDescent="0.25">
      <c r="B548" s="70"/>
    </row>
    <row r="549" spans="2:2" ht="14.25" customHeight="1" x14ac:dyDescent="0.25">
      <c r="B549" s="70"/>
    </row>
    <row r="550" spans="2:2" ht="14.25" customHeight="1" x14ac:dyDescent="0.25">
      <c r="B550" s="70"/>
    </row>
    <row r="551" spans="2:2" ht="14.25" customHeight="1" x14ac:dyDescent="0.25">
      <c r="B551" s="70"/>
    </row>
    <row r="552" spans="2:2" ht="14.25" customHeight="1" x14ac:dyDescent="0.25">
      <c r="B552" s="70"/>
    </row>
    <row r="553" spans="2:2" ht="14.25" customHeight="1" x14ac:dyDescent="0.25">
      <c r="B553" s="70"/>
    </row>
    <row r="554" spans="2:2" ht="14.25" customHeight="1" x14ac:dyDescent="0.25">
      <c r="B554" s="70"/>
    </row>
    <row r="555" spans="2:2" ht="14.25" customHeight="1" x14ac:dyDescent="0.25">
      <c r="B555" s="70"/>
    </row>
    <row r="556" spans="2:2" ht="14.25" customHeight="1" x14ac:dyDescent="0.25">
      <c r="B556" s="70"/>
    </row>
    <row r="557" spans="2:2" ht="14.25" customHeight="1" x14ac:dyDescent="0.25">
      <c r="B557" s="70"/>
    </row>
    <row r="558" spans="2:2" ht="14.25" customHeight="1" x14ac:dyDescent="0.25">
      <c r="B558" s="70"/>
    </row>
    <row r="559" spans="2:2" ht="14.25" customHeight="1" x14ac:dyDescent="0.25">
      <c r="B559" s="70"/>
    </row>
    <row r="560" spans="2:2" ht="14.25" customHeight="1" x14ac:dyDescent="0.25">
      <c r="B560" s="70"/>
    </row>
    <row r="561" spans="2:2" ht="14.25" customHeight="1" x14ac:dyDescent="0.25">
      <c r="B561" s="70"/>
    </row>
    <row r="562" spans="2:2" ht="14.25" customHeight="1" x14ac:dyDescent="0.25">
      <c r="B562" s="70"/>
    </row>
    <row r="563" spans="2:2" ht="14.25" customHeight="1" x14ac:dyDescent="0.25">
      <c r="B563" s="70"/>
    </row>
    <row r="564" spans="2:2" ht="14.25" customHeight="1" x14ac:dyDescent="0.25">
      <c r="B564" s="70"/>
    </row>
    <row r="565" spans="2:2" ht="14.25" customHeight="1" x14ac:dyDescent="0.25">
      <c r="B565" s="70"/>
    </row>
    <row r="566" spans="2:2" ht="14.25" customHeight="1" x14ac:dyDescent="0.25">
      <c r="B566" s="70"/>
    </row>
    <row r="567" spans="2:2" ht="14.25" customHeight="1" x14ac:dyDescent="0.25">
      <c r="B567" s="70"/>
    </row>
    <row r="568" spans="2:2" ht="14.25" customHeight="1" x14ac:dyDescent="0.25">
      <c r="B568" s="70"/>
    </row>
    <row r="569" spans="2:2" ht="14.25" customHeight="1" x14ac:dyDescent="0.25">
      <c r="B569" s="70"/>
    </row>
    <row r="570" spans="2:2" ht="14.25" customHeight="1" x14ac:dyDescent="0.25">
      <c r="B570" s="70"/>
    </row>
    <row r="571" spans="2:2" ht="14.25" customHeight="1" x14ac:dyDescent="0.25">
      <c r="B571" s="70"/>
    </row>
    <row r="572" spans="2:2" ht="14.25" customHeight="1" x14ac:dyDescent="0.25">
      <c r="B572" s="70"/>
    </row>
    <row r="573" spans="2:2" ht="14.25" customHeight="1" x14ac:dyDescent="0.25">
      <c r="B573" s="70"/>
    </row>
    <row r="574" spans="2:2" ht="14.25" customHeight="1" x14ac:dyDescent="0.25">
      <c r="B574" s="70"/>
    </row>
    <row r="575" spans="2:2" ht="14.25" customHeight="1" x14ac:dyDescent="0.25">
      <c r="B575" s="70"/>
    </row>
    <row r="576" spans="2:2" ht="14.25" customHeight="1" x14ac:dyDescent="0.25">
      <c r="B576" s="70"/>
    </row>
    <row r="577" spans="2:2" ht="14.25" customHeight="1" x14ac:dyDescent="0.25">
      <c r="B577" s="70"/>
    </row>
    <row r="578" spans="2:2" ht="14.25" customHeight="1" x14ac:dyDescent="0.25">
      <c r="B578" s="70"/>
    </row>
    <row r="579" spans="2:2" ht="14.25" customHeight="1" x14ac:dyDescent="0.25">
      <c r="B579" s="70"/>
    </row>
    <row r="580" spans="2:2" ht="14.25" customHeight="1" x14ac:dyDescent="0.25">
      <c r="B580" s="70"/>
    </row>
    <row r="581" spans="2:2" ht="14.25" customHeight="1" x14ac:dyDescent="0.25">
      <c r="B581" s="70"/>
    </row>
    <row r="582" spans="2:2" ht="14.25" customHeight="1" x14ac:dyDescent="0.25">
      <c r="B582" s="70"/>
    </row>
    <row r="583" spans="2:2" ht="14.25" customHeight="1" x14ac:dyDescent="0.25">
      <c r="B583" s="70"/>
    </row>
    <row r="584" spans="2:2" ht="14.25" customHeight="1" x14ac:dyDescent="0.25">
      <c r="B584" s="70"/>
    </row>
    <row r="585" spans="2:2" ht="14.25" customHeight="1" x14ac:dyDescent="0.25">
      <c r="B585" s="70"/>
    </row>
    <row r="586" spans="2:2" ht="14.25" customHeight="1" x14ac:dyDescent="0.25">
      <c r="B586" s="70"/>
    </row>
    <row r="587" spans="2:2" ht="14.25" customHeight="1" x14ac:dyDescent="0.25">
      <c r="B587" s="70"/>
    </row>
    <row r="588" spans="2:2" ht="14.25" customHeight="1" x14ac:dyDescent="0.25">
      <c r="B588" s="70"/>
    </row>
    <row r="589" spans="2:2" ht="14.25" customHeight="1" x14ac:dyDescent="0.25">
      <c r="B589" s="70"/>
    </row>
    <row r="590" spans="2:2" ht="14.25" customHeight="1" x14ac:dyDescent="0.25">
      <c r="B590" s="70"/>
    </row>
    <row r="591" spans="2:2" ht="14.25" customHeight="1" x14ac:dyDescent="0.25">
      <c r="B591" s="70"/>
    </row>
    <row r="592" spans="2:2" ht="14.25" customHeight="1" x14ac:dyDescent="0.25">
      <c r="B592" s="70"/>
    </row>
    <row r="593" spans="2:2" ht="14.25" customHeight="1" x14ac:dyDescent="0.25">
      <c r="B593" s="70"/>
    </row>
    <row r="594" spans="2:2" ht="14.25" customHeight="1" x14ac:dyDescent="0.25">
      <c r="B594" s="70"/>
    </row>
    <row r="595" spans="2:2" ht="14.25" customHeight="1" x14ac:dyDescent="0.25">
      <c r="B595" s="70"/>
    </row>
    <row r="596" spans="2:2" ht="14.25" customHeight="1" x14ac:dyDescent="0.25">
      <c r="B596" s="70"/>
    </row>
    <row r="597" spans="2:2" ht="14.25" customHeight="1" x14ac:dyDescent="0.25">
      <c r="B597" s="70"/>
    </row>
    <row r="598" spans="2:2" ht="14.25" customHeight="1" x14ac:dyDescent="0.25">
      <c r="B598" s="70"/>
    </row>
    <row r="599" spans="2:2" ht="14.25" customHeight="1" x14ac:dyDescent="0.25">
      <c r="B599" s="70"/>
    </row>
    <row r="600" spans="2:2" ht="14.25" customHeight="1" x14ac:dyDescent="0.25">
      <c r="B600" s="70"/>
    </row>
    <row r="601" spans="2:2" ht="14.25" customHeight="1" x14ac:dyDescent="0.25">
      <c r="B601" s="70"/>
    </row>
    <row r="602" spans="2:2" ht="14.25" customHeight="1" x14ac:dyDescent="0.25">
      <c r="B602" s="70"/>
    </row>
    <row r="603" spans="2:2" ht="14.25" customHeight="1" x14ac:dyDescent="0.25">
      <c r="B603" s="70"/>
    </row>
    <row r="604" spans="2:2" ht="14.25" customHeight="1" x14ac:dyDescent="0.25">
      <c r="B604" s="70"/>
    </row>
    <row r="605" spans="2:2" ht="14.25" customHeight="1" x14ac:dyDescent="0.25">
      <c r="B605" s="70"/>
    </row>
    <row r="606" spans="2:2" ht="14.25" customHeight="1" x14ac:dyDescent="0.25">
      <c r="B606" s="70"/>
    </row>
    <row r="607" spans="2:2" ht="14.25" customHeight="1" x14ac:dyDescent="0.25">
      <c r="B607" s="70"/>
    </row>
    <row r="608" spans="2:2" ht="14.25" customHeight="1" x14ac:dyDescent="0.25">
      <c r="B608" s="70"/>
    </row>
    <row r="609" spans="2:2" ht="14.25" customHeight="1" x14ac:dyDescent="0.25">
      <c r="B609" s="70"/>
    </row>
    <row r="610" spans="2:2" ht="14.25" customHeight="1" x14ac:dyDescent="0.25">
      <c r="B610" s="70"/>
    </row>
    <row r="611" spans="2:2" ht="14.25" customHeight="1" x14ac:dyDescent="0.25">
      <c r="B611" s="70"/>
    </row>
    <row r="612" spans="2:2" ht="14.25" customHeight="1" x14ac:dyDescent="0.25">
      <c r="B612" s="70"/>
    </row>
    <row r="613" spans="2:2" ht="14.25" customHeight="1" x14ac:dyDescent="0.25">
      <c r="B613" s="70"/>
    </row>
    <row r="614" spans="2:2" ht="14.25" customHeight="1" x14ac:dyDescent="0.25">
      <c r="B614" s="70"/>
    </row>
    <row r="615" spans="2:2" ht="14.25" customHeight="1" x14ac:dyDescent="0.25">
      <c r="B615" s="70"/>
    </row>
    <row r="616" spans="2:2" ht="14.25" customHeight="1" x14ac:dyDescent="0.25">
      <c r="B616" s="70"/>
    </row>
    <row r="617" spans="2:2" ht="14.25" customHeight="1" x14ac:dyDescent="0.25">
      <c r="B617" s="70"/>
    </row>
    <row r="618" spans="2:2" ht="14.25" customHeight="1" x14ac:dyDescent="0.25">
      <c r="B618" s="70"/>
    </row>
    <row r="619" spans="2:2" ht="14.25" customHeight="1" x14ac:dyDescent="0.25">
      <c r="B619" s="70"/>
    </row>
    <row r="620" spans="2:2" ht="14.25" customHeight="1" x14ac:dyDescent="0.25">
      <c r="B620" s="70"/>
    </row>
    <row r="621" spans="2:2" ht="14.25" customHeight="1" x14ac:dyDescent="0.25">
      <c r="B621" s="70"/>
    </row>
    <row r="622" spans="2:2" ht="14.25" customHeight="1" x14ac:dyDescent="0.25">
      <c r="B622" s="70"/>
    </row>
    <row r="623" spans="2:2" ht="14.25" customHeight="1" x14ac:dyDescent="0.25">
      <c r="B623" s="70"/>
    </row>
    <row r="624" spans="2:2" ht="14.25" customHeight="1" x14ac:dyDescent="0.25">
      <c r="B624" s="70"/>
    </row>
    <row r="625" spans="2:2" ht="14.25" customHeight="1" x14ac:dyDescent="0.25">
      <c r="B625" s="70"/>
    </row>
    <row r="626" spans="2:2" ht="14.25" customHeight="1" x14ac:dyDescent="0.25">
      <c r="B626" s="70"/>
    </row>
    <row r="627" spans="2:2" ht="14.25" customHeight="1" x14ac:dyDescent="0.25">
      <c r="B627" s="70"/>
    </row>
    <row r="628" spans="2:2" ht="14.25" customHeight="1" x14ac:dyDescent="0.25">
      <c r="B628" s="70"/>
    </row>
    <row r="629" spans="2:2" ht="14.25" customHeight="1" x14ac:dyDescent="0.25">
      <c r="B629" s="70"/>
    </row>
    <row r="630" spans="2:2" ht="14.25" customHeight="1" x14ac:dyDescent="0.25">
      <c r="B630" s="70"/>
    </row>
    <row r="631" spans="2:2" ht="14.25" customHeight="1" x14ac:dyDescent="0.25">
      <c r="B631" s="70"/>
    </row>
    <row r="632" spans="2:2" ht="14.25" customHeight="1" x14ac:dyDescent="0.25">
      <c r="B632" s="70"/>
    </row>
    <row r="633" spans="2:2" ht="14.25" customHeight="1" x14ac:dyDescent="0.25">
      <c r="B633" s="70"/>
    </row>
    <row r="634" spans="2:2" ht="14.25" customHeight="1" x14ac:dyDescent="0.25">
      <c r="B634" s="70"/>
    </row>
    <row r="635" spans="2:2" ht="14.25" customHeight="1" x14ac:dyDescent="0.25">
      <c r="B635" s="70"/>
    </row>
    <row r="636" spans="2:2" ht="14.25" customHeight="1" x14ac:dyDescent="0.25">
      <c r="B636" s="70"/>
    </row>
    <row r="637" spans="2:2" ht="14.25" customHeight="1" x14ac:dyDescent="0.25">
      <c r="B637" s="70"/>
    </row>
    <row r="638" spans="2:2" ht="14.25" customHeight="1" x14ac:dyDescent="0.25">
      <c r="B638" s="70"/>
    </row>
    <row r="639" spans="2:2" ht="14.25" customHeight="1" x14ac:dyDescent="0.25">
      <c r="B639" s="70"/>
    </row>
    <row r="640" spans="2:2" ht="14.25" customHeight="1" x14ac:dyDescent="0.25">
      <c r="B640" s="70"/>
    </row>
    <row r="641" spans="2:2" ht="14.25" customHeight="1" x14ac:dyDescent="0.25">
      <c r="B641" s="70"/>
    </row>
    <row r="642" spans="2:2" ht="14.25" customHeight="1" x14ac:dyDescent="0.25">
      <c r="B642" s="70"/>
    </row>
    <row r="643" spans="2:2" ht="14.25" customHeight="1" x14ac:dyDescent="0.25">
      <c r="B643" s="70"/>
    </row>
    <row r="644" spans="2:2" ht="14.25" customHeight="1" x14ac:dyDescent="0.25">
      <c r="B644" s="70"/>
    </row>
    <row r="645" spans="2:2" ht="14.25" customHeight="1" x14ac:dyDescent="0.25">
      <c r="B645" s="70"/>
    </row>
    <row r="646" spans="2:2" ht="14.25" customHeight="1" x14ac:dyDescent="0.25">
      <c r="B646" s="70"/>
    </row>
    <row r="647" spans="2:2" ht="14.25" customHeight="1" x14ac:dyDescent="0.25">
      <c r="B647" s="70"/>
    </row>
    <row r="648" spans="2:2" ht="14.25" customHeight="1" x14ac:dyDescent="0.25">
      <c r="B648" s="70"/>
    </row>
    <row r="649" spans="2:2" ht="14.25" customHeight="1" x14ac:dyDescent="0.25">
      <c r="B649" s="70"/>
    </row>
    <row r="650" spans="2:2" ht="14.25" customHeight="1" x14ac:dyDescent="0.25">
      <c r="B650" s="70"/>
    </row>
    <row r="651" spans="2:2" ht="14.25" customHeight="1" x14ac:dyDescent="0.25">
      <c r="B651" s="70"/>
    </row>
    <row r="652" spans="2:2" ht="14.25" customHeight="1" x14ac:dyDescent="0.25">
      <c r="B652" s="70"/>
    </row>
    <row r="653" spans="2:2" ht="14.25" customHeight="1" x14ac:dyDescent="0.25">
      <c r="B653" s="70"/>
    </row>
    <row r="654" spans="2:2" ht="14.25" customHeight="1" x14ac:dyDescent="0.25">
      <c r="B654" s="70"/>
    </row>
    <row r="655" spans="2:2" ht="14.25" customHeight="1" x14ac:dyDescent="0.25">
      <c r="B655" s="70"/>
    </row>
    <row r="656" spans="2:2" ht="14.25" customHeight="1" x14ac:dyDescent="0.25">
      <c r="B656" s="70"/>
    </row>
    <row r="657" spans="2:2" ht="14.25" customHeight="1" x14ac:dyDescent="0.25">
      <c r="B657" s="70"/>
    </row>
    <row r="658" spans="2:2" ht="14.25" customHeight="1" x14ac:dyDescent="0.25">
      <c r="B658" s="70"/>
    </row>
    <row r="659" spans="2:2" ht="14.25" customHeight="1" x14ac:dyDescent="0.25">
      <c r="B659" s="70"/>
    </row>
    <row r="660" spans="2:2" ht="14.25" customHeight="1" x14ac:dyDescent="0.25">
      <c r="B660" s="70"/>
    </row>
    <row r="661" spans="2:2" ht="14.25" customHeight="1" x14ac:dyDescent="0.25">
      <c r="B661" s="70"/>
    </row>
    <row r="662" spans="2:2" ht="14.25" customHeight="1" x14ac:dyDescent="0.25">
      <c r="B662" s="70"/>
    </row>
    <row r="663" spans="2:2" ht="14.25" customHeight="1" x14ac:dyDescent="0.25">
      <c r="B663" s="70"/>
    </row>
    <row r="664" spans="2:2" ht="14.25" customHeight="1" x14ac:dyDescent="0.25">
      <c r="B664" s="70"/>
    </row>
    <row r="665" spans="2:2" ht="14.25" customHeight="1" x14ac:dyDescent="0.25">
      <c r="B665" s="70"/>
    </row>
    <row r="666" spans="2:2" ht="14.25" customHeight="1" x14ac:dyDescent="0.25">
      <c r="B666" s="70"/>
    </row>
    <row r="667" spans="2:2" ht="14.25" customHeight="1" x14ac:dyDescent="0.25">
      <c r="B667" s="70"/>
    </row>
    <row r="668" spans="2:2" ht="14.25" customHeight="1" x14ac:dyDescent="0.25">
      <c r="B668" s="70"/>
    </row>
    <row r="669" spans="2:2" ht="14.25" customHeight="1" x14ac:dyDescent="0.25">
      <c r="B669" s="70"/>
    </row>
    <row r="670" spans="2:2" ht="14.25" customHeight="1" x14ac:dyDescent="0.25">
      <c r="B670" s="70"/>
    </row>
    <row r="671" spans="2:2" ht="14.25" customHeight="1" x14ac:dyDescent="0.25">
      <c r="B671" s="70"/>
    </row>
    <row r="672" spans="2:2" ht="14.25" customHeight="1" x14ac:dyDescent="0.25">
      <c r="B672" s="70"/>
    </row>
    <row r="673" spans="2:2" ht="14.25" customHeight="1" x14ac:dyDescent="0.25">
      <c r="B673" s="70"/>
    </row>
    <row r="674" spans="2:2" ht="14.25" customHeight="1" x14ac:dyDescent="0.25">
      <c r="B674" s="70"/>
    </row>
    <row r="675" spans="2:2" ht="14.25" customHeight="1" x14ac:dyDescent="0.25">
      <c r="B675" s="70"/>
    </row>
    <row r="676" spans="2:2" ht="14.25" customHeight="1" x14ac:dyDescent="0.25">
      <c r="B676" s="70"/>
    </row>
    <row r="677" spans="2:2" ht="14.25" customHeight="1" x14ac:dyDescent="0.25">
      <c r="B677" s="70"/>
    </row>
    <row r="678" spans="2:2" ht="14.25" customHeight="1" x14ac:dyDescent="0.25">
      <c r="B678" s="70"/>
    </row>
    <row r="679" spans="2:2" ht="14.25" customHeight="1" x14ac:dyDescent="0.25">
      <c r="B679" s="70"/>
    </row>
    <row r="680" spans="2:2" ht="14.25" customHeight="1" x14ac:dyDescent="0.25">
      <c r="B680" s="70"/>
    </row>
    <row r="681" spans="2:2" ht="14.25" customHeight="1" x14ac:dyDescent="0.25">
      <c r="B681" s="70"/>
    </row>
    <row r="682" spans="2:2" ht="14.25" customHeight="1" x14ac:dyDescent="0.25">
      <c r="B682" s="70"/>
    </row>
    <row r="683" spans="2:2" ht="14.25" customHeight="1" x14ac:dyDescent="0.25">
      <c r="B683" s="70"/>
    </row>
    <row r="684" spans="2:2" ht="14.25" customHeight="1" x14ac:dyDescent="0.25">
      <c r="B684" s="70"/>
    </row>
    <row r="685" spans="2:2" ht="14.25" customHeight="1" x14ac:dyDescent="0.25">
      <c r="B685" s="70"/>
    </row>
    <row r="686" spans="2:2" ht="14.25" customHeight="1" x14ac:dyDescent="0.25">
      <c r="B686" s="70"/>
    </row>
    <row r="687" spans="2:2" ht="14.25" customHeight="1" x14ac:dyDescent="0.25">
      <c r="B687" s="70"/>
    </row>
    <row r="688" spans="2:2" ht="14.25" customHeight="1" x14ac:dyDescent="0.25">
      <c r="B688" s="70"/>
    </row>
    <row r="689" spans="2:2" ht="14.25" customHeight="1" x14ac:dyDescent="0.25">
      <c r="B689" s="70"/>
    </row>
    <row r="690" spans="2:2" ht="14.25" customHeight="1" x14ac:dyDescent="0.25">
      <c r="B690" s="70"/>
    </row>
    <row r="691" spans="2:2" ht="14.25" customHeight="1" x14ac:dyDescent="0.25">
      <c r="B691" s="70"/>
    </row>
    <row r="692" spans="2:2" ht="14.25" customHeight="1" x14ac:dyDescent="0.25">
      <c r="B692" s="70"/>
    </row>
    <row r="693" spans="2:2" ht="14.25" customHeight="1" x14ac:dyDescent="0.25">
      <c r="B693" s="70"/>
    </row>
    <row r="694" spans="2:2" ht="14.25" customHeight="1" x14ac:dyDescent="0.25">
      <c r="B694" s="70"/>
    </row>
    <row r="695" spans="2:2" ht="14.25" customHeight="1" x14ac:dyDescent="0.25">
      <c r="B695" s="70"/>
    </row>
    <row r="696" spans="2:2" ht="14.25" customHeight="1" x14ac:dyDescent="0.25">
      <c r="B696" s="70"/>
    </row>
    <row r="697" spans="2:2" ht="14.25" customHeight="1" x14ac:dyDescent="0.25">
      <c r="B697" s="70"/>
    </row>
    <row r="698" spans="2:2" ht="14.25" customHeight="1" x14ac:dyDescent="0.25">
      <c r="B698" s="70"/>
    </row>
    <row r="699" spans="2:2" ht="14.25" customHeight="1" x14ac:dyDescent="0.25">
      <c r="B699" s="70"/>
    </row>
    <row r="700" spans="2:2" ht="14.25" customHeight="1" x14ac:dyDescent="0.25">
      <c r="B700" s="70"/>
    </row>
    <row r="701" spans="2:2" ht="14.25" customHeight="1" x14ac:dyDescent="0.25">
      <c r="B701" s="70"/>
    </row>
    <row r="702" spans="2:2" ht="14.25" customHeight="1" x14ac:dyDescent="0.25">
      <c r="B702" s="70"/>
    </row>
    <row r="703" spans="2:2" ht="14.25" customHeight="1" x14ac:dyDescent="0.25">
      <c r="B703" s="70"/>
    </row>
    <row r="704" spans="2:2" ht="14.25" customHeight="1" x14ac:dyDescent="0.25">
      <c r="B704" s="70"/>
    </row>
    <row r="705" spans="2:2" ht="14.25" customHeight="1" x14ac:dyDescent="0.25">
      <c r="B705" s="70"/>
    </row>
    <row r="706" spans="2:2" ht="14.25" customHeight="1" x14ac:dyDescent="0.25">
      <c r="B706" s="70"/>
    </row>
    <row r="707" spans="2:2" ht="14.25" customHeight="1" x14ac:dyDescent="0.25">
      <c r="B707" s="70"/>
    </row>
    <row r="708" spans="2:2" ht="14.25" customHeight="1" x14ac:dyDescent="0.25">
      <c r="B708" s="70"/>
    </row>
    <row r="709" spans="2:2" ht="14.25" customHeight="1" x14ac:dyDescent="0.25">
      <c r="B709" s="70"/>
    </row>
    <row r="710" spans="2:2" ht="14.25" customHeight="1" x14ac:dyDescent="0.25">
      <c r="B710" s="70"/>
    </row>
    <row r="711" spans="2:2" ht="14.25" customHeight="1" x14ac:dyDescent="0.25">
      <c r="B711" s="70"/>
    </row>
    <row r="712" spans="2:2" ht="14.25" customHeight="1" x14ac:dyDescent="0.25">
      <c r="B712" s="70"/>
    </row>
    <row r="713" spans="2:2" ht="14.25" customHeight="1" x14ac:dyDescent="0.25">
      <c r="B713" s="70"/>
    </row>
    <row r="714" spans="2:2" ht="14.25" customHeight="1" x14ac:dyDescent="0.25">
      <c r="B714" s="70"/>
    </row>
    <row r="715" spans="2:2" ht="14.25" customHeight="1" x14ac:dyDescent="0.25">
      <c r="B715" s="70"/>
    </row>
    <row r="716" spans="2:2" ht="14.25" customHeight="1" x14ac:dyDescent="0.25">
      <c r="B716" s="70"/>
    </row>
    <row r="717" spans="2:2" ht="14.25" customHeight="1" x14ac:dyDescent="0.25">
      <c r="B717" s="70"/>
    </row>
    <row r="718" spans="2:2" ht="14.25" customHeight="1" x14ac:dyDescent="0.25">
      <c r="B718" s="70"/>
    </row>
    <row r="719" spans="2:2" ht="14.25" customHeight="1" x14ac:dyDescent="0.25">
      <c r="B719" s="70"/>
    </row>
    <row r="720" spans="2:2" ht="14.25" customHeight="1" x14ac:dyDescent="0.25">
      <c r="B720" s="70"/>
    </row>
    <row r="721" spans="2:2" ht="14.25" customHeight="1" x14ac:dyDescent="0.25">
      <c r="B721" s="70"/>
    </row>
    <row r="722" spans="2:2" ht="14.25" customHeight="1" x14ac:dyDescent="0.25">
      <c r="B722" s="70"/>
    </row>
    <row r="723" spans="2:2" ht="14.25" customHeight="1" x14ac:dyDescent="0.25">
      <c r="B723" s="70"/>
    </row>
    <row r="724" spans="2:2" ht="14.25" customHeight="1" x14ac:dyDescent="0.25">
      <c r="B724" s="70"/>
    </row>
    <row r="725" spans="2:2" ht="14.25" customHeight="1" x14ac:dyDescent="0.25">
      <c r="B725" s="70"/>
    </row>
    <row r="726" spans="2:2" ht="14.25" customHeight="1" x14ac:dyDescent="0.25">
      <c r="B726" s="70"/>
    </row>
    <row r="727" spans="2:2" ht="14.25" customHeight="1" x14ac:dyDescent="0.25">
      <c r="B727" s="70"/>
    </row>
    <row r="728" spans="2:2" ht="14.25" customHeight="1" x14ac:dyDescent="0.25">
      <c r="B728" s="70"/>
    </row>
    <row r="729" spans="2:2" ht="14.25" customHeight="1" x14ac:dyDescent="0.25">
      <c r="B729" s="70"/>
    </row>
    <row r="730" spans="2:2" ht="14.25" customHeight="1" x14ac:dyDescent="0.25">
      <c r="B730" s="70"/>
    </row>
    <row r="731" spans="2:2" ht="14.25" customHeight="1" x14ac:dyDescent="0.25">
      <c r="B731" s="70"/>
    </row>
    <row r="732" spans="2:2" ht="14.25" customHeight="1" x14ac:dyDescent="0.25">
      <c r="B732" s="70"/>
    </row>
    <row r="733" spans="2:2" ht="14.25" customHeight="1" x14ac:dyDescent="0.25">
      <c r="B733" s="70"/>
    </row>
    <row r="734" spans="2:2" ht="14.25" customHeight="1" x14ac:dyDescent="0.25">
      <c r="B734" s="70"/>
    </row>
    <row r="735" spans="2:2" ht="14.25" customHeight="1" x14ac:dyDescent="0.25">
      <c r="B735" s="70"/>
    </row>
    <row r="736" spans="2:2" ht="14.25" customHeight="1" x14ac:dyDescent="0.25">
      <c r="B736" s="70"/>
    </row>
    <row r="737" spans="2:2" ht="14.25" customHeight="1" x14ac:dyDescent="0.25">
      <c r="B737" s="70"/>
    </row>
    <row r="738" spans="2:2" ht="14.25" customHeight="1" x14ac:dyDescent="0.25">
      <c r="B738" s="70"/>
    </row>
    <row r="739" spans="2:2" ht="14.25" customHeight="1" x14ac:dyDescent="0.25">
      <c r="B739" s="70"/>
    </row>
    <row r="740" spans="2:2" ht="14.25" customHeight="1" x14ac:dyDescent="0.25">
      <c r="B740" s="70"/>
    </row>
    <row r="741" spans="2:2" ht="14.25" customHeight="1" x14ac:dyDescent="0.25">
      <c r="B741" s="70"/>
    </row>
    <row r="742" spans="2:2" ht="14.25" customHeight="1" x14ac:dyDescent="0.25">
      <c r="B742" s="70"/>
    </row>
    <row r="743" spans="2:2" ht="14.25" customHeight="1" x14ac:dyDescent="0.25">
      <c r="B743" s="70"/>
    </row>
    <row r="744" spans="2:2" ht="14.25" customHeight="1" x14ac:dyDescent="0.25">
      <c r="B744" s="70"/>
    </row>
    <row r="745" spans="2:2" ht="14.25" customHeight="1" x14ac:dyDescent="0.25">
      <c r="B745" s="70"/>
    </row>
    <row r="746" spans="2:2" ht="14.25" customHeight="1" x14ac:dyDescent="0.25">
      <c r="B746" s="70"/>
    </row>
    <row r="747" spans="2:2" ht="14.25" customHeight="1" x14ac:dyDescent="0.25">
      <c r="B747" s="70"/>
    </row>
    <row r="748" spans="2:2" ht="14.25" customHeight="1" x14ac:dyDescent="0.25">
      <c r="B748" s="70"/>
    </row>
    <row r="749" spans="2:2" ht="14.25" customHeight="1" x14ac:dyDescent="0.25">
      <c r="B749" s="70"/>
    </row>
    <row r="750" spans="2:2" ht="14.25" customHeight="1" x14ac:dyDescent="0.25">
      <c r="B750" s="70"/>
    </row>
    <row r="751" spans="2:2" ht="14.25" customHeight="1" x14ac:dyDescent="0.25">
      <c r="B751" s="70"/>
    </row>
    <row r="752" spans="2:2" ht="14.25" customHeight="1" x14ac:dyDescent="0.25">
      <c r="B752" s="70"/>
    </row>
    <row r="753" spans="2:2" ht="14.25" customHeight="1" x14ac:dyDescent="0.25">
      <c r="B753" s="70"/>
    </row>
    <row r="754" spans="2:2" ht="14.25" customHeight="1" x14ac:dyDescent="0.25">
      <c r="B754" s="70"/>
    </row>
    <row r="755" spans="2:2" ht="14.25" customHeight="1" x14ac:dyDescent="0.25">
      <c r="B755" s="70"/>
    </row>
    <row r="756" spans="2:2" ht="14.25" customHeight="1" x14ac:dyDescent="0.25">
      <c r="B756" s="70"/>
    </row>
    <row r="757" spans="2:2" ht="14.25" customHeight="1" x14ac:dyDescent="0.25">
      <c r="B757" s="70"/>
    </row>
    <row r="758" spans="2:2" ht="14.25" customHeight="1" x14ac:dyDescent="0.25">
      <c r="B758" s="70"/>
    </row>
    <row r="759" spans="2:2" ht="14.25" customHeight="1" x14ac:dyDescent="0.25">
      <c r="B759" s="70"/>
    </row>
    <row r="760" spans="2:2" ht="14.25" customHeight="1" x14ac:dyDescent="0.25">
      <c r="B760" s="70"/>
    </row>
    <row r="761" spans="2:2" ht="14.25" customHeight="1" x14ac:dyDescent="0.25">
      <c r="B761" s="70"/>
    </row>
    <row r="762" spans="2:2" ht="14.25" customHeight="1" x14ac:dyDescent="0.25">
      <c r="B762" s="70"/>
    </row>
    <row r="763" spans="2:2" ht="14.25" customHeight="1" x14ac:dyDescent="0.25">
      <c r="B763" s="70"/>
    </row>
    <row r="764" spans="2:2" ht="14.25" customHeight="1" x14ac:dyDescent="0.25">
      <c r="B764" s="70"/>
    </row>
    <row r="765" spans="2:2" ht="14.25" customHeight="1" x14ac:dyDescent="0.25">
      <c r="B765" s="70"/>
    </row>
    <row r="766" spans="2:2" ht="14.25" customHeight="1" x14ac:dyDescent="0.25">
      <c r="B766" s="70"/>
    </row>
    <row r="767" spans="2:2" ht="14.25" customHeight="1" x14ac:dyDescent="0.25">
      <c r="B767" s="70"/>
    </row>
    <row r="768" spans="2:2" ht="14.25" customHeight="1" x14ac:dyDescent="0.25">
      <c r="B768" s="70"/>
    </row>
    <row r="769" spans="2:2" ht="14.25" customHeight="1" x14ac:dyDescent="0.25">
      <c r="B769" s="70"/>
    </row>
    <row r="770" spans="2:2" ht="14.25" customHeight="1" x14ac:dyDescent="0.25">
      <c r="B770" s="70"/>
    </row>
    <row r="771" spans="2:2" ht="14.25" customHeight="1" x14ac:dyDescent="0.25">
      <c r="B771" s="70"/>
    </row>
    <row r="772" spans="2:2" ht="14.25" customHeight="1" x14ac:dyDescent="0.25">
      <c r="B772" s="70"/>
    </row>
    <row r="773" spans="2:2" ht="14.25" customHeight="1" x14ac:dyDescent="0.25">
      <c r="B773" s="70"/>
    </row>
    <row r="774" spans="2:2" ht="14.25" customHeight="1" x14ac:dyDescent="0.25">
      <c r="B774" s="70"/>
    </row>
    <row r="775" spans="2:2" ht="14.25" customHeight="1" x14ac:dyDescent="0.25">
      <c r="B775" s="70"/>
    </row>
    <row r="776" spans="2:2" ht="14.25" customHeight="1" x14ac:dyDescent="0.25">
      <c r="B776" s="70"/>
    </row>
    <row r="777" spans="2:2" ht="14.25" customHeight="1" x14ac:dyDescent="0.25">
      <c r="B777" s="70"/>
    </row>
    <row r="778" spans="2:2" ht="14.25" customHeight="1" x14ac:dyDescent="0.25">
      <c r="B778" s="70"/>
    </row>
    <row r="779" spans="2:2" ht="14.25" customHeight="1" x14ac:dyDescent="0.25">
      <c r="B779" s="70"/>
    </row>
    <row r="780" spans="2:2" ht="14.25" customHeight="1" x14ac:dyDescent="0.25">
      <c r="B780" s="70"/>
    </row>
    <row r="781" spans="2:2" ht="14.25" customHeight="1" x14ac:dyDescent="0.25">
      <c r="B781" s="70"/>
    </row>
    <row r="782" spans="2:2" ht="14.25" customHeight="1" x14ac:dyDescent="0.25">
      <c r="B782" s="70"/>
    </row>
    <row r="783" spans="2:2" ht="14.25" customHeight="1" x14ac:dyDescent="0.25">
      <c r="B783" s="70"/>
    </row>
    <row r="784" spans="2:2" ht="14.25" customHeight="1" x14ac:dyDescent="0.25">
      <c r="B784" s="70"/>
    </row>
    <row r="785" spans="2:2" ht="14.25" customHeight="1" x14ac:dyDescent="0.25">
      <c r="B785" s="70"/>
    </row>
    <row r="786" spans="2:2" ht="14.25" customHeight="1" x14ac:dyDescent="0.25">
      <c r="B786" s="70"/>
    </row>
    <row r="787" spans="2:2" ht="14.25" customHeight="1" x14ac:dyDescent="0.25">
      <c r="B787" s="70"/>
    </row>
    <row r="788" spans="2:2" ht="14.25" customHeight="1" x14ac:dyDescent="0.25">
      <c r="B788" s="70"/>
    </row>
    <row r="789" spans="2:2" ht="14.25" customHeight="1" x14ac:dyDescent="0.25">
      <c r="B789" s="70"/>
    </row>
    <row r="790" spans="2:2" ht="14.25" customHeight="1" x14ac:dyDescent="0.25">
      <c r="B790" s="70"/>
    </row>
    <row r="791" spans="2:2" ht="14.25" customHeight="1" x14ac:dyDescent="0.25">
      <c r="B791" s="70"/>
    </row>
    <row r="792" spans="2:2" ht="14.25" customHeight="1" x14ac:dyDescent="0.25">
      <c r="B792" s="70"/>
    </row>
    <row r="793" spans="2:2" ht="14.25" customHeight="1" x14ac:dyDescent="0.25">
      <c r="B793" s="70"/>
    </row>
    <row r="794" spans="2:2" ht="14.25" customHeight="1" x14ac:dyDescent="0.25">
      <c r="B794" s="70"/>
    </row>
    <row r="795" spans="2:2" ht="14.25" customHeight="1" x14ac:dyDescent="0.25">
      <c r="B795" s="70"/>
    </row>
    <row r="796" spans="2:2" ht="14.25" customHeight="1" x14ac:dyDescent="0.25">
      <c r="B796" s="70"/>
    </row>
    <row r="797" spans="2:2" ht="14.25" customHeight="1" x14ac:dyDescent="0.25">
      <c r="B797" s="70"/>
    </row>
    <row r="798" spans="2:2" ht="14.25" customHeight="1" x14ac:dyDescent="0.25">
      <c r="B798" s="70"/>
    </row>
    <row r="799" spans="2:2" ht="14.25" customHeight="1" x14ac:dyDescent="0.25">
      <c r="B799" s="70"/>
    </row>
    <row r="800" spans="2:2" ht="14.25" customHeight="1" x14ac:dyDescent="0.25">
      <c r="B800" s="70"/>
    </row>
    <row r="801" spans="2:2" ht="14.25" customHeight="1" x14ac:dyDescent="0.25">
      <c r="B801" s="70"/>
    </row>
    <row r="802" spans="2:2" ht="14.25" customHeight="1" x14ac:dyDescent="0.25">
      <c r="B802" s="70"/>
    </row>
    <row r="803" spans="2:2" ht="14.25" customHeight="1" x14ac:dyDescent="0.25">
      <c r="B803" s="70"/>
    </row>
    <row r="804" spans="2:2" ht="14.25" customHeight="1" x14ac:dyDescent="0.25">
      <c r="B804" s="70"/>
    </row>
    <row r="805" spans="2:2" ht="14.25" customHeight="1" x14ac:dyDescent="0.25">
      <c r="B805" s="70"/>
    </row>
    <row r="806" spans="2:2" ht="14.25" customHeight="1" x14ac:dyDescent="0.25">
      <c r="B806" s="70"/>
    </row>
    <row r="807" spans="2:2" ht="14.25" customHeight="1" x14ac:dyDescent="0.25">
      <c r="B807" s="70"/>
    </row>
    <row r="808" spans="2:2" ht="14.25" customHeight="1" x14ac:dyDescent="0.25">
      <c r="B808" s="70"/>
    </row>
    <row r="809" spans="2:2" ht="14.25" customHeight="1" x14ac:dyDescent="0.25">
      <c r="B809" s="70"/>
    </row>
    <row r="810" spans="2:2" ht="14.25" customHeight="1" x14ac:dyDescent="0.25">
      <c r="B810" s="70"/>
    </row>
    <row r="811" spans="2:2" ht="14.25" customHeight="1" x14ac:dyDescent="0.25">
      <c r="B811" s="70"/>
    </row>
    <row r="812" spans="2:2" ht="14.25" customHeight="1" x14ac:dyDescent="0.25">
      <c r="B812" s="70"/>
    </row>
    <row r="813" spans="2:2" ht="14.25" customHeight="1" x14ac:dyDescent="0.25">
      <c r="B813" s="70"/>
    </row>
    <row r="814" spans="2:2" ht="14.25" customHeight="1" x14ac:dyDescent="0.25">
      <c r="B814" s="70"/>
    </row>
    <row r="815" spans="2:2" ht="14.25" customHeight="1" x14ac:dyDescent="0.25">
      <c r="B815" s="70"/>
    </row>
    <row r="816" spans="2:2" ht="14.25" customHeight="1" x14ac:dyDescent="0.25">
      <c r="B816" s="70"/>
    </row>
    <row r="817" spans="2:2" ht="14.25" customHeight="1" x14ac:dyDescent="0.25">
      <c r="B817" s="70"/>
    </row>
    <row r="818" spans="2:2" ht="14.25" customHeight="1" x14ac:dyDescent="0.25">
      <c r="B818" s="70"/>
    </row>
    <row r="819" spans="2:2" ht="14.25" customHeight="1" x14ac:dyDescent="0.25">
      <c r="B819" s="70"/>
    </row>
    <row r="820" spans="2:2" ht="14.25" customHeight="1" x14ac:dyDescent="0.25">
      <c r="B820" s="70"/>
    </row>
    <row r="821" spans="2:2" ht="14.25" customHeight="1" x14ac:dyDescent="0.25">
      <c r="B821" s="70"/>
    </row>
    <row r="822" spans="2:2" ht="14.25" customHeight="1" x14ac:dyDescent="0.25">
      <c r="B822" s="70"/>
    </row>
    <row r="823" spans="2:2" ht="14.25" customHeight="1" x14ac:dyDescent="0.25">
      <c r="B823" s="70"/>
    </row>
    <row r="824" spans="2:2" ht="14.25" customHeight="1" x14ac:dyDescent="0.25">
      <c r="B824" s="70"/>
    </row>
    <row r="825" spans="2:2" ht="14.25" customHeight="1" x14ac:dyDescent="0.25">
      <c r="B825" s="70"/>
    </row>
    <row r="826" spans="2:2" ht="14.25" customHeight="1" x14ac:dyDescent="0.25">
      <c r="B826" s="70"/>
    </row>
    <row r="827" spans="2:2" ht="14.25" customHeight="1" x14ac:dyDescent="0.25">
      <c r="B827" s="70"/>
    </row>
    <row r="828" spans="2:2" ht="14.25" customHeight="1" x14ac:dyDescent="0.25">
      <c r="B828" s="70"/>
    </row>
    <row r="829" spans="2:2" ht="14.25" customHeight="1" x14ac:dyDescent="0.25">
      <c r="B829" s="70"/>
    </row>
    <row r="830" spans="2:2" ht="14.25" customHeight="1" x14ac:dyDescent="0.25">
      <c r="B830" s="70"/>
    </row>
    <row r="831" spans="2:2" ht="14.25" customHeight="1" x14ac:dyDescent="0.25">
      <c r="B831" s="70"/>
    </row>
    <row r="832" spans="2:2" ht="14.25" customHeight="1" x14ac:dyDescent="0.25">
      <c r="B832" s="70"/>
    </row>
    <row r="833" spans="2:2" ht="14.25" customHeight="1" x14ac:dyDescent="0.25">
      <c r="B833" s="70"/>
    </row>
    <row r="834" spans="2:2" ht="14.25" customHeight="1" x14ac:dyDescent="0.25">
      <c r="B834" s="70"/>
    </row>
    <row r="835" spans="2:2" ht="14.25" customHeight="1" x14ac:dyDescent="0.25">
      <c r="B835" s="70"/>
    </row>
    <row r="836" spans="2:2" ht="14.25" customHeight="1" x14ac:dyDescent="0.25">
      <c r="B836" s="70"/>
    </row>
    <row r="837" spans="2:2" ht="14.25" customHeight="1" x14ac:dyDescent="0.25">
      <c r="B837" s="70"/>
    </row>
    <row r="838" spans="2:2" ht="14.25" customHeight="1" x14ac:dyDescent="0.25">
      <c r="B838" s="70"/>
    </row>
    <row r="839" spans="2:2" ht="14.25" customHeight="1" x14ac:dyDescent="0.25">
      <c r="B839" s="70"/>
    </row>
    <row r="840" spans="2:2" ht="14.25" customHeight="1" x14ac:dyDescent="0.25">
      <c r="B840" s="70"/>
    </row>
    <row r="841" spans="2:2" ht="14.25" customHeight="1" x14ac:dyDescent="0.25">
      <c r="B841" s="70"/>
    </row>
    <row r="842" spans="2:2" ht="14.25" customHeight="1" x14ac:dyDescent="0.25">
      <c r="B842" s="70"/>
    </row>
    <row r="843" spans="2:2" ht="14.25" customHeight="1" x14ac:dyDescent="0.25">
      <c r="B843" s="70"/>
    </row>
    <row r="844" spans="2:2" ht="14.25" customHeight="1" x14ac:dyDescent="0.25">
      <c r="B844" s="70"/>
    </row>
    <row r="845" spans="2:2" ht="14.25" customHeight="1" x14ac:dyDescent="0.25">
      <c r="B845" s="70"/>
    </row>
    <row r="846" spans="2:2" ht="14.25" customHeight="1" x14ac:dyDescent="0.25">
      <c r="B846" s="70"/>
    </row>
    <row r="847" spans="2:2" ht="14.25" customHeight="1" x14ac:dyDescent="0.25">
      <c r="B847" s="70"/>
    </row>
    <row r="848" spans="2:2" ht="14.25" customHeight="1" x14ac:dyDescent="0.25">
      <c r="B848" s="70"/>
    </row>
    <row r="849" spans="2:2" ht="14.25" customHeight="1" x14ac:dyDescent="0.25">
      <c r="B849" s="70"/>
    </row>
    <row r="850" spans="2:2" ht="14.25" customHeight="1" x14ac:dyDescent="0.25">
      <c r="B850" s="70"/>
    </row>
    <row r="851" spans="2:2" ht="14.25" customHeight="1" x14ac:dyDescent="0.25">
      <c r="B851" s="70"/>
    </row>
    <row r="852" spans="2:2" ht="14.25" customHeight="1" x14ac:dyDescent="0.25">
      <c r="B852" s="70"/>
    </row>
    <row r="853" spans="2:2" ht="14.25" customHeight="1" x14ac:dyDescent="0.25">
      <c r="B853" s="70"/>
    </row>
    <row r="854" spans="2:2" ht="14.25" customHeight="1" x14ac:dyDescent="0.25">
      <c r="B854" s="70"/>
    </row>
    <row r="855" spans="2:2" ht="14.25" customHeight="1" x14ac:dyDescent="0.25">
      <c r="B855" s="70"/>
    </row>
    <row r="856" spans="2:2" ht="14.25" customHeight="1" x14ac:dyDescent="0.25">
      <c r="B856" s="70"/>
    </row>
    <row r="857" spans="2:2" ht="14.25" customHeight="1" x14ac:dyDescent="0.25">
      <c r="B857" s="70"/>
    </row>
    <row r="858" spans="2:2" ht="14.25" customHeight="1" x14ac:dyDescent="0.25">
      <c r="B858" s="70"/>
    </row>
    <row r="859" spans="2:2" ht="14.25" customHeight="1" x14ac:dyDescent="0.25">
      <c r="B859" s="70"/>
    </row>
    <row r="860" spans="2:2" ht="14.25" customHeight="1" x14ac:dyDescent="0.25">
      <c r="B860" s="70"/>
    </row>
    <row r="861" spans="2:2" ht="14.25" customHeight="1" x14ac:dyDescent="0.25">
      <c r="B861" s="70"/>
    </row>
    <row r="862" spans="2:2" ht="14.25" customHeight="1" x14ac:dyDescent="0.25">
      <c r="B862" s="70"/>
    </row>
    <row r="863" spans="2:2" ht="14.25" customHeight="1" x14ac:dyDescent="0.25">
      <c r="B863" s="70"/>
    </row>
    <row r="864" spans="2:2" ht="14.25" customHeight="1" x14ac:dyDescent="0.25">
      <c r="B864" s="70"/>
    </row>
    <row r="865" spans="2:2" ht="14.25" customHeight="1" x14ac:dyDescent="0.25">
      <c r="B865" s="70"/>
    </row>
    <row r="866" spans="2:2" ht="14.25" customHeight="1" x14ac:dyDescent="0.25">
      <c r="B866" s="70"/>
    </row>
    <row r="867" spans="2:2" ht="14.25" customHeight="1" x14ac:dyDescent="0.25">
      <c r="B867" s="70"/>
    </row>
    <row r="868" spans="2:2" ht="14.25" customHeight="1" x14ac:dyDescent="0.25">
      <c r="B868" s="70"/>
    </row>
    <row r="869" spans="2:2" ht="14.25" customHeight="1" x14ac:dyDescent="0.25">
      <c r="B869" s="70"/>
    </row>
    <row r="870" spans="2:2" ht="14.25" customHeight="1" x14ac:dyDescent="0.25">
      <c r="B870" s="70"/>
    </row>
    <row r="871" spans="2:2" ht="14.25" customHeight="1" x14ac:dyDescent="0.25">
      <c r="B871" s="70"/>
    </row>
    <row r="872" spans="2:2" ht="14.25" customHeight="1" x14ac:dyDescent="0.25">
      <c r="B872" s="70"/>
    </row>
    <row r="873" spans="2:2" ht="14.25" customHeight="1" x14ac:dyDescent="0.25">
      <c r="B873" s="70"/>
    </row>
    <row r="874" spans="2:2" ht="14.25" customHeight="1" x14ac:dyDescent="0.25">
      <c r="B874" s="70"/>
    </row>
    <row r="875" spans="2:2" ht="14.25" customHeight="1" x14ac:dyDescent="0.25">
      <c r="B875" s="70"/>
    </row>
    <row r="876" spans="2:2" ht="14.25" customHeight="1" x14ac:dyDescent="0.25">
      <c r="B876" s="70"/>
    </row>
    <row r="877" spans="2:2" ht="14.25" customHeight="1" x14ac:dyDescent="0.25">
      <c r="B877" s="70"/>
    </row>
    <row r="878" spans="2:2" ht="14.25" customHeight="1" x14ac:dyDescent="0.25">
      <c r="B878" s="70"/>
    </row>
    <row r="879" spans="2:2" ht="14.25" customHeight="1" x14ac:dyDescent="0.25">
      <c r="B879" s="70"/>
    </row>
    <row r="880" spans="2:2" ht="14.25" customHeight="1" x14ac:dyDescent="0.25">
      <c r="B880" s="70"/>
    </row>
    <row r="881" spans="2:2" ht="14.25" customHeight="1" x14ac:dyDescent="0.25">
      <c r="B881" s="70"/>
    </row>
    <row r="882" spans="2:2" ht="14.25" customHeight="1" x14ac:dyDescent="0.25">
      <c r="B882" s="70"/>
    </row>
    <row r="883" spans="2:2" ht="14.25" customHeight="1" x14ac:dyDescent="0.25">
      <c r="B883" s="70"/>
    </row>
    <row r="884" spans="2:2" ht="14.25" customHeight="1" x14ac:dyDescent="0.25">
      <c r="B884" s="70"/>
    </row>
    <row r="885" spans="2:2" ht="14.25" customHeight="1" x14ac:dyDescent="0.25">
      <c r="B885" s="70"/>
    </row>
    <row r="886" spans="2:2" ht="14.25" customHeight="1" x14ac:dyDescent="0.25">
      <c r="B886" s="70"/>
    </row>
    <row r="887" spans="2:2" ht="14.25" customHeight="1" x14ac:dyDescent="0.25">
      <c r="B887" s="70"/>
    </row>
    <row r="888" spans="2:2" ht="14.25" customHeight="1" x14ac:dyDescent="0.25">
      <c r="B888" s="70"/>
    </row>
    <row r="889" spans="2:2" ht="14.25" customHeight="1" x14ac:dyDescent="0.25">
      <c r="B889" s="70"/>
    </row>
    <row r="890" spans="2:2" ht="14.25" customHeight="1" x14ac:dyDescent="0.25">
      <c r="B890" s="70"/>
    </row>
    <row r="891" spans="2:2" ht="14.25" customHeight="1" x14ac:dyDescent="0.25">
      <c r="B891" s="70"/>
    </row>
    <row r="892" spans="2:2" ht="14.25" customHeight="1" x14ac:dyDescent="0.25">
      <c r="B892" s="70"/>
    </row>
    <row r="893" spans="2:2" ht="14.25" customHeight="1" x14ac:dyDescent="0.25">
      <c r="B893" s="70"/>
    </row>
    <row r="894" spans="2:2" ht="14.25" customHeight="1" x14ac:dyDescent="0.25">
      <c r="B894" s="70"/>
    </row>
    <row r="895" spans="2:2" ht="14.25" customHeight="1" x14ac:dyDescent="0.25">
      <c r="B895" s="70"/>
    </row>
    <row r="896" spans="2:2" ht="14.25" customHeight="1" x14ac:dyDescent="0.25">
      <c r="B896" s="70"/>
    </row>
    <row r="897" spans="2:2" ht="14.25" customHeight="1" x14ac:dyDescent="0.25">
      <c r="B897" s="70"/>
    </row>
    <row r="898" spans="2:2" ht="14.25" customHeight="1" x14ac:dyDescent="0.25">
      <c r="B898" s="70"/>
    </row>
    <row r="899" spans="2:2" ht="14.25" customHeight="1" x14ac:dyDescent="0.25">
      <c r="B899" s="70"/>
    </row>
    <row r="900" spans="2:2" ht="14.25" customHeight="1" x14ac:dyDescent="0.25">
      <c r="B900" s="70"/>
    </row>
    <row r="901" spans="2:2" ht="14.25" customHeight="1" x14ac:dyDescent="0.25">
      <c r="B901" s="70"/>
    </row>
    <row r="902" spans="2:2" ht="14.25" customHeight="1" x14ac:dyDescent="0.25">
      <c r="B902" s="70"/>
    </row>
    <row r="903" spans="2:2" ht="14.25" customHeight="1" x14ac:dyDescent="0.25">
      <c r="B903" s="70"/>
    </row>
    <row r="904" spans="2:2" ht="14.25" customHeight="1" x14ac:dyDescent="0.25">
      <c r="B904" s="70"/>
    </row>
    <row r="905" spans="2:2" ht="14.25" customHeight="1" x14ac:dyDescent="0.25">
      <c r="B905" s="70"/>
    </row>
    <row r="906" spans="2:2" ht="14.25" customHeight="1" x14ac:dyDescent="0.25">
      <c r="B906" s="70"/>
    </row>
    <row r="907" spans="2:2" ht="14.25" customHeight="1" x14ac:dyDescent="0.25">
      <c r="B907" s="70"/>
    </row>
    <row r="908" spans="2:2" ht="14.25" customHeight="1" x14ac:dyDescent="0.25">
      <c r="B908" s="70"/>
    </row>
    <row r="909" spans="2:2" ht="14.25" customHeight="1" x14ac:dyDescent="0.25">
      <c r="B909" s="70"/>
    </row>
    <row r="910" spans="2:2" ht="14.25" customHeight="1" x14ac:dyDescent="0.25">
      <c r="B910" s="70"/>
    </row>
    <row r="911" spans="2:2" ht="14.25" customHeight="1" x14ac:dyDescent="0.25">
      <c r="B911" s="70"/>
    </row>
    <row r="912" spans="2:2" ht="14.25" customHeight="1" x14ac:dyDescent="0.25">
      <c r="B912" s="70"/>
    </row>
    <row r="913" spans="2:2" ht="14.25" customHeight="1" x14ac:dyDescent="0.25">
      <c r="B913" s="70"/>
    </row>
    <row r="914" spans="2:2" ht="14.25" customHeight="1" x14ac:dyDescent="0.25">
      <c r="B914" s="70"/>
    </row>
    <row r="915" spans="2:2" ht="14.25" customHeight="1" x14ac:dyDescent="0.25">
      <c r="B915" s="70"/>
    </row>
    <row r="916" spans="2:2" ht="14.25" customHeight="1" x14ac:dyDescent="0.25">
      <c r="B916" s="70"/>
    </row>
    <row r="917" spans="2:2" ht="14.25" customHeight="1" x14ac:dyDescent="0.25">
      <c r="B917" s="70"/>
    </row>
    <row r="918" spans="2:2" ht="14.25" customHeight="1" x14ac:dyDescent="0.25">
      <c r="B918" s="70"/>
    </row>
    <row r="919" spans="2:2" ht="14.25" customHeight="1" x14ac:dyDescent="0.25">
      <c r="B919" s="70"/>
    </row>
    <row r="920" spans="2:2" ht="14.25" customHeight="1" x14ac:dyDescent="0.25">
      <c r="B920" s="70"/>
    </row>
    <row r="921" spans="2:2" ht="14.25" customHeight="1" x14ac:dyDescent="0.25">
      <c r="B921" s="70"/>
    </row>
    <row r="922" spans="2:2" ht="14.25" customHeight="1" x14ac:dyDescent="0.25">
      <c r="B922" s="70"/>
    </row>
    <row r="923" spans="2:2" ht="14.25" customHeight="1" x14ac:dyDescent="0.25">
      <c r="B923" s="70"/>
    </row>
    <row r="924" spans="2:2" ht="14.25" customHeight="1" x14ac:dyDescent="0.25">
      <c r="B924" s="70"/>
    </row>
    <row r="925" spans="2:2" ht="14.25" customHeight="1" x14ac:dyDescent="0.25">
      <c r="B925" s="70"/>
    </row>
    <row r="926" spans="2:2" ht="14.25" customHeight="1" x14ac:dyDescent="0.25">
      <c r="B926" s="70"/>
    </row>
    <row r="927" spans="2:2" ht="14.25" customHeight="1" x14ac:dyDescent="0.25">
      <c r="B927" s="70"/>
    </row>
    <row r="928" spans="2:2" ht="14.25" customHeight="1" x14ac:dyDescent="0.25">
      <c r="B928" s="70"/>
    </row>
    <row r="929" spans="2:2" ht="14.25" customHeight="1" x14ac:dyDescent="0.25">
      <c r="B929" s="70"/>
    </row>
    <row r="930" spans="2:2" ht="14.25" customHeight="1" x14ac:dyDescent="0.25">
      <c r="B930" s="70"/>
    </row>
    <row r="931" spans="2:2" ht="14.25" customHeight="1" x14ac:dyDescent="0.25">
      <c r="B931" s="70"/>
    </row>
    <row r="932" spans="2:2" ht="14.25" customHeight="1" x14ac:dyDescent="0.25">
      <c r="B932" s="70"/>
    </row>
    <row r="933" spans="2:2" ht="14.25" customHeight="1" x14ac:dyDescent="0.25">
      <c r="B933" s="70"/>
    </row>
    <row r="934" spans="2:2" ht="14.25" customHeight="1" x14ac:dyDescent="0.25">
      <c r="B934" s="70"/>
    </row>
    <row r="935" spans="2:2" ht="14.25" customHeight="1" x14ac:dyDescent="0.25">
      <c r="B935" s="70"/>
    </row>
    <row r="936" spans="2:2" ht="14.25" customHeight="1" x14ac:dyDescent="0.25">
      <c r="B936" s="70"/>
    </row>
    <row r="937" spans="2:2" ht="14.25" customHeight="1" x14ac:dyDescent="0.25">
      <c r="B937" s="70"/>
    </row>
    <row r="938" spans="2:2" ht="14.25" customHeight="1" x14ac:dyDescent="0.25">
      <c r="B938" s="70"/>
    </row>
    <row r="939" spans="2:2" ht="14.25" customHeight="1" x14ac:dyDescent="0.25">
      <c r="B939" s="70"/>
    </row>
    <row r="940" spans="2:2" ht="14.25" customHeight="1" x14ac:dyDescent="0.25">
      <c r="B940" s="70"/>
    </row>
    <row r="941" spans="2:2" ht="14.25" customHeight="1" x14ac:dyDescent="0.25">
      <c r="B941" s="70"/>
    </row>
    <row r="942" spans="2:2" ht="14.25" customHeight="1" x14ac:dyDescent="0.25">
      <c r="B942" s="70"/>
    </row>
    <row r="943" spans="2:2" ht="14.25" customHeight="1" x14ac:dyDescent="0.25">
      <c r="B943" s="70"/>
    </row>
    <row r="944" spans="2:2" ht="14.25" customHeight="1" x14ac:dyDescent="0.25">
      <c r="B944" s="70"/>
    </row>
    <row r="945" spans="2:2" ht="14.25" customHeight="1" x14ac:dyDescent="0.25">
      <c r="B945" s="70"/>
    </row>
    <row r="946" spans="2:2" ht="14.25" customHeight="1" x14ac:dyDescent="0.25">
      <c r="B946" s="70"/>
    </row>
    <row r="947" spans="2:2" ht="14.25" customHeight="1" x14ac:dyDescent="0.25">
      <c r="B947" s="70"/>
    </row>
    <row r="948" spans="2:2" ht="14.25" customHeight="1" x14ac:dyDescent="0.25">
      <c r="B948" s="70"/>
    </row>
    <row r="949" spans="2:2" ht="14.25" customHeight="1" x14ac:dyDescent="0.25">
      <c r="B949" s="70"/>
    </row>
    <row r="950" spans="2:2" ht="14.25" customHeight="1" x14ac:dyDescent="0.25">
      <c r="B950" s="70"/>
    </row>
    <row r="951" spans="2:2" ht="14.25" customHeight="1" x14ac:dyDescent="0.25">
      <c r="B951" s="70"/>
    </row>
    <row r="952" spans="2:2" ht="14.25" customHeight="1" x14ac:dyDescent="0.25">
      <c r="B952" s="70"/>
    </row>
    <row r="953" spans="2:2" ht="14.25" customHeight="1" x14ac:dyDescent="0.25">
      <c r="B953" s="70"/>
    </row>
    <row r="954" spans="2:2" ht="14.25" customHeight="1" x14ac:dyDescent="0.25">
      <c r="B954" s="70"/>
    </row>
    <row r="955" spans="2:2" ht="14.25" customHeight="1" x14ac:dyDescent="0.25">
      <c r="B955" s="70"/>
    </row>
    <row r="956" spans="2:2" ht="14.25" customHeight="1" x14ac:dyDescent="0.25">
      <c r="B956" s="70"/>
    </row>
    <row r="957" spans="2:2" ht="14.25" customHeight="1" x14ac:dyDescent="0.25">
      <c r="B957" s="70"/>
    </row>
    <row r="958" spans="2:2" ht="14.25" customHeight="1" x14ac:dyDescent="0.25">
      <c r="B958" s="70"/>
    </row>
    <row r="959" spans="2:2" ht="14.25" customHeight="1" x14ac:dyDescent="0.25">
      <c r="B959" s="70"/>
    </row>
    <row r="960" spans="2:2" ht="14.25" customHeight="1" x14ac:dyDescent="0.25">
      <c r="B960" s="70"/>
    </row>
    <row r="961" spans="2:2" ht="14.25" customHeight="1" x14ac:dyDescent="0.25">
      <c r="B961" s="70"/>
    </row>
    <row r="962" spans="2:2" ht="14.25" customHeight="1" x14ac:dyDescent="0.25">
      <c r="B962" s="70"/>
    </row>
    <row r="963" spans="2:2" ht="14.25" customHeight="1" x14ac:dyDescent="0.25">
      <c r="B963" s="70"/>
    </row>
    <row r="964" spans="2:2" ht="14.25" customHeight="1" x14ac:dyDescent="0.25">
      <c r="B964" s="70"/>
    </row>
    <row r="965" spans="2:2" ht="14.25" customHeight="1" x14ac:dyDescent="0.25">
      <c r="B965" s="70"/>
    </row>
    <row r="966" spans="2:2" ht="14.25" customHeight="1" x14ac:dyDescent="0.25">
      <c r="B966" s="70"/>
    </row>
    <row r="967" spans="2:2" ht="14.25" customHeight="1" x14ac:dyDescent="0.25">
      <c r="B967" s="70"/>
    </row>
    <row r="968" spans="2:2" ht="14.25" customHeight="1" x14ac:dyDescent="0.25">
      <c r="B968" s="70"/>
    </row>
    <row r="969" spans="2:2" ht="14.25" customHeight="1" x14ac:dyDescent="0.25">
      <c r="B969" s="70"/>
    </row>
    <row r="970" spans="2:2" ht="14.25" customHeight="1" x14ac:dyDescent="0.25">
      <c r="B970" s="70"/>
    </row>
    <row r="971" spans="2:2" ht="14.25" customHeight="1" x14ac:dyDescent="0.25">
      <c r="B971" s="70"/>
    </row>
    <row r="972" spans="2:2" ht="14.25" customHeight="1" x14ac:dyDescent="0.25">
      <c r="B972" s="70"/>
    </row>
    <row r="973" spans="2:2" ht="14.25" customHeight="1" x14ac:dyDescent="0.25">
      <c r="B973" s="70"/>
    </row>
    <row r="974" spans="2:2" ht="14.25" customHeight="1" x14ac:dyDescent="0.25">
      <c r="B974" s="70"/>
    </row>
    <row r="975" spans="2:2" ht="14.25" customHeight="1" x14ac:dyDescent="0.25">
      <c r="B975" s="70"/>
    </row>
    <row r="976" spans="2:2" ht="14.25" customHeight="1" x14ac:dyDescent="0.25">
      <c r="B976" s="70"/>
    </row>
    <row r="977" spans="2:2" ht="14.25" customHeight="1" x14ac:dyDescent="0.25">
      <c r="B977" s="70"/>
    </row>
    <row r="978" spans="2:2" ht="14.25" customHeight="1" x14ac:dyDescent="0.25">
      <c r="B978" s="70"/>
    </row>
    <row r="979" spans="2:2" ht="14.25" customHeight="1" x14ac:dyDescent="0.25">
      <c r="B979" s="70"/>
    </row>
    <row r="980" spans="2:2" ht="14.25" customHeight="1" x14ac:dyDescent="0.25">
      <c r="B980" s="70"/>
    </row>
    <row r="981" spans="2:2" ht="14.25" customHeight="1" x14ac:dyDescent="0.25">
      <c r="B981" s="70"/>
    </row>
    <row r="982" spans="2:2" ht="14.25" customHeight="1" x14ac:dyDescent="0.25">
      <c r="B982" s="70"/>
    </row>
    <row r="983" spans="2:2" ht="14.25" customHeight="1" x14ac:dyDescent="0.25">
      <c r="B983" s="70"/>
    </row>
    <row r="984" spans="2:2" ht="14.25" customHeight="1" x14ac:dyDescent="0.25">
      <c r="B984" s="70"/>
    </row>
    <row r="985" spans="2:2" ht="14.25" customHeight="1" x14ac:dyDescent="0.25">
      <c r="B985" s="70"/>
    </row>
    <row r="986" spans="2:2" ht="14.25" customHeight="1" x14ac:dyDescent="0.25">
      <c r="B986" s="70"/>
    </row>
    <row r="987" spans="2:2" ht="14.25" customHeight="1" x14ac:dyDescent="0.25">
      <c r="B987" s="70"/>
    </row>
    <row r="988" spans="2:2" ht="14.25" customHeight="1" x14ac:dyDescent="0.25">
      <c r="B988" s="70"/>
    </row>
    <row r="989" spans="2:2" ht="14.25" customHeight="1" x14ac:dyDescent="0.25">
      <c r="B989" s="70"/>
    </row>
    <row r="990" spans="2:2" ht="14.25" customHeight="1" x14ac:dyDescent="0.25">
      <c r="B990" s="70"/>
    </row>
    <row r="991" spans="2:2" ht="14.25" customHeight="1" x14ac:dyDescent="0.25">
      <c r="B991" s="70"/>
    </row>
    <row r="992" spans="2:2" ht="14.25" customHeight="1" x14ac:dyDescent="0.25">
      <c r="B992" s="70"/>
    </row>
    <row r="993" spans="2:2" ht="14.25" customHeight="1" x14ac:dyDescent="0.25">
      <c r="B993" s="70"/>
    </row>
    <row r="994" spans="2:2" ht="14.25" customHeight="1" x14ac:dyDescent="0.25">
      <c r="B994" s="70"/>
    </row>
    <row r="995" spans="2:2" ht="14.25" customHeight="1" x14ac:dyDescent="0.25">
      <c r="B995" s="70"/>
    </row>
    <row r="996" spans="2:2" ht="14.25" customHeight="1" x14ac:dyDescent="0.25">
      <c r="B996" s="70"/>
    </row>
    <row r="997" spans="2:2" ht="14.25" customHeight="1" x14ac:dyDescent="0.25">
      <c r="B997" s="70"/>
    </row>
    <row r="998" spans="2:2" ht="14.25" customHeight="1" x14ac:dyDescent="0.25">
      <c r="B998" s="70"/>
    </row>
    <row r="999" spans="2:2" ht="14.25" customHeight="1" x14ac:dyDescent="0.25">
      <c r="B999" s="70"/>
    </row>
    <row r="1000" spans="2:2" ht="14.25" customHeight="1" x14ac:dyDescent="0.25">
      <c r="B1000" s="70"/>
    </row>
    <row r="1001" spans="2:2" ht="14.25" customHeight="1" x14ac:dyDescent="0.25">
      <c r="B1001" s="70"/>
    </row>
    <row r="1002" spans="2:2" ht="14.25" customHeight="1" x14ac:dyDescent="0.25">
      <c r="B1002" s="70"/>
    </row>
    <row r="1003" spans="2:2" ht="14.25" customHeight="1" x14ac:dyDescent="0.25">
      <c r="B1003" s="70"/>
    </row>
    <row r="1004" spans="2:2" ht="14.25" customHeight="1" x14ac:dyDescent="0.25">
      <c r="B1004" s="70"/>
    </row>
    <row r="1005" spans="2:2" ht="14.25" customHeight="1" x14ac:dyDescent="0.25">
      <c r="B1005" s="70"/>
    </row>
    <row r="1006" spans="2:2" ht="14.25" customHeight="1" x14ac:dyDescent="0.25">
      <c r="B1006" s="70"/>
    </row>
    <row r="1007" spans="2:2" ht="14.25" customHeight="1" x14ac:dyDescent="0.25">
      <c r="B1007" s="70"/>
    </row>
    <row r="1008" spans="2:2" ht="14.25" customHeight="1" x14ac:dyDescent="0.25">
      <c r="B1008" s="70"/>
    </row>
    <row r="1009" spans="2:2" ht="14.25" customHeight="1" x14ac:dyDescent="0.25">
      <c r="B1009" s="70"/>
    </row>
    <row r="1010" spans="2:2" ht="14.25" customHeight="1" x14ac:dyDescent="0.25">
      <c r="B1010" s="70"/>
    </row>
    <row r="1011" spans="2:2" ht="14.25" customHeight="1" x14ac:dyDescent="0.25">
      <c r="B1011" s="70"/>
    </row>
    <row r="1012" spans="2:2" ht="14.25" customHeight="1" x14ac:dyDescent="0.25">
      <c r="B1012" s="70"/>
    </row>
    <row r="1013" spans="2:2" ht="14.25" customHeight="1" x14ac:dyDescent="0.25">
      <c r="B1013" s="70"/>
    </row>
    <row r="1014" spans="2:2" ht="14.25" customHeight="1" x14ac:dyDescent="0.25">
      <c r="B1014" s="70"/>
    </row>
    <row r="1015" spans="2:2" ht="14.25" customHeight="1" x14ac:dyDescent="0.25">
      <c r="B1015" s="70"/>
    </row>
    <row r="1016" spans="2:2" ht="14.25" customHeight="1" x14ac:dyDescent="0.25">
      <c r="B1016" s="70"/>
    </row>
    <row r="1017" spans="2:2" ht="14.25" customHeight="1" x14ac:dyDescent="0.25">
      <c r="B1017" s="70"/>
    </row>
    <row r="1018" spans="2:2" ht="14.25" customHeight="1" x14ac:dyDescent="0.25">
      <c r="B1018" s="70"/>
    </row>
    <row r="1019" spans="2:2" ht="14.25" customHeight="1" x14ac:dyDescent="0.25">
      <c r="B1019" s="70"/>
    </row>
    <row r="1020" spans="2:2" ht="14.25" customHeight="1" x14ac:dyDescent="0.25">
      <c r="B1020" s="70"/>
    </row>
    <row r="1021" spans="2:2" ht="14.25" customHeight="1" x14ac:dyDescent="0.25">
      <c r="B1021" s="70"/>
    </row>
    <row r="1022" spans="2:2" ht="14.25" customHeight="1" x14ac:dyDescent="0.25">
      <c r="B1022" s="70"/>
    </row>
    <row r="1023" spans="2:2" ht="14.25" customHeight="1" x14ac:dyDescent="0.25">
      <c r="B1023" s="70"/>
    </row>
    <row r="1024" spans="2:2" ht="14.25" customHeight="1" x14ac:dyDescent="0.25">
      <c r="B1024" s="70"/>
    </row>
    <row r="1025" spans="2:2" ht="14.25" customHeight="1" x14ac:dyDescent="0.25">
      <c r="B1025" s="70"/>
    </row>
    <row r="1026" spans="2:2" ht="14.25" customHeight="1" x14ac:dyDescent="0.25">
      <c r="B1026" s="70"/>
    </row>
    <row r="1027" spans="2:2" ht="14.25" customHeight="1" x14ac:dyDescent="0.25">
      <c r="B1027" s="70"/>
    </row>
    <row r="1028" spans="2:2" ht="14.25" customHeight="1" x14ac:dyDescent="0.25">
      <c r="B1028" s="70"/>
    </row>
    <row r="1029" spans="2:2" ht="14.25" customHeight="1" x14ac:dyDescent="0.25">
      <c r="B1029" s="70"/>
    </row>
    <row r="1030" spans="2:2" ht="14.25" customHeight="1" x14ac:dyDescent="0.25">
      <c r="B1030" s="70"/>
    </row>
    <row r="1031" spans="2:2" ht="14.25" customHeight="1" x14ac:dyDescent="0.25">
      <c r="B1031" s="70"/>
    </row>
    <row r="1032" spans="2:2" ht="14.25" customHeight="1" x14ac:dyDescent="0.25">
      <c r="B1032" s="70"/>
    </row>
    <row r="1033" spans="2:2" ht="14.25" customHeight="1" x14ac:dyDescent="0.25">
      <c r="B1033" s="70"/>
    </row>
    <row r="1034" spans="2:2" ht="14.25" customHeight="1" x14ac:dyDescent="0.25">
      <c r="B1034" s="70"/>
    </row>
    <row r="1035" spans="2:2" ht="14.25" customHeight="1" x14ac:dyDescent="0.25">
      <c r="B1035" s="70"/>
    </row>
    <row r="1036" spans="2:2" ht="14.25" customHeight="1" x14ac:dyDescent="0.25">
      <c r="B1036" s="70"/>
    </row>
    <row r="1037" spans="2:2" ht="14.25" customHeight="1" x14ac:dyDescent="0.25">
      <c r="B1037" s="70"/>
    </row>
    <row r="1038" spans="2:2" ht="14.25" customHeight="1" x14ac:dyDescent="0.25">
      <c r="B1038" s="70"/>
    </row>
    <row r="1039" spans="2:2" ht="14.25" customHeight="1" x14ac:dyDescent="0.25">
      <c r="B1039" s="70"/>
    </row>
    <row r="1040" spans="2:2" ht="14.25" customHeight="1" x14ac:dyDescent="0.25">
      <c r="B1040" s="70"/>
    </row>
    <row r="1041" spans="2:2" ht="14.25" customHeight="1" x14ac:dyDescent="0.25">
      <c r="B1041" s="70"/>
    </row>
    <row r="1042" spans="2:2" ht="14.25" customHeight="1" x14ac:dyDescent="0.25">
      <c r="B1042" s="70"/>
    </row>
    <row r="1043" spans="2:2" ht="14.25" customHeight="1" x14ac:dyDescent="0.25">
      <c r="B1043" s="70"/>
    </row>
    <row r="1044" spans="2:2" ht="14.25" customHeight="1" x14ac:dyDescent="0.25">
      <c r="B1044" s="70"/>
    </row>
    <row r="1045" spans="2:2" ht="14.25" customHeight="1" x14ac:dyDescent="0.25">
      <c r="B1045" s="70"/>
    </row>
    <row r="1046" spans="2:2" ht="14.25" customHeight="1" x14ac:dyDescent="0.25">
      <c r="B1046" s="70"/>
    </row>
    <row r="1047" spans="2:2" ht="14.25" customHeight="1" x14ac:dyDescent="0.25">
      <c r="B1047" s="70"/>
    </row>
    <row r="1048" spans="2:2" ht="14.25" customHeight="1" x14ac:dyDescent="0.25">
      <c r="B1048" s="70"/>
    </row>
  </sheetData>
  <sheetProtection algorithmName="SHA-512" hashValue="hXc3c8isnFhZrd+NI3CnamIZFwj4sGos3+a9ec3JfwNnLi83dVc82MUTgTIUstq3M+AF9Om4hzzyKPsuxFC71Q==" saltValue="I3YkgdbE3PLXPeH+ytAFqg==" spinCount="100000" sheet="1" objects="1" scenarios="1"/>
  <autoFilter ref="B11:K43" xr:uid="{00000000-0009-0000-0000-000007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00000000-0004-0000-0700-00000000000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2024-12-17T06:22:27Z</dcterms:modified>
</cp:coreProperties>
</file>