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3.xml" ContentType="application/vnd.openxmlformats-officedocument.drawing+xml"/>
  <Override PartName="/xl/charts/chart2.xml" ContentType="application/vnd.openxmlformats-officedocument.drawingml.chart+xml"/>
  <Override PartName="/xl/theme/themeOverride1.xml" ContentType="application/vnd.openxmlformats-officedocument.themeOverride+xml"/>
  <Override PartName="/xl/charts/chart3.xml" ContentType="application/vnd.openxmlformats-officedocument.drawingml.chart+xml"/>
  <Override PartName="/xl/theme/themeOverride2.xml" ContentType="application/vnd.openxmlformats-officedocument.themeOverride+xml"/>
  <Override PartName="/xl/charts/chart4.xml" ContentType="application/vnd.openxmlformats-officedocument.drawingml.chart+xml"/>
  <Override PartName="/xl/theme/themeOverride3.xml" ContentType="application/vnd.openxmlformats-officedocument.themeOverride+xml"/>
  <Override PartName="/xl/charts/chart5.xml" ContentType="application/vnd.openxmlformats-officedocument.drawingml.chart+xml"/>
  <Override PartName="/xl/theme/themeOverride4.xml" ContentType="application/vnd.openxmlformats-officedocument.themeOverride+xml"/>
  <Override PartName="/xl/drawings/drawing4.xml" ContentType="application/vnd.openxmlformats-officedocument.drawing+xml"/>
  <Override PartName="/xl/comments1.xml" ContentType="application/vnd.openxmlformats-officedocument.spreadsheetml.comments+xml"/>
  <Override PartName="/xl/charts/chart6.xml" ContentType="application/vnd.openxmlformats-officedocument.drawingml.chart+xml"/>
  <Override PartName="/xl/charts/style2.xml" ContentType="application/vnd.ms-office.chartstyle+xml"/>
  <Override PartName="/xl/charts/colors2.xml" ContentType="application/vnd.ms-office.chartcolorstyle+xml"/>
  <Override PartName="/xl/charts/chart7.xml" ContentType="application/vnd.openxmlformats-officedocument.drawingml.chart+xml"/>
  <Override PartName="/xl/charts/style3.xml" ContentType="application/vnd.ms-office.chartstyle+xml"/>
  <Override PartName="/xl/charts/colors3.xml" ContentType="application/vnd.ms-office.chartcolorstyle+xml"/>
  <Override PartName="/xl/theme/themeOverride5.xml" ContentType="application/vnd.openxmlformats-officedocument.themeOverride+xml"/>
  <Override PartName="/xl/drawings/drawing5.xml" ContentType="application/vnd.openxmlformats-officedocument.drawing+xml"/>
  <Override PartName="/xl/comments2.xml" ContentType="application/vnd.openxmlformats-officedocument.spreadsheetml.comments+xml"/>
  <Override PartName="/xl/charts/chart8.xml" ContentType="application/vnd.openxmlformats-officedocument.drawingml.chart+xml"/>
  <Override PartName="/xl/charts/style4.xml" ContentType="application/vnd.ms-office.chartstyle+xml"/>
  <Override PartName="/xl/charts/colors4.xml" ContentType="application/vnd.ms-office.chartcolorstyle+xml"/>
  <Override PartName="/xl/theme/themeOverride6.xml" ContentType="application/vnd.openxmlformats-officedocument.themeOverride+xml"/>
  <Override PartName="/xl/charts/chart9.xml" ContentType="application/vnd.openxmlformats-officedocument.drawingml.chart+xml"/>
  <Override PartName="/xl/charts/style5.xml" ContentType="application/vnd.ms-office.chartstyle+xml"/>
  <Override PartName="/xl/charts/colors5.xml" ContentType="application/vnd.ms-office.chartcolorstyle+xml"/>
  <Override PartName="/xl/theme/themeOverride7.xml" ContentType="application/vnd.openxmlformats-officedocument.themeOverride+xml"/>
  <Override PartName="/xl/drawings/drawing6.xml" ContentType="application/vnd.openxmlformats-officedocument.drawing+xml"/>
  <Override PartName="/xl/comments3.xml" ContentType="application/vnd.openxmlformats-officedocument.spreadsheetml.comments+xml"/>
  <Override PartName="/xl/charts/chart10.xml" ContentType="application/vnd.openxmlformats-officedocument.drawingml.chart+xml"/>
  <Override PartName="/xl/charts/style6.xml" ContentType="application/vnd.ms-office.chartstyle+xml"/>
  <Override PartName="/xl/charts/colors6.xml" ContentType="application/vnd.ms-office.chartcolorstyle+xml"/>
  <Override PartName="/xl/theme/themeOverride8.xml" ContentType="application/vnd.openxmlformats-officedocument.themeOverride+xml"/>
  <Override PartName="/xl/charts/chart11.xml" ContentType="application/vnd.openxmlformats-officedocument.drawingml.chart+xml"/>
  <Override PartName="/xl/charts/style7.xml" ContentType="application/vnd.ms-office.chartstyle+xml"/>
  <Override PartName="/xl/charts/colors7.xml" ContentType="application/vnd.ms-office.chartcolorstyle+xml"/>
  <Override PartName="/xl/theme/themeOverride9.xml" ContentType="application/vnd.openxmlformats-officedocument.themeOverride+xml"/>
  <Override PartName="/xl/charts/chart12.xml" ContentType="application/vnd.openxmlformats-officedocument.drawingml.chart+xml"/>
  <Override PartName="/xl/theme/themeOverride10.xml" ContentType="application/vnd.openxmlformats-officedocument.themeOverride+xml"/>
  <Override PartName="/xl/drawings/drawing7.xml" ContentType="application/vnd.openxmlformats-officedocument.drawing+xml"/>
  <Override PartName="/xl/comments4.xml" ContentType="application/vnd.openxmlformats-officedocument.spreadsheetml.comments+xml"/>
  <Override PartName="/xl/charts/chart13.xml" ContentType="application/vnd.openxmlformats-officedocument.drawingml.chart+xml"/>
  <Override PartName="/xl/charts/style8.xml" ContentType="application/vnd.ms-office.chartstyle+xml"/>
  <Override PartName="/xl/charts/colors8.xml" ContentType="application/vnd.ms-office.chartcolorstyle+xml"/>
  <Override PartName="/xl/theme/themeOverride11.xml" ContentType="application/vnd.openxmlformats-officedocument.themeOverride+xml"/>
  <Override PartName="/xl/charts/chart14.xml" ContentType="application/vnd.openxmlformats-officedocument.drawingml.chart+xml"/>
  <Override PartName="/xl/charts/style9.xml" ContentType="application/vnd.ms-office.chartstyle+xml"/>
  <Override PartName="/xl/charts/colors9.xml" ContentType="application/vnd.ms-office.chartcolorstyle+xml"/>
  <Override PartName="/xl/theme/themeOverride12.xml" ContentType="application/vnd.openxmlformats-officedocument.themeOverrid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Override PartName="/xl/commentsmeta0" ContentType="application/binary"/>
  <Override PartName="/xl/commentsmeta1"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workbookPr codeName="ThisWorkbook"/>
  <mc:AlternateContent xmlns:mc="http://schemas.openxmlformats.org/markup-compatibility/2006">
    <mc:Choice Requires="x15">
      <x15ac:absPath xmlns:x15ac="http://schemas.microsoft.com/office/spreadsheetml/2010/11/ac" url="G:\.shortcut-targets-by-id\1lmcdvhTHU2CJ5R6QKLqdbhnb713GIv8c\1.1. Plan Estadístico Distrital\1. Formulación PET 2025-2029\4. Documento\ANEXOS\"/>
    </mc:Choice>
  </mc:AlternateContent>
  <xr:revisionPtr revIDLastSave="0" documentId="13_ncr:1_{075B2583-93CD-445E-A8A0-76A5A511932F}" xr6:coauthVersionLast="47" xr6:coauthVersionMax="47" xr10:uidLastSave="{00000000-0000-0000-0000-000000000000}"/>
  <workbookProtection workbookAlgorithmName="SHA-512" workbookHashValue="fgdeoiYYk1bbEEZT/9F23gyURS6JlHLk1sCLpA9OoiNfcirM1p/ZVmkqhhonge0qwD6qwI+HvlDg0Q8dT9hMwg==" workbookSaltValue="aLvuSpB8FLX/0wgAsuvlUQ==" workbookSpinCount="100000" lockStructure="1"/>
  <bookViews>
    <workbookView xWindow="-120" yWindow="-120" windowWidth="21840" windowHeight="13020" xr2:uid="{00000000-000D-0000-FFFF-FFFF00000000}"/>
  </bookViews>
  <sheets>
    <sheet name="ÍNDICE" sheetId="1" r:id="rId1"/>
    <sheet name="A. Resultado global" sheetId="2" r:id="rId2"/>
    <sheet name="Desplegables" sheetId="8" state="hidden" r:id="rId3"/>
    <sheet name="B. Resultado por dimensiones" sheetId="3" r:id="rId4"/>
    <sheet name="C. Entorno institucional" sheetId="4" r:id="rId5"/>
    <sheet name="D. Infraestructura" sheetId="5" r:id="rId6"/>
    <sheet name="E. Metodología estadística" sheetId="6" r:id="rId7"/>
    <sheet name="F. Accesibilidad y uso" sheetId="7" r:id="rId8"/>
  </sheets>
  <definedNames>
    <definedName name="_xlnm._FilterDatabase" localSheetId="4" hidden="1">'C. Entorno institucional'!$B$11:$K$23</definedName>
    <definedName name="_xlnm._FilterDatabase" localSheetId="7" hidden="1">'F. Accesibilidad y uso'!$B$11:$K$43</definedName>
    <definedName name="_xlnm.Print_Area" localSheetId="6">'E. Metodología estadística'!$A$1:$M$139</definedName>
    <definedName name="_xlnm.Print_Area" localSheetId="0">ÍNDICE!$A$1:$I$33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2">
      <go:sheetsCustomData xmlns:go="http://customooxmlschemas.google.com/" r:id="rId11" roundtripDataChecksum="cqbIpFzq3V50IZW161MzBU1KJPfHE+FNtMtn+G+RrdA="/>
    </ext>
  </extLst>
</workbook>
</file>

<file path=xl/calcChain.xml><?xml version="1.0" encoding="utf-8"?>
<calcChain xmlns="http://schemas.openxmlformats.org/spreadsheetml/2006/main">
  <c r="D81" i="5" l="1"/>
  <c r="D77" i="5"/>
  <c r="D113" i="6" l="1"/>
  <c r="D112" i="6"/>
  <c r="I61" i="7" l="1"/>
  <c r="D78" i="7" s="1"/>
  <c r="B61" i="7"/>
  <c r="D41" i="4" l="1"/>
  <c r="D75" i="7"/>
  <c r="D76" i="7"/>
  <c r="E76" i="7"/>
  <c r="D121" i="6"/>
  <c r="F76" i="7" l="1"/>
  <c r="E30" i="3"/>
  <c r="E121" i="6"/>
  <c r="F121" i="6" s="1"/>
  <c r="E120" i="6"/>
  <c r="E119" i="6"/>
  <c r="D120" i="6" l="1"/>
  <c r="D77" i="7"/>
  <c r="D68" i="7"/>
  <c r="D67" i="7"/>
  <c r="D66" i="7"/>
  <c r="D119" i="6"/>
  <c r="D111" i="6"/>
  <c r="D104" i="6"/>
  <c r="D105" i="6"/>
  <c r="D103" i="6"/>
  <c r="D102" i="6"/>
  <c r="D101" i="6"/>
  <c r="D100" i="6"/>
  <c r="D80" i="5"/>
  <c r="D79" i="5"/>
  <c r="D78" i="5"/>
  <c r="D76" i="5"/>
  <c r="D71" i="5"/>
  <c r="D70" i="5"/>
  <c r="D69" i="5"/>
  <c r="D43" i="4"/>
  <c r="D44" i="4"/>
  <c r="D49" i="4"/>
  <c r="D51" i="4"/>
  <c r="D50" i="4"/>
  <c r="F44" i="4" l="1"/>
  <c r="D42" i="4"/>
  <c r="F42" i="4" s="1"/>
  <c r="F41" i="4"/>
  <c r="A9" i="3"/>
  <c r="A9" i="2"/>
  <c r="E78" i="7"/>
  <c r="E77" i="7"/>
  <c r="F77" i="7" s="1"/>
  <c r="E75" i="7"/>
  <c r="F75" i="7" s="1"/>
  <c r="E68" i="7"/>
  <c r="E67" i="7"/>
  <c r="F67" i="7" s="1"/>
  <c r="E66" i="7"/>
  <c r="E113" i="6"/>
  <c r="F113" i="6" s="1"/>
  <c r="E112" i="6"/>
  <c r="F112" i="6" s="1"/>
  <c r="E111" i="6"/>
  <c r="F111" i="6" s="1"/>
  <c r="E105" i="6"/>
  <c r="E104" i="6"/>
  <c r="F104" i="6" s="1"/>
  <c r="E103" i="6"/>
  <c r="E102" i="6"/>
  <c r="E101" i="6"/>
  <c r="E100" i="6"/>
  <c r="E81" i="5"/>
  <c r="F81" i="5" s="1"/>
  <c r="E80" i="5"/>
  <c r="F80" i="5" s="1"/>
  <c r="E79" i="5"/>
  <c r="E78" i="5"/>
  <c r="F78" i="5" s="1"/>
  <c r="E77" i="5"/>
  <c r="F77" i="5" s="1"/>
  <c r="E76" i="5"/>
  <c r="E71" i="5"/>
  <c r="F71" i="5" s="1"/>
  <c r="E70" i="5"/>
  <c r="E69" i="5"/>
  <c r="F69" i="5" s="1"/>
  <c r="K63" i="5"/>
  <c r="E51" i="4"/>
  <c r="F51" i="4" s="1"/>
  <c r="E50" i="4"/>
  <c r="E49" i="4"/>
  <c r="F49" i="4" s="1"/>
  <c r="F43" i="4"/>
  <c r="E36" i="3"/>
  <c r="E35" i="3"/>
  <c r="E29" i="3"/>
  <c r="E28" i="3"/>
  <c r="F45" i="4" l="1"/>
  <c r="F66" i="7"/>
  <c r="F68" i="7"/>
  <c r="F78" i="7"/>
  <c r="F79" i="7" s="1"/>
  <c r="F120" i="6"/>
  <c r="F101" i="6"/>
  <c r="F102" i="6"/>
  <c r="F105" i="6"/>
  <c r="F114" i="6"/>
  <c r="F29" i="3" s="1"/>
  <c r="G29" i="3" s="1"/>
  <c r="F103" i="6"/>
  <c r="F100" i="6"/>
  <c r="F76" i="5"/>
  <c r="F79" i="5"/>
  <c r="F70" i="5"/>
  <c r="F72" i="5" s="1"/>
  <c r="F50" i="4"/>
  <c r="F52" i="4" s="1"/>
  <c r="F54" i="4" s="1"/>
  <c r="F119" i="6"/>
  <c r="F82" i="5" l="1"/>
  <c r="F84" i="5" s="1"/>
  <c r="F21" i="3"/>
  <c r="G21" i="3" s="1"/>
  <c r="F106" i="6"/>
  <c r="F122" i="6"/>
  <c r="F30" i="3" s="1"/>
  <c r="G30" i="3" s="1"/>
  <c r="F69" i="7"/>
  <c r="F82" i="7" s="1"/>
  <c r="F36" i="3"/>
  <c r="G36" i="3" s="1"/>
  <c r="F22" i="3"/>
  <c r="G22" i="3" s="1"/>
  <c r="F14" i="3"/>
  <c r="G14" i="3" s="1"/>
  <c r="F15" i="3"/>
  <c r="G15" i="3" s="1"/>
  <c r="G23" i="3" l="1"/>
  <c r="E19" i="2" s="1"/>
  <c r="F19" i="2" s="1"/>
  <c r="G16" i="3"/>
  <c r="E18" i="2" s="1"/>
  <c r="F18" i="2" s="1"/>
  <c r="F28" i="3"/>
  <c r="G28" i="3" s="1"/>
  <c r="G31" i="3" s="1"/>
  <c r="F124" i="6"/>
  <c r="F35" i="3"/>
  <c r="G35" i="3" s="1"/>
  <c r="E20" i="2" l="1"/>
  <c r="F20" i="2" s="1"/>
  <c r="G37" i="3"/>
  <c r="E21" i="2" s="1"/>
  <c r="F21" i="2" s="1"/>
  <c r="F22" i="2"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DELL</author>
  </authors>
  <commentList>
    <comment ref="I12" authorId="0" shapeId="0" xr:uid="{A5B77879-8E14-4488-805D-23BB53149AD0}">
      <text>
        <r>
          <rPr>
            <b/>
            <sz val="9"/>
            <color indexed="81"/>
            <rFont val="Tahoma"/>
            <family val="2"/>
          </rPr>
          <t>DELL:</t>
        </r>
        <r>
          <rPr>
            <sz val="9"/>
            <color indexed="81"/>
            <rFont val="Tahoma"/>
            <family val="2"/>
          </rPr>
          <t xml:space="preserve">
100%
</t>
        </r>
      </text>
    </comment>
    <comment ref="I13" authorId="0" shapeId="0" xr:uid="{756D45FD-1E7B-491B-8E25-5F8EAFBF42B4}">
      <text>
        <r>
          <rPr>
            <b/>
            <sz val="9"/>
            <color indexed="81"/>
            <rFont val="Tahoma"/>
            <family val="2"/>
          </rPr>
          <t>DELL:</t>
        </r>
        <r>
          <rPr>
            <sz val="9"/>
            <color indexed="81"/>
            <rFont val="Tahoma"/>
            <family val="2"/>
          </rPr>
          <t xml:space="preserve">
100%
</t>
        </r>
      </text>
    </comment>
    <comment ref="I14" authorId="0" shapeId="0" xr:uid="{EAA0E28F-4742-4A6D-BAD7-059712BD9A56}">
      <text>
        <r>
          <rPr>
            <b/>
            <sz val="9"/>
            <color indexed="81"/>
            <rFont val="Tahoma"/>
            <family val="2"/>
          </rPr>
          <t>DELL:</t>
        </r>
        <r>
          <rPr>
            <sz val="9"/>
            <color indexed="81"/>
            <rFont val="Tahoma"/>
            <family val="2"/>
          </rPr>
          <t xml:space="preserve">
25%
</t>
        </r>
      </text>
    </comment>
    <comment ref="I15" authorId="0" shapeId="0" xr:uid="{3415EDE3-D435-4F23-B5E2-87431C48F564}">
      <text>
        <r>
          <rPr>
            <b/>
            <sz val="9"/>
            <color indexed="81"/>
            <rFont val="Tahoma"/>
            <family val="2"/>
          </rPr>
          <t>DELL:</t>
        </r>
        <r>
          <rPr>
            <sz val="9"/>
            <color indexed="81"/>
            <rFont val="Tahoma"/>
            <family val="2"/>
          </rPr>
          <t xml:space="preserve">
25%
</t>
        </r>
      </text>
    </comment>
    <comment ref="I16" authorId="0" shapeId="0" xr:uid="{81DFBC3D-BE23-402A-A824-15A2F025CE68}">
      <text>
        <r>
          <rPr>
            <b/>
            <sz val="9"/>
            <color indexed="81"/>
            <rFont val="Tahoma"/>
            <family val="2"/>
          </rPr>
          <t>DELL:</t>
        </r>
        <r>
          <rPr>
            <sz val="9"/>
            <color indexed="81"/>
            <rFont val="Tahoma"/>
            <family val="2"/>
          </rPr>
          <t xml:space="preserve">
25%
</t>
        </r>
      </text>
    </comment>
    <comment ref="I17" authorId="0" shapeId="0" xr:uid="{9679DD79-B495-4255-B8A3-25E64A8862ED}">
      <text>
        <r>
          <rPr>
            <b/>
            <sz val="9"/>
            <color indexed="81"/>
            <rFont val="Tahoma"/>
            <family val="2"/>
          </rPr>
          <t>DELL:</t>
        </r>
        <r>
          <rPr>
            <sz val="9"/>
            <color indexed="81"/>
            <rFont val="Tahoma"/>
            <family val="2"/>
          </rPr>
          <t xml:space="preserve">
25%
</t>
        </r>
      </text>
    </comment>
    <comment ref="I18" authorId="0" shapeId="0" xr:uid="{A3B15683-5290-4095-B5B6-34D1F2FDDDD9}">
      <text>
        <r>
          <rPr>
            <b/>
            <sz val="9"/>
            <color indexed="81"/>
            <rFont val="Tahoma"/>
            <family val="2"/>
          </rPr>
          <t>DELL:</t>
        </r>
        <r>
          <rPr>
            <sz val="9"/>
            <color indexed="81"/>
            <rFont val="Tahoma"/>
            <family val="2"/>
          </rPr>
          <t xml:space="preserve">
0%
</t>
        </r>
      </text>
    </comment>
    <comment ref="I19" authorId="0" shapeId="0" xr:uid="{1B438051-55F4-4573-9B56-4B47E5DEA9F4}">
      <text>
        <r>
          <rPr>
            <b/>
            <sz val="9"/>
            <color indexed="81"/>
            <rFont val="Tahoma"/>
            <family val="2"/>
          </rPr>
          <t>DELL:</t>
        </r>
        <r>
          <rPr>
            <sz val="9"/>
            <color indexed="81"/>
            <rFont val="Tahoma"/>
            <family val="2"/>
          </rPr>
          <t xml:space="preserve">
25%
</t>
        </r>
      </text>
    </comment>
    <comment ref="I20" authorId="0" shapeId="0" xr:uid="{CE1829DA-DDFF-44CE-BED8-A8AB5AE89881}">
      <text>
        <r>
          <rPr>
            <b/>
            <sz val="9"/>
            <color indexed="81"/>
            <rFont val="Tahoma"/>
            <family val="2"/>
          </rPr>
          <t>DELL:</t>
        </r>
        <r>
          <rPr>
            <sz val="9"/>
            <color indexed="81"/>
            <rFont val="Tahoma"/>
            <family val="2"/>
          </rPr>
          <t xml:space="preserve">
25%
</t>
        </r>
      </text>
    </comment>
    <comment ref="I21" authorId="0" shapeId="0" xr:uid="{9BA99A97-F70D-41AC-B851-79C91B4D1203}">
      <text>
        <r>
          <rPr>
            <b/>
            <sz val="9"/>
            <color indexed="81"/>
            <rFont val="Tahoma"/>
            <family val="2"/>
          </rPr>
          <t>DELL:</t>
        </r>
        <r>
          <rPr>
            <sz val="9"/>
            <color indexed="81"/>
            <rFont val="Tahoma"/>
            <family val="2"/>
          </rPr>
          <t xml:space="preserve">
25%
</t>
        </r>
      </text>
    </comment>
    <comment ref="I22" authorId="0" shapeId="0" xr:uid="{6F91C83A-09E6-46AC-B001-AB2C8A11D884}">
      <text>
        <r>
          <rPr>
            <b/>
            <sz val="9"/>
            <color indexed="81"/>
            <rFont val="Tahoma"/>
            <family val="2"/>
          </rPr>
          <t>DELL:</t>
        </r>
        <r>
          <rPr>
            <sz val="9"/>
            <color indexed="81"/>
            <rFont val="Tahoma"/>
            <family val="2"/>
          </rPr>
          <t xml:space="preserve">
25%
</t>
        </r>
      </text>
    </comment>
    <comment ref="I23" authorId="0" shapeId="0" xr:uid="{BFEF8666-EBCB-4AFD-B1DD-6079BA48C9DC}">
      <text>
        <r>
          <rPr>
            <b/>
            <sz val="9"/>
            <color indexed="81"/>
            <rFont val="Tahoma"/>
            <family val="2"/>
          </rPr>
          <t>DELL:</t>
        </r>
        <r>
          <rPr>
            <sz val="9"/>
            <color indexed="81"/>
            <rFont val="Tahoma"/>
            <family val="2"/>
          </rPr>
          <t xml:space="preserve">
0%
</t>
        </r>
      </text>
    </comment>
    <comment ref="I24" authorId="0" shapeId="0" xr:uid="{2D261B97-2AD0-4070-A80F-D5787DCB201C}">
      <text>
        <r>
          <rPr>
            <b/>
            <sz val="9"/>
            <color indexed="81"/>
            <rFont val="Tahoma"/>
            <family val="2"/>
          </rPr>
          <t>DELL:</t>
        </r>
        <r>
          <rPr>
            <sz val="9"/>
            <color indexed="81"/>
            <rFont val="Tahoma"/>
            <family val="2"/>
          </rPr>
          <t xml:space="preserve">
0%
</t>
        </r>
      </text>
    </comment>
    <comment ref="I25" authorId="0" shapeId="0" xr:uid="{2834AB6B-4B2A-428F-BDB7-1A0060CD3922}">
      <text>
        <r>
          <rPr>
            <b/>
            <sz val="9"/>
            <color indexed="81"/>
            <rFont val="Tahoma"/>
            <family val="2"/>
          </rPr>
          <t>DELL:</t>
        </r>
        <r>
          <rPr>
            <sz val="9"/>
            <color indexed="81"/>
            <rFont val="Tahoma"/>
            <family val="2"/>
          </rPr>
          <t xml:space="preserve">
66,7%=2/3
</t>
        </r>
      </text>
    </comment>
    <comment ref="I26" authorId="0" shapeId="0" xr:uid="{523B5C52-CA9D-4E70-9347-BC7F9AC9CFC0}">
      <text>
        <r>
          <rPr>
            <b/>
            <sz val="9"/>
            <color indexed="81"/>
            <rFont val="Tahoma"/>
            <family val="2"/>
          </rPr>
          <t>DELL:</t>
        </r>
        <r>
          <rPr>
            <sz val="9"/>
            <color indexed="81"/>
            <rFont val="Tahoma"/>
            <family val="2"/>
          </rPr>
          <t xml:space="preserve">
0%
</t>
        </r>
      </text>
    </comment>
    <comment ref="I27" authorId="0" shapeId="0" xr:uid="{983082A2-CFEA-4F01-8EB5-4F84EC69E815}">
      <text>
        <r>
          <rPr>
            <b/>
            <sz val="9"/>
            <color indexed="81"/>
            <rFont val="Tahoma"/>
            <family val="2"/>
          </rPr>
          <t>DELL:</t>
        </r>
        <r>
          <rPr>
            <sz val="9"/>
            <color indexed="81"/>
            <rFont val="Tahoma"/>
            <family val="2"/>
          </rPr>
          <t xml:space="preserve">
0%
</t>
        </r>
      </text>
    </comment>
    <comment ref="I28" authorId="0" shapeId="0" xr:uid="{A48F0BAE-33BA-4EFC-A8A8-4389BF6BBCAB}">
      <text>
        <r>
          <rPr>
            <b/>
            <sz val="9"/>
            <color indexed="81"/>
            <rFont val="Tahoma"/>
            <family val="2"/>
          </rPr>
          <t>DELL:</t>
        </r>
        <r>
          <rPr>
            <sz val="9"/>
            <color indexed="81"/>
            <rFont val="Tahoma"/>
            <family val="2"/>
          </rPr>
          <t xml:space="preserve">
0%
</t>
        </r>
      </text>
    </comment>
    <comment ref="I29" authorId="0" shapeId="0" xr:uid="{9776B78A-77EC-457A-B468-31955168D17B}">
      <text>
        <r>
          <rPr>
            <b/>
            <sz val="9"/>
            <color indexed="81"/>
            <rFont val="Tahoma"/>
            <family val="2"/>
          </rPr>
          <t>DELL:</t>
        </r>
        <r>
          <rPr>
            <sz val="9"/>
            <color indexed="81"/>
            <rFont val="Tahoma"/>
            <family val="2"/>
          </rPr>
          <t xml:space="preserve">
1 opción     25%
2 opciones  50%
3 opciones  75%
4 o más opciones 100%
No participa  0%
</t>
        </r>
      </text>
    </comment>
    <comment ref="I30" authorId="0" shapeId="0" xr:uid="{863E7766-B98C-48DD-8041-BD876A554DD0}">
      <text>
        <r>
          <rPr>
            <b/>
            <sz val="9"/>
            <color indexed="81"/>
            <rFont val="Tahoma"/>
            <family val="2"/>
          </rPr>
          <t>DELL:</t>
        </r>
        <r>
          <rPr>
            <sz val="9"/>
            <color indexed="81"/>
            <rFont val="Tahoma"/>
            <family val="2"/>
          </rPr>
          <t xml:space="preserve">
0%
</t>
        </r>
      </text>
    </comment>
    <comment ref="I31" authorId="0" shapeId="0" xr:uid="{80D5902A-03A8-4B36-8EF3-A18CF98E1DC0}">
      <text>
        <r>
          <rPr>
            <b/>
            <sz val="9"/>
            <color indexed="81"/>
            <rFont val="Tahoma"/>
            <family val="2"/>
          </rPr>
          <t>DELL:</t>
        </r>
        <r>
          <rPr>
            <sz val="9"/>
            <color indexed="81"/>
            <rFont val="Tahoma"/>
            <family val="2"/>
          </rPr>
          <t xml:space="preserve">
1 opción     25%
2 opciones  50%
3 opciones  75%
4 o más opciones 100%
No participa  0%
</t>
        </r>
      </text>
    </comment>
    <comment ref="I32" authorId="0" shapeId="0" xr:uid="{593CCB11-9852-4309-B4D1-DCFE15F00E5E}">
      <text>
        <r>
          <rPr>
            <b/>
            <sz val="9"/>
            <color indexed="81"/>
            <rFont val="Tahoma"/>
            <family val="2"/>
          </rPr>
          <t>DELL:</t>
        </r>
        <r>
          <rPr>
            <sz val="9"/>
            <color indexed="81"/>
            <rFont val="Tahoma"/>
            <family val="2"/>
          </rPr>
          <t xml:space="preserve">
0%
</t>
        </r>
      </text>
    </comment>
    <comment ref="I33" authorId="0" shapeId="0" xr:uid="{91178056-8F59-444F-99CD-50180912C495}">
      <text>
        <r>
          <rPr>
            <b/>
            <sz val="9"/>
            <color indexed="81"/>
            <rFont val="Tahoma"/>
            <family val="2"/>
          </rPr>
          <t>DELL:</t>
        </r>
        <r>
          <rPr>
            <sz val="9"/>
            <color indexed="81"/>
            <rFont val="Tahoma"/>
            <family val="2"/>
          </rPr>
          <t xml:space="preserve">
0%
</t>
        </r>
      </text>
    </comment>
    <comment ref="I34" authorId="0" shapeId="0" xr:uid="{7FC77430-7A70-43F8-B410-922276887485}">
      <text>
        <r>
          <rPr>
            <b/>
            <sz val="9"/>
            <color indexed="81"/>
            <rFont val="Tahoma"/>
            <family val="2"/>
          </rPr>
          <t>DELL:</t>
        </r>
        <r>
          <rPr>
            <sz val="9"/>
            <color indexed="81"/>
            <rFont val="Tahoma"/>
            <family val="2"/>
          </rPr>
          <t xml:space="preserve">
100%
</t>
        </r>
      </text>
    </comment>
    <comment ref="I35" authorId="0" shapeId="0" xr:uid="{C31CB770-3DEA-4B9A-9D29-8FC2D591E901}">
      <text>
        <r>
          <rPr>
            <b/>
            <sz val="9"/>
            <color indexed="81"/>
            <rFont val="Tahoma"/>
            <family val="2"/>
          </rPr>
          <t>DELL:</t>
        </r>
        <r>
          <rPr>
            <sz val="9"/>
            <color indexed="81"/>
            <rFont val="Tahoma"/>
            <family val="2"/>
          </rPr>
          <t xml:space="preserve">
0%
</t>
        </r>
      </text>
    </comment>
    <comment ref="I36" authorId="0" shapeId="0" xr:uid="{66311DE5-93ED-43B1-880B-77062AA81B3E}">
      <text>
        <r>
          <rPr>
            <b/>
            <sz val="9"/>
            <color indexed="81"/>
            <rFont val="Tahoma"/>
            <family val="2"/>
          </rPr>
          <t>DELL:</t>
        </r>
        <r>
          <rPr>
            <sz val="9"/>
            <color indexed="81"/>
            <rFont val="Tahoma"/>
            <family val="2"/>
          </rPr>
          <t xml:space="preserve">
0%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DELL</author>
  </authors>
  <commentList>
    <comment ref="I12" authorId="0" shapeId="0" xr:uid="{A0F395E5-A6F3-4A76-8237-AB6C01567B0F}">
      <text>
        <r>
          <rPr>
            <b/>
            <sz val="9"/>
            <color indexed="81"/>
            <rFont val="Tahoma"/>
            <family val="2"/>
          </rPr>
          <t>DELL:</t>
        </r>
        <r>
          <rPr>
            <sz val="9"/>
            <color indexed="81"/>
            <rFont val="Tahoma"/>
            <family val="2"/>
          </rPr>
          <t xml:space="preserve">
El calculo de la respuesta depende del número de opciones que se selección pues su suma debe dar 100% 1 o todas
</t>
        </r>
      </text>
    </comment>
    <comment ref="I13" authorId="0" shapeId="0" xr:uid="{E38740E3-F0AF-428E-956D-2B31AF4AE664}">
      <text>
        <r>
          <rPr>
            <b/>
            <sz val="9"/>
            <color indexed="81"/>
            <rFont val="Tahoma"/>
            <family val="2"/>
          </rPr>
          <t>DELL:</t>
        </r>
        <r>
          <rPr>
            <sz val="9"/>
            <color indexed="81"/>
            <rFont val="Tahoma"/>
            <family val="2"/>
          </rPr>
          <t xml:space="preserve">
El calculo de la respuesta depende del número de opciones que se selección pues su suma debe dar 100% 1 o todas
</t>
        </r>
      </text>
    </comment>
    <comment ref="I14" authorId="0" shapeId="0" xr:uid="{9CE8473C-845B-449F-81F6-23EBE5A72494}">
      <text>
        <r>
          <rPr>
            <b/>
            <sz val="9"/>
            <color indexed="81"/>
            <rFont val="Tahoma"/>
            <family val="2"/>
          </rPr>
          <t>DELL:</t>
        </r>
        <r>
          <rPr>
            <sz val="9"/>
            <color indexed="81"/>
            <rFont val="Tahoma"/>
            <family val="2"/>
          </rPr>
          <t xml:space="preserve">
0%
</t>
        </r>
      </text>
    </comment>
    <comment ref="I15" authorId="0" shapeId="0" xr:uid="{D4EEBB5C-9A7B-4EF5-B41B-C407BBEE6F64}">
      <text>
        <r>
          <rPr>
            <b/>
            <sz val="9"/>
            <color indexed="81"/>
            <rFont val="Tahoma"/>
            <family val="2"/>
          </rPr>
          <t>DELL:</t>
        </r>
        <r>
          <rPr>
            <sz val="9"/>
            <color indexed="81"/>
            <rFont val="Tahoma"/>
            <family val="2"/>
          </rPr>
          <t xml:space="preserve">
0%
</t>
        </r>
      </text>
    </comment>
    <comment ref="I16" authorId="0" shapeId="0" xr:uid="{E844DA88-272B-409D-A983-2DFBAA06F25F}">
      <text>
        <r>
          <rPr>
            <b/>
            <sz val="9"/>
            <color indexed="81"/>
            <rFont val="Tahoma"/>
            <family val="2"/>
          </rPr>
          <t>DELL:</t>
        </r>
        <r>
          <rPr>
            <sz val="9"/>
            <color indexed="81"/>
            <rFont val="Tahoma"/>
            <family val="2"/>
          </rPr>
          <t xml:space="preserve">
El calculo de la respuesta depende del número de opciones que se selección pues su suma debe dar 100% 1 o todas
</t>
        </r>
      </text>
    </comment>
    <comment ref="I17" authorId="0" shapeId="0" xr:uid="{534FFE12-7F77-46AA-A125-6D15657A798D}">
      <text>
        <r>
          <rPr>
            <b/>
            <sz val="9"/>
            <color indexed="81"/>
            <rFont val="Tahoma"/>
            <family val="2"/>
          </rPr>
          <t>DELL:</t>
        </r>
        <r>
          <rPr>
            <sz val="9"/>
            <color indexed="81"/>
            <rFont val="Tahoma"/>
            <family val="2"/>
          </rPr>
          <t xml:space="preserve">
0%
</t>
        </r>
      </text>
    </comment>
    <comment ref="I18" authorId="0" shapeId="0" xr:uid="{855577B9-B8B8-4064-A55B-C34535AD96E2}">
      <text>
        <r>
          <rPr>
            <b/>
            <sz val="9"/>
            <color indexed="81"/>
            <rFont val="Tahoma"/>
            <family val="2"/>
          </rPr>
          <t>DELL:</t>
        </r>
        <r>
          <rPr>
            <sz val="9"/>
            <color indexed="81"/>
            <rFont val="Tahoma"/>
            <family val="2"/>
          </rPr>
          <t xml:space="preserve">
El calculo de la respuesta depende del número de opciones que se selección pues su suma debe dar 100% 1 o todas
</t>
        </r>
      </text>
    </comment>
    <comment ref="I19" authorId="0" shapeId="0" xr:uid="{E52C0E43-FD07-4BB2-90B7-5327B1D47777}">
      <text>
        <r>
          <rPr>
            <b/>
            <sz val="9"/>
            <color indexed="81"/>
            <rFont val="Tahoma"/>
            <family val="2"/>
          </rPr>
          <t>DELL:</t>
        </r>
        <r>
          <rPr>
            <sz val="9"/>
            <color indexed="81"/>
            <rFont val="Tahoma"/>
            <family val="2"/>
          </rPr>
          <t xml:space="preserve">
El calculo de la respuesta depende del número de opciones que se selección pues su suma debe dar 100% 1 o todas
</t>
        </r>
      </text>
    </comment>
    <comment ref="I20" authorId="0" shapeId="0" xr:uid="{3B2E28EB-A674-4E66-8E8C-77704573F5C0}">
      <text>
        <r>
          <rPr>
            <b/>
            <sz val="9"/>
            <color indexed="81"/>
            <rFont val="Tahoma"/>
            <family val="2"/>
          </rPr>
          <t>DELL:</t>
        </r>
        <r>
          <rPr>
            <sz val="9"/>
            <color indexed="81"/>
            <rFont val="Tahoma"/>
            <family val="2"/>
          </rPr>
          <t xml:space="preserve">
0%
</t>
        </r>
      </text>
    </comment>
    <comment ref="I21" authorId="0" shapeId="0" xr:uid="{61A4B45A-88D3-411C-86DE-9F7A03837D84}">
      <text>
        <r>
          <rPr>
            <b/>
            <sz val="9"/>
            <color indexed="81"/>
            <rFont val="Tahoma"/>
            <family val="2"/>
          </rPr>
          <t>DELL:</t>
        </r>
        <r>
          <rPr>
            <sz val="9"/>
            <color indexed="81"/>
            <rFont val="Tahoma"/>
            <family val="2"/>
          </rPr>
          <t xml:space="preserve">
0%
</t>
        </r>
      </text>
    </comment>
    <comment ref="I22" authorId="0" shapeId="0" xr:uid="{3C8CAFB2-7663-4F04-A673-834F6084FCFF}">
      <text>
        <r>
          <rPr>
            <b/>
            <sz val="9"/>
            <color indexed="81"/>
            <rFont val="Tahoma"/>
            <family val="2"/>
          </rPr>
          <t>DELL:</t>
        </r>
        <r>
          <rPr>
            <sz val="9"/>
            <color indexed="81"/>
            <rFont val="Tahoma"/>
            <family val="2"/>
          </rPr>
          <t xml:space="preserve">
El calculo de la respuesta depende del número de opciones que se selección pues su suma debe dar 100% 1 o todas
</t>
        </r>
      </text>
    </comment>
    <comment ref="I23" authorId="0" shapeId="0" xr:uid="{C4AF0BF4-82F2-4C0A-9AFE-B0BB67620D95}">
      <text>
        <r>
          <rPr>
            <b/>
            <sz val="9"/>
            <color indexed="81"/>
            <rFont val="Tahoma"/>
            <family val="2"/>
          </rPr>
          <t>DELL:</t>
        </r>
        <r>
          <rPr>
            <sz val="9"/>
            <color indexed="81"/>
            <rFont val="Tahoma"/>
            <family val="2"/>
          </rPr>
          <t xml:space="preserve">
0%
</t>
        </r>
      </text>
    </comment>
    <comment ref="I24" authorId="0" shapeId="0" xr:uid="{71537CC6-0DFA-4FB2-9348-04817F6E5B92}">
      <text>
        <r>
          <rPr>
            <b/>
            <sz val="9"/>
            <color indexed="81"/>
            <rFont val="Tahoma"/>
            <family val="2"/>
          </rPr>
          <t>DELL:</t>
        </r>
        <r>
          <rPr>
            <sz val="9"/>
            <color indexed="81"/>
            <rFont val="Tahoma"/>
            <family val="2"/>
          </rPr>
          <t xml:space="preserve">
El calculo de la respuesta depende del número de opciones que se selección pues su suma debe dar 100% 1 o todas
</t>
        </r>
      </text>
    </comment>
    <comment ref="I25" authorId="0" shapeId="0" xr:uid="{93205A69-C9E2-4BE0-A399-1C43E9BD7E3B}">
      <text>
        <r>
          <rPr>
            <b/>
            <sz val="9"/>
            <color indexed="81"/>
            <rFont val="Tahoma"/>
            <family val="2"/>
          </rPr>
          <t>DELL:</t>
        </r>
        <r>
          <rPr>
            <sz val="9"/>
            <color indexed="81"/>
            <rFont val="Tahoma"/>
            <family val="2"/>
          </rPr>
          <t xml:space="preserve">
0%
</t>
        </r>
      </text>
    </comment>
    <comment ref="I26" authorId="0" shapeId="0" xr:uid="{B81F6FE9-22FA-4CF5-A824-DD650B7049E8}">
      <text>
        <r>
          <rPr>
            <b/>
            <sz val="9"/>
            <color indexed="81"/>
            <rFont val="Tahoma"/>
            <family val="2"/>
          </rPr>
          <t>DELL:</t>
        </r>
        <r>
          <rPr>
            <sz val="9"/>
            <color indexed="81"/>
            <rFont val="Tahoma"/>
            <family val="2"/>
          </rPr>
          <t xml:space="preserve">
0%
</t>
        </r>
      </text>
    </comment>
    <comment ref="I27" authorId="0" shapeId="0" xr:uid="{3302D633-F06E-4DF8-8751-1CF2C50A7866}">
      <text>
        <r>
          <rPr>
            <b/>
            <sz val="9"/>
            <color indexed="81"/>
            <rFont val="Tahoma"/>
            <family val="2"/>
          </rPr>
          <t>DELL:</t>
        </r>
        <r>
          <rPr>
            <sz val="9"/>
            <color indexed="81"/>
            <rFont val="Tahoma"/>
            <family val="2"/>
          </rPr>
          <t xml:space="preserve">
0%
</t>
        </r>
      </text>
    </comment>
    <comment ref="I28" authorId="0" shapeId="0" xr:uid="{8C9D3384-9183-49D1-B43E-AF3839A695D6}">
      <text>
        <r>
          <rPr>
            <b/>
            <sz val="9"/>
            <color indexed="81"/>
            <rFont val="Tahoma"/>
            <family val="2"/>
          </rPr>
          <t>DELL:</t>
        </r>
        <r>
          <rPr>
            <sz val="9"/>
            <color indexed="81"/>
            <rFont val="Tahoma"/>
            <family val="2"/>
          </rPr>
          <t xml:space="preserve">
0%
</t>
        </r>
      </text>
    </comment>
    <comment ref="I29" authorId="0" shapeId="0" xr:uid="{047E88B6-E332-46C0-AF74-3960103A4AE7}">
      <text>
        <r>
          <rPr>
            <b/>
            <sz val="9"/>
            <color indexed="81"/>
            <rFont val="Tahoma"/>
            <family val="2"/>
          </rPr>
          <t>DELL:</t>
        </r>
        <r>
          <rPr>
            <sz val="9"/>
            <color indexed="81"/>
            <rFont val="Tahoma"/>
            <family val="2"/>
          </rPr>
          <t xml:space="preserve">
0%
</t>
        </r>
      </text>
    </comment>
    <comment ref="I30" authorId="0" shapeId="0" xr:uid="{DAB45D69-4E5D-442D-9D46-40C2C2D02131}">
      <text>
        <r>
          <rPr>
            <b/>
            <sz val="9"/>
            <color indexed="81"/>
            <rFont val="Tahoma"/>
            <family val="2"/>
          </rPr>
          <t>DELL:</t>
        </r>
        <r>
          <rPr>
            <sz val="9"/>
            <color indexed="81"/>
            <rFont val="Tahoma"/>
            <family val="2"/>
          </rPr>
          <t xml:space="preserve">
0%</t>
        </r>
      </text>
    </comment>
    <comment ref="I31" authorId="0" shapeId="0" xr:uid="{DDA292FD-83ED-4BA5-A2C0-AD5CC34C7851}">
      <text>
        <r>
          <rPr>
            <b/>
            <sz val="9"/>
            <color indexed="81"/>
            <rFont val="Tahoma"/>
            <family val="2"/>
          </rPr>
          <t>DELL:</t>
        </r>
        <r>
          <rPr>
            <sz val="9"/>
            <color indexed="81"/>
            <rFont val="Tahoma"/>
            <family val="2"/>
          </rPr>
          <t xml:space="preserve">
0%
</t>
        </r>
      </text>
    </comment>
    <comment ref="I32" authorId="0" shapeId="0" xr:uid="{69148AD3-7A2F-49A8-91BF-B2E64CB98B91}">
      <text>
        <r>
          <rPr>
            <b/>
            <sz val="9"/>
            <color indexed="81"/>
            <rFont val="Tahoma"/>
            <family val="2"/>
          </rPr>
          <t>DELL:</t>
        </r>
        <r>
          <rPr>
            <sz val="9"/>
            <color indexed="81"/>
            <rFont val="Tahoma"/>
            <family val="2"/>
          </rPr>
          <t xml:space="preserve">
75%
</t>
        </r>
      </text>
    </comment>
    <comment ref="I33" authorId="0" shapeId="0" xr:uid="{25DD7CC8-37CF-4ABC-8D91-92F797E62613}">
      <text>
        <r>
          <rPr>
            <b/>
            <sz val="9"/>
            <color indexed="81"/>
            <rFont val="Tahoma"/>
            <family val="2"/>
          </rPr>
          <t>DELL:</t>
        </r>
        <r>
          <rPr>
            <sz val="9"/>
            <color indexed="81"/>
            <rFont val="Tahoma"/>
            <family val="2"/>
          </rPr>
          <t xml:space="preserve">
0%
</t>
        </r>
      </text>
    </comment>
    <comment ref="I34" authorId="0" shapeId="0" xr:uid="{8D4DD121-B04B-44EC-888B-52014E6A02E9}">
      <text>
        <r>
          <rPr>
            <b/>
            <sz val="9"/>
            <color indexed="81"/>
            <rFont val="Tahoma"/>
            <family val="2"/>
          </rPr>
          <t>DELL:</t>
        </r>
        <r>
          <rPr>
            <sz val="9"/>
            <color indexed="81"/>
            <rFont val="Tahoma"/>
            <family val="2"/>
          </rPr>
          <t xml:space="preserve">
0%
</t>
        </r>
      </text>
    </comment>
    <comment ref="I35" authorId="0" shapeId="0" xr:uid="{B984090D-9482-4668-8EBF-0B7D4DC4D5C6}">
      <text>
        <r>
          <rPr>
            <b/>
            <sz val="9"/>
            <color indexed="81"/>
            <rFont val="Tahoma"/>
            <family val="2"/>
          </rPr>
          <t>DELL:</t>
        </r>
        <r>
          <rPr>
            <sz val="9"/>
            <color indexed="81"/>
            <rFont val="Tahoma"/>
            <family val="2"/>
          </rPr>
          <t xml:space="preserve">
0%
</t>
        </r>
      </text>
    </comment>
    <comment ref="I36" authorId="0" shapeId="0" xr:uid="{86E5B399-239F-46F2-B628-41C275BD15AB}">
      <text>
        <r>
          <rPr>
            <b/>
            <sz val="9"/>
            <color indexed="81"/>
            <rFont val="Tahoma"/>
            <family val="2"/>
          </rPr>
          <t>DELL:</t>
        </r>
        <r>
          <rPr>
            <sz val="9"/>
            <color indexed="81"/>
            <rFont val="Tahoma"/>
            <family val="2"/>
          </rPr>
          <t xml:space="preserve">
0%
</t>
        </r>
      </text>
    </comment>
    <comment ref="I37" authorId="0" shapeId="0" xr:uid="{BC27D91F-DDB9-4D46-BBD0-D48CB7AE1883}">
      <text>
        <r>
          <rPr>
            <b/>
            <sz val="9"/>
            <color indexed="81"/>
            <rFont val="Tahoma"/>
            <family val="2"/>
          </rPr>
          <t>DELL:</t>
        </r>
        <r>
          <rPr>
            <sz val="9"/>
            <color indexed="81"/>
            <rFont val="Tahoma"/>
            <family val="2"/>
          </rPr>
          <t xml:space="preserve">
0%
</t>
        </r>
      </text>
    </comment>
    <comment ref="I38" authorId="0" shapeId="0" xr:uid="{EE26C46B-CE0D-4D5B-8A1E-A9AE326667D0}">
      <text>
        <r>
          <rPr>
            <b/>
            <sz val="9"/>
            <color indexed="81"/>
            <rFont val="Tahoma"/>
            <family val="2"/>
          </rPr>
          <t>DELL:</t>
        </r>
        <r>
          <rPr>
            <sz val="9"/>
            <color indexed="81"/>
            <rFont val="Tahoma"/>
            <family val="2"/>
          </rPr>
          <t xml:space="preserve">
100%
</t>
        </r>
      </text>
    </comment>
    <comment ref="I39" authorId="0" shapeId="0" xr:uid="{73E940FB-8987-4097-8203-31B719DE3F4C}">
      <text>
        <r>
          <rPr>
            <b/>
            <sz val="9"/>
            <color indexed="81"/>
            <rFont val="Tahoma"/>
            <family val="2"/>
          </rPr>
          <t>DELL:</t>
        </r>
        <r>
          <rPr>
            <sz val="9"/>
            <color indexed="81"/>
            <rFont val="Tahoma"/>
            <family val="2"/>
          </rPr>
          <t xml:space="preserve">
0%
</t>
        </r>
      </text>
    </comment>
    <comment ref="I40" authorId="0" shapeId="0" xr:uid="{BB3A4E72-94D3-475F-9631-5D5564392175}">
      <text>
        <r>
          <rPr>
            <b/>
            <sz val="9"/>
            <color indexed="81"/>
            <rFont val="Tahoma"/>
            <family val="2"/>
          </rPr>
          <t>DELL:</t>
        </r>
        <r>
          <rPr>
            <sz val="9"/>
            <color indexed="81"/>
            <rFont val="Tahoma"/>
            <family val="2"/>
          </rPr>
          <t xml:space="preserve">
0%
</t>
        </r>
      </text>
    </comment>
    <comment ref="I41" authorId="0" shapeId="0" xr:uid="{5990CCFE-035C-44A7-AB99-B819A5D283D3}">
      <text>
        <r>
          <rPr>
            <b/>
            <sz val="9"/>
            <color indexed="81"/>
            <rFont val="Tahoma"/>
            <family val="2"/>
          </rPr>
          <t>DELL:</t>
        </r>
        <r>
          <rPr>
            <sz val="9"/>
            <color indexed="81"/>
            <rFont val="Tahoma"/>
            <family val="2"/>
          </rPr>
          <t xml:space="preserve">
75%
</t>
        </r>
      </text>
    </comment>
    <comment ref="I42" authorId="0" shapeId="0" xr:uid="{59839E5C-BD41-4CA4-98E5-873A6D67E2BB}">
      <text>
        <r>
          <rPr>
            <b/>
            <sz val="9"/>
            <color indexed="81"/>
            <rFont val="Tahoma"/>
            <family val="2"/>
          </rPr>
          <t>DELL:</t>
        </r>
        <r>
          <rPr>
            <sz val="9"/>
            <color indexed="81"/>
            <rFont val="Tahoma"/>
            <family val="2"/>
          </rPr>
          <t xml:space="preserve">
0%
</t>
        </r>
      </text>
    </comment>
    <comment ref="I43" authorId="0" shapeId="0" xr:uid="{0FA76149-FAED-4B11-A949-1E30A10CD659}">
      <text>
        <r>
          <rPr>
            <b/>
            <sz val="9"/>
            <color indexed="81"/>
            <rFont val="Tahoma"/>
            <family val="2"/>
          </rPr>
          <t>DELL:</t>
        </r>
        <r>
          <rPr>
            <sz val="9"/>
            <color indexed="81"/>
            <rFont val="Tahoma"/>
            <family val="2"/>
          </rPr>
          <t xml:space="preserve">
0%
</t>
        </r>
      </text>
    </comment>
    <comment ref="I44" authorId="0" shapeId="0" xr:uid="{92AEE92B-BCCC-4FAD-9F56-7EF59AE270FD}">
      <text>
        <r>
          <rPr>
            <b/>
            <sz val="9"/>
            <color indexed="81"/>
            <rFont val="Tahoma"/>
            <family val="2"/>
          </rPr>
          <t>DELL:</t>
        </r>
        <r>
          <rPr>
            <sz val="9"/>
            <color indexed="81"/>
            <rFont val="Tahoma"/>
            <family val="2"/>
          </rPr>
          <t xml:space="preserve">
0%
</t>
        </r>
      </text>
    </comment>
    <comment ref="I45" authorId="0" shapeId="0" xr:uid="{7488F6B1-C23A-40B7-BE73-BE9A80840B05}">
      <text>
        <r>
          <rPr>
            <b/>
            <sz val="9"/>
            <color indexed="81"/>
            <rFont val="Tahoma"/>
            <family val="2"/>
          </rPr>
          <t xml:space="preserve">DELL:
</t>
        </r>
        <r>
          <rPr>
            <sz val="9"/>
            <color indexed="81"/>
            <rFont val="Tahoma"/>
            <family val="2"/>
          </rPr>
          <t>La evaluación depende de la cantidad de presupuesto que reporten dentro del total de opciones.
Hardware vale 33,33%=1/3 todo
Software vale 33,33%=1/3 todo
Pesonal   vale 33,33%=1/3 todo</t>
        </r>
      </text>
    </comment>
    <comment ref="I46" authorId="0" shapeId="0" xr:uid="{B3411779-2D97-4CAC-B0F5-0D3EE8A4C29F}">
      <text>
        <r>
          <rPr>
            <b/>
            <sz val="9"/>
            <color indexed="81"/>
            <rFont val="Tahoma"/>
            <family val="2"/>
          </rPr>
          <t xml:space="preserve">DELL:
</t>
        </r>
        <r>
          <rPr>
            <sz val="9"/>
            <color indexed="81"/>
            <rFont val="Tahoma"/>
            <family val="2"/>
          </rPr>
          <t>La evaluación depende de la cantidad de presupuesto que reporten dentro del total de opciones.
Hardware vale 33,33%=1/3 todo
Software vale 33,33%=1/3 todo
Pesonal   vale 33,33%=1/3 todo</t>
        </r>
      </text>
    </comment>
    <comment ref="I47" authorId="0" shapeId="0" xr:uid="{A591DFDA-C6CB-4E8D-90F8-0E01D545EE86}">
      <text>
        <r>
          <rPr>
            <b/>
            <sz val="9"/>
            <color indexed="81"/>
            <rFont val="Tahoma"/>
            <family val="2"/>
          </rPr>
          <t xml:space="preserve">DELL:
</t>
        </r>
        <r>
          <rPr>
            <sz val="9"/>
            <color indexed="81"/>
            <rFont val="Tahoma"/>
            <family val="2"/>
          </rPr>
          <t>La evaluación depende de la cantidad de presupuesto que reporten dentro del total de opciones.
Hardware vale 33,33%=1/3 todo
Software vale 33,33%=1/3 todo
Pesonal   vale 33,33%=1/3 todo</t>
        </r>
      </text>
    </comment>
    <comment ref="I48" authorId="0" shapeId="0" xr:uid="{2ADDC6EC-1C00-430E-BC57-9D0D080F3008}">
      <text>
        <r>
          <rPr>
            <b/>
            <sz val="9"/>
            <color indexed="81"/>
            <rFont val="Tahoma"/>
            <family val="2"/>
          </rPr>
          <t xml:space="preserve">DELL:
</t>
        </r>
        <r>
          <rPr>
            <sz val="9"/>
            <color indexed="81"/>
            <rFont val="Tahoma"/>
            <family val="2"/>
          </rPr>
          <t>La evaluación depende de la cantidad de presupuesto que reporten dentro del total de opciones.
Hardware vale 33,33%=1/3 todo
Software vale 33,33%=1/3 todo
Pesonal   vale 33,33%=1/3 todo</t>
        </r>
      </text>
    </comment>
    <comment ref="I49" authorId="0" shapeId="0" xr:uid="{B727E520-F31B-4A68-BCDA-D01015ED9E57}">
      <text>
        <r>
          <rPr>
            <b/>
            <sz val="9"/>
            <color indexed="81"/>
            <rFont val="Tahoma"/>
            <family val="2"/>
          </rPr>
          <t xml:space="preserve">DELL:
</t>
        </r>
        <r>
          <rPr>
            <sz val="9"/>
            <color indexed="81"/>
            <rFont val="Tahoma"/>
            <family val="2"/>
          </rPr>
          <t>La evaluación depende de la cantidad de presupuesto que reporten dentro del total de opciones.
Hardware vale 33,33%=1/3 todo
Software vale 33,33%=1/3 todo
Pesonal   vale 33,33%=1/3 todo</t>
        </r>
      </text>
    </comment>
    <comment ref="I50" authorId="0" shapeId="0" xr:uid="{4E243486-31D4-4F3D-91C6-C94CAC262C2B}">
      <text>
        <r>
          <rPr>
            <b/>
            <sz val="9"/>
            <color indexed="81"/>
            <rFont val="Tahoma"/>
            <family val="2"/>
          </rPr>
          <t xml:space="preserve">DELL:
</t>
        </r>
        <r>
          <rPr>
            <sz val="9"/>
            <color indexed="81"/>
            <rFont val="Tahoma"/>
            <family val="2"/>
          </rPr>
          <t>La evaluación depende de la cantidad de presupuesto que reporten dentro del total de opciones.
Hardware vale 33,33%=1/3 todo
Software vale 33,33%=1/3 todo
Pesonal   vale 33,33%=1/3 todo</t>
        </r>
      </text>
    </comment>
    <comment ref="I51" authorId="0" shapeId="0" xr:uid="{FE5568EF-FE91-493F-A7F3-B12D7B67F9E6}">
      <text>
        <r>
          <rPr>
            <b/>
            <sz val="9"/>
            <color indexed="81"/>
            <rFont val="Tahoma"/>
            <family val="2"/>
          </rPr>
          <t xml:space="preserve">DELL:
</t>
        </r>
        <r>
          <rPr>
            <sz val="9"/>
            <color indexed="81"/>
            <rFont val="Tahoma"/>
            <family val="2"/>
          </rPr>
          <t>La evaluación depende de la cantidad de presupuesto que reporten dentro del total de opciones.
Hardware vale 33,33%=1/3 todo
Software vale 33,33%=1/3 todo
Pesonal   vale 33,33%=1/3 todo</t>
        </r>
      </text>
    </comment>
    <comment ref="I52" authorId="0" shapeId="0" xr:uid="{B7FE9C7C-4C1F-490E-B33F-1ABCFA2DE8C4}">
      <text>
        <r>
          <rPr>
            <b/>
            <sz val="9"/>
            <color indexed="81"/>
            <rFont val="Tahoma"/>
            <family val="2"/>
          </rPr>
          <t xml:space="preserve">DELL:
</t>
        </r>
        <r>
          <rPr>
            <sz val="9"/>
            <color indexed="81"/>
            <rFont val="Tahoma"/>
            <family val="2"/>
          </rPr>
          <t>La evaluación depende de la cantidad de presupuesto que reporten dentro del total de opciones.
Hardware vale 33,33%=1/3 todo
Software vale 33,33%=1/3 todo
Pesonal   vale 33,33%=1/3 todo</t>
        </r>
      </text>
    </comment>
    <comment ref="I53" authorId="0" shapeId="0" xr:uid="{257DCE9A-87DF-443F-9220-6DA5FBFA33E4}">
      <text>
        <r>
          <rPr>
            <b/>
            <sz val="9"/>
            <color indexed="81"/>
            <rFont val="Tahoma"/>
            <family val="2"/>
          </rPr>
          <t xml:space="preserve">DELL:
</t>
        </r>
        <r>
          <rPr>
            <sz val="9"/>
            <color indexed="81"/>
            <rFont val="Tahoma"/>
            <family val="2"/>
          </rPr>
          <t>La evaluación depende de la cantidad de presupuesto que reporten dentro del total de opciones.
Hardware vale 33,33%=1/3 todo
Software vale 33,33%=1/3 todo
Pesonal   vale 33,33%=1/3 todo</t>
        </r>
      </text>
    </comment>
    <comment ref="I54" authorId="0" shapeId="0" xr:uid="{0D87130C-75AE-4005-843D-82047ACDC5F6}">
      <text>
        <r>
          <rPr>
            <b/>
            <sz val="9"/>
            <color indexed="81"/>
            <rFont val="Tahoma"/>
            <family val="2"/>
          </rPr>
          <t xml:space="preserve">DELL:
</t>
        </r>
        <r>
          <rPr>
            <sz val="9"/>
            <color indexed="81"/>
            <rFont val="Tahoma"/>
            <family val="2"/>
          </rPr>
          <t>La evaluación depende de la cantidad de presupuesto que reporten dentro del total de opciones.
Hardware vale 33,33%=1/3 todo
Software vale 33,33%=1/3 todo
Pesonal   vale 33,33%=1/3 todo</t>
        </r>
      </text>
    </comment>
    <comment ref="I55" authorId="0" shapeId="0" xr:uid="{6EF5E3EB-AC31-4F4D-B6F7-3BF469F04E0F}">
      <text>
        <r>
          <rPr>
            <b/>
            <sz val="9"/>
            <color indexed="81"/>
            <rFont val="Tahoma"/>
            <family val="2"/>
          </rPr>
          <t xml:space="preserve">DELL:
</t>
        </r>
        <r>
          <rPr>
            <sz val="9"/>
            <color indexed="81"/>
            <rFont val="Tahoma"/>
            <family val="2"/>
          </rPr>
          <t>La evaluación depende de la cantidad de presupuesto que reporten dentro del total de opciones.
Hardware vale 33,33%=1/3 todo
Software vale 33,33%=1/3 todo
Pesonal   vale 33,33%=1/3 todo</t>
        </r>
      </text>
    </comment>
    <comment ref="I56" authorId="0" shapeId="0" xr:uid="{242EC767-3613-46BB-88E2-9194A587DC31}">
      <text>
        <r>
          <rPr>
            <b/>
            <sz val="9"/>
            <color indexed="81"/>
            <rFont val="Tahoma"/>
            <family val="2"/>
          </rPr>
          <t xml:space="preserve">DELL:
</t>
        </r>
        <r>
          <rPr>
            <sz val="9"/>
            <color indexed="81"/>
            <rFont val="Tahoma"/>
            <family val="2"/>
          </rPr>
          <t>La evaluación depende de la cantidad de presupuesto que reporten dentro del total de opciones.
Hardware vale 33,33%=1/3 todo
Software vale 33,33%=1/3 todo
Pesonal   vale 33,33%=1/3 todo</t>
        </r>
      </text>
    </comment>
    <comment ref="I57" authorId="0" shapeId="0" xr:uid="{E5921163-49B0-439F-852B-83A0095E9DC0}">
      <text>
        <r>
          <rPr>
            <b/>
            <sz val="9"/>
            <color indexed="81"/>
            <rFont val="Tahoma"/>
            <family val="2"/>
          </rPr>
          <t xml:space="preserve">DELL:
</t>
        </r>
        <r>
          <rPr>
            <sz val="9"/>
            <color indexed="81"/>
            <rFont val="Tahoma"/>
            <family val="2"/>
          </rPr>
          <t>La evaluación depende de la cantidad de presupuesto que reporten dentro del total de opciones.
Hardware vale 33,33%=1/3 todo
Software vale 33,33%=1/3 todo
Pesonal   vale 33,33%=1/3 todo</t>
        </r>
      </text>
    </comment>
    <comment ref="I58" authorId="0" shapeId="0" xr:uid="{4093ACC6-ECF4-4E1D-89F5-A09E7D410B78}">
      <text>
        <r>
          <rPr>
            <b/>
            <sz val="9"/>
            <color indexed="81"/>
            <rFont val="Tahoma"/>
            <family val="2"/>
          </rPr>
          <t>DELL:</t>
        </r>
        <r>
          <rPr>
            <sz val="9"/>
            <color indexed="81"/>
            <rFont val="Tahoma"/>
            <family val="2"/>
          </rPr>
          <t xml:space="preserve">
0%
</t>
        </r>
      </text>
    </comment>
    <comment ref="I59" authorId="0" shapeId="0" xr:uid="{9D7A7391-A2D9-41FB-9577-74342919CC96}">
      <text>
        <r>
          <rPr>
            <b/>
            <sz val="9"/>
            <color indexed="81"/>
            <rFont val="Tahoma"/>
            <family val="2"/>
          </rPr>
          <t>DELL:</t>
        </r>
        <r>
          <rPr>
            <sz val="9"/>
            <color indexed="81"/>
            <rFont val="Tahoma"/>
            <family val="2"/>
          </rPr>
          <t xml:space="preserve">
0%
</t>
        </r>
      </text>
    </comment>
    <comment ref="I60" authorId="0" shapeId="0" xr:uid="{96675720-5304-41F2-AE1D-E0E14B2E6FAB}">
      <text>
        <r>
          <rPr>
            <b/>
            <sz val="9"/>
            <color indexed="81"/>
            <rFont val="Tahoma"/>
            <family val="2"/>
          </rPr>
          <t>DELL:</t>
        </r>
        <r>
          <rPr>
            <sz val="9"/>
            <color indexed="81"/>
            <rFont val="Tahoma"/>
            <family val="2"/>
          </rPr>
          <t xml:space="preserve">
50%
</t>
        </r>
      </text>
    </comment>
    <comment ref="I61" authorId="0" shapeId="0" xr:uid="{BB78AB25-D12A-4227-8EA8-AD952AA4A7CE}">
      <text>
        <r>
          <rPr>
            <b/>
            <sz val="9"/>
            <color indexed="81"/>
            <rFont val="Tahoma"/>
            <family val="2"/>
          </rPr>
          <t>DELL:</t>
        </r>
        <r>
          <rPr>
            <sz val="9"/>
            <color indexed="81"/>
            <rFont val="Tahoma"/>
            <family val="2"/>
          </rPr>
          <t xml:space="preserve">
0%
</t>
        </r>
      </text>
    </comment>
    <comment ref="I62" authorId="0" shapeId="0" xr:uid="{B1A59BA1-E87D-4D6C-A76F-DC7311DC242C}">
      <text>
        <r>
          <rPr>
            <b/>
            <sz val="9"/>
            <color indexed="81"/>
            <rFont val="Tahoma"/>
            <family val="2"/>
          </rPr>
          <t>DELL:</t>
        </r>
        <r>
          <rPr>
            <sz val="9"/>
            <color indexed="81"/>
            <rFont val="Tahoma"/>
            <family val="2"/>
          </rPr>
          <t xml:space="preserve">
0%
</t>
        </r>
      </text>
    </comment>
    <comment ref="I63" authorId="0" shapeId="0" xr:uid="{C4AE9EAB-8B57-457C-8B33-B617D11ABEF0}">
      <text>
        <r>
          <rPr>
            <b/>
            <sz val="9"/>
            <color indexed="81"/>
            <rFont val="Tahoma"/>
            <family val="2"/>
          </rPr>
          <t>DELL:</t>
        </r>
        <r>
          <rPr>
            <sz val="9"/>
            <color indexed="81"/>
            <rFont val="Tahoma"/>
            <family val="2"/>
          </rPr>
          <t xml:space="preserve">
En cada una de las 8  etapas del proceso tiene al menos una persona  100%
En 7 de las 8  etapas del proceso tiene al menos una persona  87,50%
En 6 de las 8  etapas del proceso tiene al menos una persona  75%
En 5 de las 8  etapas del proceso tiene al menos una persona  62,5%
En 4 de las 8  etapas del proceso tiene al menos una persona  50%
En 3 de las 8  etapas del proceso tiene al menos una persona  37,5%
En 2 de las 8  etapas del proceso tiene al menos una persona  25%
En 1 de las 8  etapas del proceso tiene al menos una persona  12,5%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
  </authors>
  <commentList>
    <comment ref="I47" authorId="0" shapeId="0" xr:uid="{EDCA3A00-52A7-482F-8E4E-ADEB48F5F7C5}">
      <text>
        <r>
          <rPr>
            <sz val="11"/>
            <color theme="1"/>
            <rFont val="Arial"/>
            <family val="2"/>
            <scheme val="minor"/>
          </rPr>
          <t>======
ID#AAABVBJrzKs
DELL    (2024-11-10 16:15:45)
El calculo de la ponderación depende del número de opciones seleccionadas, cualquier cantidad debe sar 100% 1 o todas</t>
        </r>
      </text>
    </comment>
    <comment ref="I48" authorId="0" shapeId="0" xr:uid="{BEAB2420-0231-4D83-B59C-E4162F2E2BB3}">
      <text>
        <r>
          <rPr>
            <sz val="11"/>
            <color theme="1"/>
            <rFont val="Arial"/>
            <family val="2"/>
            <scheme val="minor"/>
          </rPr>
          <t>======
ID#AAABVBJrzLE
DELL    (2024-11-10 16:15:45)
El calculo de la ponderación depende del número de opciones seleccionadas, cualquier cantidad debe sar 100% 1 o todas</t>
        </r>
      </text>
    </comment>
    <comment ref="I49" authorId="0" shapeId="0" xr:uid="{29CCF775-60C1-4FBC-9917-C65F0A386416}">
      <text>
        <r>
          <rPr>
            <sz val="11"/>
            <color theme="1"/>
            <rFont val="Arial"/>
            <family val="2"/>
            <scheme val="minor"/>
          </rPr>
          <t>======
ID#AAABVBJrzMU
DELL    (2024-11-10 16:15:45)
El calculo de la ponderación depende del número de opciones seleccionadas, cualquier cantidad debe sar 100% 1 o todas</t>
        </r>
      </text>
    </comment>
    <comment ref="I50" authorId="0" shapeId="0" xr:uid="{ED9C84C0-55F8-47FA-8C17-511D51D7BDCE}">
      <text>
        <r>
          <rPr>
            <sz val="11"/>
            <color theme="1"/>
            <rFont val="Arial"/>
            <family val="2"/>
            <scheme val="minor"/>
          </rPr>
          <t>======
ID#AAABVBJrzLw
DELL    (2024-11-10 16:15:45)
El calculo de la ponderación depende del número de opciones seleccionadas, cualquier cantidad debe sar 100% 1 o todas</t>
        </r>
      </text>
    </comment>
    <comment ref="I51" authorId="0" shapeId="0" xr:uid="{93475436-C9B1-468C-9491-BFCF675B3ED8}">
      <text>
        <r>
          <rPr>
            <sz val="11"/>
            <color theme="1"/>
            <rFont val="Arial"/>
            <family val="2"/>
            <scheme val="minor"/>
          </rPr>
          <t>======
ID#AAABVBJrzLQ
DELL    (2024-11-10 16:15:45)
El calculo de la ponderación depende del número de opciones seleccionadas, cualquier cantidad debe sar 100% 1 o todas</t>
        </r>
      </text>
    </comment>
    <comment ref="I52" authorId="0" shapeId="0" xr:uid="{0B07CA8B-32E4-48CB-A581-2DF259B57F4C}">
      <text>
        <r>
          <rPr>
            <sz val="11"/>
            <color theme="1"/>
            <rFont val="Arial"/>
            <family val="2"/>
            <scheme val="minor"/>
          </rPr>
          <t>======
ID#AAABVBJrzL8
DELL    (2024-11-10 16:15:45)
El calculo de la ponderación depende del número de opciones seleccionadas, cualquier cantidad debe sar 100% 1 o todas</t>
        </r>
      </text>
    </comment>
    <comment ref="I53" authorId="0" shapeId="0" xr:uid="{847C4D0F-D7FA-41C5-9C0C-2259FBAD7354}">
      <text>
        <r>
          <rPr>
            <sz val="11"/>
            <color theme="1"/>
            <rFont val="Arial"/>
            <family val="2"/>
            <scheme val="minor"/>
          </rPr>
          <t>======
ID#AAABVBJrzMI
DELL    (2024-11-10 16:15:45)
El calculo de la ponderación depende del número de opciones seleccionadas, cualquier cantidad debe sar 100% 1 o todas</t>
        </r>
      </text>
    </comment>
    <comment ref="I54" authorId="0" shapeId="0" xr:uid="{36382438-A808-4937-84EF-CEB2BBC9D8B3}">
      <text>
        <r>
          <rPr>
            <sz val="11"/>
            <color theme="1"/>
            <rFont val="Arial"/>
            <family val="2"/>
            <scheme val="minor"/>
          </rPr>
          <t>======
ID#AAABVBJrzMA
DELL    (2024-11-10 16:15:45)
El calculo de la ponderación depende del número de opciones seleccionadas, cualquier cantidad debe sar 100% 1 o todas</t>
        </r>
      </text>
    </comment>
    <comment ref="I55" authorId="0" shapeId="0" xr:uid="{A57AFB58-3D0E-46BA-A42D-B2ADCC6CC0FE}">
      <text>
        <r>
          <rPr>
            <sz val="11"/>
            <color theme="1"/>
            <rFont val="Arial"/>
            <family val="2"/>
            <scheme val="minor"/>
          </rPr>
          <t>======
ID#AAABVBJrzL0
DELL    (2024-11-10 16:15:45)
El calculo de la ponderación depende del número de opciones seleccionadas, cualquier cantidad debe sar 100% 1 o todas</t>
        </r>
      </text>
    </comment>
    <comment ref="D77" authorId="0" shapeId="0" xr:uid="{82D981B5-406B-449E-9F7E-8E585F8D2AB1}">
      <text>
        <r>
          <rPr>
            <sz val="11"/>
            <color theme="1"/>
            <rFont val="Arial"/>
            <family val="2"/>
            <scheme val="minor"/>
          </rPr>
          <t>======
ID#AAABVBJrzLI
DELL    (2024-11-10 16:15:45)
Como no tienen proceso de articulación, la respuesta sería no se articulan</t>
        </r>
      </text>
    </comment>
    <comment ref="I78" authorId="0" shapeId="0" xr:uid="{9432A3D6-DEDD-4083-BD7E-13A23C0B7CF3}">
      <text>
        <r>
          <rPr>
            <sz val="11"/>
            <color theme="1"/>
            <rFont val="Arial"/>
            <family val="2"/>
            <scheme val="minor"/>
          </rPr>
          <t>======
ID#AAABVBJrzMc
DELL    (2024-11-10 16:15:45)
El calculo de la ponderación depende del número de opciones seleccionadas, cualquier cantidad debe sar 100% 1 o todas</t>
        </r>
      </text>
    </comment>
    <comment ref="I79" authorId="0" shapeId="0" xr:uid="{961983B8-FED6-46B1-A8B3-5DD3C91785E1}">
      <text>
        <r>
          <rPr>
            <sz val="11"/>
            <color theme="1"/>
            <rFont val="Arial"/>
            <family val="2"/>
            <scheme val="minor"/>
          </rPr>
          <t>======
ID#AAABVBJrzMc
DELL    (2024-11-10 16:15:45)
El calculo de la ponderación depende del número de opciones seleccionadas, cualquier cantidad debe sar 100% 1 o todas</t>
        </r>
      </text>
    </comment>
    <comment ref="I80" authorId="0" shapeId="0" xr:uid="{378D3AC0-D58C-4395-8874-F72C106A2EF8}">
      <text>
        <r>
          <rPr>
            <sz val="11"/>
            <color theme="1"/>
            <rFont val="Arial"/>
            <family val="2"/>
            <scheme val="minor"/>
          </rPr>
          <t>======
ID#AAABVBJrzLg
DELL    (2024-11-10 16:15:45)
El calculo de la ponderación depende del número de opciones seleccionadas, cualquier cantidad debe sar 100% 1 o todas</t>
        </r>
      </text>
    </comment>
    <comment ref="I81" authorId="0" shapeId="0" xr:uid="{60556743-BF8E-4957-8EE7-5C3BA17DA0B3}">
      <text>
        <r>
          <rPr>
            <sz val="11"/>
            <color theme="1"/>
            <rFont val="Arial"/>
            <family val="2"/>
            <scheme val="minor"/>
          </rPr>
          <t>======
ID#AAABVBJrzMc
DELL    (2024-11-10 16:15:45)
El calculo de la ponderación depende del número de opciones seleccionadas, cualquier cantidad debe sar 100% 1 o todas</t>
        </r>
      </text>
    </comment>
    <comment ref="I82" authorId="0" shapeId="0" xr:uid="{31EC6B9C-ED14-4010-85A4-886199815E86}">
      <text>
        <r>
          <rPr>
            <sz val="11"/>
            <color theme="1"/>
            <rFont val="Arial"/>
            <family val="2"/>
            <scheme val="minor"/>
          </rPr>
          <t>======
ID#AAABVBJrzK0
DELL    (2024-11-10 16:15:45)
El calculo de la ponderación depende del número de opciones seleccionadas, cualquier cantidad debe sar 100% 1 o todas</t>
        </r>
      </text>
    </comment>
    <comment ref="I83" authorId="0" shapeId="0" xr:uid="{24413257-5580-46C8-8035-F64EFA8AC9ED}">
      <text>
        <r>
          <rPr>
            <sz val="11"/>
            <color theme="1"/>
            <rFont val="Arial"/>
            <family val="2"/>
            <scheme val="minor"/>
          </rPr>
          <t>======
ID#AAABVBJrzLA
DELL    (2024-11-10 16:15:45)
El calculo de la ponderación depende del número de opciones seleccionadas, cualquier cantidad debe sar 100% 1 o todas</t>
        </r>
      </text>
    </comment>
    <comment ref="I84" authorId="0" shapeId="0" xr:uid="{07CEAEE0-B344-4649-8DF0-ACD9F1C34839}">
      <text>
        <r>
          <rPr>
            <sz val="11"/>
            <color theme="1"/>
            <rFont val="Arial"/>
            <family val="2"/>
            <scheme val="minor"/>
          </rPr>
          <t>======
ID#AAABVBJrzMg
DELL    (2024-11-10 16:15:45)
El calculo de la ponderación depende del número de opciones seleccionadas, cualquier cantidad debe sar 100% 1 o todas</t>
        </r>
      </text>
    </comment>
  </commentList>
  <extLst>
    <ext xmlns:r="http://schemas.openxmlformats.org/officeDocument/2006/relationships" uri="GoogleSheetsCustomDataVersion2">
      <go:sheetsCustomData xmlns:go="http://customooxmlschemas.google.com/" r:id="rId1" roundtripDataSignature="AMtx7mgWJ1iXD3z/7k8ZWDJZ0vjK/99YGA=="/>
    </ext>
  </extL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DELL</author>
  </authors>
  <commentList>
    <comment ref="I12" authorId="0" shapeId="0" xr:uid="{DD167A50-0058-4E05-86CA-2541802DBB54}">
      <text>
        <r>
          <rPr>
            <b/>
            <sz val="9"/>
            <color indexed="81"/>
            <rFont val="Tahoma"/>
            <family val="2"/>
          </rPr>
          <t>DELL:</t>
        </r>
        <r>
          <rPr>
            <sz val="9"/>
            <color indexed="81"/>
            <rFont val="Tahoma"/>
            <family val="2"/>
          </rPr>
          <t xml:space="preserve">
25%
</t>
        </r>
      </text>
    </comment>
    <comment ref="I13" authorId="0" shapeId="0" xr:uid="{C6E85D2D-8579-47D8-82C5-25A792480FD5}">
      <text>
        <r>
          <rPr>
            <b/>
            <sz val="9"/>
            <color indexed="81"/>
            <rFont val="Tahoma"/>
            <family val="2"/>
          </rPr>
          <t>DELL:</t>
        </r>
        <r>
          <rPr>
            <sz val="9"/>
            <color indexed="81"/>
            <rFont val="Tahoma"/>
            <family val="2"/>
          </rPr>
          <t xml:space="preserve">
25%
</t>
        </r>
      </text>
    </comment>
    <comment ref="I15" authorId="0" shapeId="0" xr:uid="{C9099547-7836-41F9-B93C-C311445D1888}">
      <text>
        <r>
          <rPr>
            <b/>
            <sz val="9"/>
            <color indexed="81"/>
            <rFont val="Tahoma"/>
            <family val="2"/>
          </rPr>
          <t>DELL:</t>
        </r>
        <r>
          <rPr>
            <sz val="9"/>
            <color indexed="81"/>
            <rFont val="Tahoma"/>
            <family val="2"/>
          </rPr>
          <t xml:space="preserve">
25%
</t>
        </r>
      </text>
    </comment>
    <comment ref="I16" authorId="0" shapeId="0" xr:uid="{6FF8404D-5D6E-405E-A49C-620CCB537741}">
      <text>
        <r>
          <rPr>
            <b/>
            <sz val="9"/>
            <color indexed="81"/>
            <rFont val="Tahoma"/>
            <family val="2"/>
          </rPr>
          <t>DELL:</t>
        </r>
        <r>
          <rPr>
            <sz val="9"/>
            <color indexed="81"/>
            <rFont val="Tahoma"/>
            <family val="2"/>
          </rPr>
          <t xml:space="preserve">
50%
El calculo depende del número de opciones seleccionadas. Solo la primera vale el 50% y el resto cualquiera debe sumar el otro 50%</t>
        </r>
      </text>
    </comment>
    <comment ref="I17" authorId="0" shapeId="0" xr:uid="{0C21E8D5-CC3F-42BE-82DF-1591CB51A230}">
      <text>
        <r>
          <rPr>
            <b/>
            <sz val="9"/>
            <color indexed="81"/>
            <rFont val="Tahoma"/>
            <family val="2"/>
          </rPr>
          <t>DELL:</t>
        </r>
        <r>
          <rPr>
            <sz val="9"/>
            <color indexed="81"/>
            <rFont val="Tahoma"/>
            <family val="2"/>
          </rPr>
          <t xml:space="preserve">
50%
El calculo depende del número de opciones seleccionadas. Solo la primera vale el 50% y el resto cualquiera debe sumar el otro 50%</t>
        </r>
      </text>
    </comment>
    <comment ref="I20" authorId="0" shapeId="0" xr:uid="{D788926C-1AFB-4ED8-927A-3AE726E5825A}">
      <text>
        <r>
          <rPr>
            <b/>
            <sz val="9"/>
            <color indexed="81"/>
            <rFont val="Tahoma"/>
            <family val="2"/>
          </rPr>
          <t>DELL:</t>
        </r>
        <r>
          <rPr>
            <sz val="9"/>
            <color indexed="81"/>
            <rFont val="Tahoma"/>
            <family val="2"/>
          </rPr>
          <t xml:space="preserve">
50%
El calculo depende del número de opciones seleccionadas. Solo la primera vale el 50% y el resto cualquiera debe sumar el otro 50%</t>
        </r>
      </text>
    </comment>
    <comment ref="I21" authorId="0" shapeId="0" xr:uid="{AA7BCCD9-CA97-45CA-8570-C7678DF49389}">
      <text>
        <r>
          <rPr>
            <b/>
            <sz val="9"/>
            <color indexed="81"/>
            <rFont val="Tahoma"/>
            <family val="2"/>
          </rPr>
          <t>DELL:</t>
        </r>
        <r>
          <rPr>
            <sz val="9"/>
            <color indexed="81"/>
            <rFont val="Tahoma"/>
            <family val="2"/>
          </rPr>
          <t xml:space="preserve">
50%
El calculo depende del número de opciones seleccionadas. Solo la primera vale el 50% y el resto cualquiera debe sumar el otro 50%</t>
        </r>
      </text>
    </comment>
    <comment ref="I25" authorId="0" shapeId="0" xr:uid="{7F1053C4-E839-414C-BDCC-B913EFF52793}">
      <text>
        <r>
          <rPr>
            <b/>
            <sz val="9"/>
            <color indexed="81"/>
            <rFont val="Tahoma"/>
            <family val="2"/>
          </rPr>
          <t>DELL:</t>
        </r>
        <r>
          <rPr>
            <sz val="9"/>
            <color indexed="81"/>
            <rFont val="Tahoma"/>
            <family val="2"/>
          </rPr>
          <t xml:space="preserve">
50%
El calculo depende del número de opciones seleccionadas. Solo la primera vale el 50% y el resto cualquiera debe sumar el otro 50%</t>
        </r>
      </text>
    </comment>
    <comment ref="I26" authorId="0" shapeId="0" xr:uid="{B6C3251A-11F6-4400-9FEE-98426CA719C0}">
      <text>
        <r>
          <rPr>
            <b/>
            <sz val="9"/>
            <color indexed="81"/>
            <rFont val="Tahoma"/>
            <family val="2"/>
          </rPr>
          <t>DELL:</t>
        </r>
        <r>
          <rPr>
            <sz val="9"/>
            <color indexed="81"/>
            <rFont val="Tahoma"/>
            <family val="2"/>
          </rPr>
          <t xml:space="preserve">
50%
El calculo depende del número de opciones seleccionadas. Solo la primera vale el 50% y el resto cualquiera debe sumar el otro 50%</t>
        </r>
      </text>
    </comment>
    <comment ref="I29" authorId="0" shapeId="0" xr:uid="{AC0B76EA-CAEE-4542-8EF8-3AD40F1FE58A}">
      <text>
        <r>
          <rPr>
            <b/>
            <sz val="9"/>
            <color indexed="81"/>
            <rFont val="Tahoma"/>
            <family val="2"/>
          </rPr>
          <t>DELL:</t>
        </r>
        <r>
          <rPr>
            <sz val="9"/>
            <color indexed="81"/>
            <rFont val="Tahoma"/>
            <family val="2"/>
          </rPr>
          <t xml:space="preserve">
La ponderación de la pregunta depende del número de productos 1) 33.3% 2)66,7 y 3 o más 100%
</t>
        </r>
      </text>
    </comment>
    <comment ref="I30" authorId="0" shapeId="0" xr:uid="{533E0A5E-CA71-4BBA-92BE-F2461B7835D4}">
      <text>
        <r>
          <rPr>
            <b/>
            <sz val="9"/>
            <color indexed="81"/>
            <rFont val="Tahoma"/>
            <family val="2"/>
          </rPr>
          <t>DELL:</t>
        </r>
        <r>
          <rPr>
            <sz val="9"/>
            <color indexed="81"/>
            <rFont val="Tahoma"/>
            <family val="2"/>
          </rPr>
          <t xml:space="preserve">
La ponderación de la pregunta depende del número de productos 1) 33.3% 2)66,7 y 3 o más 100%
</t>
        </r>
      </text>
    </comment>
    <comment ref="I31" authorId="0" shapeId="0" xr:uid="{1DBC7B69-2724-4931-91B7-6C1C4E7AC174}">
      <text>
        <r>
          <rPr>
            <b/>
            <sz val="9"/>
            <color indexed="81"/>
            <rFont val="Tahoma"/>
            <family val="2"/>
          </rPr>
          <t>DELL:</t>
        </r>
        <r>
          <rPr>
            <sz val="9"/>
            <color indexed="81"/>
            <rFont val="Tahoma"/>
            <family val="2"/>
          </rPr>
          <t xml:space="preserve">
La ponderación de la pregunta depende del número de productos 1) 33.3% 2)66,7 y 3 o más 100%
</t>
        </r>
      </text>
    </comment>
    <comment ref="I32" authorId="0" shapeId="0" xr:uid="{25E6CDFC-0506-42A1-B5AA-536FB9AAEE8D}">
      <text>
        <r>
          <rPr>
            <b/>
            <sz val="9"/>
            <color indexed="81"/>
            <rFont val="Tahoma"/>
            <family val="2"/>
          </rPr>
          <t>DELL:</t>
        </r>
        <r>
          <rPr>
            <sz val="9"/>
            <color indexed="81"/>
            <rFont val="Tahoma"/>
            <family val="2"/>
          </rPr>
          <t xml:space="preserve">
La ponderación de la pregunta depende del número de productos 1) 33.3% 2)66,7 y 3 o más 100%
</t>
        </r>
      </text>
    </comment>
    <comment ref="I36" authorId="0" shapeId="0" xr:uid="{7255FD2C-B757-4936-BFA8-CFA6D84773ED}">
      <text>
        <r>
          <rPr>
            <b/>
            <sz val="9"/>
            <color indexed="81"/>
            <rFont val="Tahoma"/>
            <family val="2"/>
          </rPr>
          <t>DELL:
1/3</t>
        </r>
        <r>
          <rPr>
            <sz val="9"/>
            <color indexed="81"/>
            <rFont val="Tahoma"/>
            <family val="2"/>
          </rPr>
          <t xml:space="preserve">
Si la respuesta de la 37 es no se realiza difusión(0%) debe evaluarse la 38 en cualquier opción en 0%</t>
        </r>
      </text>
    </comment>
    <comment ref="I37" authorId="0" shapeId="0" xr:uid="{9C630626-E4A0-425B-AF3F-A29E2177CBA3}">
      <text>
        <r>
          <rPr>
            <b/>
            <sz val="9"/>
            <color indexed="81"/>
            <rFont val="Tahoma"/>
            <family val="2"/>
          </rPr>
          <t>DELL:
1/3</t>
        </r>
        <r>
          <rPr>
            <sz val="9"/>
            <color indexed="81"/>
            <rFont val="Tahoma"/>
            <family val="2"/>
          </rPr>
          <t xml:space="preserve">
Si la respuesta de la 37 es no se realiza difusión(0%) debe evaluarse la 38 en cualquier opción en 0%</t>
        </r>
      </text>
    </comment>
    <comment ref="I38" authorId="0" shapeId="0" xr:uid="{7F4F5EE9-7C8E-46A5-807E-35C24E5A32FD}">
      <text>
        <r>
          <rPr>
            <b/>
            <sz val="9"/>
            <color indexed="81"/>
            <rFont val="Tahoma"/>
            <family val="2"/>
          </rPr>
          <t>DELL:
1/3</t>
        </r>
        <r>
          <rPr>
            <sz val="9"/>
            <color indexed="81"/>
            <rFont val="Tahoma"/>
            <family val="2"/>
          </rPr>
          <t xml:space="preserve">
Si la respuesta de la 37 es no se realiza difusión(0%) debe evaluarse la 38 en cualquier opción en 0%</t>
        </r>
      </text>
    </comment>
    <comment ref="I40" authorId="0" shapeId="0" xr:uid="{2E15317E-03C6-4708-BF13-0AB7F26AF948}">
      <text>
        <r>
          <rPr>
            <b/>
            <sz val="9"/>
            <color indexed="81"/>
            <rFont val="Tahoma"/>
            <family val="2"/>
          </rPr>
          <t xml:space="preserve">DELL:
</t>
        </r>
        <r>
          <rPr>
            <sz val="9"/>
            <color indexed="81"/>
            <rFont val="Tahoma"/>
            <family val="2"/>
          </rPr>
          <t xml:space="preserve">la evaluación depende del # opciones seleccionadas
De 1 a 2 25%
De 3 a 5 50%
De 7 a 9 75%
más de 9 100%
cada evaluación debe sumar el total del nivel que corresponda. Ej: si son 4 es el 50% entonces cada opción vale el 12,5%
</t>
        </r>
      </text>
    </comment>
    <comment ref="I42" authorId="0" shapeId="0" xr:uid="{CA6FE916-C74F-4833-BBF3-83B937D8EB3C}">
      <text>
        <r>
          <rPr>
            <b/>
            <sz val="9"/>
            <color indexed="81"/>
            <rFont val="Tahoma"/>
            <family val="2"/>
          </rPr>
          <t xml:space="preserve">DELL:
</t>
        </r>
        <r>
          <rPr>
            <sz val="9"/>
            <color indexed="81"/>
            <rFont val="Tahoma"/>
            <family val="2"/>
          </rPr>
          <t xml:space="preserve">la evaluación depende del # opciones seleccionadas
De 1 a 2 25%
De 3 a 5 50%
De 7 a 9 75%
más de 9 100%
cada evaluación debe sumar el total del nivel que corresponda. Ej: si son 4 es el 50% entonces cada opción vale el 12,5%
</t>
        </r>
      </text>
    </comment>
    <comment ref="I43" authorId="0" shapeId="0" xr:uid="{C76294C4-3B0E-4D18-ABD9-6B14639451B8}">
      <text>
        <r>
          <rPr>
            <b/>
            <sz val="9"/>
            <color indexed="81"/>
            <rFont val="Tahoma"/>
            <family val="2"/>
          </rPr>
          <t xml:space="preserve">DELL:
</t>
        </r>
        <r>
          <rPr>
            <sz val="9"/>
            <color indexed="81"/>
            <rFont val="Tahoma"/>
            <family val="2"/>
          </rPr>
          <t xml:space="preserve">la evaluación depende del # opciones seleccionadas
De 1 a 2 25%
De 3 a 5 50%
De 7 a 9 75%
más de 9 100%
cada evaluación debe sumar el total del nivel que corresponda. Ej: si son 4 es el 50% entonces cada opción vale el 12,5%
</t>
        </r>
      </text>
    </comment>
    <comment ref="I44" authorId="0" shapeId="0" xr:uid="{8110DF2E-C3E1-4AB4-84A3-AFF4C9AF92C4}">
      <text>
        <r>
          <rPr>
            <b/>
            <sz val="9"/>
            <color indexed="81"/>
            <rFont val="Tahoma"/>
            <family val="2"/>
          </rPr>
          <t xml:space="preserve">DELL:
</t>
        </r>
        <r>
          <rPr>
            <sz val="9"/>
            <color indexed="81"/>
            <rFont val="Tahoma"/>
            <family val="2"/>
          </rPr>
          <t xml:space="preserve">la evaluación depende del # opciones seleccionadas
De 1 a 2 25%
De 3 a 5 50%
De 7 a 9 75%
más de 9 100%
cada evaluación debe sumar el total del nivel que corresponda. Ej: si son 4 es el 50% entonces cada opción vale el 12,5%
</t>
        </r>
      </text>
    </comment>
    <comment ref="I47" authorId="0" shapeId="0" xr:uid="{341750EC-CE96-4374-9D37-41D19E94B9E1}">
      <text>
        <r>
          <rPr>
            <b/>
            <sz val="9"/>
            <color indexed="81"/>
            <rFont val="Tahoma"/>
            <family val="2"/>
          </rPr>
          <t xml:space="preserve">DELL:
</t>
        </r>
        <r>
          <rPr>
            <sz val="9"/>
            <color indexed="81"/>
            <rFont val="Tahoma"/>
            <family val="2"/>
          </rPr>
          <t xml:space="preserve">la evaluación depende del # opciones seleccionadas
De 1 a 2 25%
De 3 a 5 50%
De 7 a 9 75%
más de 9 100%
cada evaluación debe sumar el total del nivel que corresponda. Ej: si son 4 es el 50% entonces cada opción vale el 12,5%
</t>
        </r>
      </text>
    </comment>
    <comment ref="I49" authorId="0" shapeId="0" xr:uid="{FC4B24B0-8FEC-4C9B-B5B2-EBD408A47B4B}">
      <text>
        <r>
          <rPr>
            <b/>
            <sz val="9"/>
            <color indexed="81"/>
            <rFont val="Tahoma"/>
            <family val="2"/>
          </rPr>
          <t xml:space="preserve">DELL:
</t>
        </r>
        <r>
          <rPr>
            <sz val="9"/>
            <color indexed="81"/>
            <rFont val="Tahoma"/>
            <family val="2"/>
          </rPr>
          <t xml:space="preserve">la evaluación depende del # opciones seleccionadas
De 1 a 2 25%
De 3 a 5 50%
De 7 a 9 75%
más de 9 100%
cada evaluación debe sumar el total del nivel que corresponda. Ej: si son 4 es el 50% entonces cada opción vale el 12,5%
</t>
        </r>
      </text>
    </comment>
    <comment ref="I50" authorId="0" shapeId="0" xr:uid="{B847C3D2-336E-4D10-84F0-2BC51A792DC2}">
      <text>
        <r>
          <rPr>
            <b/>
            <sz val="9"/>
            <color indexed="81"/>
            <rFont val="Tahoma"/>
            <family val="2"/>
          </rPr>
          <t xml:space="preserve">DELL:
</t>
        </r>
        <r>
          <rPr>
            <sz val="9"/>
            <color indexed="81"/>
            <rFont val="Tahoma"/>
            <family val="2"/>
          </rPr>
          <t xml:space="preserve">la evaluación depende del # opciones seleccionadas
De 1 a 2 25%
De 3 a 5 50%
De 7 a 9 75%
más de 9 100%
cada evaluación debe sumar el total del nivel que corresponda. Ej: si son 4 es el 50% entonces cada opción vale el 12,5%
</t>
        </r>
      </text>
    </comment>
    <comment ref="I52" authorId="0" shapeId="0" xr:uid="{D48E7C00-86D1-4D11-B7F9-E93BAE582315}">
      <text>
        <r>
          <rPr>
            <b/>
            <sz val="9"/>
            <color indexed="81"/>
            <rFont val="Tahoma"/>
            <family val="2"/>
          </rPr>
          <t xml:space="preserve">DELL:
</t>
        </r>
        <r>
          <rPr>
            <sz val="9"/>
            <color indexed="81"/>
            <rFont val="Tahoma"/>
            <family val="2"/>
          </rPr>
          <t xml:space="preserve">la evaluación depende del # opciones seleccionadas
De 1 a 2 25%
De 3 a 5 50%
De 7 a 9 75%
más de 9 100%
cada evaluación debe sumar el total del nivel que corresponda. Ej: si son 4 es el 50% entonces cada opción vale el 12,5%
</t>
        </r>
      </text>
    </comment>
    <comment ref="I54" authorId="0" shapeId="0" xr:uid="{977CA9C0-DDCD-4DA9-B19E-FE80C105D148}">
      <text>
        <r>
          <rPr>
            <b/>
            <sz val="9"/>
            <color indexed="81"/>
            <rFont val="Tahoma"/>
            <family val="2"/>
          </rPr>
          <t>DELL:</t>
        </r>
        <r>
          <rPr>
            <sz val="9"/>
            <color indexed="81"/>
            <rFont val="Tahoma"/>
            <family val="2"/>
          </rPr>
          <t xml:space="preserve">
0%
</t>
        </r>
      </text>
    </comment>
    <comment ref="I61" authorId="0" shapeId="0" xr:uid="{6891F98F-B2BD-4047-B76D-C68E3D662877}">
      <text>
        <r>
          <rPr>
            <b/>
            <sz val="9"/>
            <color indexed="81"/>
            <rFont val="Tahoma"/>
            <family val="2"/>
          </rPr>
          <t>DELL:</t>
        </r>
        <r>
          <rPr>
            <sz val="9"/>
            <color indexed="81"/>
            <rFont val="Tahoma"/>
            <family val="2"/>
          </rPr>
          <t xml:space="preserve">
0%
</t>
        </r>
      </text>
    </comment>
  </commentList>
  <extLst>
    <ext xmlns:r="http://schemas.openxmlformats.org/officeDocument/2006/relationships" uri="GoogleSheetsCustomDataVersion2">
      <go:sheetsCustomData xmlns:go="http://customooxmlschemas.google.com/" r:id="rId1" roundtripDataSignature="AMtx7mjoDipBwUJfO6781iiUfcV83mE5ng=="/>
    </ext>
  </extLst>
</comments>
</file>

<file path=xl/sharedStrings.xml><?xml version="1.0" encoding="utf-8"?>
<sst xmlns="http://schemas.openxmlformats.org/spreadsheetml/2006/main" count="1549" uniqueCount="597">
  <si>
    <t>ALCALDÍA DE SANTIAGO DE CALI</t>
  </si>
  <si>
    <t>DEPARTAMENTO ADMINISTRATIVO DE PLANEACIÓN</t>
  </si>
  <si>
    <t>PLAN ESTADÍSTICO DISTRITAL DE SANTIAGO DE CALI</t>
  </si>
  <si>
    <t>ÍNDICE DE CAPACIDAD ESTADÍSTICA DISTRITAL (ICED)  2024</t>
  </si>
  <si>
    <t>A.</t>
  </si>
  <si>
    <t>Resultado global</t>
  </si>
  <si>
    <t>Resultado del organismo desagregado por dimensiones</t>
  </si>
  <si>
    <t>B.</t>
  </si>
  <si>
    <t>Resultado por dimensiones</t>
  </si>
  <si>
    <t>Resultados de las dimensiones, desagregado por subdimensiones</t>
  </si>
  <si>
    <t>C.</t>
  </si>
  <si>
    <t>Entorno institucional</t>
  </si>
  <si>
    <t>Resultado de la dimensión Entorno Institucional, desagregado por subdimensión y por pregunta.</t>
  </si>
  <si>
    <t>D.</t>
  </si>
  <si>
    <t>Infraestructura</t>
  </si>
  <si>
    <t>Resultado de la dimensión Infraestructura, desagregado por subdimensión y por pregunta</t>
  </si>
  <si>
    <t>E.</t>
  </si>
  <si>
    <t>Metodología estadística</t>
  </si>
  <si>
    <t>F.</t>
  </si>
  <si>
    <t>Accesibilidad y uso</t>
  </si>
  <si>
    <t>Resultado de la dimensión Accesibilidad y uso, desagregado por subdimensión y por pregunta</t>
  </si>
  <si>
    <t>Dimensión</t>
  </si>
  <si>
    <t>N°</t>
  </si>
  <si>
    <t>Ponderación</t>
  </si>
  <si>
    <t>Restulado obtenido</t>
  </si>
  <si>
    <t>RI</t>
  </si>
  <si>
    <t>Resultado del Índice</t>
  </si>
  <si>
    <t>Resultado por Dimensiones</t>
  </si>
  <si>
    <t>Subdimensión</t>
  </si>
  <si>
    <t>Resultado obtenido</t>
  </si>
  <si>
    <t>Entorno Institucional</t>
  </si>
  <si>
    <t>Gestión del conocimiento</t>
  </si>
  <si>
    <t>RDI</t>
  </si>
  <si>
    <t>Recursos humanos, recursos financieros y recursos técnológicos</t>
  </si>
  <si>
    <t>Herramientas de gestión y procesamiento</t>
  </si>
  <si>
    <t>Resultado Dimensión Infraestructura</t>
  </si>
  <si>
    <t>Operaciones estadísticas</t>
  </si>
  <si>
    <t>Indicadores</t>
  </si>
  <si>
    <t>Analítica de datos</t>
  </si>
  <si>
    <t>Resultado Dimensión Metodología estadística</t>
  </si>
  <si>
    <t>Disponibilidad y uso</t>
  </si>
  <si>
    <t>Accesibilidad</t>
  </si>
  <si>
    <t>Resultado Dimensión Accesibilidad y uso</t>
  </si>
  <si>
    <t>No</t>
  </si>
  <si>
    <t>Pregunta</t>
  </si>
  <si>
    <t>Respuestas</t>
  </si>
  <si>
    <t>Celda</t>
  </si>
  <si>
    <t>Dimensiones</t>
  </si>
  <si>
    <t>Subdimension</t>
  </si>
  <si>
    <t>Aplica Calculo</t>
  </si>
  <si>
    <t>Evaluacion_respuesta</t>
  </si>
  <si>
    <t xml:space="preserve">Poneracion pregunta </t>
  </si>
  <si>
    <t>Calculo_ponderacion</t>
  </si>
  <si>
    <t>Tiene funciones relacionadas con la generación, procesamiento, reporte o difusión de información estadística</t>
  </si>
  <si>
    <t>Sí</t>
  </si>
  <si>
    <t>Marco Institucional</t>
  </si>
  <si>
    <t>Si</t>
  </si>
  <si>
    <t>Tiene procedimientos relacionadas con la generación, procesamiento, reporte o difusión de información estadística</t>
  </si>
  <si>
    <t>Tiene planes de trabajo con actividades especificas de generación, procesamiento, reporte o difusión de información estadística</t>
  </si>
  <si>
    <t>x</t>
  </si>
  <si>
    <t>Tiene planes de acción con actividades especificas de generación, procesamiento, reporte o difusión de información estadística</t>
  </si>
  <si>
    <t>Tiene programas con actividades especificas de generación, procesamiento, reporte o difusión de información estadística</t>
  </si>
  <si>
    <t>Tiene proyectos con actividades especificas de generación, procesamiento, reporte o difusión de información estadística</t>
  </si>
  <si>
    <t>No incluye estas actividades en las herramientas de planificación</t>
  </si>
  <si>
    <t>Participa activamente actividades de fortalecimiento de competencias estadísticas</t>
  </si>
  <si>
    <t>Participa en comisiones estadísticas</t>
  </si>
  <si>
    <t>Participa en mesas estadísticas</t>
  </si>
  <si>
    <t>Participa en observatorios estadísticos</t>
  </si>
  <si>
    <t>Existe de manera formal un mecanismo de trazabilidad con herramientas o procedimientos para registrar y rastrear cada etapa de producción de la información estadística.</t>
  </si>
  <si>
    <t xml:space="preserve">Ponderación pregunta </t>
  </si>
  <si>
    <t>Funciones relacionadas</t>
  </si>
  <si>
    <t>Procedimientos relacionados</t>
  </si>
  <si>
    <t>Herramientas de planificación procesamiento</t>
  </si>
  <si>
    <t xml:space="preserve">Herramientas de planificación mejoramiento </t>
  </si>
  <si>
    <t>Resultado Subdimensión</t>
  </si>
  <si>
    <t>Subdimensión Gestión del conocimiento</t>
  </si>
  <si>
    <t>Fortalecimiento de competencias estadísticas</t>
  </si>
  <si>
    <t>Participación en instancias de coordinación interinstitucional</t>
  </si>
  <si>
    <t>Trazabilidad y continuidad en los procesos estadísticos</t>
  </si>
  <si>
    <t>Resultado Dimensión</t>
  </si>
  <si>
    <t>13.1</t>
  </si>
  <si>
    <t>Herramientas de procesamiento de datos - Hojas de Cálculo</t>
  </si>
  <si>
    <t>Uso de Herramientas de Gestión y Procesamiento de Datos.</t>
  </si>
  <si>
    <t>13.6</t>
  </si>
  <si>
    <t>Herramientas de procesamiento de datos - Desarrolladas por el organismo</t>
  </si>
  <si>
    <t>13.8</t>
  </si>
  <si>
    <t>Herramientas de procesamiento de datos - Programas de datos geográficos</t>
  </si>
  <si>
    <t>13.9</t>
  </si>
  <si>
    <t>Otras herramientas</t>
  </si>
  <si>
    <t>14.4</t>
  </si>
  <si>
    <t>Utiliza gestores de bases de datos - MySQL</t>
  </si>
  <si>
    <t>15.1</t>
  </si>
  <si>
    <t>Utiliza herramientas de visualización y/o monitoreo de cifras, datos o indicadores</t>
  </si>
  <si>
    <t>17.3</t>
  </si>
  <si>
    <t>las herramientas de procesamiento y visualización de datos con las que cuenta el oganismo son limitadas y causa dificultades en las actividades</t>
  </si>
  <si>
    <t>Recursos Humanos, Tecnológicos y Financieros</t>
  </si>
  <si>
    <t>18.3</t>
  </si>
  <si>
    <t>Existen varios grupos que produzcan, coordinen o centralicen los indicadores o estadísticas relevantes para la toma de decisiones</t>
  </si>
  <si>
    <t>19</t>
  </si>
  <si>
    <t>Personal por etapas del proceso estadístico</t>
  </si>
  <si>
    <t xml:space="preserve">En cada una de las 8  etapas del proceso tiene al menos una persona </t>
  </si>
  <si>
    <t>20.2</t>
  </si>
  <si>
    <t>Considera que el recurso humano para desarrollar las actividades de procesamiento, análisis y difusión de información estadística es limitado pero no dificulta las actividades</t>
  </si>
  <si>
    <t>21.4</t>
  </si>
  <si>
    <t>Del presupuesto ANUAL Hardware: Sistemas de almacenamiento externos (discos duros, sistemas en la nube).</t>
  </si>
  <si>
    <t>21.8</t>
  </si>
  <si>
    <t>Del presupuesto ANUAL Software: Software de visualización de datos (e.g., Tableau, Power BI).</t>
  </si>
  <si>
    <t>21.12</t>
  </si>
  <si>
    <t>Del presupuesto ANUAL personal y capacitacion: Consultorías externas para el desarrollo de metodologías estadísticas.</t>
  </si>
  <si>
    <t>21.13</t>
  </si>
  <si>
    <t>Del presupuesto ANUAL personal y capacitacion: Mantenimiento técnico de los sistemas y herramientas tecnológicas.</t>
  </si>
  <si>
    <t>22.4</t>
  </si>
  <si>
    <t>los recursos financieros asignados para desarrollar las actividades de procesamiento, análisis y difusión de información estadística son Muy limitados para desarrollar las actividades</t>
  </si>
  <si>
    <t>Uso de Herramientas de procesamiento de datos</t>
  </si>
  <si>
    <t>Uso de gestores de bases de datos</t>
  </si>
  <si>
    <t>Uso de herramientas de visualización y/o monitoreo de datos</t>
  </si>
  <si>
    <t>Subdimensión Recursos humanos, tecnológicos y financieros</t>
  </si>
  <si>
    <t>Recurso humano disponible en cada etapa del proceso estadístico</t>
  </si>
  <si>
    <t>23.1.3</t>
  </si>
  <si>
    <t>Documento metodológico 1</t>
  </si>
  <si>
    <t>Operaciones Estadísticas</t>
  </si>
  <si>
    <t>23.1.4</t>
  </si>
  <si>
    <t>ficha metodológica 1</t>
  </si>
  <si>
    <t>23.1.5</t>
  </si>
  <si>
    <t>Manual operativo 1</t>
  </si>
  <si>
    <t>23.1.6</t>
  </si>
  <si>
    <t>Diccionario de datos 1</t>
  </si>
  <si>
    <t>23.1.7</t>
  </si>
  <si>
    <t>Documento consistencia y validación 1</t>
  </si>
  <si>
    <t>23.1.8</t>
  </si>
  <si>
    <t>Acciones de fortalecimiento 1</t>
  </si>
  <si>
    <t>23.2.3</t>
  </si>
  <si>
    <t>Documento metodológico 2</t>
  </si>
  <si>
    <t>23.2.4</t>
  </si>
  <si>
    <t>ficha metodológica 2</t>
  </si>
  <si>
    <t>23.2.5</t>
  </si>
  <si>
    <t>Manual operativo 2</t>
  </si>
  <si>
    <t>23.2.6</t>
  </si>
  <si>
    <t>Diccionario de datos 2</t>
  </si>
  <si>
    <t>23.2.7</t>
  </si>
  <si>
    <t>Documento consistencia y validación 2</t>
  </si>
  <si>
    <t>23.2.8</t>
  </si>
  <si>
    <t>Acciones de fortalecimiento 2</t>
  </si>
  <si>
    <t>23.3.3</t>
  </si>
  <si>
    <t>Documento metodológico 3</t>
  </si>
  <si>
    <t>23.3.4</t>
  </si>
  <si>
    <t>ficha metodológica 3</t>
  </si>
  <si>
    <t>23.3.5</t>
  </si>
  <si>
    <t>Manual operativo 3</t>
  </si>
  <si>
    <t>23.3.6</t>
  </si>
  <si>
    <t>Diccionario de datos 3</t>
  </si>
  <si>
    <t>23.3.7</t>
  </si>
  <si>
    <t>Documento consistencia y validación 3</t>
  </si>
  <si>
    <t>23.3.8</t>
  </si>
  <si>
    <t>Acciones de fortalecimiento 3</t>
  </si>
  <si>
    <t>23.4.3</t>
  </si>
  <si>
    <t>Documento metodológico 4</t>
  </si>
  <si>
    <t>23.4.4</t>
  </si>
  <si>
    <t>ficha metodológica 4</t>
  </si>
  <si>
    <t>23.4.5</t>
  </si>
  <si>
    <t>Manual operativo 4</t>
  </si>
  <si>
    <t>23.4.6</t>
  </si>
  <si>
    <t>Diccionario de datos 4</t>
  </si>
  <si>
    <t>23.4.7</t>
  </si>
  <si>
    <t>Documento consistencia y validación 4</t>
  </si>
  <si>
    <t>23.4.8</t>
  </si>
  <si>
    <t>Acciones de fortalecimiento 4</t>
  </si>
  <si>
    <t>23.5.3</t>
  </si>
  <si>
    <t>Documento metodológico 5</t>
  </si>
  <si>
    <t>23.5.4</t>
  </si>
  <si>
    <t>ficha metodológica 5</t>
  </si>
  <si>
    <t>23.5.5</t>
  </si>
  <si>
    <t>Manual operativo 5</t>
  </si>
  <si>
    <t>23.5.6</t>
  </si>
  <si>
    <t>Diccionario de datos 5</t>
  </si>
  <si>
    <t>23.5.7</t>
  </si>
  <si>
    <t>Documento consistencia y validación 5</t>
  </si>
  <si>
    <t>23.5.8</t>
  </si>
  <si>
    <t>Acciones de fortalecimiento 5</t>
  </si>
  <si>
    <t>24.3</t>
  </si>
  <si>
    <t>El proceso de producción de información implementa Nomenclaturas y clasificaciones.</t>
  </si>
  <si>
    <t>24.4</t>
  </si>
  <si>
    <t>El proceso de producción de información implementa conceptos estandarizados</t>
  </si>
  <si>
    <t>25.1</t>
  </si>
  <si>
    <t>Deteccion Nececidades: Encuestas</t>
  </si>
  <si>
    <t>X</t>
  </si>
  <si>
    <t>25.2</t>
  </si>
  <si>
    <t>Deteccion Nececidades: Reuniones con expertos en la temática de la operación estadística</t>
  </si>
  <si>
    <t>25.3</t>
  </si>
  <si>
    <t>Deteccion Nececidades: Reuniones de trabajo con partes interesadas especializadas</t>
  </si>
  <si>
    <t>25.4</t>
  </si>
  <si>
    <t>Deteccion Nececidades: Mesas intersectoriales</t>
  </si>
  <si>
    <t>25.5</t>
  </si>
  <si>
    <t>Deteccion Nececidades: Solicitudes directas de información estadística</t>
  </si>
  <si>
    <t>25.6</t>
  </si>
  <si>
    <t>Deteccion Nececidades: Documentos de política pública</t>
  </si>
  <si>
    <t>25.7</t>
  </si>
  <si>
    <t>Deteccion Nececidades: Planes (estratégicos, de acción, o de mejora)</t>
  </si>
  <si>
    <t>25.8</t>
  </si>
  <si>
    <t>Deteccion Nececidades:  Proyectos de inversión</t>
  </si>
  <si>
    <t>25.9</t>
  </si>
  <si>
    <t>Deteccion Nececidades: Consultas de referentes (nacionales o internacionales)</t>
  </si>
  <si>
    <t>No se realiza consolidación de la información</t>
  </si>
  <si>
    <t>No existe un proceso de articulación</t>
  </si>
  <si>
    <t>28.10</t>
  </si>
  <si>
    <t>No se articulan</t>
  </si>
  <si>
    <t>30.1</t>
  </si>
  <si>
    <t xml:space="preserve">Implementa Lineamientos de la Alcaldía de Santiago de Cali </t>
  </si>
  <si>
    <t>Analítica</t>
  </si>
  <si>
    <t>30.2</t>
  </si>
  <si>
    <t>Implementa la Guía para la Construcción y Análisis de Indicadores  Departamento Nacional de Planeación (DNP).</t>
  </si>
  <si>
    <t>30.4</t>
  </si>
  <si>
    <t>Implementa la Guía para la construcción y análisis de Indicadores de Gestión - Departamento Administrativo de la Función Pública (DAFP)</t>
  </si>
  <si>
    <t>31.2</t>
  </si>
  <si>
    <t>Realiza Analítica descriptiva con modelos estadísticos tradicionales (como regresiones, análisis de varianza, entre otros)</t>
  </si>
  <si>
    <t>Subdimensión Operaciones estadísticas</t>
  </si>
  <si>
    <t>Documento metodológico</t>
  </si>
  <si>
    <t>Ficha metodológica</t>
  </si>
  <si>
    <t>Manual operativo, diccionario de datos y documento de consistencia y validación</t>
  </si>
  <si>
    <t>Acciones de calidad y mejoramiento</t>
  </si>
  <si>
    <t>Uso de lineamientos, normas y estándares</t>
  </si>
  <si>
    <t>Detección de necesidades misionales o estadísticas</t>
  </si>
  <si>
    <t>Subdimensión Indicadores</t>
  </si>
  <si>
    <t>Análisis de indicadores de resultado liderados por el organismo</t>
  </si>
  <si>
    <t>Articulación entre organismos para el seguimiento de indicadores de producto</t>
  </si>
  <si>
    <t>Subdimensión Analítica de datos</t>
  </si>
  <si>
    <t>Implementación de lineamientos metodológicos</t>
  </si>
  <si>
    <t xml:space="preserve">Uso de modelos de analítica de datos para optimizar los procesos </t>
  </si>
  <si>
    <t>Los indicadores existentes en su organismo se usaron para: hacer diagnóstico, seguimiento o evaluación al Plan de Desarrollo Distrital</t>
  </si>
  <si>
    <t>Los indicadores existentes en su organismo se usaron para: presentar informes de rendición de cuentas</t>
  </si>
  <si>
    <t>Los indicadores existentes en su organismo se usaron para: formular o actualizar el Plan de Ordenamiento Territorial POT vigente</t>
  </si>
  <si>
    <t>Los indicadores existentes en su organismo se usaron para: Evaluar las política públicas</t>
  </si>
  <si>
    <t>36.1</t>
  </si>
  <si>
    <t>principales usuarios de la información estadística que produce el organismo: Organismos de la misma entidad</t>
  </si>
  <si>
    <t>36.4</t>
  </si>
  <si>
    <t>principales usuarios de la información estadística que produce el organismo: Ministerios</t>
  </si>
  <si>
    <t>principales usuarios de la información estadística que produce el organismo: Organismos de control</t>
  </si>
  <si>
    <t>principales usuarios de la información estadística que produce el organismo: gremios</t>
  </si>
  <si>
    <t>principales usuarios de la información estadística que produce el organismo: Entidades privadas</t>
  </si>
  <si>
    <t>principales usuarios de la información estadística que produce el organismo: academia</t>
  </si>
  <si>
    <t>principales usuarios de la información estadística que produce el organismo: publico en general</t>
  </si>
  <si>
    <t>37.1</t>
  </si>
  <si>
    <t>Para la difusión de resultados estadísticos utiliza: Cuadros de salida (tablas)</t>
  </si>
  <si>
    <t>37.3</t>
  </si>
  <si>
    <t>Para la difusión de resultados estadísticos utiliza: Anuario(Cali en cifras)</t>
  </si>
  <si>
    <t>37.4</t>
  </si>
  <si>
    <t>Para la difusión de resultados estadísticos utiliza: Mapas estadísticos elaborados a través de sistemas de información geográfica para georreferenciar y difundir los datos (Indicadores o estadísticas agregadas)</t>
  </si>
  <si>
    <t>37.5</t>
  </si>
  <si>
    <t xml:space="preserve">Para la difusión de resultados estadísticos utiliza Bases de datos interactivas que permite a los usuarios consultar, actualizar y manipular datos de manera dinámica. </t>
  </si>
  <si>
    <t>38.1</t>
  </si>
  <si>
    <t>difunde los resultados estadísticos (Agregados, indicadores), a los usuarios a través de: Página web(Sis, ADDA, PagWeb organismo, SICODE)</t>
  </si>
  <si>
    <t>38.2</t>
  </si>
  <si>
    <t>difunde los resultados estadísticos (Agregados, indicadores), a los usuarios a través de: medio físico</t>
  </si>
  <si>
    <t>38.3</t>
  </si>
  <si>
    <t>difunde los resultados estadísticos (Agregados, indicadores), a los usuarios a través de: medio electrónico</t>
  </si>
  <si>
    <t>39.2</t>
  </si>
  <si>
    <t>publica en la página web o micrositio del organismo para disposición de los grupos de interés: Resultados de los indicadores producto, ODS y de políticas públicas</t>
  </si>
  <si>
    <t>39.3</t>
  </si>
  <si>
    <t xml:space="preserve">publica en la página web o micrositio del organismo para disposición de los grupos de interés: Ficha técnica de indicadores </t>
  </si>
  <si>
    <t>publica en la página web o micrositio del organismo para disposición de los grupos de interés: Resultados de los indicadores</t>
  </si>
  <si>
    <t>No aplica</t>
  </si>
  <si>
    <t>publica en la página web o micrositio del organismo para disposición de los grupos de interés: Indicadores o estadísticas agregadas georreferenciadas</t>
  </si>
  <si>
    <t>publica en la página web o micrositio del organismo para disposición de los grupos de interés:R esultados de indicadores con sus series históricas</t>
  </si>
  <si>
    <t>publica en la página web o micrositio del organismo para disposición de los grupos de interés: Ficha metodológica de operaciones estadísticas</t>
  </si>
  <si>
    <t>publica en la página web o micrositio del organismo para disposición de los grupos de interés: Documento metodológico de operaciones estadísticas</t>
  </si>
  <si>
    <t>publica en la página web o micrositio del organismo para disposición de los grupos de interés: Cuadros de salida y series históricas de las operaciones estadísticas</t>
  </si>
  <si>
    <t>publica en la página web o micrositio del organismo para disposición de los grupos de interés: Calendario de difusión</t>
  </si>
  <si>
    <t>publica en la página web o micrositio del organismo para disposición de los grupos de interés: Indicadores o estadísticas con desagregación geográfica</t>
  </si>
  <si>
    <t>publica en la página web o micrositio del organismo para disposición de los grupos de interés: Indicadores o estadísticas con desagregación temática o enfoque diferencia e intersectorial</t>
  </si>
  <si>
    <t>publica en la página web o micrositio del organismo para disposición de los grupos de interés: Microdatos</t>
  </si>
  <si>
    <t>publica en la página web o micrositio del organismo para disposición de los grupos de interés: Documentos y/o resultados asociados a los observatorios</t>
  </si>
  <si>
    <t>40.2</t>
  </si>
  <si>
    <t>El organismo NO indaga sí la información disponible en sus plataformas o canales de difusión satisfacen las necesidades de los usuarios</t>
  </si>
  <si>
    <t xml:space="preserve">para medir la satisfacción de las necesidades de los usarios de la información estadística producida utiliza: Encuestas de satisfacción. </t>
  </si>
  <si>
    <t>Uso de los indicadores del organismo</t>
  </si>
  <si>
    <t xml:space="preserve">Principales usuarios de la información </t>
  </si>
  <si>
    <t>Subdimensión Accesibilidad</t>
  </si>
  <si>
    <t>Medios usados para la difusión de los resultados estadísticos</t>
  </si>
  <si>
    <t>Elementos publicados en la página web o micrositio a disposición de grupos de interés</t>
  </si>
  <si>
    <t>Evaluación de la satisfacción de necesidades de información de los usuarios</t>
  </si>
  <si>
    <t>DEPARTAMENTO ADMINISTRATIVO DE GESTIÓN JURÍDICA PÚBLICA</t>
  </si>
  <si>
    <t>DEPARTAMENTO ADMINISTRATIVO DE CONTROL INTERNO</t>
  </si>
  <si>
    <t>DEPARTAMENTO ADMINISTRATIVO DE CONTROL DISCIPLINARIO INTERNO</t>
  </si>
  <si>
    <t>DEPARTAMENTO ADMINISTRATIVO DE DESARROLLO E INNOVACIÓN INSTITUCIONAL</t>
  </si>
  <si>
    <t>DEPARTAMENTO ADMINISTRATIVO DE HACIENDA MUNICIPAL</t>
  </si>
  <si>
    <t>DEPARTAMENTO ADMINISTRATIVO DE PLANEACIÓN MUNICIPAL</t>
  </si>
  <si>
    <t>DEPARTAMENTO ADMINISTRATIVO TECNOLOGÍAS DE LA INFORMACIÓN Y LAS COMUNICACIONES</t>
  </si>
  <si>
    <t>DEPARTAMENTO ADMINISTRATIVO DE CONTRATACIÓN PÚBLICA</t>
  </si>
  <si>
    <t>DEPARTAMENTO ADMINISTRATIVO DE LA GESTIÓN DEL MEDIO AMBIENTE</t>
  </si>
  <si>
    <t>SECRETARÍA DE GOBIERNO</t>
  </si>
  <si>
    <t>SECRETARÍA DE PAZ Y CULTURA CIUDADANA</t>
  </si>
  <si>
    <t>SECRETARIA DE SEGURIDAD Y JUSTICIA</t>
  </si>
  <si>
    <t>SECRETARIA DE GESTIÓN DEL RIESGO Y DE EMERGENCIAS Y DESASTRES</t>
  </si>
  <si>
    <t>SECRETARIA DE BIENESTAR SOCIAL</t>
  </si>
  <si>
    <t>SECRETARIA DE SALUD PÚBLICA</t>
  </si>
  <si>
    <t>SECRETARIA DE EDUCACIÓN</t>
  </si>
  <si>
    <t>SECRETARÍA DE DESARROLLO ECONÓMICO</t>
  </si>
  <si>
    <t>SECRETARÍA DE CULTURA</t>
  </si>
  <si>
    <t>SECRETARÍA DE DESARROLLO TERRITORIAL Y PARTICIPACIÓN CIUDADANA</t>
  </si>
  <si>
    <t>SECRETARÍA DE MOVILIDAD</t>
  </si>
  <si>
    <t>SECRETARÍA DE INFRAESTRUCTURA</t>
  </si>
  <si>
    <t>SECRETARÍA DE VIVIENDA SOCIAL Y HÁBITAT</t>
  </si>
  <si>
    <t>SECRETARÍA DE TURISMO</t>
  </si>
  <si>
    <t>UNIDAD ADMINISTRATIVA ESPECIAL DE BIENES Y SERVICIOS</t>
  </si>
  <si>
    <t>UNIDAD ADMINISTRATIVA ESPECIAL DE SERVICIOS PÚBLICOS</t>
  </si>
  <si>
    <t xml:space="preserve">UNIDAD ADMINISTRATIVA ESPECIAL ESTUDIO TAKESHIMA  </t>
  </si>
  <si>
    <t>UNIDAD ADMINISTRATIVA ESPECIAL TEATRO MUNICIPAL ENRIQUE BUENAVENTURA</t>
  </si>
  <si>
    <t>UNIDAD ADMINISTRATIVA ESPECIAL DE PROTECCIÓN ANIMAL</t>
  </si>
  <si>
    <t>ORGANISMOS</t>
  </si>
  <si>
    <t>Recurso humano destinado a la producción, coordinación o centralización de estadísticas relevantes</t>
  </si>
  <si>
    <t>Recurso financiero destinado a la producción, coordinación o centralización de estadísticas relevantes</t>
  </si>
  <si>
    <t>Herramientas de procesamiento y visualización</t>
  </si>
  <si>
    <t>11.2</t>
  </si>
  <si>
    <t>Participa en comités estadísticos</t>
  </si>
  <si>
    <t>8.1</t>
  </si>
  <si>
    <t>8.2</t>
  </si>
  <si>
    <t>8.3</t>
  </si>
  <si>
    <t>8.4</t>
  </si>
  <si>
    <t>8.5</t>
  </si>
  <si>
    <t>9.1</t>
  </si>
  <si>
    <t>Tiene planes de trabajo con actividades especificas para el fortalecimiento de la  información estadística</t>
  </si>
  <si>
    <t>9.2</t>
  </si>
  <si>
    <t>Tiene planes de acción con actividades especificas para el fortalecimiento de la  información estadística</t>
  </si>
  <si>
    <t>9.3</t>
  </si>
  <si>
    <t>Tiene programas con actividades especificas para el fortalecimiento de la  información estadística</t>
  </si>
  <si>
    <t>9.4</t>
  </si>
  <si>
    <t>Tiene proyectos con actividades especificas para el fortalecimiento de la  información estadística</t>
  </si>
  <si>
    <t>9.5</t>
  </si>
  <si>
    <t>10.1</t>
  </si>
  <si>
    <t>10.2</t>
  </si>
  <si>
    <t>Participa ocasionalmente actividades de fortalecimiento de competencias estadísticas</t>
  </si>
  <si>
    <t>10.3</t>
  </si>
  <si>
    <t>Participa de manera limitada en actividades de fortalecimiento de competencias estadísticas</t>
  </si>
  <si>
    <t>10.4</t>
  </si>
  <si>
    <t>No participa en actividades de fortalecimiento de competencias estadísticas</t>
  </si>
  <si>
    <t>11.1</t>
  </si>
  <si>
    <t>11.3</t>
  </si>
  <si>
    <t>11.4</t>
  </si>
  <si>
    <t>11.5</t>
  </si>
  <si>
    <t>Participa en otras instancias</t>
  </si>
  <si>
    <t>11.6</t>
  </si>
  <si>
    <t>No participa en instancias de coordinación institucional en materia estadísticas</t>
  </si>
  <si>
    <t>12.1</t>
  </si>
  <si>
    <t>12.2</t>
  </si>
  <si>
    <t>Existen algunos mecanismos informales para la trazabilidad, pero no se aplican a todos los procesos de información estadística.</t>
  </si>
  <si>
    <t>12.3</t>
  </si>
  <si>
    <t>No existen mecanismos de trazabilidad: El organismo no cuenta con ningún mecanismo específico para asegurar la trazabilidad en sus procesos de información estadística.</t>
  </si>
  <si>
    <t>13.2</t>
  </si>
  <si>
    <t>Herramientas de procesamiento de datos - R</t>
  </si>
  <si>
    <t>13.3</t>
  </si>
  <si>
    <t>Herramientas de procesamiento de datos - SAS</t>
  </si>
  <si>
    <t>13.4</t>
  </si>
  <si>
    <t>Herramientas de procesamiento de datos - SPSS</t>
  </si>
  <si>
    <t>13.5</t>
  </si>
  <si>
    <t>Herramientas de procesamiento de datos - STATA</t>
  </si>
  <si>
    <t>13.7</t>
  </si>
  <si>
    <t>Herramientas de procesamiento de datos - Phyton</t>
  </si>
  <si>
    <t>13.10</t>
  </si>
  <si>
    <t>Ninguna herramienta de procesamiento</t>
  </si>
  <si>
    <t>14.1</t>
  </si>
  <si>
    <t>Utiliza gestores de bases de datos - Oracle</t>
  </si>
  <si>
    <t>14.2</t>
  </si>
  <si>
    <t>Utiliza gestores de bases de datos - Postgre SQL</t>
  </si>
  <si>
    <t>14.3</t>
  </si>
  <si>
    <t>Utiliza gestores de bases de datos - SQL Server</t>
  </si>
  <si>
    <t>14.5</t>
  </si>
  <si>
    <t>Utiliza gestores de bases de datos - Sybase</t>
  </si>
  <si>
    <t>14.6</t>
  </si>
  <si>
    <t>Utiliza gestores de bases de datos - Otro</t>
  </si>
  <si>
    <t>14.7</t>
  </si>
  <si>
    <t>Ningun gestor</t>
  </si>
  <si>
    <t>15.2</t>
  </si>
  <si>
    <t>No utiliza herramientas de visualización y/o monitoreo de cifras, datos o indicadores</t>
  </si>
  <si>
    <t>17.1</t>
  </si>
  <si>
    <t>las herramientas de procesamiento y visualización de datos con las que cuenta el oganismo son suficientes y facilitan las actividades</t>
  </si>
  <si>
    <t>17.2</t>
  </si>
  <si>
    <t>las herramientas de procesamiento y visualización de datos con las que cuenta el oganismo son limitadas pero no dificulta las actividades</t>
  </si>
  <si>
    <t>17.4</t>
  </si>
  <si>
    <t>las herramientas de procesamiento y visualización de datos con las que cuenta el oganismo son muy limitadas para desarrollar las actividades</t>
  </si>
  <si>
    <t>17.5</t>
  </si>
  <si>
    <t>las herramientas de procesamiento y visualización de datos con las que cuenta el oganismo son nulas, no permiten desarrollar las actividades</t>
  </si>
  <si>
    <t>18.1</t>
  </si>
  <si>
    <t xml:space="preserve">Existe una  persona que produce, coordina o centraliza los indicadores o estadísticas relevantes para la toma de decisiones  </t>
  </si>
  <si>
    <t>18.2</t>
  </si>
  <si>
    <t>Existe un grupo que produzca, coordine o centralice los indicadores o estadísticas relevantes para la toma de decisiones</t>
  </si>
  <si>
    <t>18.4</t>
  </si>
  <si>
    <t>No existe una persona, grupo o grupos que produzcan, coordinen o centralicen los indicadores o estadísticas relevantes para la toma de decisiones</t>
  </si>
  <si>
    <t>20.1</t>
  </si>
  <si>
    <t xml:space="preserve"> Considera que el recurso humano para desarrollar las actividades de procesamiento, análisis y difusión de información estadística es suficiente y facilita las actividades </t>
  </si>
  <si>
    <t>20.3</t>
  </si>
  <si>
    <t xml:space="preserve"> Considera que el recurso humano para desarrollar las actividades de procesamiento, análisis y difusión de información estadística es limitado y causa dificultades en las actividades</t>
  </si>
  <si>
    <t>20.4</t>
  </si>
  <si>
    <t xml:space="preserve"> Considera que el recurso humano para desarrollar las actividades de procesamiento, análisis y difusión de información estadística es muy limitado para desarrollar las actividades</t>
  </si>
  <si>
    <t>20.5</t>
  </si>
  <si>
    <t xml:space="preserve"> Considera que el recurso humano para desarrollar las actividades de procesamiento, análisis y difusión de información estadística es nulo y no permite desarrollar las actividades</t>
  </si>
  <si>
    <t>21.1</t>
  </si>
  <si>
    <t xml:space="preserve">Del presupuesto ANUAL Hardware: Adquisición de servidores para almacenamiento y procesamiento de datos estadísticos </t>
  </si>
  <si>
    <t>21.2</t>
  </si>
  <si>
    <t>Del presupuesto ANUAL Hardware: Computadoras de alto rendimiento para análisis estadístico avanzado</t>
  </si>
  <si>
    <t>21.3</t>
  </si>
  <si>
    <t>Del presupuesto ANUAL Hardware: Dispositivos móviles (tabletas, smartphones) para recolección de datos en campo)</t>
  </si>
  <si>
    <t>21.5</t>
  </si>
  <si>
    <t>Del presupuesto ANUAL Software: Software estadístico especializado (e.g., SPSS, R, STATA, Python).</t>
  </si>
  <si>
    <t>21.6</t>
  </si>
  <si>
    <t>Del presupuesto ANUAL Software: Licencias de bases de datos y herramientas para la gestión de datos (SQL, Oracle)..</t>
  </si>
  <si>
    <t>21.7</t>
  </si>
  <si>
    <t>Del presupuesto ANUAL Software:  Sistemas de gestión de encuestas (CAPI, CATI, CAWI) para recolección de datos.</t>
  </si>
  <si>
    <t>21.9</t>
  </si>
  <si>
    <t>Del presupuesto ANUAL Software: Sistemas de protección de datos y ciberseguridad para garantizar la seguridad de la información.</t>
  </si>
  <si>
    <t>21.10</t>
  </si>
  <si>
    <t>Del presupuesto ANUAL personal y capacitacion: Contratación de expertos en análisis de datos (estadísticos, científicos de datos).</t>
  </si>
  <si>
    <t>21.11</t>
  </si>
  <si>
    <t>Del presupuesto ANUAL personal y capacitacion: Capacitación del personal en uso de herramientas estadísticas y tecnológicas.</t>
  </si>
  <si>
    <t>22.1</t>
  </si>
  <si>
    <t xml:space="preserve">los recursos financieros asignados para desarrollar las actividades de procesamiento, análisis y difusión de información estadística son Suficientes y facilitan las actividades  </t>
  </si>
  <si>
    <t>22.2</t>
  </si>
  <si>
    <t xml:space="preserve">los recursos financieros asignados para desarrollar las actividades de procesamiento, análisis y difusión de información estadística son Limitados pero no dificulta las actividades </t>
  </si>
  <si>
    <t>22.3</t>
  </si>
  <si>
    <t xml:space="preserve">los recursos financieros asignados para desarrollar las actividades de procesamiento, análisis y difusión de información estadística son Limitados y causa dificultades en las actividades </t>
  </si>
  <si>
    <t>22.5</t>
  </si>
  <si>
    <t>los recursos financieros asignados para desarrollar las actividades de procesamiento, análisis y difusión de información estadística son Nulos, no permiten desarrollar las actividades</t>
  </si>
  <si>
    <t>Existe en la estructura organizacional una persona, grupo o varios grupos internos de trabajo GIE</t>
  </si>
  <si>
    <t>Recursos financieros del presupuesto anual destinados a la producción, coordinación o centralización de estadísticas relevantes</t>
  </si>
  <si>
    <t>¿Qué mide? 
Analiza la implementación de normas, lineamientos y estándares metodológicos en la producción estadística en cada organismo.</t>
  </si>
  <si>
    <t>24.1</t>
  </si>
  <si>
    <t>El proceso de producción de información implementa Lineamientos para el proceso estadístico en el Sistema Estadístico Nacional</t>
  </si>
  <si>
    <t>24.2</t>
  </si>
  <si>
    <t>El proceso de producción de información implementa Norma técnica de calidad del proceso estadístico NTC PE 1000:2020</t>
  </si>
  <si>
    <t>24.5</t>
  </si>
  <si>
    <t>No implementa lineamientos, normas y estándares</t>
  </si>
  <si>
    <t>25.10</t>
  </si>
  <si>
    <t>Deteccion Nececidades: Otro(s)</t>
  </si>
  <si>
    <t>25.11</t>
  </si>
  <si>
    <t xml:space="preserve">Deteccion Nececidades: Ninguno  </t>
  </si>
  <si>
    <t>26.1</t>
  </si>
  <si>
    <t>Los indicadores de resultado son de análisis interno exclusivo</t>
  </si>
  <si>
    <t>26.2</t>
  </si>
  <si>
    <t>Los indicadores de resultado se analizan en colaboración con otros organismos</t>
  </si>
  <si>
    <t>26.3</t>
  </si>
  <si>
    <t>Los indicadores de resultado se analizan con el Uso de plataformas digitales para la recopilación de datos</t>
  </si>
  <si>
    <t>26.4</t>
  </si>
  <si>
    <t>El análisis se estructura de otra manera</t>
  </si>
  <si>
    <t>26.5</t>
  </si>
  <si>
    <t>26.6</t>
  </si>
  <si>
    <t>27.1</t>
  </si>
  <si>
    <t xml:space="preserve">como organismo líder de indicadores de resultado se han realizado ejercicios de articulación con los organismos líderes de indicadores de producto. </t>
  </si>
  <si>
    <t>27.2</t>
  </si>
  <si>
    <t>como organismo líder del indicador de producto, se han promovido ejercicios de articulación por parte de los organismos lideres de lo indicadores de resultado</t>
  </si>
  <si>
    <t>27.3</t>
  </si>
  <si>
    <t>No es necesario porque el indicador de resultado no tiene articulación con otro organismo.</t>
  </si>
  <si>
    <t>27.4</t>
  </si>
  <si>
    <t>28.1</t>
  </si>
  <si>
    <t>28.2</t>
  </si>
  <si>
    <t>28.3</t>
  </si>
  <si>
    <t>28.4</t>
  </si>
  <si>
    <t>28.5</t>
  </si>
  <si>
    <t>28.6</t>
  </si>
  <si>
    <t>28.7</t>
  </si>
  <si>
    <t>28.8</t>
  </si>
  <si>
    <t>28.9</t>
  </si>
  <si>
    <t>30.3</t>
  </si>
  <si>
    <t>Implementa la Guía para Diseño, Construcción e Interpretación de Indicadores - Departamento Administrativo Nacional de Estadística (DANE).</t>
  </si>
  <si>
    <t>30.5</t>
  </si>
  <si>
    <t>Implementa Referentes internacionales (OCDE, PNUD, FAO)</t>
  </si>
  <si>
    <t>30.6</t>
  </si>
  <si>
    <t>Implementa otros lineamientos</t>
  </si>
  <si>
    <t>30.7</t>
  </si>
  <si>
    <t>No implementa ningún lineamiento</t>
  </si>
  <si>
    <t>31.1</t>
  </si>
  <si>
    <t>Realiza análisis de datos básicos (como generación de reportes, tabulaciones y gráficos, sin aplicar modelos avanzados o técnicas de analítica sofisticada)</t>
  </si>
  <si>
    <t>31.3</t>
  </si>
  <si>
    <t>Realiza Analítica diagnóstica con modelos econométricos (como series de tiempo, modelos de panel, entre otros)</t>
  </si>
  <si>
    <t>31.4</t>
  </si>
  <si>
    <t>Realiza Analítica predictiva con modelos de inteligencia artificial o machine learning (como redes neuronales, árboles de decisión, entre otros).</t>
  </si>
  <si>
    <t>31.5</t>
  </si>
  <si>
    <t>Realiza Analítica prescriptiva con modelos de optimización o simulación para recomendar acciones.</t>
  </si>
  <si>
    <t>36.2</t>
  </si>
  <si>
    <t>principales usuarios de la información estadística que produce el organismo: Organismos internacionales</t>
  </si>
  <si>
    <t>36.3</t>
  </si>
  <si>
    <t>principales usuarios de la información estadística que produce el organismo: Presidencia de la República</t>
  </si>
  <si>
    <t>principales usuarios de la información estadística que produce el organismo: Otras entidades del orden Nacional</t>
  </si>
  <si>
    <t>principales usuarios de la información estadística que produce el organismo: Entidades de orden Territorial</t>
  </si>
  <si>
    <t>principales usuarios de la información estadística que produce el organismo:  otros</t>
  </si>
  <si>
    <t>No tiene ningún otro usuario de información</t>
  </si>
  <si>
    <t>37.2</t>
  </si>
  <si>
    <t>Para la difusión de resultados estadísticos utiliza: Boletín estadístico</t>
  </si>
  <si>
    <t>37.6</t>
  </si>
  <si>
    <t>Para la difusión de resultados estadísticos utiliza otros productos</t>
  </si>
  <si>
    <t>37.7</t>
  </si>
  <si>
    <t>No se realiza difusión</t>
  </si>
  <si>
    <t>39.1</t>
  </si>
  <si>
    <t>publica en la página web o micrositio del organismo para disposición de los grupos de interés: Las bases de datos anonimizadas de las operaciones estadísticas</t>
  </si>
  <si>
    <t>40.1</t>
  </si>
  <si>
    <t>El organismo indaga sí la información disponible en sus plataformas o canales de difusión satisfacen las necesidades de los usuarios</t>
  </si>
  <si>
    <t>para medir la satisfacción de las necesidades de los usarios de la información estadística producida utiliza: Entrevistas en profundidad.</t>
  </si>
  <si>
    <t>para medir la satisfacción de las necesidades de los usarios de la información estadística producida utiliza: Grupos focales.</t>
  </si>
  <si>
    <t>para medir la satisfacción de las necesidades de los usarios de la información estadística producida utiliza: Análisis de comentarios y sugerencias.</t>
  </si>
  <si>
    <t>para medir la satisfacción de las necesidades de los usarios de la información estadística producida utiliza: Indicadores de uso</t>
  </si>
  <si>
    <t>para medir la satisfacción de las necesidades de los usarios de la información estadística producida utiliza: otros mecanismos</t>
  </si>
  <si>
    <t>Volver al resultado global</t>
  </si>
  <si>
    <t>¿Qué mide? 
Evalúa el marco normativo, organizativo y de gobernanza que apoya la producción estadística dentro de cada organismo de la Alcaldía de Santiago de Cali.</t>
  </si>
  <si>
    <t>SECRETARÍA DEL DEPORTE Y LA RECREACIÓN</t>
  </si>
  <si>
    <t>Departamento Administrativo de Planeación</t>
  </si>
  <si>
    <t>Subdirección de Desarrollo Integral</t>
  </si>
  <si>
    <t>Contacto</t>
  </si>
  <si>
    <t>Correo: planestadistico@cali.gov.co</t>
  </si>
  <si>
    <t>Grupo de Estadísticas Distritales</t>
  </si>
  <si>
    <t>¿Qué mide? 
Mide la disponibilidad y calidad de los recursos humanos, tecnológicos y financieros en cada organismo para la generación, el procesamiento y la difusión de información estadística.</t>
  </si>
  <si>
    <t>¿Qué mide? 
Mide la capacidad de los organismos para garantizar el acceso a la información estadística y su uso efectivo para la toma de decisiones en la Alcaldía de Santiago de Cali.</t>
  </si>
  <si>
    <r>
      <rPr>
        <b/>
        <sz val="12"/>
        <rFont val="Quattrocento Sans"/>
        <family val="2"/>
      </rPr>
      <t>Nota:</t>
    </r>
    <r>
      <rPr>
        <sz val="12"/>
        <rFont val="Quattrocento Sans"/>
        <family val="2"/>
      </rPr>
      <t xml:space="preserve"> el resultado del índice se presenta como un promedio simple y ponderado de las dimensiones. </t>
    </r>
  </si>
  <si>
    <r>
      <rPr>
        <b/>
        <sz val="12"/>
        <rFont val="Quattrocento Sans"/>
        <family val="2"/>
      </rPr>
      <t>Fuente:</t>
    </r>
    <r>
      <rPr>
        <sz val="12"/>
        <rFont val="Quattrocento Sans"/>
        <family val="2"/>
      </rPr>
      <t xml:space="preserve"> Estadísticas Distritales - DAP, Alcaldía Distrital de Santiago de Cali</t>
    </r>
  </si>
  <si>
    <r>
      <rPr>
        <b/>
        <sz val="12"/>
        <rFont val="Quattrocento Sans"/>
        <family val="2"/>
      </rPr>
      <t>Nota:</t>
    </r>
    <r>
      <rPr>
        <sz val="12"/>
        <rFont val="Quattrocento Sans"/>
        <family val="2"/>
      </rPr>
      <t xml:space="preserve"> Los resultados del índice a nivel de dimensiones y subdimensiones pueden variar año a año en función del reporte en el FICED.
 </t>
    </r>
  </si>
  <si>
    <t>Actualizado Noviembre 2024</t>
  </si>
  <si>
    <t>Evaluación respuesta</t>
  </si>
  <si>
    <t>Cálculo Operaciones estadísticas</t>
  </si>
  <si>
    <t>Aplica Cálculo</t>
  </si>
  <si>
    <t>Cálculo_ponderación</t>
  </si>
  <si>
    <t>Cálculo Indicadores</t>
  </si>
  <si>
    <t>Cálculo Analítica de datos</t>
  </si>
  <si>
    <t>Evaluación_respuesta</t>
  </si>
  <si>
    <t>Cálculo Accesibilidad</t>
  </si>
  <si>
    <t>Cálculo_Ponderación</t>
  </si>
  <si>
    <t>Resultado de la dimensión Metodología estadística, desagregado por subdimensión y por pregunta</t>
  </si>
  <si>
    <t xml:space="preserve">Plan Estadístico Distrital </t>
  </si>
  <si>
    <t>Alcaldía de Santiago de Cali</t>
  </si>
  <si>
    <r>
      <rPr>
        <b/>
        <sz val="12"/>
        <rFont val="Quattrocento Sans"/>
        <family val="2"/>
      </rPr>
      <t>Fuente:</t>
    </r>
    <r>
      <rPr>
        <sz val="12"/>
        <rFont val="Quattrocento Sans"/>
        <family val="2"/>
      </rPr>
      <t xml:space="preserve"> Estadísticas Distritales - DAP, Alcaldía de Santiago de Cali</t>
    </r>
  </si>
  <si>
    <r>
      <rPr>
        <b/>
        <sz val="12"/>
        <rFont val="Quattrocento Sans"/>
        <family val="2"/>
      </rPr>
      <t>Nota:</t>
    </r>
    <r>
      <rPr>
        <sz val="12"/>
        <rFont val="Quattrocento Sans"/>
        <family val="2"/>
      </rPr>
      <t xml:space="preserve"> los resultados del índice a nivel de dimensiones y subdimensiones pueden variar año a año en función del reporte en el FICED.
 </t>
    </r>
  </si>
  <si>
    <t>Resultado global del Índice de Capacidad Estadística Distrital</t>
  </si>
  <si>
    <t>Resultado ponderado</t>
  </si>
  <si>
    <t>Marco institucional</t>
  </si>
  <si>
    <t>Resultado Dimensión Entorno institucional</t>
  </si>
  <si>
    <t>Cálculo Marco institucional</t>
  </si>
  <si>
    <t>Subdimensión Marco institucional</t>
  </si>
  <si>
    <t>Cálculo gestión del conocimiento</t>
  </si>
  <si>
    <t>Subdimensión Uso de Herramientas de Gestión y Procesamiento de datos</t>
  </si>
  <si>
    <t>Cálculo Uso de herramientas de gestión</t>
  </si>
  <si>
    <t>Cálculo Recursos humanos, tecnológicos y financieros</t>
  </si>
  <si>
    <t>Articulación entre organismos líderes de indicadores de producto y líderes indicadores de resultado</t>
  </si>
  <si>
    <t>Subdimensión Disponibilidad y uso</t>
  </si>
  <si>
    <t>Cálculo Disponibilidad y uso</t>
  </si>
  <si>
    <t>Difusión de resultados estadísticos</t>
  </si>
  <si>
    <t>Mecanismos usados para la medición de la satisfacción de necesidades de información de los usuarios</t>
  </si>
  <si>
    <t>Uso de herramientas de analítica avanzada disponibles en DATIC</t>
  </si>
  <si>
    <t>Tiene formulado un proyecto de analítica avanzada con DATIC para desarrollar un caso de uso.</t>
  </si>
  <si>
    <t>Tiene implementado un proyecto de analítca avanzada con DATIC con un caso de uso.</t>
  </si>
  <si>
    <t>Tiene desplegado un caso de uso con DATIC,</t>
  </si>
  <si>
    <t>Desconocen la existencia de herramientas de analítica avanzada en DATIC.</t>
  </si>
  <si>
    <t>Conoce las herramientas de analítica avanzada pero no hace uso de ellas</t>
  </si>
  <si>
    <t>Conoce las herramientas de analítica avanzada  y tiene planeado realizar la articulación con DATIC para desarrollar un caso de uso.</t>
  </si>
  <si>
    <t>RRHH</t>
  </si>
  <si>
    <t xml:space="preserve"> los diferentes organismos que tienen indicadores de producto con los organismos líderes de los indicadores de resultado para realizar un análisis integral del logro de resultados se articulan con Reuniones periódicas para realizar acuerdo, segumiento a los resultados</t>
  </si>
  <si>
    <t xml:space="preserve"> los diferentes organismos que tienen indicadores de producto con los organismos líderes de los indicadores de resultado para realizar un análisis integral del logro de resultados se articulan con Registros de actas de reunión</t>
  </si>
  <si>
    <t xml:space="preserve"> los diferentes organismos que tienen indicadores de producto con los organismos líderes de los indicadores de resultado para realizar un análisis integral del logro de resultados se articulan con la Creación de una metodología para la consolidación y analísis de información</t>
  </si>
  <si>
    <t xml:space="preserve"> los diferentes organismos que tienen indicadores de producto con los organismos líderes de los indicadores de resultado para realizar un análisis integral del logro de resultados se articulan  a través de un comité interinstitucional</t>
  </si>
  <si>
    <t xml:space="preserve"> los diferentes organismos que tienen indicadores de producto con los organismos líderes de los indicadores de resultado para realizar un análisis integral del logro de resultados se articulan con Informes anuales sobre resultados y recomendaciones</t>
  </si>
  <si>
    <t xml:space="preserve"> los diferentes organismos que tienen indicadores de producto con los organismos líderes de los indicadores de resultado para realizar un análisis integral del logro de resultados se articulan con talleres</t>
  </si>
  <si>
    <t xml:space="preserve"> los diferentes organismos que tienen indicadores de producto con los organismos líderes de los indicadores de resultado para realizar un análisis integral del logro de resultados se articulan con herramientas en la nube (drive)</t>
  </si>
  <si>
    <t xml:space="preserve"> los diferentes organismos que tienen indicadores de producto con los organismos líderes de los indicadores de resultado para realizar un análisis integral del logro de resultados se articulan con sistema centralizado de información</t>
  </si>
  <si>
    <t xml:space="preserve"> los diferentes organismos que tienen indicadores de producto con los organismos líderes de los indicadores de resultado para realizar un análisis integral del logro de resultados se articulan con otras herramientas</t>
  </si>
  <si>
    <t>32.1</t>
  </si>
  <si>
    <t>32.2</t>
  </si>
  <si>
    <t>32.3</t>
  </si>
  <si>
    <t>32.4</t>
  </si>
  <si>
    <t>32.5</t>
  </si>
  <si>
    <t>32.6</t>
  </si>
  <si>
    <t>37.8</t>
  </si>
  <si>
    <t>37.9</t>
  </si>
  <si>
    <t>37.10</t>
  </si>
  <si>
    <t>37.11</t>
  </si>
  <si>
    <t>37.12</t>
  </si>
  <si>
    <t>37.13</t>
  </si>
  <si>
    <t>38.4</t>
  </si>
  <si>
    <t>38.5</t>
  </si>
  <si>
    <t>38.6</t>
  </si>
  <si>
    <t>38.7</t>
  </si>
  <si>
    <t>40.3</t>
  </si>
  <si>
    <t>40.4</t>
  </si>
  <si>
    <t>40.5</t>
  </si>
  <si>
    <t>40.6</t>
  </si>
  <si>
    <t>40.7</t>
  </si>
  <si>
    <t>40.8</t>
  </si>
  <si>
    <t>40.9</t>
  </si>
  <si>
    <t>40.10</t>
  </si>
  <si>
    <t>40.11</t>
  </si>
  <si>
    <t>40.12</t>
  </si>
  <si>
    <t>40.13</t>
  </si>
  <si>
    <t>40.14</t>
  </si>
  <si>
    <t>41.1</t>
  </si>
  <si>
    <t>41.2</t>
  </si>
  <si>
    <t>41.1.1</t>
  </si>
  <si>
    <t>No indaga</t>
  </si>
  <si>
    <t>41.1.2</t>
  </si>
  <si>
    <t>41.1.3</t>
  </si>
  <si>
    <t>41.1.4</t>
  </si>
  <si>
    <t>41.1.5</t>
  </si>
  <si>
    <t>41.1.6</t>
  </si>
  <si>
    <t>NO INDAGA para medir la satisfacción de las necesidades de los usarios de la información estadística producida utiliza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</si>
</sst>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0.0%"/>
    <numFmt numFmtId="165" formatCode="d\.m"/>
  </numFmts>
  <fonts count="30" x14ac:knownFonts="1">
    <font>
      <sz val="11"/>
      <color theme="1"/>
      <name val="Arial"/>
      <scheme val="minor"/>
    </font>
    <font>
      <sz val="11"/>
      <color theme="1"/>
      <name val="Arial"/>
      <family val="2"/>
      <scheme val="minor"/>
    </font>
    <font>
      <sz val="12"/>
      <color rgb="FF000000"/>
      <name val="Calibri"/>
      <family val="2"/>
    </font>
    <font>
      <sz val="12"/>
      <color rgb="FF202124"/>
      <name val="Calibri"/>
      <family val="2"/>
    </font>
    <font>
      <b/>
      <sz val="11"/>
      <color theme="0"/>
      <name val="Arial"/>
      <family val="2"/>
      <scheme val="minor"/>
    </font>
    <font>
      <u/>
      <sz val="11"/>
      <color theme="10"/>
      <name val="Arial"/>
      <family val="2"/>
      <scheme val="minor"/>
    </font>
    <font>
      <b/>
      <i/>
      <sz val="12"/>
      <color theme="1" tint="0.499984740745262"/>
      <name val="Quattrocento Sans"/>
      <family val="2"/>
    </font>
    <font>
      <b/>
      <i/>
      <u/>
      <sz val="12"/>
      <color rgb="FF156082"/>
      <name val="Quattrocento Sans"/>
      <family val="2"/>
    </font>
    <font>
      <sz val="12"/>
      <color theme="1"/>
      <name val="Quattrocento Sans"/>
      <family val="2"/>
    </font>
    <font>
      <b/>
      <sz val="12"/>
      <color theme="1"/>
      <name val="Quattrocento Sans"/>
      <family val="2"/>
    </font>
    <font>
      <b/>
      <sz val="12"/>
      <color rgb="FFFFFFFF"/>
      <name val="Quattrocento Sans"/>
      <family val="2"/>
    </font>
    <font>
      <sz val="12"/>
      <name val="Quattrocento Sans"/>
      <family val="2"/>
    </font>
    <font>
      <b/>
      <sz val="12"/>
      <color theme="0"/>
      <name val="Quattrocento Sans"/>
      <family val="2"/>
    </font>
    <font>
      <sz val="14"/>
      <color theme="1"/>
      <name val="Quattrocento Sans"/>
      <family val="2"/>
    </font>
    <font>
      <b/>
      <sz val="14"/>
      <color theme="1"/>
      <name val="Quattrocento Sans"/>
      <family val="2"/>
    </font>
    <font>
      <sz val="12"/>
      <color rgb="FF3A3A3A"/>
      <name val="Quattrocento Sans"/>
      <family val="2"/>
    </font>
    <font>
      <b/>
      <i/>
      <sz val="12"/>
      <color rgb="FF595959"/>
      <name val="Quattrocento Sans"/>
      <family val="2"/>
    </font>
    <font>
      <b/>
      <sz val="12"/>
      <color theme="4"/>
      <name val="Quattrocento Sans"/>
      <family val="2"/>
    </font>
    <font>
      <sz val="12"/>
      <color rgb="FF000000"/>
      <name val="Quattrocento Sans"/>
      <family val="2"/>
    </font>
    <font>
      <b/>
      <sz val="12"/>
      <name val="Quattrocento Sans"/>
      <family val="2"/>
    </font>
    <font>
      <sz val="12"/>
      <color rgb="FF1F1F1F"/>
      <name val="Quattrocento Sans"/>
      <family val="2"/>
    </font>
    <font>
      <sz val="12"/>
      <color theme="0"/>
      <name val="Quattrocento Sans"/>
      <family val="2"/>
    </font>
    <font>
      <sz val="14"/>
      <name val="Quattrocento Sans"/>
      <family val="2"/>
    </font>
    <font>
      <sz val="8"/>
      <name val="Arial"/>
      <family val="2"/>
      <scheme val="minor"/>
    </font>
    <font>
      <sz val="11"/>
      <color theme="0"/>
      <name val="Aptos Narrow"/>
      <family val="2"/>
    </font>
    <font>
      <sz val="11"/>
      <color theme="1"/>
      <name val="Aptos Narrow"/>
      <family val="2"/>
    </font>
    <font>
      <b/>
      <sz val="9"/>
      <color indexed="81"/>
      <name val="Tahoma"/>
      <family val="2"/>
    </font>
    <font>
      <sz val="9"/>
      <color indexed="81"/>
      <name val="Tahoma"/>
      <family val="2"/>
    </font>
    <font>
      <sz val="11"/>
      <color rgb="FFFFFFFF"/>
      <name val="Aptos Narrow"/>
      <family val="2"/>
    </font>
    <font>
      <sz val="11"/>
      <color rgb="FF000000"/>
      <name val="Aptos Narrow"/>
      <family val="2"/>
    </font>
  </fonts>
  <fills count="21">
    <fill>
      <patternFill patternType="none"/>
    </fill>
    <fill>
      <patternFill patternType="gray125"/>
    </fill>
    <fill>
      <patternFill patternType="solid">
        <fgColor rgb="FFD0D0D0"/>
        <bgColor rgb="FFD0D0D0"/>
      </patternFill>
    </fill>
    <fill>
      <patternFill patternType="solid">
        <fgColor rgb="FF215E99"/>
        <bgColor rgb="FF215E99"/>
      </patternFill>
    </fill>
    <fill>
      <patternFill patternType="solid">
        <fgColor rgb="FFCFE2F3"/>
        <bgColor rgb="FFCFE2F3"/>
      </patternFill>
    </fill>
    <fill>
      <patternFill patternType="solid">
        <fgColor rgb="FFF3F3F3"/>
        <bgColor rgb="FFF3F3F3"/>
      </patternFill>
    </fill>
    <fill>
      <patternFill patternType="solid">
        <fgColor rgb="FF1E4E79"/>
        <bgColor rgb="FF1E4E79"/>
      </patternFill>
    </fill>
    <fill>
      <patternFill patternType="solid">
        <fgColor rgb="FFD8D8D8"/>
        <bgColor rgb="FFD8D8D8"/>
      </patternFill>
    </fill>
    <fill>
      <patternFill patternType="solid">
        <fgColor rgb="FFFFFFFF"/>
        <bgColor rgb="FFFFFFFF"/>
      </patternFill>
    </fill>
    <fill>
      <patternFill patternType="solid">
        <fgColor rgb="FFB4C6E7"/>
        <bgColor rgb="FFB4C6E7"/>
      </patternFill>
    </fill>
    <fill>
      <patternFill patternType="solid">
        <fgColor rgb="FFB6004B"/>
        <bgColor rgb="FFB6004B"/>
      </patternFill>
    </fill>
    <fill>
      <patternFill patternType="solid">
        <fgColor rgb="FF20124D"/>
        <bgColor rgb="FF20124D"/>
      </patternFill>
    </fill>
    <fill>
      <patternFill patternType="solid">
        <fgColor rgb="FFA02B93"/>
        <bgColor rgb="FFA02B93"/>
      </patternFill>
    </fill>
    <fill>
      <patternFill patternType="solid">
        <fgColor rgb="FF156082"/>
        <bgColor indexed="64"/>
      </patternFill>
    </fill>
    <fill>
      <patternFill patternType="solid">
        <fgColor theme="2" tint="-0.14999847407452621"/>
        <bgColor rgb="FFFFFFFF"/>
      </patternFill>
    </fill>
    <fill>
      <patternFill patternType="solid">
        <fgColor theme="2" tint="-0.14999847407452621"/>
        <bgColor rgb="FFD8D8D8"/>
      </patternFill>
    </fill>
    <fill>
      <patternFill patternType="solid">
        <fgColor theme="2" tint="-0.14999847407452621"/>
        <bgColor rgb="FFB4C6E7"/>
      </patternFill>
    </fill>
    <fill>
      <patternFill patternType="solid">
        <fgColor theme="0"/>
        <bgColor indexed="64"/>
      </patternFill>
    </fill>
    <fill>
      <patternFill patternType="solid">
        <fgColor theme="8"/>
        <bgColor indexed="64"/>
      </patternFill>
    </fill>
    <fill>
      <patternFill patternType="solid">
        <fgColor rgb="FFFF0066"/>
        <bgColor indexed="64"/>
      </patternFill>
    </fill>
    <fill>
      <patternFill patternType="solid">
        <fgColor rgb="FFA02B93"/>
        <bgColor rgb="FF000000"/>
      </patternFill>
    </fill>
  </fills>
  <borders count="78">
    <border>
      <left/>
      <right/>
      <top/>
      <bottom/>
      <diagonal/>
    </border>
    <border>
      <left style="thin">
        <color rgb="FF000000"/>
      </left>
      <right/>
      <top style="thin">
        <color rgb="FF000000"/>
      </top>
      <bottom/>
      <diagonal/>
    </border>
    <border>
      <left/>
      <right/>
      <top style="thin">
        <color rgb="FF000000"/>
      </top>
      <bottom/>
      <diagonal/>
    </border>
    <border>
      <left/>
      <right style="thin">
        <color rgb="FF000000"/>
      </right>
      <top/>
      <bottom/>
      <diagonal/>
    </border>
    <border>
      <left/>
      <right/>
      <top/>
      <bottom style="thin">
        <color rgb="FF000000"/>
      </bottom>
      <diagonal/>
    </border>
    <border>
      <left style="medium">
        <color rgb="FF000000"/>
      </left>
      <right style="thin">
        <color rgb="FF000000"/>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
      <left style="medium">
        <color rgb="FF000000"/>
      </left>
      <right style="thin">
        <color rgb="FF000000"/>
      </right>
      <top/>
      <bottom/>
      <diagonal/>
    </border>
    <border>
      <left style="medium">
        <color rgb="FF000000"/>
      </left>
      <right style="medium">
        <color rgb="FF000000"/>
      </right>
      <top style="medium">
        <color rgb="FF000000"/>
      </top>
      <bottom style="medium">
        <color rgb="FF000000"/>
      </bottom>
      <diagonal/>
    </border>
    <border>
      <left style="thin">
        <color rgb="FF000000"/>
      </left>
      <right style="thin">
        <color rgb="FF000000"/>
      </right>
      <top style="thin">
        <color rgb="FF000000"/>
      </top>
      <bottom style="thin">
        <color rgb="FF000000"/>
      </bottom>
      <diagonal/>
    </border>
    <border>
      <left/>
      <right/>
      <top style="medium">
        <color rgb="FF000000"/>
      </top>
      <bottom style="medium">
        <color rgb="FF000000"/>
      </bottom>
      <diagonal/>
    </border>
    <border>
      <left/>
      <right style="thin">
        <color rgb="FF000000"/>
      </right>
      <top style="medium">
        <color rgb="FF000000"/>
      </top>
      <bottom style="medium">
        <color rgb="FF000000"/>
      </bottom>
      <diagonal/>
    </border>
    <border>
      <left style="medium">
        <color rgb="FF000000"/>
      </left>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style="medium">
        <color rgb="FF000000"/>
      </right>
      <top style="thin">
        <color rgb="FF000000"/>
      </top>
      <bottom/>
      <diagonal/>
    </border>
    <border>
      <left style="medium">
        <color rgb="FF000000"/>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style="thin">
        <color rgb="FF000000"/>
      </left>
      <right/>
      <top style="thin">
        <color rgb="FF000000"/>
      </top>
      <bottom style="thin">
        <color rgb="FF000000"/>
      </bottom>
      <diagonal/>
    </border>
    <border>
      <left style="medium">
        <color rgb="FF000000"/>
      </left>
      <right style="medium">
        <color rgb="FF000000"/>
      </right>
      <top/>
      <bottom style="medium">
        <color rgb="FF000000"/>
      </bottom>
      <diagonal/>
    </border>
    <border>
      <left style="medium">
        <color rgb="FF000000"/>
      </left>
      <right style="medium">
        <color rgb="FF000000"/>
      </right>
      <top/>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style="thin">
        <color rgb="FF000000"/>
      </top>
      <bottom/>
      <diagonal/>
    </border>
    <border>
      <left/>
      <right style="medium">
        <color indexed="64"/>
      </right>
      <top style="thin">
        <color rgb="FF000000"/>
      </top>
      <bottom/>
      <diagonal/>
    </border>
    <border>
      <left style="medium">
        <color indexed="64"/>
      </left>
      <right/>
      <top/>
      <bottom style="thin">
        <color rgb="FF000000"/>
      </bottom>
      <diagonal/>
    </border>
    <border>
      <left/>
      <right style="medium">
        <color indexed="64"/>
      </right>
      <top/>
      <bottom style="thin">
        <color rgb="FF000000"/>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top style="medium">
        <color rgb="FF000000"/>
      </top>
      <bottom style="medium">
        <color rgb="FF000000"/>
      </bottom>
      <diagonal/>
    </border>
    <border>
      <left/>
      <right style="medium">
        <color indexed="64"/>
      </right>
      <top style="medium">
        <color rgb="FF000000"/>
      </top>
      <bottom style="medium">
        <color rgb="FF000000"/>
      </bottom>
      <diagonal/>
    </border>
    <border>
      <left style="medium">
        <color rgb="FF000000"/>
      </left>
      <right/>
      <top/>
      <bottom style="medium">
        <color rgb="FF000000"/>
      </bottom>
      <diagonal/>
    </border>
    <border>
      <left/>
      <right/>
      <top/>
      <bottom style="medium">
        <color rgb="FF000000"/>
      </bottom>
      <diagonal/>
    </border>
    <border>
      <left/>
      <right style="thin">
        <color rgb="FF000000"/>
      </right>
      <top/>
      <bottom style="medium">
        <color rgb="FF000000"/>
      </bottom>
      <diagonal/>
    </border>
    <border>
      <left style="thin">
        <color rgb="FF000000"/>
      </left>
      <right style="medium">
        <color rgb="FF000000"/>
      </right>
      <top/>
      <bottom style="medium">
        <color rgb="FF000000"/>
      </bottom>
      <diagonal/>
    </border>
    <border>
      <left style="medium">
        <color indexed="64"/>
      </left>
      <right style="thin">
        <color rgb="FF000000"/>
      </right>
      <top style="medium">
        <color indexed="64"/>
      </top>
      <bottom style="medium">
        <color rgb="FF000000"/>
      </bottom>
      <diagonal/>
    </border>
    <border>
      <left style="thin">
        <color rgb="FF000000"/>
      </left>
      <right style="thin">
        <color rgb="FF000000"/>
      </right>
      <top style="medium">
        <color indexed="64"/>
      </top>
      <bottom style="medium">
        <color rgb="FF000000"/>
      </bottom>
      <diagonal/>
    </border>
    <border>
      <left style="thin">
        <color rgb="FF000000"/>
      </left>
      <right style="medium">
        <color indexed="64"/>
      </right>
      <top style="medium">
        <color indexed="64"/>
      </top>
      <bottom style="medium">
        <color rgb="FF000000"/>
      </bottom>
      <diagonal/>
    </border>
    <border>
      <left style="medium">
        <color indexed="64"/>
      </left>
      <right style="thin">
        <color rgb="FF000000"/>
      </right>
      <top/>
      <bottom style="thin">
        <color rgb="FF000000"/>
      </bottom>
      <diagonal/>
    </border>
    <border>
      <left style="thin">
        <color rgb="FF000000"/>
      </left>
      <right style="medium">
        <color indexed="64"/>
      </right>
      <top/>
      <bottom style="thin">
        <color rgb="FF000000"/>
      </bottom>
      <diagonal/>
    </border>
    <border>
      <left style="medium">
        <color indexed="64"/>
      </left>
      <right style="thin">
        <color rgb="FF000000"/>
      </right>
      <top/>
      <bottom/>
      <diagonal/>
    </border>
    <border>
      <left style="thin">
        <color rgb="FF000000"/>
      </left>
      <right style="thin">
        <color rgb="FF000000"/>
      </right>
      <top/>
      <bottom style="medium">
        <color indexed="64"/>
      </bottom>
      <diagonal/>
    </border>
    <border>
      <left style="thin">
        <color rgb="FF000000"/>
      </left>
      <right style="medium">
        <color indexed="64"/>
      </right>
      <top/>
      <bottom style="medium">
        <color indexed="64"/>
      </bottom>
      <diagonal/>
    </border>
    <border>
      <left/>
      <right style="thin">
        <color rgb="FF000000"/>
      </right>
      <top style="thin">
        <color rgb="FF000000"/>
      </top>
      <bottom style="thin">
        <color rgb="FF000000"/>
      </bottom>
      <diagonal/>
    </border>
    <border>
      <left style="thin">
        <color indexed="64"/>
      </left>
      <right/>
      <top style="thin">
        <color indexed="64"/>
      </top>
      <bottom style="thin">
        <color indexed="64"/>
      </bottom>
      <diagonal/>
    </border>
    <border>
      <left/>
      <right/>
      <top style="thin">
        <color rgb="FF000000"/>
      </top>
      <bottom style="thin">
        <color rgb="FF000000"/>
      </bottom>
      <diagonal/>
    </border>
  </borders>
  <cellStyleXfs count="4">
    <xf numFmtId="0" fontId="0" fillId="0" borderId="0"/>
    <xf numFmtId="43" fontId="1" fillId="0" borderId="0" applyFont="0" applyFill="0" applyBorder="0" applyAlignment="0" applyProtection="0"/>
    <xf numFmtId="9" fontId="1" fillId="0" borderId="0" applyFont="0" applyFill="0" applyBorder="0" applyAlignment="0" applyProtection="0"/>
    <xf numFmtId="0" fontId="5" fillId="0" borderId="0" applyNumberFormat="0" applyFill="0" applyBorder="0" applyAlignment="0" applyProtection="0"/>
  </cellStyleXfs>
  <cellXfs count="244">
    <xf numFmtId="0" fontId="0" fillId="0" borderId="0" xfId="0"/>
    <xf numFmtId="0" fontId="2" fillId="0" borderId="8" xfId="0" applyFont="1" applyBorder="1" applyAlignment="1">
      <alignment vertical="center"/>
    </xf>
    <xf numFmtId="0" fontId="2" fillId="0" borderId="23" xfId="0" applyFont="1" applyBorder="1" applyAlignment="1">
      <alignment vertical="center"/>
    </xf>
    <xf numFmtId="0" fontId="2" fillId="0" borderId="24" xfId="0" applyFont="1" applyBorder="1" applyAlignment="1">
      <alignment vertical="center"/>
    </xf>
    <xf numFmtId="0" fontId="4" fillId="13" borderId="25" xfId="0" applyFont="1" applyFill="1" applyBorder="1"/>
    <xf numFmtId="0" fontId="3" fillId="0" borderId="23" xfId="0" applyFont="1" applyBorder="1" applyAlignment="1">
      <alignment vertical="center"/>
    </xf>
    <xf numFmtId="0" fontId="7" fillId="0" borderId="0" xfId="3" applyFont="1" applyBorder="1" applyAlignment="1">
      <alignment horizontal="left" vertical="center"/>
    </xf>
    <xf numFmtId="0" fontId="8" fillId="0" borderId="0" xfId="0" applyFont="1"/>
    <xf numFmtId="0" fontId="9" fillId="2" borderId="9" xfId="0" applyFont="1" applyFill="1" applyBorder="1" applyAlignment="1">
      <alignment horizontal="center" vertical="center"/>
    </xf>
    <xf numFmtId="0" fontId="9" fillId="2" borderId="9" xfId="0" applyFont="1" applyFill="1" applyBorder="1" applyAlignment="1">
      <alignment horizontal="center" vertical="center" wrapText="1"/>
    </xf>
    <xf numFmtId="0" fontId="8" fillId="0" borderId="9" xfId="0" applyFont="1" applyBorder="1" applyAlignment="1">
      <alignment horizontal="left" vertical="center"/>
    </xf>
    <xf numFmtId="0" fontId="8" fillId="0" borderId="22" xfId="0" applyFont="1" applyBorder="1" applyAlignment="1">
      <alignment horizontal="center" vertical="center"/>
    </xf>
    <xf numFmtId="0" fontId="8" fillId="0" borderId="9" xfId="0" applyFont="1" applyBorder="1" applyAlignment="1">
      <alignment vertical="center"/>
    </xf>
    <xf numFmtId="9" fontId="8" fillId="0" borderId="9" xfId="0" applyNumberFormat="1" applyFont="1" applyBorder="1" applyAlignment="1">
      <alignment vertical="center"/>
    </xf>
    <xf numFmtId="0" fontId="8" fillId="0" borderId="0" xfId="0" applyFont="1" applyAlignment="1">
      <alignment horizontal="left" vertical="center"/>
    </xf>
    <xf numFmtId="0" fontId="8" fillId="0" borderId="0" xfId="0" applyFont="1" applyAlignment="1">
      <alignment vertical="center"/>
    </xf>
    <xf numFmtId="0" fontId="8" fillId="0" borderId="0" xfId="0" applyFont="1" applyAlignment="1">
      <alignment horizontal="center" vertical="center"/>
    </xf>
    <xf numFmtId="9" fontId="8" fillId="0" borderId="0" xfId="0" applyNumberFormat="1" applyFont="1" applyAlignment="1">
      <alignment vertical="center"/>
    </xf>
    <xf numFmtId="0" fontId="10" fillId="3" borderId="5" xfId="0" applyFont="1" applyFill="1" applyBorder="1" applyAlignment="1">
      <alignment horizontal="center" vertical="center" wrapText="1"/>
    </xf>
    <xf numFmtId="0" fontId="12" fillId="3" borderId="6" xfId="0" applyFont="1" applyFill="1" applyBorder="1" applyAlignment="1">
      <alignment horizontal="center" vertical="center" wrapText="1"/>
    </xf>
    <xf numFmtId="0" fontId="10" fillId="3" borderId="6" xfId="0" applyFont="1" applyFill="1" applyBorder="1" applyAlignment="1">
      <alignment horizontal="center" vertical="center" wrapText="1"/>
    </xf>
    <xf numFmtId="0" fontId="10" fillId="3" borderId="13" xfId="0" applyFont="1" applyFill="1" applyBorder="1" applyAlignment="1">
      <alignment horizontal="center" vertical="center" wrapText="1"/>
    </xf>
    <xf numFmtId="0" fontId="8" fillId="0" borderId="14" xfId="0" applyFont="1" applyBorder="1" applyAlignment="1">
      <alignment horizontal="left" vertical="center" wrapText="1"/>
    </xf>
    <xf numFmtId="0" fontId="8" fillId="0" borderId="16" xfId="0" applyFont="1" applyBorder="1" applyAlignment="1">
      <alignment horizontal="left" vertical="center" wrapText="1"/>
    </xf>
    <xf numFmtId="9" fontId="12" fillId="3" borderId="13" xfId="0" applyNumberFormat="1" applyFont="1" applyFill="1" applyBorder="1" applyAlignment="1">
      <alignment horizontal="center" vertical="center" wrapText="1"/>
    </xf>
    <xf numFmtId="0" fontId="12" fillId="10" borderId="5" xfId="0" applyFont="1" applyFill="1" applyBorder="1" applyAlignment="1">
      <alignment horizontal="center" vertical="center" wrapText="1"/>
    </xf>
    <xf numFmtId="0" fontId="10" fillId="10" borderId="5" xfId="0" applyFont="1" applyFill="1" applyBorder="1" applyAlignment="1">
      <alignment horizontal="center" vertical="center" wrapText="1"/>
    </xf>
    <xf numFmtId="0" fontId="8" fillId="0" borderId="19" xfId="0" applyFont="1" applyBorder="1" applyAlignment="1">
      <alignment horizontal="left" vertical="center" wrapText="1"/>
    </xf>
    <xf numFmtId="9" fontId="12" fillId="10" borderId="13" xfId="0" applyNumberFormat="1" applyFont="1" applyFill="1" applyBorder="1" applyAlignment="1">
      <alignment horizontal="center" vertical="center" wrapText="1"/>
    </xf>
    <xf numFmtId="9" fontId="12" fillId="11" borderId="13" xfId="2" applyFont="1" applyFill="1" applyBorder="1" applyAlignment="1">
      <alignment horizontal="center" vertical="center" wrapText="1"/>
    </xf>
    <xf numFmtId="0" fontId="13" fillId="0" borderId="0" xfId="0" applyFont="1"/>
    <xf numFmtId="0" fontId="11" fillId="0" borderId="0" xfId="0" applyFont="1"/>
    <xf numFmtId="0" fontId="9" fillId="8" borderId="0" xfId="0" applyFont="1" applyFill="1" applyAlignment="1">
      <alignment horizontal="center" vertical="center" wrapText="1"/>
    </xf>
    <xf numFmtId="9" fontId="9" fillId="8" borderId="0" xfId="0" applyNumberFormat="1" applyFont="1" applyFill="1" applyAlignment="1">
      <alignment horizontal="center" vertical="center" wrapText="1"/>
    </xf>
    <xf numFmtId="0" fontId="8" fillId="0" borderId="32" xfId="0" applyFont="1" applyBorder="1"/>
    <xf numFmtId="9" fontId="15" fillId="0" borderId="40" xfId="2" applyFont="1" applyBorder="1" applyAlignment="1">
      <alignment vertical="center"/>
    </xf>
    <xf numFmtId="9" fontId="15" fillId="0" borderId="41" xfId="2" applyFont="1" applyBorder="1" applyAlignment="1">
      <alignment vertical="center"/>
    </xf>
    <xf numFmtId="0" fontId="8" fillId="0" borderId="31" xfId="0" applyFont="1" applyBorder="1"/>
    <xf numFmtId="0" fontId="11" fillId="0" borderId="32" xfId="0" applyFont="1" applyBorder="1"/>
    <xf numFmtId="0" fontId="8" fillId="0" borderId="37" xfId="0" applyFont="1" applyBorder="1"/>
    <xf numFmtId="0" fontId="8" fillId="0" borderId="38" xfId="0" applyFont="1" applyBorder="1"/>
    <xf numFmtId="0" fontId="8" fillId="0" borderId="39" xfId="0" applyFont="1" applyBorder="1"/>
    <xf numFmtId="0" fontId="8" fillId="8" borderId="26" xfId="0" applyFont="1" applyFill="1" applyBorder="1" applyAlignment="1">
      <alignment horizontal="center" vertical="center" wrapText="1"/>
    </xf>
    <xf numFmtId="9" fontId="8" fillId="8" borderId="26" xfId="0" applyNumberFormat="1" applyFont="1" applyFill="1" applyBorder="1" applyAlignment="1">
      <alignment horizontal="center" vertical="center" wrapText="1"/>
    </xf>
    <xf numFmtId="0" fontId="10" fillId="3" borderId="42" xfId="0" applyFont="1" applyFill="1" applyBorder="1" applyAlignment="1">
      <alignment horizontal="center" vertical="center" wrapText="1"/>
    </xf>
    <xf numFmtId="0" fontId="10" fillId="3" borderId="43" xfId="0" applyFont="1" applyFill="1" applyBorder="1" applyAlignment="1">
      <alignment horizontal="center" vertical="center" wrapText="1"/>
    </xf>
    <xf numFmtId="0" fontId="10" fillId="3" borderId="44" xfId="0" applyFont="1" applyFill="1" applyBorder="1" applyAlignment="1">
      <alignment horizontal="center" vertical="center" wrapText="1"/>
    </xf>
    <xf numFmtId="9" fontId="8" fillId="8" borderId="40" xfId="0" applyNumberFormat="1" applyFont="1" applyFill="1" applyBorder="1" applyAlignment="1">
      <alignment horizontal="center" vertical="center" wrapText="1"/>
    </xf>
    <xf numFmtId="0" fontId="9" fillId="14" borderId="47" xfId="0" applyFont="1" applyFill="1" applyBorder="1" applyAlignment="1">
      <alignment horizontal="center" vertical="center" wrapText="1"/>
    </xf>
    <xf numFmtId="9" fontId="9" fillId="14" borderId="48" xfId="0" applyNumberFormat="1" applyFont="1" applyFill="1" applyBorder="1" applyAlignment="1">
      <alignment horizontal="center" vertical="center" wrapText="1"/>
    </xf>
    <xf numFmtId="0" fontId="9" fillId="8" borderId="0" xfId="0" applyFont="1" applyFill="1" applyAlignment="1">
      <alignment horizontal="center" wrapText="1"/>
    </xf>
    <xf numFmtId="9" fontId="15" fillId="0" borderId="26" xfId="0" applyNumberFormat="1" applyFont="1" applyBorder="1" applyAlignment="1">
      <alignment vertical="center"/>
    </xf>
    <xf numFmtId="9" fontId="10" fillId="6" borderId="42" xfId="2" applyFont="1" applyFill="1" applyBorder="1" applyAlignment="1">
      <alignment horizontal="center" vertical="center" wrapText="1"/>
    </xf>
    <xf numFmtId="0" fontId="10" fillId="6" borderId="43" xfId="0" applyFont="1" applyFill="1" applyBorder="1" applyAlignment="1">
      <alignment horizontal="center" vertical="center" wrapText="1"/>
    </xf>
    <xf numFmtId="9" fontId="10" fillId="6" borderId="44" xfId="2" applyFont="1" applyFill="1" applyBorder="1" applyAlignment="1">
      <alignment horizontal="center" vertical="center" wrapText="1"/>
    </xf>
    <xf numFmtId="9" fontId="6" fillId="0" borderId="45" xfId="3" applyNumberFormat="1" applyFont="1" applyBorder="1" applyAlignment="1">
      <alignment vertical="center"/>
    </xf>
    <xf numFmtId="9" fontId="6" fillId="0" borderId="52" xfId="3" applyNumberFormat="1" applyFont="1" applyBorder="1" applyAlignment="1">
      <alignment vertical="center"/>
    </xf>
    <xf numFmtId="9" fontId="15" fillId="0" borderId="27" xfId="0" applyNumberFormat="1" applyFont="1" applyBorder="1" applyAlignment="1">
      <alignment vertical="center"/>
    </xf>
    <xf numFmtId="1" fontId="15" fillId="0" borderId="26" xfId="1" applyNumberFormat="1" applyFont="1" applyBorder="1" applyAlignment="1">
      <alignment horizontal="center" vertical="center"/>
    </xf>
    <xf numFmtId="1" fontId="15" fillId="0" borderId="27" xfId="1" applyNumberFormat="1" applyFont="1" applyBorder="1" applyAlignment="1">
      <alignment horizontal="center" vertical="center"/>
    </xf>
    <xf numFmtId="0" fontId="17" fillId="5" borderId="31" xfId="0" applyFont="1" applyFill="1" applyBorder="1" applyAlignment="1">
      <alignment horizontal="right"/>
    </xf>
    <xf numFmtId="0" fontId="8" fillId="5" borderId="0" xfId="0" applyFont="1" applyFill="1"/>
    <xf numFmtId="0" fontId="8" fillId="5" borderId="32" xfId="0" applyFont="1" applyFill="1" applyBorder="1"/>
    <xf numFmtId="0" fontId="17" fillId="5" borderId="0" xfId="0" applyFont="1" applyFill="1"/>
    <xf numFmtId="0" fontId="9" fillId="0" borderId="31" xfId="0" applyFont="1" applyBorder="1"/>
    <xf numFmtId="0" fontId="8" fillId="0" borderId="31" xfId="0" applyFont="1" applyBorder="1" applyAlignment="1">
      <alignment vertical="center"/>
    </xf>
    <xf numFmtId="0" fontId="18" fillId="0" borderId="31" xfId="0" applyFont="1" applyBorder="1" applyAlignment="1">
      <alignment horizontal="left"/>
    </xf>
    <xf numFmtId="0" fontId="8" fillId="0" borderId="22" xfId="0" applyFont="1" applyBorder="1" applyAlignment="1">
      <alignment vertical="center" wrapText="1"/>
    </xf>
    <xf numFmtId="164" fontId="8" fillId="0" borderId="9" xfId="0" applyNumberFormat="1" applyFont="1" applyBorder="1" applyAlignment="1">
      <alignment vertical="center"/>
    </xf>
    <xf numFmtId="0" fontId="8" fillId="0" borderId="0" xfId="0" applyFont="1" applyAlignment="1">
      <alignment vertical="center" wrapText="1"/>
    </xf>
    <xf numFmtId="164" fontId="8" fillId="0" borderId="0" xfId="0" applyNumberFormat="1" applyFont="1" applyAlignment="1">
      <alignment vertical="center"/>
    </xf>
    <xf numFmtId="0" fontId="12" fillId="10" borderId="6" xfId="0" applyFont="1" applyFill="1" applyBorder="1" applyAlignment="1">
      <alignment horizontal="center" vertical="center" wrapText="1"/>
    </xf>
    <xf numFmtId="0" fontId="10" fillId="10" borderId="13" xfId="0" applyFont="1" applyFill="1" applyBorder="1" applyAlignment="1">
      <alignment horizontal="center" vertical="center" wrapText="1"/>
    </xf>
    <xf numFmtId="0" fontId="8" fillId="0" borderId="7" xfId="0" applyFont="1" applyBorder="1" applyAlignment="1">
      <alignment horizontal="left" vertical="center" wrapText="1"/>
    </xf>
    <xf numFmtId="9" fontId="12" fillId="11" borderId="13" xfId="0" applyNumberFormat="1" applyFont="1" applyFill="1" applyBorder="1" applyAlignment="1">
      <alignment horizontal="center" vertical="center" wrapText="1"/>
    </xf>
    <xf numFmtId="9" fontId="8" fillId="0" borderId="9" xfId="2" applyFont="1" applyBorder="1" applyAlignment="1">
      <alignment vertical="center"/>
    </xf>
    <xf numFmtId="0" fontId="21" fillId="0" borderId="0" xfId="0" applyFont="1"/>
    <xf numFmtId="0" fontId="21" fillId="0" borderId="38" xfId="0" applyFont="1" applyBorder="1"/>
    <xf numFmtId="0" fontId="11" fillId="17" borderId="0" xfId="0" applyFont="1" applyFill="1"/>
    <xf numFmtId="0" fontId="11" fillId="17" borderId="32" xfId="0" applyFont="1" applyFill="1" applyBorder="1"/>
    <xf numFmtId="0" fontId="11" fillId="17" borderId="0" xfId="0" applyFont="1" applyFill="1" applyAlignment="1">
      <alignment vertical="center"/>
    </xf>
    <xf numFmtId="0" fontId="11" fillId="17" borderId="0" xfId="0" applyFont="1" applyFill="1" applyAlignment="1">
      <alignment vertical="center" wrapText="1"/>
    </xf>
    <xf numFmtId="0" fontId="11" fillId="17" borderId="32" xfId="0" applyFont="1" applyFill="1" applyBorder="1" applyAlignment="1">
      <alignment vertical="center" wrapText="1"/>
    </xf>
    <xf numFmtId="0" fontId="19" fillId="17" borderId="0" xfId="0" applyFont="1" applyFill="1"/>
    <xf numFmtId="0" fontId="11" fillId="17" borderId="53" xfId="0" applyFont="1" applyFill="1" applyBorder="1"/>
    <xf numFmtId="0" fontId="11" fillId="17" borderId="54" xfId="0" applyFont="1" applyFill="1" applyBorder="1"/>
    <xf numFmtId="0" fontId="11" fillId="17" borderId="55" xfId="0" applyFont="1" applyFill="1" applyBorder="1"/>
    <xf numFmtId="0" fontId="11" fillId="17" borderId="57" xfId="0" applyFont="1" applyFill="1" applyBorder="1" applyAlignment="1">
      <alignment vertical="center" wrapText="1"/>
    </xf>
    <xf numFmtId="0" fontId="11" fillId="17" borderId="56" xfId="0" applyFont="1" applyFill="1" applyBorder="1" applyAlignment="1">
      <alignment vertical="center"/>
    </xf>
    <xf numFmtId="0" fontId="19" fillId="17" borderId="58" xfId="0" applyFont="1" applyFill="1" applyBorder="1"/>
    <xf numFmtId="0" fontId="11" fillId="17" borderId="59" xfId="0" applyFont="1" applyFill="1" applyBorder="1" applyAlignment="1">
      <alignment vertical="center"/>
    </xf>
    <xf numFmtId="0" fontId="11" fillId="17" borderId="59" xfId="0" applyFont="1" applyFill="1" applyBorder="1"/>
    <xf numFmtId="0" fontId="11" fillId="17" borderId="60" xfId="0" applyFont="1" applyFill="1" applyBorder="1"/>
    <xf numFmtId="0" fontId="9" fillId="0" borderId="0" xfId="0" applyFont="1" applyAlignment="1">
      <alignment horizontal="center" vertical="center"/>
    </xf>
    <xf numFmtId="0" fontId="9" fillId="0" borderId="0" xfId="0" applyFont="1" applyAlignment="1">
      <alignment horizontal="center" vertical="center" wrapText="1"/>
    </xf>
    <xf numFmtId="0" fontId="11" fillId="17" borderId="53" xfId="0" applyFont="1" applyFill="1" applyBorder="1" applyAlignment="1">
      <alignment vertical="center"/>
    </xf>
    <xf numFmtId="0" fontId="11" fillId="17" borderId="54" xfId="0" applyFont="1" applyFill="1" applyBorder="1" applyAlignment="1">
      <alignment vertical="center"/>
    </xf>
    <xf numFmtId="0" fontId="11" fillId="17" borderId="55" xfId="0" applyFont="1" applyFill="1" applyBorder="1" applyAlignment="1">
      <alignment vertical="center"/>
    </xf>
    <xf numFmtId="0" fontId="8" fillId="0" borderId="32" xfId="0" applyFont="1" applyBorder="1" applyAlignment="1">
      <alignment vertical="center"/>
    </xf>
    <xf numFmtId="0" fontId="19" fillId="17" borderId="58" xfId="0" applyFont="1" applyFill="1" applyBorder="1" applyAlignment="1">
      <alignment vertical="center"/>
    </xf>
    <xf numFmtId="0" fontId="11" fillId="17" borderId="60" xfId="0" applyFont="1" applyFill="1" applyBorder="1" applyAlignment="1">
      <alignment vertical="center"/>
    </xf>
    <xf numFmtId="0" fontId="20" fillId="0" borderId="0" xfId="0" applyFont="1" applyAlignment="1">
      <alignment vertical="center"/>
    </xf>
    <xf numFmtId="9" fontId="8" fillId="0" borderId="20" xfId="0" applyNumberFormat="1" applyFont="1" applyBorder="1" applyAlignment="1">
      <alignment vertical="center"/>
    </xf>
    <xf numFmtId="9" fontId="8" fillId="0" borderId="21" xfId="0" applyNumberFormat="1" applyFont="1" applyBorder="1" applyAlignment="1">
      <alignment vertical="center"/>
    </xf>
    <xf numFmtId="0" fontId="8" fillId="0" borderId="37" xfId="0" applyFont="1" applyBorder="1" applyAlignment="1">
      <alignment vertical="center"/>
    </xf>
    <xf numFmtId="0" fontId="8" fillId="0" borderId="38" xfId="0" applyFont="1" applyBorder="1" applyAlignment="1">
      <alignment vertical="center"/>
    </xf>
    <xf numFmtId="0" fontId="8" fillId="0" borderId="39" xfId="0" applyFont="1" applyBorder="1" applyAlignment="1">
      <alignment vertical="center"/>
    </xf>
    <xf numFmtId="0" fontId="10" fillId="6" borderId="49" xfId="0" applyFont="1" applyFill="1" applyBorder="1" applyAlignment="1">
      <alignment horizontal="center" vertical="center"/>
    </xf>
    <xf numFmtId="9" fontId="16" fillId="7" borderId="51" xfId="0" applyNumberFormat="1" applyFont="1" applyFill="1" applyBorder="1" applyAlignment="1">
      <alignment horizontal="right" vertical="center"/>
    </xf>
    <xf numFmtId="9" fontId="12" fillId="12" borderId="66" xfId="0" applyNumberFormat="1" applyFont="1" applyFill="1" applyBorder="1" applyAlignment="1">
      <alignment horizontal="center" vertical="center" wrapText="1"/>
    </xf>
    <xf numFmtId="0" fontId="10" fillId="12" borderId="67" xfId="0" applyFont="1" applyFill="1" applyBorder="1" applyAlignment="1">
      <alignment horizontal="center" vertical="center" wrapText="1"/>
    </xf>
    <xf numFmtId="0" fontId="12" fillId="12" borderId="68" xfId="0" applyFont="1" applyFill="1" applyBorder="1" applyAlignment="1">
      <alignment horizontal="center" vertical="center" wrapText="1"/>
    </xf>
    <xf numFmtId="0" fontId="10" fillId="12" borderId="69" xfId="0" applyFont="1" applyFill="1" applyBorder="1" applyAlignment="1">
      <alignment horizontal="center" vertical="center" wrapText="1"/>
    </xf>
    <xf numFmtId="0" fontId="8" fillId="0" borderId="70" xfId="0" applyFont="1" applyBorder="1" applyAlignment="1">
      <alignment horizontal="left" vertical="center" wrapText="1"/>
    </xf>
    <xf numFmtId="9" fontId="8" fillId="0" borderId="71" xfId="0" applyNumberFormat="1" applyFont="1" applyBorder="1" applyAlignment="1">
      <alignment vertical="center"/>
    </xf>
    <xf numFmtId="0" fontId="8" fillId="0" borderId="72" xfId="0" applyFont="1" applyBorder="1" applyAlignment="1">
      <alignment horizontal="left" vertical="center" wrapText="1"/>
    </xf>
    <xf numFmtId="0" fontId="8" fillId="0" borderId="46" xfId="0" applyFont="1" applyBorder="1" applyAlignment="1">
      <alignment horizontal="left" vertical="center" wrapText="1"/>
    </xf>
    <xf numFmtId="9" fontId="8" fillId="0" borderId="38" xfId="0" applyNumberFormat="1" applyFont="1" applyBorder="1" applyAlignment="1">
      <alignment vertical="center"/>
    </xf>
    <xf numFmtId="9" fontId="8" fillId="0" borderId="73" xfId="0" applyNumberFormat="1" applyFont="1" applyBorder="1" applyAlignment="1">
      <alignment vertical="center"/>
    </xf>
    <xf numFmtId="9" fontId="8" fillId="0" borderId="74" xfId="0" applyNumberFormat="1" applyFont="1" applyBorder="1" applyAlignment="1">
      <alignment vertical="center"/>
    </xf>
    <xf numFmtId="9" fontId="8" fillId="0" borderId="9" xfId="0" applyNumberFormat="1" applyFont="1" applyBorder="1" applyAlignment="1">
      <alignment horizontal="left" vertical="center"/>
    </xf>
    <xf numFmtId="0" fontId="8" fillId="0" borderId="75" xfId="0" applyFont="1" applyBorder="1" applyAlignment="1">
      <alignment horizontal="left" vertical="center"/>
    </xf>
    <xf numFmtId="165" fontId="24" fillId="18" borderId="9" xfId="0" applyNumberFormat="1" applyFont="1" applyFill="1" applyBorder="1" applyAlignment="1">
      <alignment horizontal="right" vertical="center"/>
    </xf>
    <xf numFmtId="0" fontId="25" fillId="0" borderId="9" xfId="0" applyFont="1" applyBorder="1" applyAlignment="1">
      <alignment horizontal="left" vertical="center" wrapText="1"/>
    </xf>
    <xf numFmtId="0" fontId="25" fillId="0" borderId="22" xfId="0" applyFont="1" applyBorder="1" applyAlignment="1">
      <alignment vertical="center" wrapText="1"/>
    </xf>
    <xf numFmtId="0" fontId="25" fillId="0" borderId="76" xfId="0" applyFont="1" applyBorder="1" applyAlignment="1">
      <alignment horizontal="center" vertical="center"/>
    </xf>
    <xf numFmtId="0" fontId="25" fillId="0" borderId="26" xfId="0" applyFont="1" applyBorder="1" applyAlignment="1">
      <alignment vertical="center"/>
    </xf>
    <xf numFmtId="9" fontId="25" fillId="0" borderId="26" xfId="2" applyFont="1" applyBorder="1" applyAlignment="1">
      <alignment vertical="center"/>
    </xf>
    <xf numFmtId="9" fontId="25" fillId="0" borderId="26" xfId="2" applyFont="1" applyFill="1" applyBorder="1" applyAlignment="1">
      <alignment vertical="center"/>
    </xf>
    <xf numFmtId="9" fontId="25" fillId="0" borderId="26" xfId="0" applyNumberFormat="1" applyFont="1" applyBorder="1" applyAlignment="1">
      <alignment vertical="center"/>
    </xf>
    <xf numFmtId="165" fontId="24" fillId="18" borderId="17" xfId="0" applyNumberFormat="1" applyFont="1" applyFill="1" applyBorder="1" applyAlignment="1">
      <alignment horizontal="right" vertical="center"/>
    </xf>
    <xf numFmtId="0" fontId="25" fillId="0" borderId="17" xfId="0" applyFont="1" applyBorder="1" applyAlignment="1">
      <alignment horizontal="left" vertical="center" wrapText="1"/>
    </xf>
    <xf numFmtId="0" fontId="25" fillId="0" borderId="1" xfId="0" applyFont="1" applyBorder="1" applyAlignment="1">
      <alignment vertical="center" wrapText="1"/>
    </xf>
    <xf numFmtId="43" fontId="24" fillId="18" borderId="26" xfId="1" applyFont="1" applyFill="1" applyBorder="1" applyAlignment="1">
      <alignment horizontal="right" vertical="center"/>
    </xf>
    <xf numFmtId="0" fontId="25" fillId="0" borderId="26" xfId="0" applyFont="1" applyBorder="1" applyAlignment="1">
      <alignment vertical="center" wrapText="1"/>
    </xf>
    <xf numFmtId="49" fontId="24" fillId="18" borderId="9" xfId="0" applyNumberFormat="1" applyFont="1" applyFill="1" applyBorder="1" applyAlignment="1">
      <alignment horizontal="right" vertical="center"/>
    </xf>
    <xf numFmtId="0" fontId="24" fillId="18" borderId="9" xfId="0" applyFont="1" applyFill="1" applyBorder="1" applyAlignment="1">
      <alignment horizontal="right" vertical="center"/>
    </xf>
    <xf numFmtId="164" fontId="25" fillId="0" borderId="26" xfId="2" applyNumberFormat="1" applyFont="1" applyFill="1" applyBorder="1" applyAlignment="1">
      <alignment vertical="center"/>
    </xf>
    <xf numFmtId="165" fontId="24" fillId="19" borderId="9" xfId="0" applyNumberFormat="1" applyFont="1" applyFill="1" applyBorder="1" applyAlignment="1">
      <alignment horizontal="right" vertical="center"/>
    </xf>
    <xf numFmtId="0" fontId="25" fillId="0" borderId="9" xfId="0" applyFont="1" applyBorder="1" applyAlignment="1">
      <alignment horizontal="left" vertical="center"/>
    </xf>
    <xf numFmtId="0" fontId="25" fillId="0" borderId="9" xfId="0" applyFont="1" applyBorder="1" applyAlignment="1">
      <alignment horizontal="center" vertical="center"/>
    </xf>
    <xf numFmtId="9" fontId="25" fillId="0" borderId="9" xfId="2" applyFont="1" applyBorder="1" applyAlignment="1">
      <alignment horizontal="right" vertical="center"/>
    </xf>
    <xf numFmtId="49" fontId="8" fillId="19" borderId="26" xfId="0" applyNumberFormat="1" applyFont="1" applyFill="1" applyBorder="1" applyAlignment="1">
      <alignment horizontal="right" vertical="center"/>
    </xf>
    <xf numFmtId="0" fontId="25" fillId="0" borderId="77" xfId="0" applyFont="1" applyBorder="1" applyAlignment="1">
      <alignment horizontal="left" vertical="center" wrapText="1"/>
    </xf>
    <xf numFmtId="0" fontId="8" fillId="0" borderId="26" xfId="0" applyFont="1" applyBorder="1" applyAlignment="1">
      <alignment vertical="center" wrapText="1"/>
    </xf>
    <xf numFmtId="0" fontId="8" fillId="0" borderId="26" xfId="0" applyFont="1" applyBorder="1" applyAlignment="1">
      <alignment horizontal="center" vertical="center"/>
    </xf>
    <xf numFmtId="0" fontId="25" fillId="0" borderId="0" xfId="0" applyFont="1" applyAlignment="1">
      <alignment horizontal="left" vertical="center" wrapText="1"/>
    </xf>
    <xf numFmtId="0" fontId="25" fillId="0" borderId="0" xfId="0" applyFont="1" applyAlignment="1">
      <alignment vertical="center"/>
    </xf>
    <xf numFmtId="9" fontId="25" fillId="0" borderId="0" xfId="0" applyNumberFormat="1" applyFont="1" applyAlignment="1">
      <alignment vertical="center"/>
    </xf>
    <xf numFmtId="49" fontId="21" fillId="12" borderId="9" xfId="0" applyNumberFormat="1" applyFont="1" applyFill="1" applyBorder="1" applyAlignment="1">
      <alignment horizontal="right" vertical="center"/>
    </xf>
    <xf numFmtId="49" fontId="21" fillId="12" borderId="17" xfId="0" applyNumberFormat="1" applyFont="1" applyFill="1" applyBorder="1" applyAlignment="1">
      <alignment horizontal="right" vertical="center"/>
    </xf>
    <xf numFmtId="49" fontId="21" fillId="12" borderId="26" xfId="0" applyNumberFormat="1" applyFont="1" applyFill="1" applyBorder="1" applyAlignment="1">
      <alignment horizontal="right" vertical="center"/>
    </xf>
    <xf numFmtId="9" fontId="8" fillId="0" borderId="0" xfId="0" applyNumberFormat="1" applyFont="1" applyAlignment="1">
      <alignment horizontal="left" vertical="center"/>
    </xf>
    <xf numFmtId="49" fontId="21" fillId="12" borderId="27" xfId="0" applyNumberFormat="1" applyFont="1" applyFill="1" applyBorder="1" applyAlignment="1">
      <alignment horizontal="right" vertical="center"/>
    </xf>
    <xf numFmtId="0" fontId="28" fillId="20" borderId="9" xfId="0" applyFont="1" applyFill="1" applyBorder="1" applyAlignment="1">
      <alignment horizontal="right" vertical="center"/>
    </xf>
    <xf numFmtId="0" fontId="29" fillId="0" borderId="9" xfId="0" applyFont="1" applyBorder="1" applyAlignment="1">
      <alignment horizontal="left" vertical="center" wrapText="1"/>
    </xf>
    <xf numFmtId="0" fontId="29" fillId="0" borderId="22" xfId="0" applyFont="1" applyBorder="1" applyAlignment="1">
      <alignment vertical="center" wrapText="1"/>
    </xf>
    <xf numFmtId="0" fontId="29" fillId="0" borderId="76" xfId="0" applyFont="1" applyBorder="1" applyAlignment="1">
      <alignment horizontal="center" vertical="center"/>
    </xf>
    <xf numFmtId="0" fontId="29" fillId="0" borderId="26" xfId="0" applyFont="1" applyBorder="1" applyAlignment="1">
      <alignment vertical="center"/>
    </xf>
    <xf numFmtId="9" fontId="29" fillId="0" borderId="26" xfId="0" applyNumberFormat="1" applyFont="1" applyBorder="1" applyAlignment="1">
      <alignment vertical="center"/>
    </xf>
    <xf numFmtId="165" fontId="28" fillId="20" borderId="9" xfId="0" applyNumberFormat="1" applyFont="1" applyFill="1" applyBorder="1" applyAlignment="1">
      <alignment horizontal="right" vertical="center"/>
    </xf>
    <xf numFmtId="9" fontId="29" fillId="0" borderId="26" xfId="2" applyFont="1" applyFill="1" applyBorder="1" applyAlignment="1">
      <alignment vertical="center"/>
    </xf>
    <xf numFmtId="9" fontId="8" fillId="0" borderId="15" xfId="0" applyNumberFormat="1" applyFont="1" applyBorder="1" applyAlignment="1">
      <alignment vertical="center"/>
    </xf>
    <xf numFmtId="9" fontId="8" fillId="0" borderId="17" xfId="0" applyNumberFormat="1" applyFont="1" applyBorder="1" applyAlignment="1">
      <alignment vertical="center"/>
    </xf>
    <xf numFmtId="9" fontId="8" fillId="0" borderId="18" xfId="0" applyNumberFormat="1" applyFont="1" applyBorder="1" applyAlignment="1">
      <alignment vertical="center"/>
    </xf>
    <xf numFmtId="9" fontId="8" fillId="0" borderId="3" xfId="0" applyNumberFormat="1" applyFont="1" applyBorder="1" applyAlignment="1">
      <alignment vertical="center"/>
    </xf>
    <xf numFmtId="0" fontId="8" fillId="2" borderId="35" xfId="0" applyFont="1" applyFill="1" applyBorder="1"/>
    <xf numFmtId="0" fontId="11" fillId="0" borderId="4" xfId="0" applyFont="1" applyBorder="1"/>
    <xf numFmtId="0" fontId="11" fillId="0" borderId="36" xfId="0" applyFont="1" applyBorder="1"/>
    <xf numFmtId="0" fontId="10" fillId="3" borderId="33" xfId="0" applyFont="1" applyFill="1" applyBorder="1" applyAlignment="1">
      <alignment horizontal="center" vertical="center"/>
    </xf>
    <xf numFmtId="0" fontId="11" fillId="0" borderId="2" xfId="0" applyFont="1" applyBorder="1"/>
    <xf numFmtId="0" fontId="11" fillId="0" borderId="34" xfId="0" applyFont="1" applyBorder="1"/>
    <xf numFmtId="0" fontId="11" fillId="0" borderId="31" xfId="0" applyFont="1" applyBorder="1"/>
    <xf numFmtId="0" fontId="11" fillId="0" borderId="0" xfId="0" applyFont="1"/>
    <xf numFmtId="0" fontId="11" fillId="0" borderId="32" xfId="0" applyFont="1" applyBorder="1"/>
    <xf numFmtId="0" fontId="9" fillId="4" borderId="46" xfId="0" applyFont="1" applyFill="1" applyBorder="1" applyAlignment="1">
      <alignment horizontal="center" vertical="center"/>
    </xf>
    <xf numFmtId="0" fontId="11" fillId="0" borderId="47" xfId="0" applyFont="1" applyBorder="1"/>
    <xf numFmtId="0" fontId="11" fillId="0" borderId="48" xfId="0" applyFont="1" applyBorder="1"/>
    <xf numFmtId="0" fontId="8" fillId="2" borderId="28" xfId="0" applyFont="1" applyFill="1" applyBorder="1"/>
    <xf numFmtId="0" fontId="11" fillId="0" borderId="29" xfId="0" applyFont="1" applyBorder="1"/>
    <xf numFmtId="0" fontId="11" fillId="0" borderId="30" xfId="0" applyFont="1" applyBorder="1"/>
    <xf numFmtId="0" fontId="14" fillId="2" borderId="31" xfId="0" applyFont="1" applyFill="1" applyBorder="1" applyAlignment="1">
      <alignment horizontal="center"/>
    </xf>
    <xf numFmtId="0" fontId="13" fillId="0" borderId="0" xfId="0" applyFont="1"/>
    <xf numFmtId="0" fontId="22" fillId="0" borderId="32" xfId="0" applyFont="1" applyBorder="1"/>
    <xf numFmtId="0" fontId="16" fillId="7" borderId="50" xfId="0" applyFont="1" applyFill="1" applyBorder="1" applyAlignment="1">
      <alignment horizontal="center" vertical="center"/>
    </xf>
    <xf numFmtId="0" fontId="11" fillId="7" borderId="50" xfId="0" applyFont="1" applyFill="1" applyBorder="1" applyAlignment="1">
      <alignment vertical="center"/>
    </xf>
    <xf numFmtId="0" fontId="8" fillId="2" borderId="31" xfId="0" applyFont="1" applyFill="1" applyBorder="1"/>
    <xf numFmtId="0" fontId="8" fillId="0" borderId="0" xfId="0" applyFont="1"/>
    <xf numFmtId="0" fontId="8" fillId="0" borderId="32" xfId="0" applyFont="1" applyBorder="1"/>
    <xf numFmtId="0" fontId="10" fillId="3" borderId="31" xfId="0" applyFont="1" applyFill="1" applyBorder="1" applyAlignment="1">
      <alignment horizontal="center" vertical="center"/>
    </xf>
    <xf numFmtId="0" fontId="9" fillId="4" borderId="31" xfId="0" applyFont="1" applyFill="1" applyBorder="1" applyAlignment="1">
      <alignment horizontal="center" vertical="center"/>
    </xf>
    <xf numFmtId="0" fontId="9" fillId="2" borderId="37" xfId="0" applyFont="1" applyFill="1" applyBorder="1" applyAlignment="1">
      <alignment horizontal="center"/>
    </xf>
    <xf numFmtId="0" fontId="11" fillId="0" borderId="38" xfId="0" applyFont="1" applyBorder="1"/>
    <xf numFmtId="0" fontId="11" fillId="0" borderId="39" xfId="0" applyFont="1" applyBorder="1"/>
    <xf numFmtId="0" fontId="8" fillId="0" borderId="29" xfId="0" applyFont="1" applyBorder="1"/>
    <xf numFmtId="0" fontId="8" fillId="0" borderId="30" xfId="0" applyFont="1" applyBorder="1"/>
    <xf numFmtId="0" fontId="13" fillId="0" borderId="32" xfId="0" applyFont="1" applyBorder="1"/>
    <xf numFmtId="0" fontId="8" fillId="8" borderId="45" xfId="0" applyFont="1" applyFill="1" applyBorder="1" applyAlignment="1">
      <alignment vertical="center" wrapText="1"/>
    </xf>
    <xf numFmtId="0" fontId="11" fillId="9" borderId="45" xfId="0" applyFont="1" applyFill="1" applyBorder="1"/>
    <xf numFmtId="0" fontId="11" fillId="7" borderId="46" xfId="0" applyFont="1" applyFill="1" applyBorder="1"/>
    <xf numFmtId="0" fontId="9" fillId="14" borderId="47" xfId="0" applyFont="1" applyFill="1" applyBorder="1" applyAlignment="1">
      <alignment horizontal="center" vertical="center" wrapText="1"/>
    </xf>
    <xf numFmtId="0" fontId="11" fillId="15" borderId="47" xfId="0" applyFont="1" applyFill="1" applyBorder="1"/>
    <xf numFmtId="0" fontId="11" fillId="0" borderId="35" xfId="0" applyFont="1" applyBorder="1"/>
    <xf numFmtId="0" fontId="11" fillId="7" borderId="45" xfId="0" applyFont="1" applyFill="1" applyBorder="1"/>
    <xf numFmtId="0" fontId="11" fillId="9" borderId="46" xfId="0" applyFont="1" applyFill="1" applyBorder="1"/>
    <xf numFmtId="0" fontId="11" fillId="16" borderId="47" xfId="0" applyFont="1" applyFill="1" applyBorder="1"/>
    <xf numFmtId="0" fontId="9" fillId="4" borderId="33" xfId="0" applyFont="1" applyFill="1" applyBorder="1" applyAlignment="1">
      <alignment horizontal="center" vertical="center"/>
    </xf>
    <xf numFmtId="0" fontId="10" fillId="11" borderId="12" xfId="0" applyFont="1" applyFill="1" applyBorder="1" applyAlignment="1">
      <alignment horizontal="right" vertical="center" wrapText="1"/>
    </xf>
    <xf numFmtId="0" fontId="10" fillId="11" borderId="10" xfId="0" applyFont="1" applyFill="1" applyBorder="1" applyAlignment="1">
      <alignment horizontal="right" vertical="center" wrapText="1"/>
    </xf>
    <xf numFmtId="0" fontId="10" fillId="11" borderId="11" xfId="0" applyFont="1" applyFill="1" applyBorder="1" applyAlignment="1">
      <alignment horizontal="right" vertical="center" wrapText="1"/>
    </xf>
    <xf numFmtId="0" fontId="12" fillId="10" borderId="12" xfId="0" applyFont="1" applyFill="1" applyBorder="1" applyAlignment="1">
      <alignment horizontal="right" vertical="center" wrapText="1"/>
    </xf>
    <xf numFmtId="0" fontId="12" fillId="10" borderId="10" xfId="0" applyFont="1" applyFill="1" applyBorder="1" applyAlignment="1">
      <alignment horizontal="right" vertical="center" wrapText="1"/>
    </xf>
    <xf numFmtId="0" fontId="12" fillId="10" borderId="11" xfId="0" applyFont="1" applyFill="1" applyBorder="1" applyAlignment="1">
      <alignment horizontal="right" vertical="center" wrapText="1"/>
    </xf>
    <xf numFmtId="0" fontId="9" fillId="2" borderId="61" xfId="0" applyFont="1" applyFill="1" applyBorder="1" applyAlignment="1">
      <alignment horizontal="center" vertical="center" wrapText="1"/>
    </xf>
    <xf numFmtId="0" fontId="19" fillId="0" borderId="10" xfId="0" applyFont="1" applyBorder="1"/>
    <xf numFmtId="0" fontId="19" fillId="0" borderId="62" xfId="0" applyFont="1" applyBorder="1"/>
    <xf numFmtId="0" fontId="12" fillId="3" borderId="12" xfId="0" applyFont="1" applyFill="1" applyBorder="1" applyAlignment="1">
      <alignment horizontal="right" vertical="center" wrapText="1"/>
    </xf>
    <xf numFmtId="0" fontId="11" fillId="0" borderId="10" xfId="0" applyFont="1" applyBorder="1"/>
    <xf numFmtId="0" fontId="11" fillId="0" borderId="11" xfId="0" applyFont="1" applyBorder="1"/>
    <xf numFmtId="0" fontId="13" fillId="2" borderId="28" xfId="0" applyFont="1" applyFill="1" applyBorder="1"/>
    <xf numFmtId="0" fontId="13" fillId="0" borderId="29" xfId="0" applyFont="1" applyBorder="1"/>
    <xf numFmtId="0" fontId="13" fillId="0" borderId="30" xfId="0" applyFont="1" applyBorder="1"/>
    <xf numFmtId="0" fontId="13" fillId="2" borderId="31" xfId="0" applyFont="1" applyFill="1" applyBorder="1"/>
    <xf numFmtId="0" fontId="11" fillId="0" borderId="10" xfId="0" applyFont="1" applyBorder="1" applyAlignment="1">
      <alignment vertical="center"/>
    </xf>
    <xf numFmtId="0" fontId="11" fillId="0" borderId="11" xfId="0" applyFont="1" applyBorder="1" applyAlignment="1">
      <alignment vertical="center"/>
    </xf>
    <xf numFmtId="0" fontId="12" fillId="12" borderId="63" xfId="0" applyFont="1" applyFill="1" applyBorder="1" applyAlignment="1">
      <alignment horizontal="right" vertical="center" wrapText="1"/>
    </xf>
    <xf numFmtId="0" fontId="11" fillId="0" borderId="64" xfId="0" applyFont="1" applyBorder="1" applyAlignment="1">
      <alignment vertical="center"/>
    </xf>
    <xf numFmtId="0" fontId="11" fillId="0" borderId="65" xfId="0" applyFont="1" applyBorder="1" applyAlignment="1">
      <alignment vertical="center"/>
    </xf>
    <xf numFmtId="0" fontId="8" fillId="2" borderId="31" xfId="0" applyFont="1" applyFill="1" applyBorder="1" applyAlignment="1">
      <alignment vertical="center"/>
    </xf>
    <xf numFmtId="0" fontId="8" fillId="0" borderId="0" xfId="0" applyFont="1" applyAlignment="1">
      <alignment vertical="center"/>
    </xf>
    <xf numFmtId="0" fontId="8" fillId="0" borderId="32" xfId="0" applyFont="1" applyBorder="1" applyAlignment="1">
      <alignment vertical="center"/>
    </xf>
    <xf numFmtId="0" fontId="8" fillId="2" borderId="28" xfId="0" applyFont="1" applyFill="1" applyBorder="1" applyAlignment="1">
      <alignment vertical="center"/>
    </xf>
    <xf numFmtId="0" fontId="8" fillId="0" borderId="29" xfId="0" applyFont="1" applyBorder="1" applyAlignment="1">
      <alignment vertical="center"/>
    </xf>
    <xf numFmtId="0" fontId="8" fillId="0" borderId="30" xfId="0" applyFont="1" applyBorder="1" applyAlignment="1">
      <alignment vertical="center"/>
    </xf>
    <xf numFmtId="0" fontId="14" fillId="2" borderId="31" xfId="0" applyFont="1" applyFill="1" applyBorder="1" applyAlignment="1">
      <alignment horizontal="center" vertical="center"/>
    </xf>
    <xf numFmtId="0" fontId="13" fillId="0" borderId="0" xfId="0" applyFont="1" applyAlignment="1">
      <alignment vertical="center"/>
    </xf>
    <xf numFmtId="0" fontId="13" fillId="0" borderId="32" xfId="0" applyFont="1" applyBorder="1" applyAlignment="1">
      <alignment vertical="center"/>
    </xf>
    <xf numFmtId="0" fontId="11" fillId="0" borderId="2" xfId="0" applyFont="1" applyBorder="1" applyAlignment="1">
      <alignment vertical="center"/>
    </xf>
    <xf numFmtId="0" fontId="11" fillId="0" borderId="34" xfId="0" applyFont="1" applyBorder="1" applyAlignment="1">
      <alignment vertical="center"/>
    </xf>
    <xf numFmtId="0" fontId="11" fillId="0" borderId="35" xfId="0" applyFont="1" applyBorder="1" applyAlignment="1">
      <alignment vertical="center"/>
    </xf>
    <xf numFmtId="0" fontId="11" fillId="0" borderId="4" xfId="0" applyFont="1" applyBorder="1" applyAlignment="1">
      <alignment vertical="center"/>
    </xf>
    <xf numFmtId="0" fontId="11" fillId="0" borderId="36" xfId="0" applyFont="1" applyBorder="1" applyAlignment="1">
      <alignment vertical="center"/>
    </xf>
    <xf numFmtId="0" fontId="19" fillId="0" borderId="10" xfId="0" applyFont="1" applyBorder="1" applyAlignment="1">
      <alignment vertical="center"/>
    </xf>
    <xf numFmtId="0" fontId="19" fillId="0" borderId="62" xfId="0" applyFont="1" applyBorder="1" applyAlignment="1">
      <alignment vertical="center"/>
    </xf>
  </cellXfs>
  <cellStyles count="4">
    <cellStyle name="Hipervínculo" xfId="3" builtinId="8"/>
    <cellStyle name="Millares" xfId="1" builtinId="3"/>
    <cellStyle name="Normal" xfId="0" builtinId="0"/>
    <cellStyle name="Porcentaje" xfId="2" builtinId="5"/>
  </cellStyles>
  <dxfs count="0"/>
  <tableStyles count="0" defaultTableStyle="TableStyleMedium2" defaultPivotStyle="PivotStyleLight16"/>
  <colors>
    <mruColors>
      <color rgb="FFFF0066"/>
      <color rgb="FF15608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comments3.xml.rels><?xml version="1.0" encoding="UTF-8" standalone="yes"?>
<Relationships xmlns="http://schemas.openxmlformats.org/package/2006/relationships"><Relationship Id="rId1" Type="http://customschemas.google.com/relationships/workbookmetadata" Target="commentsmeta0"/></Relationships>
</file>

<file path=xl/_rels/comments4.xml.rels><?xml version="1.0" encoding="UTF-8" standalone="yes"?>
<Relationships xmlns="http://schemas.openxmlformats.org/package/2006/relationships"><Relationship Id="rId1" Type="http://customschemas.google.com/relationships/workbookmetadata" Target="commentsmeta1"/></Relationships>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customschemas.google.com/relationships/workbookmetadata" Target="metadata"/><Relationship Id="rId5" Type="http://schemas.openxmlformats.org/officeDocument/2006/relationships/worksheet" Target="worksheets/sheet5.xml"/><Relationship Id="rId15" Type="http://schemas.openxmlformats.org/officeDocument/2006/relationships/calcChain" Target="calcChain.xml"/><Relationship Id="rId4" Type="http://schemas.openxmlformats.org/officeDocument/2006/relationships/worksheet" Target="worksheets/sheet4.xml"/><Relationship Id="rId14" Type="http://schemas.openxmlformats.org/officeDocument/2006/relationships/sharedStrings" Target="sharedString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1" Type="http://schemas.openxmlformats.org/officeDocument/2006/relationships/themeOverride" Target="../theme/themeOverride1.xml"/></Relationships>
</file>

<file path=xl/charts/_rels/chart3.xml.rels><?xml version="1.0" encoding="UTF-8" standalone="yes"?>
<Relationships xmlns="http://schemas.openxmlformats.org/package/2006/relationships"><Relationship Id="rId1" Type="http://schemas.openxmlformats.org/officeDocument/2006/relationships/themeOverride" Target="../theme/themeOverride2.xml"/></Relationships>
</file>

<file path=xl/charts/_rels/chart4.xml.rels><?xml version="1.0" encoding="UTF-8" standalone="yes"?>
<Relationships xmlns="http://schemas.openxmlformats.org/package/2006/relationships"><Relationship Id="rId1" Type="http://schemas.openxmlformats.org/officeDocument/2006/relationships/themeOverride" Target="../theme/themeOverride3.xml"/></Relationships>
</file>

<file path=xl/charts/_rels/chart5.xml.rels><?xml version="1.0" encoding="UTF-8" standalone="yes"?>
<Relationships xmlns="http://schemas.openxmlformats.org/package/2006/relationships"><Relationship Id="rId1" Type="http://schemas.openxmlformats.org/officeDocument/2006/relationships/themeOverride" Target="../theme/themeOverride4.xml"/></Relationships>
</file>

<file path=xl/charts/_rels/chart6.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7.xml.rels><?xml version="1.0" encoding="UTF-8" standalone="yes"?>
<Relationships xmlns="http://schemas.openxmlformats.org/package/2006/relationships"><Relationship Id="rId3" Type="http://schemas.openxmlformats.org/officeDocument/2006/relationships/themeOverride" Target="../theme/themeOverride5.xml"/><Relationship Id="rId2" Type="http://schemas.microsoft.com/office/2011/relationships/chartColorStyle" Target="colors3.xml"/><Relationship Id="rId1" Type="http://schemas.microsoft.com/office/2011/relationships/chartStyle" Target="style3.xml"/></Relationships>
</file>

<file path=xl/charts/_rels/chart8.xml.rels><?xml version="1.0" encoding="UTF-8" standalone="yes"?>
<Relationships xmlns="http://schemas.openxmlformats.org/package/2006/relationships"><Relationship Id="rId3" Type="http://schemas.openxmlformats.org/officeDocument/2006/relationships/themeOverride" Target="../theme/themeOverride6.xml"/><Relationship Id="rId2" Type="http://schemas.microsoft.com/office/2011/relationships/chartColorStyle" Target="colors4.xml"/><Relationship Id="rId1" Type="http://schemas.microsoft.com/office/2011/relationships/chartStyle" Target="style4.xml"/></Relationships>
</file>

<file path=xl/charts/_rels/chart9.xml.rels><?xml version="1.0" encoding="UTF-8" standalone="yes"?>
<Relationships xmlns="http://schemas.openxmlformats.org/package/2006/relationships"><Relationship Id="rId3" Type="http://schemas.openxmlformats.org/officeDocument/2006/relationships/themeOverride" Target="../theme/themeOverride7.xml"/><Relationship Id="rId2" Type="http://schemas.microsoft.com/office/2011/relationships/chartColorStyle" Target="colors5.xml"/><Relationship Id="rId1" Type="http://schemas.microsoft.com/office/2011/relationships/chartStyle" Target="style5.xml"/></Relationships>
</file>

<file path=xl/charts/_rels/chart10.xml.rels><?xml version="1.0" encoding="UTF-8" standalone="yes"?>
<Relationships xmlns="http://schemas.openxmlformats.org/package/2006/relationships"><Relationship Id="rId3" Type="http://schemas.openxmlformats.org/officeDocument/2006/relationships/themeOverride" Target="../theme/themeOverride8.xml"/><Relationship Id="rId2" Type="http://schemas.microsoft.com/office/2011/relationships/chartColorStyle" Target="colors6.xml"/><Relationship Id="rId1" Type="http://schemas.microsoft.com/office/2011/relationships/chartStyle" Target="style6.xml"/></Relationships>
</file>

<file path=xl/charts/_rels/chart11.xml.rels><?xml version="1.0" encoding="UTF-8" standalone="yes"?>
<Relationships xmlns="http://schemas.openxmlformats.org/package/2006/relationships"><Relationship Id="rId3" Type="http://schemas.openxmlformats.org/officeDocument/2006/relationships/themeOverride" Target="../theme/themeOverride9.xml"/><Relationship Id="rId2" Type="http://schemas.microsoft.com/office/2011/relationships/chartColorStyle" Target="colors7.xml"/><Relationship Id="rId1" Type="http://schemas.microsoft.com/office/2011/relationships/chartStyle" Target="style7.xml"/></Relationships>
</file>

<file path=xl/charts/_rels/chart12.xml.rels><?xml version="1.0" encoding="UTF-8" standalone="yes"?>
<Relationships xmlns="http://schemas.openxmlformats.org/package/2006/relationships"><Relationship Id="rId1" Type="http://schemas.openxmlformats.org/officeDocument/2006/relationships/themeOverride" Target="../theme/themeOverride10.xml"/></Relationships>
</file>

<file path=xl/charts/_rels/chart13.xml.rels><?xml version="1.0" encoding="UTF-8" standalone="yes"?>
<Relationships xmlns="http://schemas.openxmlformats.org/package/2006/relationships"><Relationship Id="rId3" Type="http://schemas.openxmlformats.org/officeDocument/2006/relationships/themeOverride" Target="../theme/themeOverride11.xml"/><Relationship Id="rId2" Type="http://schemas.microsoft.com/office/2011/relationships/chartColorStyle" Target="colors8.xml"/><Relationship Id="rId1" Type="http://schemas.microsoft.com/office/2011/relationships/chartStyle" Target="style8.xml"/></Relationships>
</file>

<file path=xl/charts/_rels/chart14.xml.rels><?xml version="1.0" encoding="UTF-8" standalone="yes"?>
<Relationships xmlns="http://schemas.openxmlformats.org/package/2006/relationships"><Relationship Id="rId3" Type="http://schemas.openxmlformats.org/officeDocument/2006/relationships/themeOverride" Target="../theme/themeOverride12.xml"/><Relationship Id="rId2" Type="http://schemas.microsoft.com/office/2011/relationships/chartColorStyle" Target="colors9.xml"/><Relationship Id="rId1" Type="http://schemas.microsoft.com/office/2011/relationships/chartStyle" Target="style9.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29015288713910758"/>
          <c:y val="0.14539532381773834"/>
          <c:w val="0.46054418197725283"/>
          <c:h val="0.6907042475546411"/>
        </c:manualLayout>
      </c:layout>
      <c:radarChart>
        <c:radarStyle val="marker"/>
        <c:varyColors val="1"/>
        <c:ser>
          <c:idx val="0"/>
          <c:order val="0"/>
          <c:tx>
            <c:strRef>
              <c:f>'A. Resultado global'!$E$17</c:f>
              <c:strCache>
                <c:ptCount val="1"/>
                <c:pt idx="0">
                  <c:v>Restulado obtenido</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7342375410112617E-2"/>
                  <c:y val="-8.0146662080847156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'A. Resultado global'!$B$18:$B$21</c:f>
              <c:strCache>
                <c:ptCount val="4"/>
                <c:pt idx="0">
                  <c:v>Entorno institucional</c:v>
                </c:pt>
                <c:pt idx="1">
                  <c:v>Infraestructura</c:v>
                </c:pt>
                <c:pt idx="2">
                  <c:v>Metodología estadística</c:v>
                </c:pt>
                <c:pt idx="3">
                  <c:v>Accesibilidad y uso</c:v>
                </c:pt>
              </c:strCache>
            </c:strRef>
          </c:cat>
          <c:val>
            <c:numRef>
              <c:f>'A. Resultado global'!$E$18:$E$21</c:f>
              <c:numCache>
                <c:formatCode>0%</c:formatCode>
                <c:ptCount val="4"/>
                <c:pt idx="0">
                  <c:v>0.86111111111111105</c:v>
                </c:pt>
                <c:pt idx="1">
                  <c:v>0.69444444444444442</c:v>
                </c:pt>
                <c:pt idx="2">
                  <c:v>0.75</c:v>
                </c:pt>
                <c:pt idx="3">
                  <c:v>0.67708333333333326</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16050940170940173"/>
          <c:y val="0.14539532381773834"/>
          <c:w val="0.74832820512820519"/>
          <c:h val="0.6986108715209185"/>
        </c:manualLayout>
      </c:layout>
      <c:barChart>
        <c:barDir val="col"/>
        <c:grouping val="clustered"/>
        <c:varyColors val="1"/>
        <c:ser>
          <c:idx val="0"/>
          <c:order val="0"/>
          <c:tx>
            <c:strRef>
              <c:f>'B. Resultado por dimensiones'!$G$13</c:f>
              <c:strCache>
                <c:ptCount val="1"/>
                <c:pt idx="0">
                  <c:v>Resultado ponderado</c:v>
                </c:pt>
              </c:strCache>
            </c:strRef>
          </c:tx>
          <c:invertIfNegative val="0"/>
          <c:dPt>
            <c:idx val="0"/>
            <c:invertIfNegative val="0"/>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2-B607-4752-939F-A7AC3206CB41}"/>
              </c:ext>
            </c:extLst>
          </c:dPt>
          <c:dPt>
            <c:idx val="1"/>
            <c:invertIfNegative val="0"/>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4-B607-4752-939F-A7AC3206CB41}"/>
              </c:ext>
            </c:extLst>
          </c:dPt>
          <c:dPt>
            <c:idx val="2"/>
            <c:invertIfNegative val="0"/>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6-B607-4752-939F-A7AC3206CB41}"/>
              </c:ext>
            </c:extLst>
          </c:dPt>
          <c:dPt>
            <c:idx val="3"/>
            <c:invertIfNegative val="0"/>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8-B607-4752-939F-A7AC3206CB41}"/>
              </c:ext>
            </c:extLst>
          </c:dPt>
          <c:dLbls>
            <c:spPr>
              <a:noFill/>
              <a:ln>
                <a:noFill/>
              </a:ln>
              <a:effectLst/>
            </c:spPr>
            <c:txPr>
              <a:bodyPr rot="0" spcFirstLastPara="1" vertOverflow="ellipsis" horzOverflow="clip" vert="horz" wrap="square" lIns="39600" tIns="19050" rIns="38100" bIns="19050" anchor="ctr" anchorCtr="1">
                <a:spAutoFit/>
              </a:bodyPr>
              <a:lstStyle/>
              <a:p>
                <a:pPr>
                  <a:defRPr sz="700" b="0" i="0" u="none" strike="noStrike" kern="1200" baseline="0">
                    <a:solidFill>
                      <a:schemeClr val="bg1"/>
                    </a:solidFill>
                    <a:latin typeface="+mn-lt"/>
                    <a:ea typeface="+mn-ea"/>
                    <a:cs typeface="+mn-cs"/>
                  </a:defRPr>
                </a:pPr>
                <a:endParaRPr lang="es-CO"/>
              </a:p>
            </c:txPr>
            <c:dLblPos val="ct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a:solidFill>
                        <a:schemeClr val="lt1">
                          <a:lumMod val="50000"/>
                        </a:schemeClr>
                      </a:solidFill>
                      <a:round/>
                    </a:ln>
                    <a:effectLst/>
                  </c:spPr>
                </c15:leaderLines>
              </c:ext>
            </c:extLst>
          </c:dLbls>
          <c:cat>
            <c:strRef>
              <c:f>'B. Resultado por dimensiones'!$D$14:$D$15</c:f>
              <c:strCache>
                <c:ptCount val="2"/>
                <c:pt idx="0">
                  <c:v>Marco institucional</c:v>
                </c:pt>
                <c:pt idx="1">
                  <c:v>Gestión del conocimiento</c:v>
                </c:pt>
              </c:strCache>
            </c:strRef>
          </c:cat>
          <c:val>
            <c:numRef>
              <c:f>'B. Resultado por dimensiones'!$G$14:$G$15</c:f>
              <c:numCache>
                <c:formatCode>0%</c:formatCode>
                <c:ptCount val="2"/>
                <c:pt idx="0">
                  <c:v>0.5</c:v>
                </c:pt>
                <c:pt idx="1">
                  <c:v>0.36111111111111105</c:v>
                </c:pt>
              </c:numCache>
            </c:numRef>
          </c:val>
          <c:extLst>
            <c:ext xmlns:c16="http://schemas.microsoft.com/office/drawing/2014/chart" uri="{C3380CC4-5D6E-409C-BE32-E72D297353CC}">
              <c16:uniqueId val="{00000009-B607-4752-939F-A7AC3206CB41}"/>
            </c:ext>
          </c:extLst>
        </c:ser>
        <c:dLbls>
          <c:showLegendKey val="0"/>
          <c:showVal val="0"/>
          <c:showCatName val="0"/>
          <c:showSerName val="0"/>
          <c:showPercent val="0"/>
          <c:showBubbleSize val="0"/>
        </c:dLbls>
        <c:gapWidth val="150"/>
        <c:axId val="1480139494"/>
        <c:axId val="2053807932"/>
      </c:barChart>
      <c:catAx>
        <c:axId val="1480139494"/>
        <c:scaling>
          <c:orientation val="minMax"/>
        </c:scaling>
        <c:delete val="0"/>
        <c:axPos val="b"/>
        <c:majorGridlines>
          <c:spPr>
            <a:ln w="9525" cap="flat" cmpd="sng" algn="ctr">
              <a:solidFill>
                <a:schemeClr val="lt1">
                  <a:alpha val="20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bg1"/>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600" b="0" i="0" u="none" strike="noStrike" kern="1200" baseline="0">
                <a:solidFill>
                  <a:schemeClr val="bg1"/>
                </a:solidFill>
                <a:latin typeface="+mn-lt"/>
                <a:ea typeface="+mn-ea"/>
                <a:cs typeface="+mn-cs"/>
              </a:defRPr>
            </a:pPr>
            <a:endParaRPr lang="es-CO"/>
          </a:p>
        </c:txPr>
        <c:crossAx val="1480139494"/>
        <c:crosses val="autoZero"/>
        <c:crossBetween val="between"/>
        <c:majorUnit val="0.1"/>
      </c:valAx>
      <c:spPr>
        <a:noFill/>
        <a:ln>
          <a:noFill/>
        </a:ln>
        <a:effectLst/>
      </c:spPr>
    </c:plotArea>
    <c:plotVisOnly val="1"/>
    <c:dispBlanksAs val="zero"/>
    <c:showDLblsOverMax val="1"/>
  </c:chart>
  <c:spPr>
    <a:solidFill>
      <a:srgbClr val="000000">
        <a:lumMod val="75000"/>
        <a:lumOff val="25000"/>
      </a:srgb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14409023529158313"/>
          <c:y val="0.14539532381773834"/>
          <c:w val="0.77879731528729812"/>
          <c:h val="0.6986108715209185"/>
        </c:manualLayout>
      </c:layout>
      <c:barChart>
        <c:barDir val="col"/>
        <c:grouping val="clustered"/>
        <c:varyColors val="1"/>
        <c:ser>
          <c:idx val="0"/>
          <c:order val="0"/>
          <c:tx>
            <c:strRef>
              <c:f>'B. Resultado por dimensiones'!$G$20</c:f>
              <c:strCache>
                <c:ptCount val="1"/>
                <c:pt idx="0">
                  <c:v>Resultado ponderado</c:v>
                </c:pt>
              </c:strCache>
            </c:strRef>
          </c:tx>
          <c:invertIfNegative val="0"/>
          <c:dPt>
            <c:idx val="0"/>
            <c:invertIfNegative val="0"/>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2-B607-4752-939F-A7AC3206CB41}"/>
              </c:ext>
            </c:extLst>
          </c:dPt>
          <c:dPt>
            <c:idx val="1"/>
            <c:invertIfNegative val="0"/>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4-B607-4752-939F-A7AC3206CB41}"/>
              </c:ext>
            </c:extLst>
          </c:dPt>
          <c:dPt>
            <c:idx val="2"/>
            <c:invertIfNegative val="0"/>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6-B607-4752-939F-A7AC3206CB41}"/>
              </c:ext>
            </c:extLst>
          </c:dPt>
          <c:dPt>
            <c:idx val="3"/>
            <c:invertIfNegative val="0"/>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8-B607-4752-939F-A7AC3206CB41}"/>
              </c:ext>
            </c:extLst>
          </c:dPt>
          <c:dLbls>
            <c:spPr>
              <a:noFill/>
              <a:ln>
                <a:noFill/>
              </a:ln>
              <a:effectLst/>
            </c:spPr>
            <c:txPr>
              <a:bodyPr rot="0" spcFirstLastPara="1" vertOverflow="ellipsis" horzOverflow="clip" vert="horz" wrap="square" lIns="39600" tIns="19050" rIns="38100" bIns="19050" anchor="ctr" anchorCtr="1">
                <a:spAutoFit/>
              </a:bodyPr>
              <a:lstStyle/>
              <a:p>
                <a:pPr>
                  <a:defRPr sz="700" b="0" i="0" u="none" strike="noStrike" kern="1200" baseline="0">
                    <a:solidFill>
                      <a:schemeClr val="bg1"/>
                    </a:solidFill>
                    <a:latin typeface="+mn-lt"/>
                    <a:ea typeface="+mn-ea"/>
                    <a:cs typeface="+mn-cs"/>
                  </a:defRPr>
                </a:pPr>
                <a:endParaRPr lang="es-CO"/>
              </a:p>
            </c:txPr>
            <c:dLblPos val="ct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a:solidFill>
                        <a:schemeClr val="lt1">
                          <a:lumMod val="50000"/>
                        </a:schemeClr>
                      </a:solidFill>
                      <a:round/>
                    </a:ln>
                    <a:effectLst/>
                  </c:spPr>
                </c15:leaderLines>
              </c:ext>
            </c:extLst>
          </c:dLbls>
          <c:cat>
            <c:strRef>
              <c:f>'B. Resultado por dimensiones'!$D$21:$D$22</c:f>
              <c:strCache>
                <c:ptCount val="2"/>
                <c:pt idx="0">
                  <c:v>Recursos humanos, recursos financieros y recursos técnológicos</c:v>
                </c:pt>
                <c:pt idx="1">
                  <c:v>Herramientas de gestión y procesamiento</c:v>
                </c:pt>
              </c:strCache>
            </c:strRef>
          </c:cat>
          <c:val>
            <c:numRef>
              <c:f>'B. Resultado por dimensiones'!$G$21:$G$22</c:f>
              <c:numCache>
                <c:formatCode>0%</c:formatCode>
                <c:ptCount val="2"/>
                <c:pt idx="0">
                  <c:v>0.33333333333333331</c:v>
                </c:pt>
                <c:pt idx="1">
                  <c:v>0.3611111111111111</c:v>
                </c:pt>
              </c:numCache>
            </c:numRef>
          </c:val>
          <c:extLst>
            <c:ext xmlns:c16="http://schemas.microsoft.com/office/drawing/2014/chart" uri="{C3380CC4-5D6E-409C-BE32-E72D297353CC}">
              <c16:uniqueId val="{00000009-B607-4752-939F-A7AC3206CB41}"/>
            </c:ext>
          </c:extLst>
        </c:ser>
        <c:dLbls>
          <c:showLegendKey val="0"/>
          <c:showVal val="0"/>
          <c:showCatName val="0"/>
          <c:showSerName val="0"/>
          <c:showPercent val="0"/>
          <c:showBubbleSize val="0"/>
        </c:dLbls>
        <c:gapWidth val="150"/>
        <c:axId val="1480139494"/>
        <c:axId val="2053807932"/>
      </c:barChart>
      <c:catAx>
        <c:axId val="1480139494"/>
        <c:scaling>
          <c:orientation val="minMax"/>
        </c:scaling>
        <c:delete val="0"/>
        <c:axPos val="b"/>
        <c:majorGridlines>
          <c:spPr>
            <a:ln w="9525" cap="flat" cmpd="sng" algn="ctr">
              <a:solidFill>
                <a:schemeClr val="lt1">
                  <a:alpha val="20000"/>
                </a:schemeClr>
              </a:solidFill>
              <a:round/>
            </a:ln>
            <a:effectLst/>
          </c:spPr>
        </c:majorGridlines>
        <c:numFmt formatCode="General" sourceLinked="1"/>
        <c:majorTickMark val="out"/>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bg1"/>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600" b="0" i="0" u="none" strike="noStrike" kern="1200" baseline="0">
                <a:solidFill>
                  <a:schemeClr val="bg1"/>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rgbClr val="000000">
        <a:lumMod val="75000"/>
        <a:lumOff val="25000"/>
      </a:srgb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14409023529158313"/>
          <c:y val="0.14539532381773834"/>
          <c:w val="0.77879731528729812"/>
          <c:h val="0.6986108715209185"/>
        </c:manualLayout>
      </c:layout>
      <c:barChart>
        <c:barDir val="col"/>
        <c:grouping val="clustered"/>
        <c:varyColors val="1"/>
        <c:ser>
          <c:idx val="0"/>
          <c:order val="0"/>
          <c:tx>
            <c:strRef>
              <c:f>'B. Resultado por dimensiones'!$G$27</c:f>
              <c:strCache>
                <c:ptCount val="1"/>
                <c:pt idx="0">
                  <c:v>Resultado ponderado</c:v>
                </c:pt>
              </c:strCache>
            </c:strRef>
          </c:tx>
          <c:invertIfNegative val="0"/>
          <c:dPt>
            <c:idx val="0"/>
            <c:invertIfNegative val="0"/>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2-B607-4752-939F-A7AC3206CB41}"/>
              </c:ext>
            </c:extLst>
          </c:dPt>
          <c:dPt>
            <c:idx val="1"/>
            <c:invertIfNegative val="0"/>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4-B607-4752-939F-A7AC3206CB41}"/>
              </c:ext>
            </c:extLst>
          </c:dPt>
          <c:dPt>
            <c:idx val="2"/>
            <c:invertIfNegative val="0"/>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6-B607-4752-939F-A7AC3206CB41}"/>
              </c:ext>
            </c:extLst>
          </c:dPt>
          <c:dPt>
            <c:idx val="3"/>
            <c:invertIfNegative val="0"/>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8-B607-4752-939F-A7AC3206CB41}"/>
              </c:ext>
            </c:extLst>
          </c:dPt>
          <c:dLbls>
            <c:spPr>
              <a:noFill/>
              <a:ln>
                <a:noFill/>
              </a:ln>
              <a:effectLst/>
            </c:spPr>
            <c:txPr>
              <a:bodyPr rot="0" spcFirstLastPara="1" vertOverflow="ellipsis" horzOverflow="clip" vert="horz" wrap="square" lIns="39600" tIns="19050" rIns="38100" bIns="19050" anchor="ctr" anchorCtr="1">
                <a:spAutoFit/>
              </a:bodyPr>
              <a:lstStyle/>
              <a:p>
                <a:pPr>
                  <a:defRPr sz="700" b="0" i="0" u="none" strike="noStrike" kern="1200" baseline="0">
                    <a:solidFill>
                      <a:schemeClr val="bg1"/>
                    </a:solidFill>
                    <a:latin typeface="+mn-lt"/>
                    <a:ea typeface="+mn-ea"/>
                    <a:cs typeface="+mn-cs"/>
                  </a:defRPr>
                </a:pPr>
                <a:endParaRPr lang="es-CO"/>
              </a:p>
            </c:txPr>
            <c:dLblPos val="ct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a:solidFill>
                        <a:schemeClr val="lt1">
                          <a:lumMod val="50000"/>
                        </a:schemeClr>
                      </a:solidFill>
                      <a:round/>
                    </a:ln>
                    <a:effectLst/>
                  </c:spPr>
                </c15:leaderLines>
              </c:ext>
            </c:extLst>
          </c:dLbls>
          <c:cat>
            <c:strRef>
              <c:f>'B. Resultado por dimensiones'!$D$28:$D$30</c:f>
              <c:strCache>
                <c:ptCount val="3"/>
                <c:pt idx="0">
                  <c:v>Operaciones estadísticas</c:v>
                </c:pt>
                <c:pt idx="1">
                  <c:v>Indicadores</c:v>
                </c:pt>
                <c:pt idx="2">
                  <c:v>Analítica de datos</c:v>
                </c:pt>
              </c:strCache>
            </c:strRef>
          </c:cat>
          <c:val>
            <c:numRef>
              <c:f>'B. Resultado por dimensiones'!$G$28:$G$30</c:f>
              <c:numCache>
                <c:formatCode>0%</c:formatCode>
                <c:ptCount val="3"/>
                <c:pt idx="0">
                  <c:v>0.16666666666666666</c:v>
                </c:pt>
                <c:pt idx="1">
                  <c:v>0.33333333333333331</c:v>
                </c:pt>
                <c:pt idx="2">
                  <c:v>0.25</c:v>
                </c:pt>
              </c:numCache>
            </c:numRef>
          </c:val>
          <c:extLst>
            <c:ext xmlns:c16="http://schemas.microsoft.com/office/drawing/2014/chart" uri="{C3380CC4-5D6E-409C-BE32-E72D297353CC}">
              <c16:uniqueId val="{00000009-B607-4752-939F-A7AC3206CB41}"/>
            </c:ext>
          </c:extLst>
        </c:ser>
        <c:dLbls>
          <c:showLegendKey val="0"/>
          <c:showVal val="0"/>
          <c:showCatName val="0"/>
          <c:showSerName val="0"/>
          <c:showPercent val="0"/>
          <c:showBubbleSize val="0"/>
        </c:dLbls>
        <c:gapWidth val="150"/>
        <c:axId val="1480139494"/>
        <c:axId val="2053807932"/>
      </c:barChart>
      <c:catAx>
        <c:axId val="1480139494"/>
        <c:scaling>
          <c:orientation val="minMax"/>
        </c:scaling>
        <c:delete val="0"/>
        <c:axPos val="b"/>
        <c:majorGridlines>
          <c:spPr>
            <a:ln w="9525" cap="flat" cmpd="sng" algn="ctr">
              <a:solidFill>
                <a:schemeClr val="lt1">
                  <a:alpha val="20000"/>
                </a:schemeClr>
              </a:solidFill>
              <a:round/>
            </a:ln>
            <a:effectLst/>
          </c:spPr>
        </c:majorGridlines>
        <c:numFmt formatCode="General" sourceLinked="1"/>
        <c:majorTickMark val="out"/>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bg1"/>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600" b="0" i="0" u="none" strike="noStrike" kern="1200" baseline="0">
                <a:solidFill>
                  <a:schemeClr val="bg1"/>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rgbClr val="000000">
        <a:lumMod val="75000"/>
        <a:lumOff val="25000"/>
      </a:srgb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14409023529158313"/>
          <c:y val="0.14539532381773834"/>
          <c:w val="0.77879731528729812"/>
          <c:h val="0.6986108715209185"/>
        </c:manualLayout>
      </c:layout>
      <c:barChart>
        <c:barDir val="col"/>
        <c:grouping val="clustered"/>
        <c:varyColors val="1"/>
        <c:ser>
          <c:idx val="0"/>
          <c:order val="0"/>
          <c:tx>
            <c:strRef>
              <c:f>'B. Resultado por dimensiones'!$G$34</c:f>
              <c:strCache>
                <c:ptCount val="1"/>
                <c:pt idx="0">
                  <c:v>Resultado ponderado</c:v>
                </c:pt>
              </c:strCache>
            </c:strRef>
          </c:tx>
          <c:invertIfNegative val="0"/>
          <c:dPt>
            <c:idx val="0"/>
            <c:invertIfNegative val="0"/>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2-B607-4752-939F-A7AC3206CB41}"/>
              </c:ext>
            </c:extLst>
          </c:dPt>
          <c:dPt>
            <c:idx val="1"/>
            <c:invertIfNegative val="0"/>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4-B607-4752-939F-A7AC3206CB41}"/>
              </c:ext>
            </c:extLst>
          </c:dPt>
          <c:dPt>
            <c:idx val="2"/>
            <c:invertIfNegative val="0"/>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6-B607-4752-939F-A7AC3206CB41}"/>
              </c:ext>
            </c:extLst>
          </c:dPt>
          <c:dPt>
            <c:idx val="3"/>
            <c:invertIfNegative val="0"/>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8-B607-4752-939F-A7AC3206CB41}"/>
              </c:ext>
            </c:extLst>
          </c:dPt>
          <c:dLbls>
            <c:spPr>
              <a:noFill/>
              <a:ln>
                <a:noFill/>
              </a:ln>
              <a:effectLst/>
            </c:spPr>
            <c:txPr>
              <a:bodyPr rot="0" spcFirstLastPara="1" vertOverflow="ellipsis" horzOverflow="clip" vert="horz" wrap="square" lIns="39600" tIns="19050" rIns="38100" bIns="19050" anchor="ctr" anchorCtr="1">
                <a:spAutoFit/>
              </a:bodyPr>
              <a:lstStyle/>
              <a:p>
                <a:pPr>
                  <a:defRPr sz="700" b="0" i="0" u="none" strike="noStrike" kern="1200" baseline="0">
                    <a:solidFill>
                      <a:schemeClr val="bg1"/>
                    </a:solidFill>
                    <a:latin typeface="+mn-lt"/>
                    <a:ea typeface="+mn-ea"/>
                    <a:cs typeface="+mn-cs"/>
                  </a:defRPr>
                </a:pPr>
                <a:endParaRPr lang="es-CO"/>
              </a:p>
            </c:txPr>
            <c:dLblPos val="ct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a:solidFill>
                        <a:schemeClr val="lt1">
                          <a:lumMod val="50000"/>
                        </a:schemeClr>
                      </a:solidFill>
                      <a:round/>
                    </a:ln>
                    <a:effectLst/>
                  </c:spPr>
                </c15:leaderLines>
              </c:ext>
            </c:extLst>
          </c:dLbls>
          <c:cat>
            <c:strRef>
              <c:f>'B. Resultado por dimensiones'!$D$35:$D$36</c:f>
              <c:strCache>
                <c:ptCount val="2"/>
                <c:pt idx="0">
                  <c:v>Disponibilidad y uso</c:v>
                </c:pt>
                <c:pt idx="1">
                  <c:v>Accesibilidad</c:v>
                </c:pt>
              </c:strCache>
            </c:strRef>
          </c:cat>
          <c:val>
            <c:numRef>
              <c:f>'B. Resultado por dimensiones'!$G$35:$G$36</c:f>
              <c:numCache>
                <c:formatCode>0%</c:formatCode>
                <c:ptCount val="2"/>
                <c:pt idx="0">
                  <c:v>0.45833333333333326</c:v>
                </c:pt>
                <c:pt idx="1">
                  <c:v>0.21875</c:v>
                </c:pt>
              </c:numCache>
            </c:numRef>
          </c:val>
          <c:extLst>
            <c:ext xmlns:c16="http://schemas.microsoft.com/office/drawing/2014/chart" uri="{C3380CC4-5D6E-409C-BE32-E72D297353CC}">
              <c16:uniqueId val="{00000009-B607-4752-939F-A7AC3206CB41}"/>
            </c:ext>
          </c:extLst>
        </c:ser>
        <c:dLbls>
          <c:showLegendKey val="0"/>
          <c:showVal val="0"/>
          <c:showCatName val="0"/>
          <c:showSerName val="0"/>
          <c:showPercent val="0"/>
          <c:showBubbleSize val="0"/>
        </c:dLbls>
        <c:gapWidth val="150"/>
        <c:axId val="1480139494"/>
        <c:axId val="2053807932"/>
      </c:barChart>
      <c:catAx>
        <c:axId val="1480139494"/>
        <c:scaling>
          <c:orientation val="minMax"/>
        </c:scaling>
        <c:delete val="0"/>
        <c:axPos val="b"/>
        <c:majorGridlines>
          <c:spPr>
            <a:ln w="9525" cap="flat" cmpd="sng" algn="ctr">
              <a:solidFill>
                <a:schemeClr val="lt1">
                  <a:alpha val="20000"/>
                </a:schemeClr>
              </a:solidFill>
              <a:round/>
            </a:ln>
            <a:effectLst/>
          </c:spPr>
        </c:majorGridlines>
        <c:numFmt formatCode="General" sourceLinked="1"/>
        <c:majorTickMark val="out"/>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bg1"/>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600" b="0" i="0" u="none" strike="noStrike" kern="1200" baseline="0">
                <a:solidFill>
                  <a:schemeClr val="bg1"/>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rgbClr val="000000">
        <a:lumMod val="75000"/>
        <a:lumOff val="25000"/>
      </a:srgb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'C. Entorno institucional'!$F$40</c:f>
              <c:strCache>
                <c:ptCount val="1"/>
                <c:pt idx="0">
                  <c:v>Cálculo Marco institucional</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2-B607-4752-939F-A7AC3206CB41}"/>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4-B607-4752-939F-A7AC3206CB41}"/>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6-B607-4752-939F-A7AC3206CB41}"/>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8-B607-4752-939F-A7AC3206CB41}"/>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B607-4752-939F-A7AC3206CB41}"/>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4-B607-4752-939F-A7AC3206CB41}"/>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6-B607-4752-939F-A7AC3206CB41}"/>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8-B607-4752-939F-A7AC3206CB41}"/>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'C. Entorno institucional'!$C$41:$C$44</c:f>
              <c:strCache>
                <c:ptCount val="4"/>
                <c:pt idx="0">
                  <c:v>Funciones relacionadas</c:v>
                </c:pt>
                <c:pt idx="1">
                  <c:v>Procedimientos relacionados</c:v>
                </c:pt>
                <c:pt idx="2">
                  <c:v>Herramientas de planificación procesamiento</c:v>
                </c:pt>
                <c:pt idx="3">
                  <c:v>Herramientas de planificación mejoramiento </c:v>
                </c:pt>
              </c:strCache>
            </c:strRef>
          </c:cat>
          <c:val>
            <c:numRef>
              <c:f>'C. Entorno institucional'!$F$41:$F$44</c:f>
              <c:numCache>
                <c:formatCode>0%</c:formatCode>
                <c:ptCount val="4"/>
                <c:pt idx="0">
                  <c:v>0.25</c:v>
                </c:pt>
                <c:pt idx="1">
                  <c:v>0.25</c:v>
                </c:pt>
                <c:pt idx="2">
                  <c:v>0.25</c:v>
                </c:pt>
                <c:pt idx="3">
                  <c:v>0.25</c:v>
                </c:pt>
              </c:numCache>
            </c:numRef>
          </c:val>
          <c:extLst>
            <c:ext xmlns:c16="http://schemas.microsoft.com/office/drawing/2014/chart" uri="{C3380CC4-5D6E-409C-BE32-E72D297353CC}">
              <c16:uniqueId val="{00000009-B607-4752-939F-A7AC3206CB41}"/>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'C. Entorno institucional'!$F$48</c:f>
              <c:strCache>
                <c:ptCount val="1"/>
                <c:pt idx="0">
                  <c:v>Cálculo gestión del conocimiento</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'C. Entorno institucional'!$C$49:$C$51</c:f>
              <c:strCache>
                <c:ptCount val="3"/>
                <c:pt idx="0">
                  <c:v>Fortalecimiento de competencias estadísticas</c:v>
                </c:pt>
                <c:pt idx="1">
                  <c:v>Participación en instancias de coordinación interinstitucional</c:v>
                </c:pt>
                <c:pt idx="2">
                  <c:v>Trazabilidad y continuidad en los procesos estadísticos</c:v>
                </c:pt>
              </c:strCache>
            </c:strRef>
          </c:cat>
          <c:val>
            <c:numRef>
              <c:f>'C. Entorno institucional'!$F$49:$F$51</c:f>
              <c:numCache>
                <c:formatCode>0%</c:formatCode>
                <c:ptCount val="3"/>
                <c:pt idx="0">
                  <c:v>0.22222222222222221</c:v>
                </c:pt>
                <c:pt idx="1">
                  <c:v>0.16666666666666666</c:v>
                </c:pt>
                <c:pt idx="2">
                  <c:v>0.33333333333333331</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'D. Infraestructura'!$F$68</c:f>
              <c:strCache>
                <c:ptCount val="1"/>
                <c:pt idx="0">
                  <c:v>Cálculo Uso de herramientas de gestión</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'D. Infraestructura'!$C$69:$C$71</c:f>
              <c:strCache>
                <c:ptCount val="3"/>
                <c:pt idx="0">
                  <c:v>Uso de Herramientas de procesamiento de datos</c:v>
                </c:pt>
                <c:pt idx="1">
                  <c:v>Uso de gestores de bases de datos</c:v>
                </c:pt>
                <c:pt idx="2">
                  <c:v>Uso de herramientas de visualización y/o monitoreo de datos</c:v>
                </c:pt>
              </c:strCache>
            </c:strRef>
          </c:cat>
          <c:val>
            <c:numRef>
              <c:f>'D. Infraestructura'!$F$69:$F$71</c:f>
              <c:numCache>
                <c:formatCode>0%</c:formatCode>
                <c:ptCount val="3"/>
                <c:pt idx="0">
                  <c:v>0.33333333333333331</c:v>
                </c:pt>
                <c:pt idx="1">
                  <c:v>0.33333333333333331</c:v>
                </c:pt>
                <c:pt idx="2">
                  <c:v>0</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'D. Infraestructura'!$F$75</c:f>
              <c:strCache>
                <c:ptCount val="1"/>
                <c:pt idx="0">
                  <c:v>Cálculo Recursos humanos, tecnológicos y financieros</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Pt>
            <c:idx val="4"/>
            <c:marker>
              <c:symbol val="none"/>
            </c:marker>
            <c:bubble3D val="0"/>
            <c:spPr>
              <a:ln w="28575" cap="rnd">
                <a:solidFill>
                  <a:schemeClr val="accent5"/>
                </a:solidFill>
              </a:ln>
              <a:effectLst>
                <a:glow rad="76200">
                  <a:schemeClr val="accent5">
                    <a:satMod val="175000"/>
                    <a:alpha val="34000"/>
                  </a:schemeClr>
                </a:glow>
              </a:effectLst>
            </c:spPr>
            <c:extLst>
              <c:ext xmlns:c16="http://schemas.microsoft.com/office/drawing/2014/chart" uri="{C3380CC4-5D6E-409C-BE32-E72D297353CC}">
                <c16:uniqueId val="{00000009-86A5-4110-AF57-977F12078534}"/>
              </c:ext>
            </c:extLst>
          </c:dPt>
          <c:dPt>
            <c:idx val="5"/>
            <c:marker>
              <c:symbol val="none"/>
            </c:marker>
            <c:bubble3D val="0"/>
            <c:spPr>
              <a:ln w="28575" cap="rnd">
                <a:solidFill>
                  <a:schemeClr val="accent6"/>
                </a:solidFill>
              </a:ln>
              <a:effectLst>
                <a:glow rad="76200">
                  <a:schemeClr val="accent6">
                    <a:satMod val="175000"/>
                    <a:alpha val="34000"/>
                  </a:schemeClr>
                </a:glow>
              </a:effectLst>
            </c:spPr>
            <c:extLst>
              <c:ext xmlns:c16="http://schemas.microsoft.com/office/drawing/2014/chart" uri="{C3380CC4-5D6E-409C-BE32-E72D297353CC}">
                <c16:uniqueId val="{0000000B-86A5-4110-AF57-977F12078534}"/>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'D. Infraestructura'!$C$76:$C$81</c:f>
              <c:strCache>
                <c:ptCount val="6"/>
                <c:pt idx="0">
                  <c:v>Herramientas de procesamiento y visualización</c:v>
                </c:pt>
                <c:pt idx="1">
                  <c:v>Existe en la estructura organizacional una persona, grupo o varios grupos internos de trabajo GIE</c:v>
                </c:pt>
                <c:pt idx="2">
                  <c:v>Recurso humano disponible en cada etapa del proceso estadístico</c:v>
                </c:pt>
                <c:pt idx="3">
                  <c:v>Recurso humano destinado a la producción, coordinación o centralización de estadísticas relevantes</c:v>
                </c:pt>
                <c:pt idx="4">
                  <c:v>Recursos financieros del presupuesto anual destinados a la producción, coordinación o centralización de estadísticas relevantes</c:v>
                </c:pt>
                <c:pt idx="5">
                  <c:v>Recurso financiero destinado a la producción, coordinación o centralización de estadísticas relevantes</c:v>
                </c:pt>
              </c:strCache>
            </c:strRef>
          </c:cat>
          <c:val>
            <c:numRef>
              <c:f>'D. Infraestructura'!$F$76:$F$81</c:f>
              <c:numCache>
                <c:formatCode>0%</c:formatCode>
                <c:ptCount val="6"/>
                <c:pt idx="0">
                  <c:v>0.125</c:v>
                </c:pt>
                <c:pt idx="1">
                  <c:v>0.16666666666666666</c:v>
                </c:pt>
                <c:pt idx="2">
                  <c:v>0.16666666666666666</c:v>
                </c:pt>
                <c:pt idx="3">
                  <c:v>0.125</c:v>
                </c:pt>
                <c:pt idx="4">
                  <c:v>5.5555555555555552E-2</c:v>
                </c:pt>
                <c:pt idx="5">
                  <c:v>8.3333333333333329E-2</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'E. Metodología estadística'!$F$99</c:f>
              <c:strCache>
                <c:ptCount val="1"/>
                <c:pt idx="0">
                  <c:v>Cálculo Operaciones estadísticas</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Pt>
            <c:idx val="4"/>
            <c:marker>
              <c:symbol val="none"/>
            </c:marker>
            <c:bubble3D val="0"/>
            <c:spPr>
              <a:ln w="28575" cap="rnd">
                <a:solidFill>
                  <a:schemeClr val="accent5"/>
                </a:solidFill>
              </a:ln>
              <a:effectLst>
                <a:glow rad="76200">
                  <a:schemeClr val="accent5">
                    <a:satMod val="175000"/>
                    <a:alpha val="34000"/>
                  </a:schemeClr>
                </a:glow>
              </a:effectLst>
            </c:spPr>
            <c:extLst>
              <c:ext xmlns:c16="http://schemas.microsoft.com/office/drawing/2014/chart" uri="{C3380CC4-5D6E-409C-BE32-E72D297353CC}">
                <c16:uniqueId val="{00000009-4A74-4A73-8C9F-33AE146A7DF6}"/>
              </c:ext>
            </c:extLst>
          </c:dPt>
          <c:dPt>
            <c:idx val="5"/>
            <c:marker>
              <c:symbol val="none"/>
            </c:marker>
            <c:bubble3D val="0"/>
            <c:spPr>
              <a:ln w="28575" cap="rnd">
                <a:solidFill>
                  <a:schemeClr val="accent6"/>
                </a:solidFill>
              </a:ln>
              <a:effectLst>
                <a:glow rad="76200">
                  <a:schemeClr val="accent6">
                    <a:satMod val="175000"/>
                    <a:alpha val="34000"/>
                  </a:schemeClr>
                </a:glow>
              </a:effectLst>
            </c:spPr>
            <c:extLst>
              <c:ext xmlns:c16="http://schemas.microsoft.com/office/drawing/2014/chart" uri="{C3380CC4-5D6E-409C-BE32-E72D297353CC}">
                <c16:uniqueId val="{0000000B-4A74-4A73-8C9F-33AE146A7DF6}"/>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'E. Metodología estadística'!$C$100:$C$105</c:f>
              <c:strCache>
                <c:ptCount val="6"/>
                <c:pt idx="0">
                  <c:v>Documento metodológico</c:v>
                </c:pt>
                <c:pt idx="1">
                  <c:v>Ficha metodológica</c:v>
                </c:pt>
                <c:pt idx="2">
                  <c:v>Manual operativo, diccionario de datos y documento de consistencia y validación</c:v>
                </c:pt>
                <c:pt idx="3">
                  <c:v>Acciones de calidad y mejoramiento</c:v>
                </c:pt>
                <c:pt idx="4">
                  <c:v>Uso de lineamientos, normas y estándares</c:v>
                </c:pt>
                <c:pt idx="5">
                  <c:v>Detección de necesidades misionales o estadísticas</c:v>
                </c:pt>
              </c:strCache>
            </c:strRef>
          </c:cat>
          <c:val>
            <c:numRef>
              <c:f>'E. Metodología estadística'!$F$100:$F$105</c:f>
              <c:numCache>
                <c:formatCode>0%</c:formatCode>
                <c:ptCount val="6"/>
                <c:pt idx="0">
                  <c:v>6.6666666666666666E-2</c:v>
                </c:pt>
                <c:pt idx="1">
                  <c:v>3.3333333333333333E-2</c:v>
                </c:pt>
                <c:pt idx="2">
                  <c:v>3.3333333333333333E-2</c:v>
                </c:pt>
                <c:pt idx="3">
                  <c:v>3.3333333333333333E-2</c:v>
                </c:pt>
                <c:pt idx="4">
                  <c:v>0.16666666666666666</c:v>
                </c:pt>
                <c:pt idx="5">
                  <c:v>0.16666666666666666</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'E. Metodología estadística'!$F$110</c:f>
              <c:strCache>
                <c:ptCount val="1"/>
                <c:pt idx="0">
                  <c:v>Cálculo Indicadores</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'E. Metodología estadística'!$C$111:$C$113</c:f>
              <c:strCache>
                <c:ptCount val="3"/>
                <c:pt idx="0">
                  <c:v>Análisis de indicadores de resultado liderados por el organismo</c:v>
                </c:pt>
                <c:pt idx="1">
                  <c:v>Articulación entre organismos para el seguimiento de indicadores de producto</c:v>
                </c:pt>
                <c:pt idx="2">
                  <c:v>Articulación entre organismos líderes de indicadores de producto y líderes indicadores de resultado</c:v>
                </c:pt>
              </c:strCache>
            </c:strRef>
          </c:cat>
          <c:val>
            <c:numRef>
              <c:f>'E. Metodología estadística'!$F$111:$F$113</c:f>
              <c:numCache>
                <c:formatCode>0%</c:formatCode>
                <c:ptCount val="3"/>
                <c:pt idx="0">
                  <c:v>0.33333333333333331</c:v>
                </c:pt>
                <c:pt idx="1">
                  <c:v>0.33333333333333331</c:v>
                </c:pt>
                <c:pt idx="2">
                  <c:v>0.33333333333333331</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'E. Metodología estadística'!$F$118</c:f>
              <c:strCache>
                <c:ptCount val="1"/>
                <c:pt idx="0">
                  <c:v>Cálculo Analítica de datos</c:v>
                </c:pt>
              </c:strCache>
            </c:strRef>
          </c:tx>
          <c:marker>
            <c:symbol val="none"/>
          </c:marker>
          <c:dPt>
            <c:idx val="0"/>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a:solidFill>
                        <a:schemeClr val="lt1">
                          <a:lumMod val="50000"/>
                        </a:schemeClr>
                      </a:solidFill>
                      <a:round/>
                    </a:ln>
                    <a:effectLst/>
                  </c:spPr>
                </c15:leaderLines>
              </c:ext>
            </c:extLst>
          </c:dLbls>
          <c:cat>
            <c:strRef>
              <c:f>'E. Metodología estadística'!$C$119:$C$121</c:f>
              <c:strCache>
                <c:ptCount val="3"/>
                <c:pt idx="0">
                  <c:v>Implementación de lineamientos metodológicos</c:v>
                </c:pt>
                <c:pt idx="1">
                  <c:v>Uso de modelos de analítica de datos para optimizar los procesos </c:v>
                </c:pt>
                <c:pt idx="2">
                  <c:v>Uso de herramientas de analítica avanzada disponibles en DATIC</c:v>
                </c:pt>
              </c:strCache>
            </c:strRef>
          </c:cat>
          <c:val>
            <c:numRef>
              <c:f>'E. Metodología estadística'!$F$119:$F$121</c:f>
              <c:numCache>
                <c:formatCode>0%</c:formatCode>
                <c:ptCount val="3"/>
                <c:pt idx="0">
                  <c:v>0.33333333333333331</c:v>
                </c:pt>
                <c:pt idx="1">
                  <c:v>0.33333333333333331</c:v>
                </c:pt>
                <c:pt idx="2">
                  <c:v>8.3333333333333329E-2</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'F. Accesibilidad y uso'!$F$65</c:f>
              <c:strCache>
                <c:ptCount val="1"/>
                <c:pt idx="0">
                  <c:v>Cálculo Disponibilidad y uso</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'F. Accesibilidad y uso'!$C$66:$C$68</c:f>
              <c:strCache>
                <c:ptCount val="3"/>
                <c:pt idx="0">
                  <c:v>Uso de los indicadores del organismo</c:v>
                </c:pt>
                <c:pt idx="1">
                  <c:v>Principales usuarios de la información </c:v>
                </c:pt>
                <c:pt idx="2">
                  <c:v>Difusión de resultados estadísticos</c:v>
                </c:pt>
              </c:strCache>
            </c:strRef>
          </c:cat>
          <c:val>
            <c:numRef>
              <c:f>'F. Accesibilidad y uso'!$F$66:$F$68</c:f>
              <c:numCache>
                <c:formatCode>0%</c:formatCode>
                <c:ptCount val="3"/>
                <c:pt idx="0">
                  <c:v>0.25</c:v>
                </c:pt>
                <c:pt idx="1">
                  <c:v>0.33333333333333326</c:v>
                </c:pt>
                <c:pt idx="2">
                  <c:v>0.33333333333333331</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'F. Accesibilidad y uso'!$F$74</c:f>
              <c:strCache>
                <c:ptCount val="1"/>
                <c:pt idx="0">
                  <c:v>Cálculo Accesibilidad</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2.732184069650357E-2"/>
                  <c:y val="9.3991367472634355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'F. Accesibilidad y uso'!$C$75:$C$78</c:f>
              <c:strCache>
                <c:ptCount val="4"/>
                <c:pt idx="0">
                  <c:v>Medios usados para la difusión de los resultados estadísticos</c:v>
                </c:pt>
                <c:pt idx="1">
                  <c:v>Elementos publicados en la página web o micrositio a disposición de grupos de interés</c:v>
                </c:pt>
                <c:pt idx="2">
                  <c:v>Evaluación de la satisfacción de necesidades de información de los usuarios</c:v>
                </c:pt>
                <c:pt idx="3">
                  <c:v>Mecanismos usados para la medición de la satisfacción de necesidades de información de los usuarios</c:v>
                </c:pt>
              </c:strCache>
            </c:strRef>
          </c:cat>
          <c:val>
            <c:numRef>
              <c:f>'F. Accesibilidad y uso'!$F$75:$F$78</c:f>
              <c:numCache>
                <c:formatCode>0%</c:formatCode>
                <c:ptCount val="4"/>
                <c:pt idx="0">
                  <c:v>0.25</c:v>
                </c:pt>
                <c:pt idx="1">
                  <c:v>0.1875</c:v>
                </c:pt>
                <c:pt idx="2">
                  <c:v>0</c:v>
                </c:pt>
                <c:pt idx="3">
                  <c:v>0</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2.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3.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4.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5.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6.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7.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8.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9.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chart" Target="../charts/chart1.xml"/></Relationships>
</file>

<file path=xl/drawings/_rels/drawing3.xml.rels><?xml version="1.0" encoding="UTF-8" standalone="yes"?>
<Relationships xmlns="http://schemas.openxmlformats.org/package/2006/relationships"><Relationship Id="rId3" Type="http://schemas.openxmlformats.org/officeDocument/2006/relationships/chart" Target="../charts/chart4.xml"/><Relationship Id="rId2" Type="http://schemas.openxmlformats.org/officeDocument/2006/relationships/chart" Target="../charts/chart3.xml"/><Relationship Id="rId1" Type="http://schemas.openxmlformats.org/officeDocument/2006/relationships/chart" Target="../charts/chart2.xml"/><Relationship Id="rId5" Type="http://schemas.openxmlformats.org/officeDocument/2006/relationships/image" Target="../media/image1.png"/><Relationship Id="rId4" Type="http://schemas.openxmlformats.org/officeDocument/2006/relationships/chart" Target="../charts/chart5.xml"/></Relationships>
</file>

<file path=xl/drawings/_rels/drawing4.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chart" Target="../charts/chart7.xml"/><Relationship Id="rId1" Type="http://schemas.openxmlformats.org/officeDocument/2006/relationships/chart" Target="../charts/chart6.xml"/></Relationships>
</file>

<file path=xl/drawings/_rels/drawing5.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chart" Target="../charts/chart9.xml"/><Relationship Id="rId1" Type="http://schemas.openxmlformats.org/officeDocument/2006/relationships/chart" Target="../charts/chart8.xml"/></Relationships>
</file>

<file path=xl/drawings/_rels/drawing6.xml.rels><?xml version="1.0" encoding="UTF-8" standalone="yes"?>
<Relationships xmlns="http://schemas.openxmlformats.org/package/2006/relationships"><Relationship Id="rId3" Type="http://schemas.openxmlformats.org/officeDocument/2006/relationships/chart" Target="../charts/chart12.xml"/><Relationship Id="rId2" Type="http://schemas.openxmlformats.org/officeDocument/2006/relationships/chart" Target="../charts/chart11.xml"/><Relationship Id="rId1" Type="http://schemas.openxmlformats.org/officeDocument/2006/relationships/chart" Target="../charts/chart10.xml"/><Relationship Id="rId4" Type="http://schemas.openxmlformats.org/officeDocument/2006/relationships/image" Target="../media/image1.png"/></Relationships>
</file>

<file path=xl/drawings/_rels/drawing7.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chart" Target="../charts/chart14.xml"/><Relationship Id="rId1" Type="http://schemas.openxmlformats.org/officeDocument/2006/relationships/chart" Target="../charts/chart13.xml"/></Relationships>
</file>

<file path=xl/drawings/drawing1.xml><?xml version="1.0" encoding="utf-8"?>
<xdr:wsDr xmlns:xdr="http://schemas.openxmlformats.org/drawingml/2006/spreadsheetDrawing" xmlns:a="http://schemas.openxmlformats.org/drawingml/2006/main">
  <xdr:oneCellAnchor>
    <xdr:from>
      <xdr:col>0</xdr:col>
      <xdr:colOff>123825</xdr:colOff>
      <xdr:row>0</xdr:row>
      <xdr:rowOff>133350</xdr:rowOff>
    </xdr:from>
    <xdr:ext cx="1047750" cy="895350"/>
    <xdr:pic>
      <xdr:nvPicPr>
        <xdr:cNvPr id="2" name="image1.png">
          <a:extLst>
            <a:ext uri="{FF2B5EF4-FFF2-40B4-BE49-F238E27FC236}">
              <a16:creationId xmlns:a16="http://schemas.microsoft.com/office/drawing/2014/main" id="{23423A39-D67F-463C-B278-666AE1C24C90}"/>
            </a:ext>
          </a:extLst>
        </xdr:cNvPr>
        <xdr:cNvPicPr preferRelativeResize="0"/>
      </xdr:nvPicPr>
      <xdr:blipFill>
        <a:blip xmlns:r="http://schemas.openxmlformats.org/officeDocument/2006/relationships" r:embed="rId1" cstate="print"/>
        <a:stretch>
          <a:fillRect/>
        </a:stretch>
      </xdr:blipFill>
      <xdr:spPr>
        <a:xfrm>
          <a:off x="123825" y="133350"/>
          <a:ext cx="1047750" cy="895350"/>
        </a:xfrm>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twoCellAnchor>
    <xdr:from>
      <xdr:col>6</xdr:col>
      <xdr:colOff>261937</xdr:colOff>
      <xdr:row>12</xdr:row>
      <xdr:rowOff>139700</xdr:rowOff>
    </xdr:from>
    <xdr:to>
      <xdr:col>9</xdr:col>
      <xdr:colOff>851647</xdr:colOff>
      <xdr:row>23</xdr:row>
      <xdr:rowOff>134471</xdr:rowOff>
    </xdr:to>
    <xdr:graphicFrame macro="">
      <xdr:nvGraphicFramePr>
        <xdr:cNvPr id="8" name="Gráfico 7">
          <a:extLst>
            <a:ext uri="{FF2B5EF4-FFF2-40B4-BE49-F238E27FC236}">
              <a16:creationId xmlns:a16="http://schemas.microsoft.com/office/drawing/2014/main" id="{FB908D75-E72A-22FB-255C-7CF45AFF093C}"/>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oneCellAnchor>
    <xdr:from>
      <xdr:col>1</xdr:col>
      <xdr:colOff>57150</xdr:colOff>
      <xdr:row>0</xdr:row>
      <xdr:rowOff>114300</xdr:rowOff>
    </xdr:from>
    <xdr:ext cx="1047750" cy="895350"/>
    <xdr:pic>
      <xdr:nvPicPr>
        <xdr:cNvPr id="9" name="image1.png">
          <a:extLst>
            <a:ext uri="{FF2B5EF4-FFF2-40B4-BE49-F238E27FC236}">
              <a16:creationId xmlns:a16="http://schemas.microsoft.com/office/drawing/2014/main" id="{2A08EAB7-4B6C-4E2F-B85C-07FADA94FFF0}"/>
            </a:ext>
          </a:extLst>
        </xdr:cNvPr>
        <xdr:cNvPicPr preferRelativeResize="0"/>
      </xdr:nvPicPr>
      <xdr:blipFill>
        <a:blip xmlns:r="http://schemas.openxmlformats.org/officeDocument/2006/relationships" r:embed="rId2" cstate="print"/>
        <a:stretch>
          <a:fillRect/>
        </a:stretch>
      </xdr:blipFill>
      <xdr:spPr>
        <a:xfrm>
          <a:off x="457200" y="114300"/>
          <a:ext cx="1047750" cy="895350"/>
        </a:xfrm>
        <a:prstGeom prst="rect">
          <a:avLst/>
        </a:prstGeom>
        <a:noFill/>
      </xdr:spPr>
    </xdr:pic>
    <xdr:clientData fLocksWithSheet="0"/>
  </xdr:oneCellAnchor>
</xdr:wsDr>
</file>

<file path=xl/drawings/drawing3.xml><?xml version="1.0" encoding="utf-8"?>
<xdr:wsDr xmlns:xdr="http://schemas.openxmlformats.org/drawingml/2006/spreadsheetDrawing" xmlns:a="http://schemas.openxmlformats.org/drawingml/2006/main">
  <xdr:twoCellAnchor>
    <xdr:from>
      <xdr:col>7</xdr:col>
      <xdr:colOff>227011</xdr:colOff>
      <xdr:row>10</xdr:row>
      <xdr:rowOff>171450</xdr:rowOff>
    </xdr:from>
    <xdr:to>
      <xdr:col>9</xdr:col>
      <xdr:colOff>1431925</xdr:colOff>
      <xdr:row>16</xdr:row>
      <xdr:rowOff>159750</xdr:rowOff>
    </xdr:to>
    <xdr:graphicFrame macro="">
      <xdr:nvGraphicFramePr>
        <xdr:cNvPr id="5" name="Gráfico 4">
          <a:extLst>
            <a:ext uri="{FF2B5EF4-FFF2-40B4-BE49-F238E27FC236}">
              <a16:creationId xmlns:a16="http://schemas.microsoft.com/office/drawing/2014/main" id="{3652C66A-FF4D-1E50-6857-A5A7CC78FA1E}"/>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7</xdr:col>
      <xdr:colOff>236537</xdr:colOff>
      <xdr:row>17</xdr:row>
      <xdr:rowOff>95250</xdr:rowOff>
    </xdr:from>
    <xdr:to>
      <xdr:col>9</xdr:col>
      <xdr:colOff>1422400</xdr:colOff>
      <xdr:row>24</xdr:row>
      <xdr:rowOff>83551</xdr:rowOff>
    </xdr:to>
    <xdr:graphicFrame macro="">
      <xdr:nvGraphicFramePr>
        <xdr:cNvPr id="6" name="Gráfico 5">
          <a:extLst>
            <a:ext uri="{FF2B5EF4-FFF2-40B4-BE49-F238E27FC236}">
              <a16:creationId xmlns:a16="http://schemas.microsoft.com/office/drawing/2014/main" id="{B071A21A-2030-F0BB-E936-6252723EC547}"/>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7</xdr:col>
      <xdr:colOff>249237</xdr:colOff>
      <xdr:row>25</xdr:row>
      <xdr:rowOff>38099</xdr:rowOff>
    </xdr:from>
    <xdr:to>
      <xdr:col>9</xdr:col>
      <xdr:colOff>1435100</xdr:colOff>
      <xdr:row>31</xdr:row>
      <xdr:rowOff>81599</xdr:rowOff>
    </xdr:to>
    <xdr:graphicFrame macro="">
      <xdr:nvGraphicFramePr>
        <xdr:cNvPr id="8" name="Gráfico 7">
          <a:extLst>
            <a:ext uri="{FF2B5EF4-FFF2-40B4-BE49-F238E27FC236}">
              <a16:creationId xmlns:a16="http://schemas.microsoft.com/office/drawing/2014/main" id="{08D60298-CF04-B8D4-0B50-CFBCACAE46B1}"/>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7</xdr:col>
      <xdr:colOff>284162</xdr:colOff>
      <xdr:row>31</xdr:row>
      <xdr:rowOff>346075</xdr:rowOff>
    </xdr:from>
    <xdr:to>
      <xdr:col>9</xdr:col>
      <xdr:colOff>1441450</xdr:colOff>
      <xdr:row>37</xdr:row>
      <xdr:rowOff>86725</xdr:rowOff>
    </xdr:to>
    <xdr:graphicFrame macro="">
      <xdr:nvGraphicFramePr>
        <xdr:cNvPr id="9" name="Gráfico 8">
          <a:extLst>
            <a:ext uri="{FF2B5EF4-FFF2-40B4-BE49-F238E27FC236}">
              <a16:creationId xmlns:a16="http://schemas.microsoft.com/office/drawing/2014/main" id="{D6314D67-1D45-A153-CD49-C01681CC753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oneCellAnchor>
    <xdr:from>
      <xdr:col>1</xdr:col>
      <xdr:colOff>57150</xdr:colOff>
      <xdr:row>0</xdr:row>
      <xdr:rowOff>114300</xdr:rowOff>
    </xdr:from>
    <xdr:ext cx="1047750" cy="895350"/>
    <xdr:pic>
      <xdr:nvPicPr>
        <xdr:cNvPr id="11" name="image1.png">
          <a:extLst>
            <a:ext uri="{FF2B5EF4-FFF2-40B4-BE49-F238E27FC236}">
              <a16:creationId xmlns:a16="http://schemas.microsoft.com/office/drawing/2014/main" id="{7B9D6856-58FC-494E-87D5-8F455BE0C6A9}"/>
            </a:ext>
          </a:extLst>
        </xdr:cNvPr>
        <xdr:cNvPicPr preferRelativeResize="0"/>
      </xdr:nvPicPr>
      <xdr:blipFill>
        <a:blip xmlns:r="http://schemas.openxmlformats.org/officeDocument/2006/relationships" r:embed="rId5" cstate="print"/>
        <a:stretch>
          <a:fillRect/>
        </a:stretch>
      </xdr:blipFill>
      <xdr:spPr>
        <a:xfrm>
          <a:off x="457200" y="114300"/>
          <a:ext cx="1047750" cy="895350"/>
        </a:xfrm>
        <a:prstGeom prst="rect">
          <a:avLst/>
        </a:prstGeom>
        <a:noFill/>
      </xdr:spPr>
    </xdr:pic>
    <xdr:clientData fLocksWithSheet="0"/>
  </xdr:oneCellAnchor>
</xdr:wsDr>
</file>

<file path=xl/drawings/drawing4.xml><?xml version="1.0" encoding="utf-8"?>
<xdr:wsDr xmlns:xdr="http://schemas.openxmlformats.org/drawingml/2006/spreadsheetDrawing" xmlns:a="http://schemas.openxmlformats.org/drawingml/2006/main">
  <xdr:oneCellAnchor>
    <xdr:from>
      <xdr:col>6</xdr:col>
      <xdr:colOff>200025</xdr:colOff>
      <xdr:row>37</xdr:row>
      <xdr:rowOff>28575</xdr:rowOff>
    </xdr:from>
    <xdr:ext cx="5534025" cy="2695575"/>
    <xdr:graphicFrame macro="">
      <xdr:nvGraphicFramePr>
        <xdr:cNvPr id="569938035" name="Chart 1" title="Gráfico">
          <a:extLst>
            <a:ext uri="{FF2B5EF4-FFF2-40B4-BE49-F238E27FC236}">
              <a16:creationId xmlns:a16="http://schemas.microsoft.com/office/drawing/2014/main" id="{00000000-0008-0000-0300-00007390F821}"/>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fLocksWithSheet="0"/>
  </xdr:oneCellAnchor>
  <xdr:oneCellAnchor>
    <xdr:from>
      <xdr:col>6</xdr:col>
      <xdr:colOff>180975</xdr:colOff>
      <xdr:row>46</xdr:row>
      <xdr:rowOff>190500</xdr:rowOff>
    </xdr:from>
    <xdr:ext cx="5534025" cy="2695575"/>
    <xdr:graphicFrame macro="">
      <xdr:nvGraphicFramePr>
        <xdr:cNvPr id="7" name="Chart 1" title="Gráfico">
          <a:extLst>
            <a:ext uri="{FF2B5EF4-FFF2-40B4-BE49-F238E27FC236}">
              <a16:creationId xmlns:a16="http://schemas.microsoft.com/office/drawing/2014/main" id="{4EB555D2-C969-4B1F-BEF0-877003E9E095}"/>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fLocksWithSheet="0"/>
  </xdr:oneCellAnchor>
  <xdr:oneCellAnchor>
    <xdr:from>
      <xdr:col>1</xdr:col>
      <xdr:colOff>201706</xdr:colOff>
      <xdr:row>0</xdr:row>
      <xdr:rowOff>112059</xdr:rowOff>
    </xdr:from>
    <xdr:ext cx="1047750" cy="895350"/>
    <xdr:pic>
      <xdr:nvPicPr>
        <xdr:cNvPr id="9" name="image1.png">
          <a:extLst>
            <a:ext uri="{FF2B5EF4-FFF2-40B4-BE49-F238E27FC236}">
              <a16:creationId xmlns:a16="http://schemas.microsoft.com/office/drawing/2014/main" id="{3A9F53D0-D995-4A3D-8E93-75D71E6EC38F}"/>
            </a:ext>
          </a:extLst>
        </xdr:cNvPr>
        <xdr:cNvPicPr preferRelativeResize="0"/>
      </xdr:nvPicPr>
      <xdr:blipFill>
        <a:blip xmlns:r="http://schemas.openxmlformats.org/officeDocument/2006/relationships" r:embed="rId3" cstate="print"/>
        <a:stretch>
          <a:fillRect/>
        </a:stretch>
      </xdr:blipFill>
      <xdr:spPr>
        <a:xfrm>
          <a:off x="324971" y="112059"/>
          <a:ext cx="1047750" cy="895350"/>
        </a:xfrm>
        <a:prstGeom prst="rect">
          <a:avLst/>
        </a:prstGeom>
        <a:noFill/>
      </xdr:spPr>
    </xdr:pic>
    <xdr:clientData fLocksWithSheet="0"/>
  </xdr:oneCellAnchor>
</xdr:wsDr>
</file>

<file path=xl/drawings/drawing5.xml><?xml version="1.0" encoding="utf-8"?>
<xdr:wsDr xmlns:xdr="http://schemas.openxmlformats.org/drawingml/2006/spreadsheetDrawing" xmlns:a="http://schemas.openxmlformats.org/drawingml/2006/main">
  <xdr:twoCellAnchor>
    <xdr:from>
      <xdr:col>6</xdr:col>
      <xdr:colOff>288833</xdr:colOff>
      <xdr:row>63</xdr:row>
      <xdr:rowOff>123826</xdr:rowOff>
    </xdr:from>
    <xdr:to>
      <xdr:col>12</xdr:col>
      <xdr:colOff>383258</xdr:colOff>
      <xdr:row>73</xdr:row>
      <xdr:rowOff>0</xdr:rowOff>
    </xdr:to>
    <xdr:graphicFrame macro="">
      <xdr:nvGraphicFramePr>
        <xdr:cNvPr id="3" name="Gráfico 2">
          <a:extLst>
            <a:ext uri="{FF2B5EF4-FFF2-40B4-BE49-F238E27FC236}">
              <a16:creationId xmlns:a16="http://schemas.microsoft.com/office/drawing/2014/main" id="{703FFF35-CD8E-65DB-4EDE-702B7A892B5D}"/>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6</xdr:col>
      <xdr:colOff>277626</xdr:colOff>
      <xdr:row>73</xdr:row>
      <xdr:rowOff>76200</xdr:rowOff>
    </xdr:from>
    <xdr:to>
      <xdr:col>12</xdr:col>
      <xdr:colOff>372779</xdr:colOff>
      <xdr:row>84</xdr:row>
      <xdr:rowOff>28575</xdr:rowOff>
    </xdr:to>
    <xdr:graphicFrame macro="">
      <xdr:nvGraphicFramePr>
        <xdr:cNvPr id="4" name="Gráfico 3">
          <a:extLst>
            <a:ext uri="{FF2B5EF4-FFF2-40B4-BE49-F238E27FC236}">
              <a16:creationId xmlns:a16="http://schemas.microsoft.com/office/drawing/2014/main" id="{80D8202C-6FE6-F468-B839-A06199D67B55}"/>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oneCellAnchor>
    <xdr:from>
      <xdr:col>1</xdr:col>
      <xdr:colOff>180975</xdr:colOff>
      <xdr:row>0</xdr:row>
      <xdr:rowOff>104775</xdr:rowOff>
    </xdr:from>
    <xdr:ext cx="1047750" cy="895350"/>
    <xdr:pic>
      <xdr:nvPicPr>
        <xdr:cNvPr id="5" name="image1.png">
          <a:extLst>
            <a:ext uri="{FF2B5EF4-FFF2-40B4-BE49-F238E27FC236}">
              <a16:creationId xmlns:a16="http://schemas.microsoft.com/office/drawing/2014/main" id="{F0755E24-87B6-4B55-AB2E-55D0F995C7EB}"/>
            </a:ext>
          </a:extLst>
        </xdr:cNvPr>
        <xdr:cNvPicPr preferRelativeResize="0"/>
      </xdr:nvPicPr>
      <xdr:blipFill>
        <a:blip xmlns:r="http://schemas.openxmlformats.org/officeDocument/2006/relationships" r:embed="rId3" cstate="print"/>
        <a:stretch>
          <a:fillRect/>
        </a:stretch>
      </xdr:blipFill>
      <xdr:spPr>
        <a:xfrm>
          <a:off x="381000" y="104775"/>
          <a:ext cx="1047750" cy="895350"/>
        </a:xfrm>
        <a:prstGeom prst="rect">
          <a:avLst/>
        </a:prstGeom>
        <a:noFill/>
      </xdr:spPr>
    </xdr:pic>
    <xdr:clientData fLocksWithSheet="0"/>
  </xdr:oneCellAnchor>
</xdr:wsDr>
</file>

<file path=xl/drawings/drawing6.xml><?xml version="1.0" encoding="utf-8"?>
<xdr:wsDr xmlns:xdr="http://schemas.openxmlformats.org/drawingml/2006/spreadsheetDrawing" xmlns:a="http://schemas.openxmlformats.org/drawingml/2006/main">
  <xdr:twoCellAnchor>
    <xdr:from>
      <xdr:col>6</xdr:col>
      <xdr:colOff>448354</xdr:colOff>
      <xdr:row>97</xdr:row>
      <xdr:rowOff>108858</xdr:rowOff>
    </xdr:from>
    <xdr:to>
      <xdr:col>12</xdr:col>
      <xdr:colOff>434068</xdr:colOff>
      <xdr:row>106</xdr:row>
      <xdr:rowOff>99333</xdr:rowOff>
    </xdr:to>
    <xdr:graphicFrame macro="">
      <xdr:nvGraphicFramePr>
        <xdr:cNvPr id="2" name="Gráfico 1">
          <a:extLst>
            <a:ext uri="{FF2B5EF4-FFF2-40B4-BE49-F238E27FC236}">
              <a16:creationId xmlns:a16="http://schemas.microsoft.com/office/drawing/2014/main" id="{21705E7A-279B-543D-6099-677763711B5A}"/>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6</xdr:col>
      <xdr:colOff>442911</xdr:colOff>
      <xdr:row>107</xdr:row>
      <xdr:rowOff>141514</xdr:rowOff>
    </xdr:from>
    <xdr:to>
      <xdr:col>12</xdr:col>
      <xdr:colOff>428361</xdr:colOff>
      <xdr:row>115</xdr:row>
      <xdr:rowOff>122464</xdr:rowOff>
    </xdr:to>
    <xdr:graphicFrame macro="">
      <xdr:nvGraphicFramePr>
        <xdr:cNvPr id="3" name="Gráfico 2">
          <a:extLst>
            <a:ext uri="{FF2B5EF4-FFF2-40B4-BE49-F238E27FC236}">
              <a16:creationId xmlns:a16="http://schemas.microsoft.com/office/drawing/2014/main" id="{3626C9B3-FD4A-6AE3-0824-4B7E41790815}"/>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6</xdr:col>
      <xdr:colOff>474207</xdr:colOff>
      <xdr:row>115</xdr:row>
      <xdr:rowOff>288472</xdr:rowOff>
    </xdr:from>
    <xdr:to>
      <xdr:col>12</xdr:col>
      <xdr:colOff>412296</xdr:colOff>
      <xdr:row>125</xdr:row>
      <xdr:rowOff>78923</xdr:rowOff>
    </xdr:to>
    <xdr:graphicFrame macro="">
      <xdr:nvGraphicFramePr>
        <xdr:cNvPr id="4" name="Gráfico 3">
          <a:extLst>
            <a:ext uri="{FF2B5EF4-FFF2-40B4-BE49-F238E27FC236}">
              <a16:creationId xmlns:a16="http://schemas.microsoft.com/office/drawing/2014/main" id="{25A9C4BA-23D0-20B1-D275-82DDE5A85DBC}"/>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oneCellAnchor>
    <xdr:from>
      <xdr:col>1</xdr:col>
      <xdr:colOff>104775</xdr:colOff>
      <xdr:row>0</xdr:row>
      <xdr:rowOff>66675</xdr:rowOff>
    </xdr:from>
    <xdr:ext cx="1047750" cy="895350"/>
    <xdr:pic>
      <xdr:nvPicPr>
        <xdr:cNvPr id="5" name="image1.png">
          <a:extLst>
            <a:ext uri="{FF2B5EF4-FFF2-40B4-BE49-F238E27FC236}">
              <a16:creationId xmlns:a16="http://schemas.microsoft.com/office/drawing/2014/main" id="{939F1354-20AD-4EB5-8E98-CB169B04D91E}"/>
            </a:ext>
          </a:extLst>
        </xdr:cNvPr>
        <xdr:cNvPicPr preferRelativeResize="0"/>
      </xdr:nvPicPr>
      <xdr:blipFill>
        <a:blip xmlns:r="http://schemas.openxmlformats.org/officeDocument/2006/relationships" r:embed="rId4" cstate="print"/>
        <a:stretch>
          <a:fillRect/>
        </a:stretch>
      </xdr:blipFill>
      <xdr:spPr>
        <a:xfrm>
          <a:off x="314325" y="66675"/>
          <a:ext cx="1047750" cy="895350"/>
        </a:xfrm>
        <a:prstGeom prst="rect">
          <a:avLst/>
        </a:prstGeom>
        <a:noFill/>
      </xdr:spPr>
    </xdr:pic>
    <xdr:clientData fLocksWithSheet="0"/>
  </xdr:oneCellAnchor>
</xdr:wsDr>
</file>

<file path=xl/drawings/drawing7.xml><?xml version="1.0" encoding="utf-8"?>
<xdr:wsDr xmlns:xdr="http://schemas.openxmlformats.org/drawingml/2006/spreadsheetDrawing" xmlns:a="http://schemas.openxmlformats.org/drawingml/2006/main">
  <xdr:twoCellAnchor>
    <xdr:from>
      <xdr:col>6</xdr:col>
      <xdr:colOff>252411</xdr:colOff>
      <xdr:row>62</xdr:row>
      <xdr:rowOff>9526</xdr:rowOff>
    </xdr:from>
    <xdr:to>
      <xdr:col>12</xdr:col>
      <xdr:colOff>371475</xdr:colOff>
      <xdr:row>70</xdr:row>
      <xdr:rowOff>200026</xdr:rowOff>
    </xdr:to>
    <xdr:graphicFrame macro="">
      <xdr:nvGraphicFramePr>
        <xdr:cNvPr id="2" name="Gráfico 1">
          <a:extLst>
            <a:ext uri="{FF2B5EF4-FFF2-40B4-BE49-F238E27FC236}">
              <a16:creationId xmlns:a16="http://schemas.microsoft.com/office/drawing/2014/main" id="{1192E8A7-67D7-9C0C-5A81-B2D5E89E8E9A}"/>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6</xdr:col>
      <xdr:colOff>261937</xdr:colOff>
      <xdr:row>72</xdr:row>
      <xdr:rowOff>47625</xdr:rowOff>
    </xdr:from>
    <xdr:to>
      <xdr:col>12</xdr:col>
      <xdr:colOff>371475</xdr:colOff>
      <xdr:row>80</xdr:row>
      <xdr:rowOff>314325</xdr:rowOff>
    </xdr:to>
    <xdr:graphicFrame macro="">
      <xdr:nvGraphicFramePr>
        <xdr:cNvPr id="3" name="Gráfico 2">
          <a:extLst>
            <a:ext uri="{FF2B5EF4-FFF2-40B4-BE49-F238E27FC236}">
              <a16:creationId xmlns:a16="http://schemas.microsoft.com/office/drawing/2014/main" id="{38B0FE08-51D6-F771-3836-5B2B264B6DAE}"/>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oneCellAnchor>
    <xdr:from>
      <xdr:col>1</xdr:col>
      <xdr:colOff>47625</xdr:colOff>
      <xdr:row>0</xdr:row>
      <xdr:rowOff>66675</xdr:rowOff>
    </xdr:from>
    <xdr:ext cx="1047750" cy="895350"/>
    <xdr:pic>
      <xdr:nvPicPr>
        <xdr:cNvPr id="4" name="image1.png">
          <a:extLst>
            <a:ext uri="{FF2B5EF4-FFF2-40B4-BE49-F238E27FC236}">
              <a16:creationId xmlns:a16="http://schemas.microsoft.com/office/drawing/2014/main" id="{92D8E0A2-F9C9-4219-BA45-01CEE0B58B01}"/>
            </a:ext>
          </a:extLst>
        </xdr:cNvPr>
        <xdr:cNvPicPr preferRelativeResize="0"/>
      </xdr:nvPicPr>
      <xdr:blipFill>
        <a:blip xmlns:r="http://schemas.openxmlformats.org/officeDocument/2006/relationships" r:embed="rId3" cstate="print"/>
        <a:stretch>
          <a:fillRect/>
        </a:stretch>
      </xdr:blipFill>
      <xdr:spPr>
        <a:xfrm>
          <a:off x="333375" y="66675"/>
          <a:ext cx="1047750" cy="895350"/>
        </a:xfrm>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theme/themeOverride1.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2.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3.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4.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5.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6.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7.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8.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9.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10.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11.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12.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1.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5.xml"/><Relationship Id="rId1" Type="http://schemas.openxmlformats.org/officeDocument/2006/relationships/printerSettings" Target="../printerSettings/printerSettings5.bin"/><Relationship Id="rId4" Type="http://schemas.openxmlformats.org/officeDocument/2006/relationships/comments" Target="../comments2.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6.xml"/><Relationship Id="rId1" Type="http://schemas.openxmlformats.org/officeDocument/2006/relationships/printerSettings" Target="../printerSettings/printerSettings6.bin"/><Relationship Id="rId4" Type="http://schemas.openxmlformats.org/officeDocument/2006/relationships/comments" Target="../comments3.xml"/></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7.xml"/><Relationship Id="rId1" Type="http://schemas.openxmlformats.org/officeDocument/2006/relationships/printerSettings" Target="../printerSettings/printerSettings7.bin"/><Relationship Id="rId4" Type="http://schemas.openxmlformats.org/officeDocument/2006/relationships/comments" Target="../comments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outlinePr summaryBelow="0" summaryRight="0"/>
  </sheetPr>
  <dimension ref="A1:I33"/>
  <sheetViews>
    <sheetView showGridLines="0" tabSelected="1" view="pageBreakPreview" zoomScale="115" zoomScaleNormal="85" zoomScaleSheetLayoutView="115" workbookViewId="0">
      <selection activeCell="H12" sqref="H12"/>
    </sheetView>
  </sheetViews>
  <sheetFormatPr baseColWidth="10" defaultColWidth="12.625" defaultRowHeight="15" customHeight="1" x14ac:dyDescent="0.25"/>
  <cols>
    <col min="1" max="8" width="11.5" style="7" customWidth="1"/>
    <col min="9" max="9" width="16.875" style="7" customWidth="1"/>
    <col min="10" max="10" width="2.5" style="7" customWidth="1"/>
    <col min="11" max="16384" width="12.625" style="7"/>
  </cols>
  <sheetData>
    <row r="1" spans="1:9" ht="15" customHeight="1" x14ac:dyDescent="0.25">
      <c r="A1" s="178"/>
      <c r="B1" s="179"/>
      <c r="C1" s="179"/>
      <c r="D1" s="179"/>
      <c r="E1" s="179"/>
      <c r="F1" s="179"/>
      <c r="G1" s="179"/>
      <c r="H1" s="179"/>
      <c r="I1" s="180"/>
    </row>
    <row r="2" spans="1:9" ht="17.45" customHeight="1" x14ac:dyDescent="0.3">
      <c r="A2" s="181" t="s">
        <v>0</v>
      </c>
      <c r="B2" s="182"/>
      <c r="C2" s="182"/>
      <c r="D2" s="182"/>
      <c r="E2" s="182"/>
      <c r="F2" s="182"/>
      <c r="G2" s="182"/>
      <c r="H2" s="182"/>
      <c r="I2" s="183"/>
    </row>
    <row r="3" spans="1:9" ht="17.45" customHeight="1" x14ac:dyDescent="0.3">
      <c r="A3" s="181" t="s">
        <v>1</v>
      </c>
      <c r="B3" s="182"/>
      <c r="C3" s="182"/>
      <c r="D3" s="182"/>
      <c r="E3" s="182"/>
      <c r="F3" s="182"/>
      <c r="G3" s="182"/>
      <c r="H3" s="182"/>
      <c r="I3" s="183"/>
    </row>
    <row r="4" spans="1:9" ht="17.45" customHeight="1" x14ac:dyDescent="0.3">
      <c r="A4" s="181" t="s">
        <v>2</v>
      </c>
      <c r="B4" s="182"/>
      <c r="C4" s="182"/>
      <c r="D4" s="182"/>
      <c r="E4" s="182"/>
      <c r="F4" s="182"/>
      <c r="G4" s="182"/>
      <c r="H4" s="182"/>
      <c r="I4" s="183"/>
    </row>
    <row r="5" spans="1:9" ht="17.45" customHeight="1" x14ac:dyDescent="0.3">
      <c r="A5" s="181">
        <v>2024</v>
      </c>
      <c r="B5" s="182"/>
      <c r="C5" s="182"/>
      <c r="D5" s="182"/>
      <c r="E5" s="182"/>
      <c r="F5" s="182"/>
      <c r="G5" s="182"/>
      <c r="H5" s="182"/>
      <c r="I5" s="183"/>
    </row>
    <row r="6" spans="1:9" ht="15" customHeight="1" x14ac:dyDescent="0.25">
      <c r="A6" s="166"/>
      <c r="B6" s="167"/>
      <c r="C6" s="167"/>
      <c r="D6" s="167"/>
      <c r="E6" s="167"/>
      <c r="F6" s="167"/>
      <c r="G6" s="167"/>
      <c r="H6" s="167"/>
      <c r="I6" s="168"/>
    </row>
    <row r="7" spans="1:9" ht="15.75" x14ac:dyDescent="0.25">
      <c r="A7" s="169" t="s">
        <v>3</v>
      </c>
      <c r="B7" s="170"/>
      <c r="C7" s="170"/>
      <c r="D7" s="170"/>
      <c r="E7" s="170"/>
      <c r="F7" s="170"/>
      <c r="G7" s="170"/>
      <c r="H7" s="170"/>
      <c r="I7" s="171"/>
    </row>
    <row r="8" spans="1:9" ht="15.75" x14ac:dyDescent="0.25">
      <c r="A8" s="172"/>
      <c r="B8" s="173"/>
      <c r="C8" s="173"/>
      <c r="D8" s="173"/>
      <c r="E8" s="173"/>
      <c r="F8" s="173"/>
      <c r="G8" s="173"/>
      <c r="H8" s="173"/>
      <c r="I8" s="174"/>
    </row>
    <row r="9" spans="1:9" ht="23.25" customHeight="1" thickBot="1" x14ac:dyDescent="0.3">
      <c r="A9" s="175" t="s">
        <v>299</v>
      </c>
      <c r="B9" s="176"/>
      <c r="C9" s="176"/>
      <c r="D9" s="176"/>
      <c r="E9" s="176"/>
      <c r="F9" s="176"/>
      <c r="G9" s="176"/>
      <c r="H9" s="176"/>
      <c r="I9" s="177"/>
    </row>
    <row r="10" spans="1:9" ht="15.75" x14ac:dyDescent="0.25">
      <c r="A10" s="37"/>
      <c r="I10" s="34"/>
    </row>
    <row r="11" spans="1:9" ht="15.75" x14ac:dyDescent="0.25">
      <c r="A11" s="60" t="s">
        <v>4</v>
      </c>
      <c r="B11" s="63" t="s">
        <v>5</v>
      </c>
      <c r="C11" s="61"/>
      <c r="D11" s="61"/>
      <c r="E11" s="61"/>
      <c r="F11" s="61"/>
      <c r="G11" s="61"/>
      <c r="H11" s="61"/>
      <c r="I11" s="62"/>
    </row>
    <row r="12" spans="1:9" ht="35.25" customHeight="1" x14ac:dyDescent="0.25">
      <c r="A12" s="37"/>
      <c r="B12" s="15" t="s">
        <v>6</v>
      </c>
      <c r="I12" s="34"/>
    </row>
    <row r="13" spans="1:9" ht="15.75" x14ac:dyDescent="0.25">
      <c r="A13" s="60" t="s">
        <v>7</v>
      </c>
      <c r="B13" s="63" t="s">
        <v>8</v>
      </c>
      <c r="C13" s="61"/>
      <c r="D13" s="61"/>
      <c r="E13" s="61"/>
      <c r="F13" s="61"/>
      <c r="G13" s="61"/>
      <c r="H13" s="61"/>
      <c r="I13" s="62"/>
    </row>
    <row r="14" spans="1:9" ht="31.5" customHeight="1" x14ac:dyDescent="0.25">
      <c r="A14" s="37"/>
      <c r="B14" s="15" t="s">
        <v>9</v>
      </c>
      <c r="I14" s="34"/>
    </row>
    <row r="15" spans="1:9" ht="15.75" x14ac:dyDescent="0.25">
      <c r="A15" s="60" t="s">
        <v>10</v>
      </c>
      <c r="B15" s="63" t="s">
        <v>11</v>
      </c>
      <c r="C15" s="61"/>
      <c r="D15" s="61"/>
      <c r="E15" s="61"/>
      <c r="F15" s="61"/>
      <c r="G15" s="61"/>
      <c r="H15" s="61"/>
      <c r="I15" s="62"/>
    </row>
    <row r="16" spans="1:9" ht="36" customHeight="1" x14ac:dyDescent="0.25">
      <c r="A16" s="37"/>
      <c r="B16" s="15" t="s">
        <v>12</v>
      </c>
      <c r="I16" s="34"/>
    </row>
    <row r="17" spans="1:9" ht="15.75" x14ac:dyDescent="0.25">
      <c r="A17" s="60" t="s">
        <v>13</v>
      </c>
      <c r="B17" s="63" t="s">
        <v>14</v>
      </c>
      <c r="C17" s="61"/>
      <c r="D17" s="61"/>
      <c r="E17" s="61"/>
      <c r="F17" s="61"/>
      <c r="G17" s="61"/>
      <c r="H17" s="61"/>
      <c r="I17" s="62"/>
    </row>
    <row r="18" spans="1:9" ht="32.25" customHeight="1" x14ac:dyDescent="0.25">
      <c r="A18" s="37"/>
      <c r="B18" s="15" t="s">
        <v>15</v>
      </c>
      <c r="I18" s="34"/>
    </row>
    <row r="19" spans="1:9" ht="15.75" x14ac:dyDescent="0.25">
      <c r="A19" s="60" t="s">
        <v>16</v>
      </c>
      <c r="B19" s="63" t="s">
        <v>17</v>
      </c>
      <c r="C19" s="61"/>
      <c r="D19" s="61"/>
      <c r="E19" s="61"/>
      <c r="F19" s="61"/>
      <c r="G19" s="61"/>
      <c r="H19" s="61"/>
      <c r="I19" s="62"/>
    </row>
    <row r="20" spans="1:9" ht="31.5" customHeight="1" x14ac:dyDescent="0.25">
      <c r="A20" s="37"/>
      <c r="B20" s="15" t="s">
        <v>522</v>
      </c>
      <c r="I20" s="34"/>
    </row>
    <row r="21" spans="1:9" ht="15.75" x14ac:dyDescent="0.25">
      <c r="A21" s="60" t="s">
        <v>18</v>
      </c>
      <c r="B21" s="63" t="s">
        <v>19</v>
      </c>
      <c r="C21" s="61"/>
      <c r="D21" s="61"/>
      <c r="E21" s="61"/>
      <c r="F21" s="61"/>
      <c r="G21" s="61"/>
      <c r="H21" s="61"/>
      <c r="I21" s="62"/>
    </row>
    <row r="22" spans="1:9" ht="30" customHeight="1" x14ac:dyDescent="0.25">
      <c r="A22" s="37"/>
      <c r="B22" s="15" t="s">
        <v>20</v>
      </c>
      <c r="I22" s="34"/>
    </row>
    <row r="23" spans="1:9" ht="30" customHeight="1" x14ac:dyDescent="0.25">
      <c r="A23" s="37"/>
      <c r="B23" s="15"/>
      <c r="I23" s="34"/>
    </row>
    <row r="24" spans="1:9" ht="14.45" customHeight="1" x14ac:dyDescent="0.25">
      <c r="A24" s="64" t="s">
        <v>524</v>
      </c>
      <c r="B24" s="15"/>
      <c r="I24" s="34"/>
    </row>
    <row r="25" spans="1:9" ht="15" customHeight="1" x14ac:dyDescent="0.25">
      <c r="A25" s="64" t="s">
        <v>502</v>
      </c>
      <c r="I25" s="34"/>
    </row>
    <row r="26" spans="1:9" ht="15" customHeight="1" x14ac:dyDescent="0.25">
      <c r="A26" s="64" t="s">
        <v>503</v>
      </c>
      <c r="I26" s="34"/>
    </row>
    <row r="27" spans="1:9" ht="15" customHeight="1" x14ac:dyDescent="0.25">
      <c r="A27" s="64" t="s">
        <v>506</v>
      </c>
      <c r="I27" s="34"/>
    </row>
    <row r="28" spans="1:9" ht="15" customHeight="1" x14ac:dyDescent="0.25">
      <c r="A28" s="64" t="s">
        <v>523</v>
      </c>
      <c r="I28" s="34"/>
    </row>
    <row r="29" spans="1:9" ht="15" customHeight="1" x14ac:dyDescent="0.25">
      <c r="A29" s="37"/>
      <c r="I29" s="34"/>
    </row>
    <row r="30" spans="1:9" ht="15" customHeight="1" x14ac:dyDescent="0.25">
      <c r="A30" s="64" t="s">
        <v>504</v>
      </c>
      <c r="I30" s="34"/>
    </row>
    <row r="31" spans="1:9" ht="15" customHeight="1" x14ac:dyDescent="0.25">
      <c r="A31" s="37" t="s">
        <v>505</v>
      </c>
      <c r="I31" s="34"/>
    </row>
    <row r="32" spans="1:9" ht="15" customHeight="1" x14ac:dyDescent="0.25">
      <c r="A32" s="66">
        <v>2024</v>
      </c>
      <c r="I32" s="34"/>
    </row>
    <row r="33" spans="1:9" ht="15" customHeight="1" thickBot="1" x14ac:dyDescent="0.3">
      <c r="A33" s="39"/>
      <c r="B33" s="40"/>
      <c r="C33" s="40"/>
      <c r="D33" s="40"/>
      <c r="E33" s="40"/>
      <c r="F33" s="40"/>
      <c r="G33" s="40"/>
      <c r="H33" s="40"/>
      <c r="I33" s="41"/>
    </row>
  </sheetData>
  <mergeCells count="8">
    <mergeCell ref="A6:I6"/>
    <mergeCell ref="A7:I8"/>
    <mergeCell ref="A9:I9"/>
    <mergeCell ref="A1:I1"/>
    <mergeCell ref="A2:I2"/>
    <mergeCell ref="A3:I3"/>
    <mergeCell ref="A4:I4"/>
    <mergeCell ref="A5:I5"/>
  </mergeCells>
  <hyperlinks>
    <hyperlink ref="B11" location="'A. Resultado global'!A1" display="Resultado global" xr:uid="{3151FD37-C498-4F79-AD7B-BB78E081F320}"/>
    <hyperlink ref="B13" location="'B. Resultado por dimensiones'!A1" display="Resultado por dimensiones" xr:uid="{E885F7F8-5D0C-42BE-BF47-60EF6961F027}"/>
    <hyperlink ref="B15" location="'C. Entorno institucional'!A1" display="Entorno institucional" xr:uid="{E8B96BDB-4CE3-4A20-BEFF-70C8A5067A9E}"/>
    <hyperlink ref="B17" location="'D. Infraestructura'!A1" display="Infraestructura" xr:uid="{CDB5BAC1-0D80-4FA4-8D07-0054FDB6119F}"/>
    <hyperlink ref="B19" location="'E. Metodología estadística'!A1" display="Metodología estadística" xr:uid="{9E5DCE1A-FAA4-4F76-92CD-366B0CCCF69B}"/>
    <hyperlink ref="B21" location="'F. Accesibilidad y uso'!A1" display="Accesibilidad y uso" xr:uid="{0DA23209-4404-4E5D-A66E-679BA326C4CF}"/>
  </hyperlinks>
  <pageMargins left="0.7" right="0.7" top="0.75" bottom="0.75" header="0.3" footer="0.3"/>
  <pageSetup paperSize="9" scale="62"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C25D7CB-5E8D-474A-B933-93033D2F059C}">
          <x14:formula1>
            <xm:f>Desplegables!$A$2:$A$30</xm:f>
          </x14:formula1>
          <xm:sqref>A9:I9</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outlinePr summaryBelow="0" summaryRight="0"/>
  </sheetPr>
  <dimension ref="A1:J50"/>
  <sheetViews>
    <sheetView showGridLines="0" zoomScale="85" zoomScaleNormal="85" workbookViewId="0">
      <selection activeCell="E30" sqref="E30"/>
    </sheetView>
  </sheetViews>
  <sheetFormatPr baseColWidth="10" defaultColWidth="12.625" defaultRowHeight="15" customHeight="1" x14ac:dyDescent="0.25"/>
  <cols>
    <col min="1" max="1" width="2.5" style="7" customWidth="1"/>
    <col min="2" max="2" width="33.25" style="7" customWidth="1"/>
    <col min="3" max="3" width="8.125" style="7" customWidth="1"/>
    <col min="4" max="5" width="15.625" style="7" customWidth="1"/>
    <col min="6" max="6" width="17.5" style="7" customWidth="1"/>
    <col min="7" max="7" width="6.25" style="7" customWidth="1"/>
    <col min="8" max="11" width="20.625" style="7" customWidth="1"/>
    <col min="12" max="16384" width="12.625" style="7"/>
  </cols>
  <sheetData>
    <row r="1" spans="1:10" ht="15.75" x14ac:dyDescent="0.25">
      <c r="A1" s="178"/>
      <c r="B1" s="194"/>
      <c r="C1" s="194"/>
      <c r="D1" s="194"/>
      <c r="E1" s="194"/>
      <c r="F1" s="194"/>
      <c r="G1" s="194"/>
      <c r="H1" s="194"/>
      <c r="I1" s="194"/>
      <c r="J1" s="195"/>
    </row>
    <row r="2" spans="1:10" ht="18" customHeight="1" x14ac:dyDescent="0.3">
      <c r="A2" s="181" t="s">
        <v>0</v>
      </c>
      <c r="B2" s="182"/>
      <c r="C2" s="182"/>
      <c r="D2" s="182"/>
      <c r="E2" s="182"/>
      <c r="F2" s="182"/>
      <c r="G2" s="182"/>
      <c r="H2" s="182"/>
      <c r="I2" s="182"/>
      <c r="J2" s="196"/>
    </row>
    <row r="3" spans="1:10" ht="18" customHeight="1" x14ac:dyDescent="0.3">
      <c r="A3" s="181" t="s">
        <v>1</v>
      </c>
      <c r="B3" s="182"/>
      <c r="C3" s="182"/>
      <c r="D3" s="182"/>
      <c r="E3" s="182"/>
      <c r="F3" s="182"/>
      <c r="G3" s="182"/>
      <c r="H3" s="182"/>
      <c r="I3" s="182"/>
      <c r="J3" s="196"/>
    </row>
    <row r="4" spans="1:10" ht="18" customHeight="1" x14ac:dyDescent="0.3">
      <c r="A4" s="181" t="s">
        <v>2</v>
      </c>
      <c r="B4" s="182"/>
      <c r="C4" s="182"/>
      <c r="D4" s="182"/>
      <c r="E4" s="182"/>
      <c r="F4" s="182"/>
      <c r="G4" s="182"/>
      <c r="H4" s="182"/>
      <c r="I4" s="182"/>
      <c r="J4" s="196"/>
    </row>
    <row r="5" spans="1:10" ht="18" customHeight="1" x14ac:dyDescent="0.3">
      <c r="A5" s="181">
        <v>2024</v>
      </c>
      <c r="B5" s="182"/>
      <c r="C5" s="182"/>
      <c r="D5" s="182"/>
      <c r="E5" s="182"/>
      <c r="F5" s="182"/>
      <c r="G5" s="182"/>
      <c r="H5" s="182"/>
      <c r="I5" s="182"/>
      <c r="J5" s="196"/>
    </row>
    <row r="6" spans="1:10" ht="15.75" x14ac:dyDescent="0.25">
      <c r="A6" s="186"/>
      <c r="B6" s="187"/>
      <c r="C6" s="187"/>
      <c r="D6" s="187"/>
      <c r="E6" s="187"/>
      <c r="F6" s="187"/>
      <c r="G6" s="187"/>
      <c r="H6" s="187"/>
      <c r="I6" s="187"/>
      <c r="J6" s="188"/>
    </row>
    <row r="7" spans="1:10" ht="15.75" x14ac:dyDescent="0.25">
      <c r="A7" s="189" t="s">
        <v>3</v>
      </c>
      <c r="B7" s="173"/>
      <c r="C7" s="173"/>
      <c r="D7" s="173"/>
      <c r="E7" s="173"/>
      <c r="F7" s="173"/>
      <c r="G7" s="173"/>
      <c r="H7" s="173"/>
      <c r="I7" s="173"/>
      <c r="J7" s="174"/>
    </row>
    <row r="8" spans="1:10" ht="15.75" x14ac:dyDescent="0.25">
      <c r="A8" s="172"/>
      <c r="B8" s="173"/>
      <c r="C8" s="173"/>
      <c r="D8" s="173"/>
      <c r="E8" s="173"/>
      <c r="F8" s="173"/>
      <c r="G8" s="173"/>
      <c r="H8" s="173"/>
      <c r="I8" s="173"/>
      <c r="J8" s="174"/>
    </row>
    <row r="9" spans="1:10" ht="15.75" x14ac:dyDescent="0.25">
      <c r="A9" s="190" t="str">
        <f>ÍNDICE!A9</f>
        <v>SECRETARÍA DE MOVILIDAD</v>
      </c>
      <c r="B9" s="173"/>
      <c r="C9" s="173"/>
      <c r="D9" s="173"/>
      <c r="E9" s="173"/>
      <c r="F9" s="173"/>
      <c r="G9" s="173"/>
      <c r="H9" s="173"/>
      <c r="I9" s="173"/>
      <c r="J9" s="174"/>
    </row>
    <row r="10" spans="1:10" ht="15" customHeight="1" thickBot="1" x14ac:dyDescent="0.3">
      <c r="A10" s="191" t="s">
        <v>527</v>
      </c>
      <c r="B10" s="192"/>
      <c r="C10" s="192"/>
      <c r="D10" s="192"/>
      <c r="E10" s="192"/>
      <c r="F10" s="192"/>
      <c r="G10" s="192"/>
      <c r="H10" s="192"/>
      <c r="I10" s="192"/>
      <c r="J10" s="193"/>
    </row>
    <row r="11" spans="1:10" ht="15" customHeight="1" x14ac:dyDescent="0.25">
      <c r="A11" s="31"/>
      <c r="B11" s="31"/>
      <c r="C11" s="31"/>
      <c r="D11" s="31"/>
      <c r="E11" s="31"/>
      <c r="F11" s="31"/>
      <c r="G11" s="31"/>
      <c r="H11" s="31"/>
      <c r="I11" s="31"/>
      <c r="J11" s="38"/>
    </row>
    <row r="12" spans="1:10" ht="15" customHeight="1" x14ac:dyDescent="0.25">
      <c r="A12" s="31"/>
      <c r="B12" s="31"/>
      <c r="C12" s="31"/>
      <c r="D12" s="31"/>
      <c r="E12" s="31"/>
      <c r="F12" s="31"/>
      <c r="G12" s="31"/>
      <c r="H12" s="31"/>
      <c r="I12" s="31"/>
      <c r="J12" s="38"/>
    </row>
    <row r="13" spans="1:10" ht="15" customHeight="1" x14ac:dyDescent="0.25">
      <c r="A13" s="31"/>
      <c r="B13" s="31"/>
      <c r="C13" s="31"/>
      <c r="D13" s="31"/>
      <c r="E13" s="31"/>
      <c r="F13" s="31"/>
      <c r="G13" s="31"/>
      <c r="H13" s="31"/>
      <c r="I13" s="31"/>
      <c r="J13" s="38"/>
    </row>
    <row r="14" spans="1:10" ht="15" customHeight="1" x14ac:dyDescent="0.25">
      <c r="A14" s="31"/>
      <c r="B14" s="31"/>
      <c r="C14" s="31"/>
      <c r="D14" s="31"/>
      <c r="E14" s="31"/>
      <c r="F14" s="31"/>
      <c r="G14" s="31"/>
      <c r="H14" s="31"/>
      <c r="I14" s="31"/>
      <c r="J14" s="38"/>
    </row>
    <row r="15" spans="1:10" ht="15" customHeight="1" x14ac:dyDescent="0.25">
      <c r="A15" s="37"/>
      <c r="J15" s="34"/>
    </row>
    <row r="16" spans="1:10" ht="15" customHeight="1" thickBot="1" x14ac:dyDescent="0.3">
      <c r="A16" s="37"/>
      <c r="J16" s="34"/>
    </row>
    <row r="17" spans="1:10" ht="31.5" x14ac:dyDescent="0.25">
      <c r="A17" s="37"/>
      <c r="B17" s="52" t="s">
        <v>21</v>
      </c>
      <c r="C17" s="53" t="s">
        <v>22</v>
      </c>
      <c r="D17" s="53" t="s">
        <v>23</v>
      </c>
      <c r="E17" s="53" t="s">
        <v>24</v>
      </c>
      <c r="F17" s="54" t="s">
        <v>528</v>
      </c>
      <c r="J17" s="34"/>
    </row>
    <row r="18" spans="1:10" ht="21" customHeight="1" x14ac:dyDescent="0.25">
      <c r="A18" s="37"/>
      <c r="B18" s="55" t="s">
        <v>11</v>
      </c>
      <c r="C18" s="58">
        <v>1</v>
      </c>
      <c r="D18" s="51">
        <v>0.25</v>
      </c>
      <c r="E18" s="51">
        <f>'B. Resultado por dimensiones'!G16</f>
        <v>0.86111111111111105</v>
      </c>
      <c r="F18" s="35">
        <f>E18*D18</f>
        <v>0.21527777777777776</v>
      </c>
      <c r="J18" s="34"/>
    </row>
    <row r="19" spans="1:10" ht="24" customHeight="1" x14ac:dyDescent="0.25">
      <c r="A19" s="37"/>
      <c r="B19" s="55" t="s">
        <v>14</v>
      </c>
      <c r="C19" s="58">
        <v>2</v>
      </c>
      <c r="D19" s="51">
        <v>0.25</v>
      </c>
      <c r="E19" s="51">
        <f>'B. Resultado por dimensiones'!G23</f>
        <v>0.69444444444444442</v>
      </c>
      <c r="F19" s="35">
        <f>E19*D19</f>
        <v>0.1736111111111111</v>
      </c>
      <c r="J19" s="34"/>
    </row>
    <row r="20" spans="1:10" ht="25.5" customHeight="1" x14ac:dyDescent="0.25">
      <c r="A20" s="37"/>
      <c r="B20" s="55" t="s">
        <v>17</v>
      </c>
      <c r="C20" s="58">
        <v>3</v>
      </c>
      <c r="D20" s="51">
        <v>0.25</v>
      </c>
      <c r="E20" s="51">
        <f>'B. Resultado por dimensiones'!G31</f>
        <v>0.75</v>
      </c>
      <c r="F20" s="35">
        <f>E20*D20</f>
        <v>0.1875</v>
      </c>
      <c r="J20" s="34"/>
    </row>
    <row r="21" spans="1:10" ht="24.75" customHeight="1" thickBot="1" x14ac:dyDescent="0.3">
      <c r="A21" s="37"/>
      <c r="B21" s="56" t="s">
        <v>19</v>
      </c>
      <c r="C21" s="59">
        <v>4</v>
      </c>
      <c r="D21" s="57">
        <v>0.25</v>
      </c>
      <c r="E21" s="57">
        <f>'B. Resultado por dimensiones'!G37</f>
        <v>0.67708333333333326</v>
      </c>
      <c r="F21" s="36">
        <f>E21*D21</f>
        <v>0.16927083333333331</v>
      </c>
      <c r="J21" s="34"/>
    </row>
    <row r="22" spans="1:10" ht="22.5" customHeight="1" thickBot="1" x14ac:dyDescent="0.3">
      <c r="A22" s="37"/>
      <c r="B22" s="107" t="s">
        <v>25</v>
      </c>
      <c r="C22" s="184" t="s">
        <v>26</v>
      </c>
      <c r="D22" s="185"/>
      <c r="E22" s="185"/>
      <c r="F22" s="108">
        <f>SUM(F18:F21)</f>
        <v>0.7456597222222221</v>
      </c>
      <c r="J22" s="34"/>
    </row>
    <row r="23" spans="1:10" ht="15" customHeight="1" x14ac:dyDescent="0.25">
      <c r="A23" s="37"/>
      <c r="C23" s="50"/>
      <c r="D23" s="50"/>
      <c r="E23" s="50"/>
      <c r="F23" s="50"/>
      <c r="J23" s="34"/>
    </row>
    <row r="24" spans="1:10" ht="15" customHeight="1" x14ac:dyDescent="0.25">
      <c r="A24" s="37"/>
      <c r="J24" s="34"/>
    </row>
    <row r="25" spans="1:10" ht="15" customHeight="1" x14ac:dyDescent="0.25">
      <c r="A25" s="37"/>
      <c r="J25" s="34"/>
    </row>
    <row r="26" spans="1:10" ht="15" customHeight="1" x14ac:dyDescent="0.25">
      <c r="A26" s="37"/>
      <c r="J26" s="34"/>
    </row>
    <row r="27" spans="1:10" ht="15" customHeight="1" x14ac:dyDescent="0.25">
      <c r="A27" s="37"/>
      <c r="J27" s="34"/>
    </row>
    <row r="28" spans="1:10" ht="15" customHeight="1" x14ac:dyDescent="0.25">
      <c r="A28" s="37"/>
      <c r="J28" s="34"/>
    </row>
    <row r="29" spans="1:10" ht="15" customHeight="1" x14ac:dyDescent="0.25">
      <c r="A29" s="37"/>
      <c r="J29" s="34"/>
    </row>
    <row r="30" spans="1:10" ht="15" customHeight="1" x14ac:dyDescent="0.25">
      <c r="A30" s="37"/>
      <c r="J30" s="34"/>
    </row>
    <row r="31" spans="1:10" ht="15" customHeight="1" x14ac:dyDescent="0.25">
      <c r="A31" s="37"/>
      <c r="J31" s="34"/>
    </row>
    <row r="32" spans="1:10" ht="15" customHeight="1" x14ac:dyDescent="0.25">
      <c r="A32" s="64"/>
      <c r="J32" s="34"/>
    </row>
    <row r="33" spans="1:10" ht="15" customHeight="1" x14ac:dyDescent="0.25">
      <c r="A33" s="64"/>
      <c r="J33" s="34"/>
    </row>
    <row r="34" spans="1:10" ht="15" customHeight="1" x14ac:dyDescent="0.25">
      <c r="A34" s="64"/>
      <c r="J34" s="34"/>
    </row>
    <row r="35" spans="1:10" ht="15" customHeight="1" x14ac:dyDescent="0.25">
      <c r="A35" s="64"/>
      <c r="J35" s="34"/>
    </row>
    <row r="36" spans="1:10" ht="15" customHeight="1" x14ac:dyDescent="0.25">
      <c r="A36" s="37"/>
      <c r="J36" s="34"/>
    </row>
    <row r="37" spans="1:10" ht="15" customHeight="1" x14ac:dyDescent="0.25">
      <c r="A37" s="64"/>
      <c r="J37" s="34"/>
    </row>
    <row r="38" spans="1:10" ht="15" customHeight="1" x14ac:dyDescent="0.25">
      <c r="A38" s="37"/>
      <c r="J38" s="34"/>
    </row>
    <row r="39" spans="1:10" ht="15" customHeight="1" x14ac:dyDescent="0.25">
      <c r="A39" s="66"/>
      <c r="J39" s="34"/>
    </row>
    <row r="40" spans="1:10" ht="15" customHeight="1" x14ac:dyDescent="0.25">
      <c r="A40" s="37"/>
      <c r="J40" s="34"/>
    </row>
    <row r="41" spans="1:10" ht="15" customHeight="1" x14ac:dyDescent="0.25">
      <c r="A41" s="37"/>
      <c r="J41" s="34"/>
    </row>
    <row r="42" spans="1:10" ht="15" customHeight="1" x14ac:dyDescent="0.25">
      <c r="A42" s="37"/>
      <c r="B42" s="84" t="s">
        <v>525</v>
      </c>
      <c r="C42" s="85"/>
      <c r="D42" s="85"/>
      <c r="E42" s="85"/>
      <c r="F42" s="85"/>
      <c r="G42" s="85"/>
      <c r="H42" s="85"/>
      <c r="I42" s="86"/>
      <c r="J42" s="79"/>
    </row>
    <row r="43" spans="1:10" ht="15" customHeight="1" x14ac:dyDescent="0.25">
      <c r="A43" s="37"/>
      <c r="B43" s="88" t="s">
        <v>509</v>
      </c>
      <c r="C43" s="81"/>
      <c r="D43" s="81"/>
      <c r="E43" s="81"/>
      <c r="F43" s="81"/>
      <c r="G43" s="81"/>
      <c r="H43" s="81"/>
      <c r="I43" s="87"/>
      <c r="J43" s="82"/>
    </row>
    <row r="44" spans="1:10" ht="15" customHeight="1" x14ac:dyDescent="0.25">
      <c r="A44" s="37"/>
      <c r="B44" s="88" t="s">
        <v>526</v>
      </c>
      <c r="C44" s="81"/>
      <c r="D44" s="81"/>
      <c r="E44" s="81"/>
      <c r="F44" s="81"/>
      <c r="G44" s="81"/>
      <c r="H44" s="81"/>
      <c r="I44" s="87"/>
      <c r="J44" s="82"/>
    </row>
    <row r="45" spans="1:10" ht="15" customHeight="1" x14ac:dyDescent="0.25">
      <c r="A45" s="37"/>
      <c r="B45" s="89" t="s">
        <v>512</v>
      </c>
      <c r="C45" s="90"/>
      <c r="D45" s="91"/>
      <c r="E45" s="91"/>
      <c r="F45" s="91"/>
      <c r="G45" s="91"/>
      <c r="H45" s="91"/>
      <c r="I45" s="92"/>
      <c r="J45" s="79"/>
    </row>
    <row r="46" spans="1:10" ht="15" customHeight="1" x14ac:dyDescent="0.25">
      <c r="A46" s="37"/>
      <c r="J46" s="34"/>
    </row>
    <row r="47" spans="1:10" ht="15" customHeight="1" x14ac:dyDescent="0.25">
      <c r="A47" s="37"/>
      <c r="J47" s="34"/>
    </row>
    <row r="48" spans="1:10" ht="15" customHeight="1" x14ac:dyDescent="0.25">
      <c r="A48" s="37"/>
      <c r="J48" s="34"/>
    </row>
    <row r="49" spans="1:10" ht="15" customHeight="1" x14ac:dyDescent="0.25">
      <c r="A49" s="37"/>
      <c r="J49" s="34"/>
    </row>
    <row r="50" spans="1:10" ht="15" customHeight="1" thickBot="1" x14ac:dyDescent="0.3">
      <c r="A50" s="39"/>
      <c r="B50" s="40"/>
      <c r="C50" s="40"/>
      <c r="D50" s="40"/>
      <c r="E50" s="40"/>
      <c r="F50" s="40"/>
      <c r="G50" s="40"/>
      <c r="H50" s="40"/>
      <c r="I50" s="40"/>
      <c r="J50" s="41"/>
    </row>
  </sheetData>
  <sheetProtection algorithmName="SHA-512" hashValue="4XFa/SNMvlYXw/l6Jg7TI/9qH0mbXQkzUxo0w2ij3emMQJ15bPAX/mpgKRyHQf1zFp47TaQDp18Ir5ztWtbe3Q==" saltValue="yrCSIpkxAZShduExldMJbw==" spinCount="100000" sheet="1" objects="1" scenarios="1"/>
  <mergeCells count="10">
    <mergeCell ref="A1:J1"/>
    <mergeCell ref="A2:J2"/>
    <mergeCell ref="A3:J3"/>
    <mergeCell ref="A4:J4"/>
    <mergeCell ref="A5:J5"/>
    <mergeCell ref="C22:E22"/>
    <mergeCell ref="A6:J6"/>
    <mergeCell ref="A7:J8"/>
    <mergeCell ref="A9:J9"/>
    <mergeCell ref="A10:J10"/>
  </mergeCells>
  <hyperlinks>
    <hyperlink ref="B18" location="'C. Entorno Institucional'!A1" display="Entorno institucional" xr:uid="{98E3CED6-C149-4B95-9A6C-F22D330AC0A9}"/>
    <hyperlink ref="B19" location="'D. Infraestructura'!A1" display="Infraestructura" xr:uid="{5168CD59-1722-456A-BB2A-BD3DEC10C0E9}"/>
    <hyperlink ref="B20" location="'E. Metodología Estadística'!A1" display="Metodología estadística" xr:uid="{F2E7DBEB-5F57-4C9F-9969-7D1C3638C5F4}"/>
    <hyperlink ref="B21" location="'F. Accesibilidad y Uso'!A1" display="Accesibilidad y uso" xr:uid="{0550A8ED-0788-45D7-9DB6-007E3F1CADC1}"/>
  </hyperlinks>
  <pageMargins left="0.7" right="0.7" top="0.75" bottom="0.75" header="0.3" footer="0.3"/>
  <pageSetup paperSize="9" scale="44"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8CCF54-9E79-4EB9-8A8A-8853AF0DEEA5}">
  <sheetPr codeName="Hoja3"/>
  <dimension ref="A1:A30"/>
  <sheetViews>
    <sheetView workbookViewId="0">
      <selection sqref="A1:A30"/>
    </sheetView>
  </sheetViews>
  <sheetFormatPr baseColWidth="10" defaultRowHeight="14.25" x14ac:dyDescent="0.2"/>
  <cols>
    <col min="1" max="1" width="82.25" bestFit="1" customWidth="1"/>
  </cols>
  <sheetData>
    <row r="1" spans="1:1" ht="15.75" thickBot="1" x14ac:dyDescent="0.3">
      <c r="A1" s="4" t="s">
        <v>308</v>
      </c>
    </row>
    <row r="2" spans="1:1" ht="16.5" thickBot="1" x14ac:dyDescent="0.25">
      <c r="A2" s="2" t="s">
        <v>287</v>
      </c>
    </row>
    <row r="3" spans="1:1" ht="16.5" thickBot="1" x14ac:dyDescent="0.25">
      <c r="A3" s="2" t="s">
        <v>282</v>
      </c>
    </row>
    <row r="4" spans="1:1" ht="16.5" thickBot="1" x14ac:dyDescent="0.25">
      <c r="A4" s="2" t="s">
        <v>281</v>
      </c>
    </row>
    <row r="5" spans="1:1" ht="16.5" thickBot="1" x14ac:dyDescent="0.25">
      <c r="A5" s="2" t="s">
        <v>283</v>
      </c>
    </row>
    <row r="6" spans="1:1" ht="16.5" thickBot="1" x14ac:dyDescent="0.25">
      <c r="A6" s="2" t="s">
        <v>280</v>
      </c>
    </row>
    <row r="7" spans="1:1" ht="16.5" thickBot="1" x14ac:dyDescent="0.25">
      <c r="A7" s="2" t="s">
        <v>284</v>
      </c>
    </row>
    <row r="8" spans="1:1" ht="16.5" thickBot="1" x14ac:dyDescent="0.25">
      <c r="A8" s="2" t="s">
        <v>288</v>
      </c>
    </row>
    <row r="9" spans="1:1" ht="16.5" thickBot="1" x14ac:dyDescent="0.25">
      <c r="A9" s="2" t="s">
        <v>285</v>
      </c>
    </row>
    <row r="10" spans="1:1" ht="16.5" thickBot="1" x14ac:dyDescent="0.25">
      <c r="A10" s="2" t="s">
        <v>286</v>
      </c>
    </row>
    <row r="11" spans="1:1" ht="16.5" thickBot="1" x14ac:dyDescent="0.25">
      <c r="A11" s="2" t="s">
        <v>293</v>
      </c>
    </row>
    <row r="12" spans="1:1" ht="16.5" thickBot="1" x14ac:dyDescent="0.25">
      <c r="A12" s="2" t="s">
        <v>297</v>
      </c>
    </row>
    <row r="13" spans="1:1" ht="16.5" thickBot="1" x14ac:dyDescent="0.25">
      <c r="A13" s="2" t="s">
        <v>296</v>
      </c>
    </row>
    <row r="14" spans="1:1" ht="16.5" thickBot="1" x14ac:dyDescent="0.25">
      <c r="A14" s="2" t="s">
        <v>298</v>
      </c>
    </row>
    <row r="15" spans="1:1" ht="16.5" thickBot="1" x14ac:dyDescent="0.25">
      <c r="A15" s="2" t="s">
        <v>295</v>
      </c>
    </row>
    <row r="16" spans="1:1" ht="16.5" thickBot="1" x14ac:dyDescent="0.25">
      <c r="A16" s="2" t="s">
        <v>292</v>
      </c>
    </row>
    <row r="17" spans="1:1" ht="16.5" thickBot="1" x14ac:dyDescent="0.25">
      <c r="A17" s="2" t="s">
        <v>289</v>
      </c>
    </row>
    <row r="18" spans="1:1" ht="16.5" thickBot="1" x14ac:dyDescent="0.25">
      <c r="A18" s="2" t="s">
        <v>300</v>
      </c>
    </row>
    <row r="19" spans="1:1" ht="16.5" thickBot="1" x14ac:dyDescent="0.25">
      <c r="A19" s="2" t="s">
        <v>299</v>
      </c>
    </row>
    <row r="20" spans="1:1" ht="16.5" thickBot="1" x14ac:dyDescent="0.25">
      <c r="A20" s="2" t="s">
        <v>290</v>
      </c>
    </row>
    <row r="21" spans="1:1" ht="16.5" thickBot="1" x14ac:dyDescent="0.25">
      <c r="A21" s="2" t="s">
        <v>294</v>
      </c>
    </row>
    <row r="22" spans="1:1" ht="16.5" thickBot="1" x14ac:dyDescent="0.25">
      <c r="A22" s="2" t="s">
        <v>291</v>
      </c>
    </row>
    <row r="23" spans="1:1" ht="16.5" thickBot="1" x14ac:dyDescent="0.25">
      <c r="A23" s="2" t="s">
        <v>302</v>
      </c>
    </row>
    <row r="24" spans="1:1" ht="16.5" thickBot="1" x14ac:dyDescent="0.25">
      <c r="A24" s="2" t="s">
        <v>301</v>
      </c>
    </row>
    <row r="25" spans="1:1" ht="16.5" thickBot="1" x14ac:dyDescent="0.25">
      <c r="A25" s="2" t="s">
        <v>501</v>
      </c>
    </row>
    <row r="26" spans="1:1" ht="16.5" thickBot="1" x14ac:dyDescent="0.25">
      <c r="A26" s="2" t="s">
        <v>303</v>
      </c>
    </row>
    <row r="27" spans="1:1" ht="16.5" thickBot="1" x14ac:dyDescent="0.25">
      <c r="A27" s="3" t="s">
        <v>307</v>
      </c>
    </row>
    <row r="28" spans="1:1" ht="16.5" thickBot="1" x14ac:dyDescent="0.25">
      <c r="A28" s="1" t="s">
        <v>304</v>
      </c>
    </row>
    <row r="29" spans="1:1" ht="16.5" thickBot="1" x14ac:dyDescent="0.25">
      <c r="A29" s="5" t="s">
        <v>305</v>
      </c>
    </row>
    <row r="30" spans="1:1" ht="16.5" thickBot="1" x14ac:dyDescent="0.25">
      <c r="A30" s="2" t="s">
        <v>306</v>
      </c>
    </row>
  </sheetData>
  <sortState xmlns:xlrd2="http://schemas.microsoft.com/office/spreadsheetml/2017/richdata2" ref="A2:A30">
    <sortCondition ref="A1:A30"/>
  </sortState>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4">
    <outlinePr summaryBelow="0" summaryRight="0"/>
  </sheetPr>
  <dimension ref="A1:J48"/>
  <sheetViews>
    <sheetView showGridLines="0" view="pageBreakPreview" zoomScale="85" zoomScaleNormal="70" zoomScaleSheetLayoutView="85" workbookViewId="0">
      <selection activeCell="G23" sqref="G23"/>
    </sheetView>
  </sheetViews>
  <sheetFormatPr baseColWidth="10" defaultColWidth="12.625" defaultRowHeight="15" customHeight="1" x14ac:dyDescent="0.25"/>
  <cols>
    <col min="1" max="1" width="3.875" style="7" customWidth="1"/>
    <col min="2" max="2" width="21" style="7" customWidth="1"/>
    <col min="3" max="3" width="8.125" style="7" customWidth="1"/>
    <col min="4" max="4" width="38.75" style="7" customWidth="1"/>
    <col min="5" max="5" width="13.75" style="7" customWidth="1"/>
    <col min="6" max="6" width="15" style="7" customWidth="1"/>
    <col min="7" max="7" width="14.875" style="7" customWidth="1"/>
    <col min="8" max="11" width="20.625" style="7" customWidth="1"/>
    <col min="12" max="16384" width="12.625" style="7"/>
  </cols>
  <sheetData>
    <row r="1" spans="1:10" ht="15.75" x14ac:dyDescent="0.25">
      <c r="A1" s="178"/>
      <c r="B1" s="194"/>
      <c r="C1" s="194"/>
      <c r="D1" s="194"/>
      <c r="E1" s="194"/>
      <c r="F1" s="194"/>
      <c r="G1" s="194"/>
      <c r="H1" s="194"/>
      <c r="I1" s="194"/>
      <c r="J1" s="195"/>
    </row>
    <row r="2" spans="1:10" ht="18.75" x14ac:dyDescent="0.3">
      <c r="A2" s="181" t="s">
        <v>0</v>
      </c>
      <c r="B2" s="182"/>
      <c r="C2" s="182"/>
      <c r="D2" s="182"/>
      <c r="E2" s="182"/>
      <c r="F2" s="182"/>
      <c r="G2" s="182"/>
      <c r="H2" s="182"/>
      <c r="I2" s="182"/>
      <c r="J2" s="196"/>
    </row>
    <row r="3" spans="1:10" ht="18.75" x14ac:dyDescent="0.3">
      <c r="A3" s="181" t="s">
        <v>1</v>
      </c>
      <c r="B3" s="182"/>
      <c r="C3" s="182"/>
      <c r="D3" s="182"/>
      <c r="E3" s="182"/>
      <c r="F3" s="182"/>
      <c r="G3" s="182"/>
      <c r="H3" s="182"/>
      <c r="I3" s="182"/>
      <c r="J3" s="196"/>
    </row>
    <row r="4" spans="1:10" ht="18.75" x14ac:dyDescent="0.3">
      <c r="A4" s="181" t="s">
        <v>2</v>
      </c>
      <c r="B4" s="182"/>
      <c r="C4" s="182"/>
      <c r="D4" s="182"/>
      <c r="E4" s="182"/>
      <c r="F4" s="182"/>
      <c r="G4" s="182"/>
      <c r="H4" s="182"/>
      <c r="I4" s="182"/>
      <c r="J4" s="196"/>
    </row>
    <row r="5" spans="1:10" ht="18.75" x14ac:dyDescent="0.3">
      <c r="A5" s="181">
        <v>2024</v>
      </c>
      <c r="B5" s="182"/>
      <c r="C5" s="182"/>
      <c r="D5" s="182"/>
      <c r="E5" s="182"/>
      <c r="F5" s="182"/>
      <c r="G5" s="182"/>
      <c r="H5" s="182"/>
      <c r="I5" s="182"/>
      <c r="J5" s="196"/>
    </row>
    <row r="6" spans="1:10" ht="15.75" x14ac:dyDescent="0.25">
      <c r="A6" s="186"/>
      <c r="B6" s="187"/>
      <c r="C6" s="187"/>
      <c r="D6" s="187"/>
      <c r="E6" s="187"/>
      <c r="F6" s="187"/>
      <c r="G6" s="187"/>
      <c r="H6" s="187"/>
      <c r="I6" s="187"/>
      <c r="J6" s="188"/>
    </row>
    <row r="7" spans="1:10" ht="15.75" x14ac:dyDescent="0.25">
      <c r="A7" s="169" t="s">
        <v>3</v>
      </c>
      <c r="B7" s="170"/>
      <c r="C7" s="170"/>
      <c r="D7" s="170"/>
      <c r="E7" s="170"/>
      <c r="F7" s="170"/>
      <c r="G7" s="170"/>
      <c r="H7" s="170"/>
      <c r="I7" s="170"/>
      <c r="J7" s="171"/>
    </row>
    <row r="8" spans="1:10" ht="15.75" x14ac:dyDescent="0.25">
      <c r="A8" s="202"/>
      <c r="B8" s="167"/>
      <c r="C8" s="167"/>
      <c r="D8" s="167"/>
      <c r="E8" s="167"/>
      <c r="F8" s="167"/>
      <c r="G8" s="167"/>
      <c r="H8" s="167"/>
      <c r="I8" s="167"/>
      <c r="J8" s="168"/>
    </row>
    <row r="9" spans="1:10" ht="15.75" x14ac:dyDescent="0.25">
      <c r="A9" s="206" t="str">
        <f>ÍNDICE!A9</f>
        <v>SECRETARÍA DE MOVILIDAD</v>
      </c>
      <c r="B9" s="170"/>
      <c r="C9" s="170"/>
      <c r="D9" s="170"/>
      <c r="E9" s="170"/>
      <c r="F9" s="170"/>
      <c r="G9" s="170"/>
      <c r="H9" s="170"/>
      <c r="I9" s="170"/>
      <c r="J9" s="171"/>
    </row>
    <row r="10" spans="1:10" ht="16.5" thickBot="1" x14ac:dyDescent="0.3">
      <c r="A10" s="191" t="s">
        <v>27</v>
      </c>
      <c r="B10" s="192"/>
      <c r="C10" s="192"/>
      <c r="D10" s="192"/>
      <c r="E10" s="192"/>
      <c r="F10" s="192"/>
      <c r="G10" s="192"/>
      <c r="H10" s="192"/>
      <c r="I10" s="192"/>
      <c r="J10" s="193"/>
    </row>
    <row r="11" spans="1:10" ht="15.75" x14ac:dyDescent="0.25">
      <c r="A11" s="37"/>
      <c r="B11" s="31"/>
      <c r="C11" s="31"/>
      <c r="D11" s="31"/>
      <c r="E11" s="31"/>
      <c r="F11" s="31"/>
      <c r="G11" s="31"/>
      <c r="H11" s="31"/>
      <c r="I11" s="31"/>
      <c r="J11" s="38"/>
    </row>
    <row r="12" spans="1:10" ht="15" customHeight="1" thickBot="1" x14ac:dyDescent="0.3">
      <c r="A12" s="37"/>
      <c r="J12" s="34"/>
    </row>
    <row r="13" spans="1:10" ht="28.5" customHeight="1" x14ac:dyDescent="0.25">
      <c r="A13" s="37"/>
      <c r="B13" s="44" t="s">
        <v>21</v>
      </c>
      <c r="C13" s="45" t="s">
        <v>22</v>
      </c>
      <c r="D13" s="45" t="s">
        <v>28</v>
      </c>
      <c r="E13" s="45" t="s">
        <v>23</v>
      </c>
      <c r="F13" s="45" t="s">
        <v>29</v>
      </c>
      <c r="G13" s="46" t="s">
        <v>528</v>
      </c>
      <c r="J13" s="34"/>
    </row>
    <row r="14" spans="1:10" ht="37.5" customHeight="1" x14ac:dyDescent="0.25">
      <c r="A14" s="37"/>
      <c r="B14" s="197" t="s">
        <v>11</v>
      </c>
      <c r="C14" s="42">
        <v>1</v>
      </c>
      <c r="D14" s="42" t="s">
        <v>529</v>
      </c>
      <c r="E14" s="43">
        <v>0.5</v>
      </c>
      <c r="F14" s="43">
        <f>'C. Entorno institucional'!F45</f>
        <v>1</v>
      </c>
      <c r="G14" s="47">
        <f>E14*F14</f>
        <v>0.5</v>
      </c>
      <c r="J14" s="34"/>
    </row>
    <row r="15" spans="1:10" ht="37.5" customHeight="1" x14ac:dyDescent="0.25">
      <c r="A15" s="37"/>
      <c r="B15" s="198"/>
      <c r="C15" s="42">
        <v>2</v>
      </c>
      <c r="D15" s="42" t="s">
        <v>31</v>
      </c>
      <c r="E15" s="43">
        <v>0.5</v>
      </c>
      <c r="F15" s="43">
        <f>'C. Entorno institucional'!F52</f>
        <v>0.7222222222222221</v>
      </c>
      <c r="G15" s="47">
        <f>F15*E15</f>
        <v>0.36111111111111105</v>
      </c>
      <c r="J15" s="34"/>
    </row>
    <row r="16" spans="1:10" ht="37.5" customHeight="1" thickBot="1" x14ac:dyDescent="0.3">
      <c r="A16" s="37"/>
      <c r="B16" s="199"/>
      <c r="C16" s="48" t="s">
        <v>32</v>
      </c>
      <c r="D16" s="200" t="s">
        <v>530</v>
      </c>
      <c r="E16" s="201"/>
      <c r="F16" s="201"/>
      <c r="G16" s="49">
        <f>SUM(G14:G15)</f>
        <v>0.86111111111111105</v>
      </c>
      <c r="J16" s="34"/>
    </row>
    <row r="17" spans="1:10" ht="15" customHeight="1" x14ac:dyDescent="0.25">
      <c r="A17" s="37"/>
      <c r="J17" s="34"/>
    </row>
    <row r="18" spans="1:10" ht="15" customHeight="1" x14ac:dyDescent="0.25">
      <c r="A18" s="37"/>
      <c r="J18" s="34"/>
    </row>
    <row r="19" spans="1:10" ht="15" customHeight="1" thickBot="1" x14ac:dyDescent="0.3">
      <c r="A19" s="37"/>
      <c r="J19" s="34"/>
    </row>
    <row r="20" spans="1:10" ht="31.5" x14ac:dyDescent="0.25">
      <c r="A20" s="37"/>
      <c r="B20" s="44" t="s">
        <v>21</v>
      </c>
      <c r="C20" s="45" t="s">
        <v>22</v>
      </c>
      <c r="D20" s="45" t="s">
        <v>28</v>
      </c>
      <c r="E20" s="45" t="s">
        <v>23</v>
      </c>
      <c r="F20" s="45" t="s">
        <v>29</v>
      </c>
      <c r="G20" s="46" t="s">
        <v>528</v>
      </c>
      <c r="J20" s="34"/>
    </row>
    <row r="21" spans="1:10" ht="36.75" customHeight="1" x14ac:dyDescent="0.25">
      <c r="A21" s="37"/>
      <c r="B21" s="197" t="s">
        <v>14</v>
      </c>
      <c r="C21" s="42">
        <v>1</v>
      </c>
      <c r="D21" s="42" t="s">
        <v>33</v>
      </c>
      <c r="E21" s="43">
        <v>0.5</v>
      </c>
      <c r="F21" s="43">
        <f>'D. Infraestructura'!F72</f>
        <v>0.66666666666666663</v>
      </c>
      <c r="G21" s="47">
        <f t="shared" ref="G21:G22" si="0">F21*E21</f>
        <v>0.33333333333333331</v>
      </c>
      <c r="J21" s="34"/>
    </row>
    <row r="22" spans="1:10" ht="36.75" customHeight="1" x14ac:dyDescent="0.25">
      <c r="A22" s="37"/>
      <c r="B22" s="198"/>
      <c r="C22" s="42">
        <v>2</v>
      </c>
      <c r="D22" s="42" t="s">
        <v>34</v>
      </c>
      <c r="E22" s="43">
        <v>0.5</v>
      </c>
      <c r="F22" s="43">
        <f>'D. Infraestructura'!F82</f>
        <v>0.72222222222222221</v>
      </c>
      <c r="G22" s="47">
        <f t="shared" si="0"/>
        <v>0.3611111111111111</v>
      </c>
      <c r="J22" s="34"/>
    </row>
    <row r="23" spans="1:10" ht="36.75" customHeight="1" thickBot="1" x14ac:dyDescent="0.3">
      <c r="A23" s="37"/>
      <c r="B23" s="199"/>
      <c r="C23" s="48" t="s">
        <v>32</v>
      </c>
      <c r="D23" s="200" t="s">
        <v>35</v>
      </c>
      <c r="E23" s="201"/>
      <c r="F23" s="201"/>
      <c r="G23" s="49">
        <f>SUM(G21:G22)</f>
        <v>0.69444444444444442</v>
      </c>
      <c r="J23" s="34"/>
    </row>
    <row r="24" spans="1:10" ht="13.5" customHeight="1" x14ac:dyDescent="0.25">
      <c r="A24" s="37"/>
      <c r="J24" s="34"/>
    </row>
    <row r="25" spans="1:10" ht="12.75" customHeight="1" x14ac:dyDescent="0.25">
      <c r="A25" s="37"/>
      <c r="C25" s="32"/>
      <c r="D25" s="32"/>
      <c r="E25" s="32"/>
      <c r="F25" s="32"/>
      <c r="G25" s="33"/>
      <c r="J25" s="34"/>
    </row>
    <row r="26" spans="1:10" ht="15" customHeight="1" thickBot="1" x14ac:dyDescent="0.3">
      <c r="A26" s="37"/>
      <c r="J26" s="34"/>
    </row>
    <row r="27" spans="1:10" ht="31.5" x14ac:dyDescent="0.25">
      <c r="A27" s="37"/>
      <c r="B27" s="44" t="s">
        <v>21</v>
      </c>
      <c r="C27" s="45" t="s">
        <v>22</v>
      </c>
      <c r="D27" s="45" t="s">
        <v>28</v>
      </c>
      <c r="E27" s="45" t="s">
        <v>23</v>
      </c>
      <c r="F27" s="45" t="s">
        <v>29</v>
      </c>
      <c r="G27" s="46" t="s">
        <v>528</v>
      </c>
      <c r="J27" s="34"/>
    </row>
    <row r="28" spans="1:10" ht="37.5" customHeight="1" x14ac:dyDescent="0.25">
      <c r="A28" s="37"/>
      <c r="B28" s="197" t="s">
        <v>17</v>
      </c>
      <c r="C28" s="42">
        <v>1</v>
      </c>
      <c r="D28" s="42" t="s">
        <v>36</v>
      </c>
      <c r="E28" s="43">
        <f t="shared" ref="E28:E29" si="1">1/3</f>
        <v>0.33333333333333331</v>
      </c>
      <c r="F28" s="43">
        <f>'E. Metodología estadística'!F106</f>
        <v>0.5</v>
      </c>
      <c r="G28" s="47">
        <f t="shared" ref="G28:G29" si="2">F28*E28</f>
        <v>0.16666666666666666</v>
      </c>
      <c r="J28" s="34"/>
    </row>
    <row r="29" spans="1:10" ht="37.5" customHeight="1" x14ac:dyDescent="0.25">
      <c r="A29" s="37"/>
      <c r="B29" s="198"/>
      <c r="C29" s="42">
        <v>2</v>
      </c>
      <c r="D29" s="42" t="s">
        <v>37</v>
      </c>
      <c r="E29" s="43">
        <f t="shared" si="1"/>
        <v>0.33333333333333331</v>
      </c>
      <c r="F29" s="43">
        <f>'E. Metodología estadística'!F114</f>
        <v>1</v>
      </c>
      <c r="G29" s="47">
        <f t="shared" si="2"/>
        <v>0.33333333333333331</v>
      </c>
      <c r="J29" s="34"/>
    </row>
    <row r="30" spans="1:10" ht="37.5" customHeight="1" x14ac:dyDescent="0.25">
      <c r="A30" s="37"/>
      <c r="B30" s="203"/>
      <c r="C30" s="42">
        <v>3</v>
      </c>
      <c r="D30" s="42" t="s">
        <v>38</v>
      </c>
      <c r="E30" s="43">
        <f>1/3</f>
        <v>0.33333333333333331</v>
      </c>
      <c r="F30" s="43">
        <f>'E. Metodología estadística'!F122</f>
        <v>0.75</v>
      </c>
      <c r="G30" s="47">
        <f>F30*E30</f>
        <v>0.25</v>
      </c>
      <c r="J30" s="34"/>
    </row>
    <row r="31" spans="1:10" ht="37.5" customHeight="1" thickBot="1" x14ac:dyDescent="0.3">
      <c r="A31" s="37"/>
      <c r="B31" s="204"/>
      <c r="C31" s="48" t="s">
        <v>32</v>
      </c>
      <c r="D31" s="200" t="s">
        <v>39</v>
      </c>
      <c r="E31" s="205"/>
      <c r="F31" s="205"/>
      <c r="G31" s="49">
        <f>SUM(G28:G30)</f>
        <v>0.75</v>
      </c>
      <c r="J31" s="34"/>
    </row>
    <row r="32" spans="1:10" ht="37.5" customHeight="1" x14ac:dyDescent="0.25">
      <c r="A32" s="37"/>
      <c r="B32" s="32"/>
      <c r="C32" s="32"/>
      <c r="D32" s="32"/>
      <c r="E32" s="32"/>
      <c r="F32" s="32"/>
      <c r="G32" s="33"/>
      <c r="J32" s="34"/>
    </row>
    <row r="33" spans="1:10" ht="15" customHeight="1" thickBot="1" x14ac:dyDescent="0.3">
      <c r="A33" s="37"/>
      <c r="J33" s="34"/>
    </row>
    <row r="34" spans="1:10" ht="31.5" x14ac:dyDescent="0.25">
      <c r="A34" s="37"/>
      <c r="B34" s="44" t="s">
        <v>21</v>
      </c>
      <c r="C34" s="45" t="s">
        <v>22</v>
      </c>
      <c r="D34" s="45" t="s">
        <v>28</v>
      </c>
      <c r="E34" s="45" t="s">
        <v>23</v>
      </c>
      <c r="F34" s="45" t="s">
        <v>29</v>
      </c>
      <c r="G34" s="46" t="s">
        <v>528</v>
      </c>
      <c r="J34" s="34"/>
    </row>
    <row r="35" spans="1:10" ht="36" customHeight="1" x14ac:dyDescent="0.25">
      <c r="A35" s="37"/>
      <c r="B35" s="197" t="s">
        <v>19</v>
      </c>
      <c r="C35" s="42">
        <v>1</v>
      </c>
      <c r="D35" s="42" t="s">
        <v>40</v>
      </c>
      <c r="E35" s="43">
        <f t="shared" ref="E35:E36" si="3">1/2</f>
        <v>0.5</v>
      </c>
      <c r="F35" s="43">
        <f>'F. Accesibilidad y uso'!F69</f>
        <v>0.91666666666666652</v>
      </c>
      <c r="G35" s="47">
        <f t="shared" ref="G35:G36" si="4">F35*E35</f>
        <v>0.45833333333333326</v>
      </c>
      <c r="J35" s="34"/>
    </row>
    <row r="36" spans="1:10" ht="36" customHeight="1" x14ac:dyDescent="0.25">
      <c r="A36" s="37"/>
      <c r="B36" s="198"/>
      <c r="C36" s="42">
        <v>2</v>
      </c>
      <c r="D36" s="42" t="s">
        <v>41</v>
      </c>
      <c r="E36" s="43">
        <f t="shared" si="3"/>
        <v>0.5</v>
      </c>
      <c r="F36" s="43">
        <f>'F. Accesibilidad y uso'!F79</f>
        <v>0.4375</v>
      </c>
      <c r="G36" s="47">
        <f t="shared" si="4"/>
        <v>0.21875</v>
      </c>
      <c r="J36" s="34"/>
    </row>
    <row r="37" spans="1:10" ht="36" customHeight="1" thickBot="1" x14ac:dyDescent="0.3">
      <c r="A37" s="37"/>
      <c r="B37" s="199"/>
      <c r="C37" s="48" t="s">
        <v>32</v>
      </c>
      <c r="D37" s="200" t="s">
        <v>42</v>
      </c>
      <c r="E37" s="201"/>
      <c r="F37" s="201"/>
      <c r="G37" s="49">
        <f>SUM(G35:G36)</f>
        <v>0.67708333333333326</v>
      </c>
      <c r="J37" s="34"/>
    </row>
    <row r="38" spans="1:10" ht="15" customHeight="1" x14ac:dyDescent="0.25">
      <c r="A38" s="37"/>
      <c r="J38" s="34"/>
    </row>
    <row r="39" spans="1:10" ht="15" customHeight="1" x14ac:dyDescent="0.25">
      <c r="A39" s="37"/>
      <c r="J39" s="34"/>
    </row>
    <row r="40" spans="1:10" ht="15" customHeight="1" x14ac:dyDescent="0.25">
      <c r="A40" s="37"/>
      <c r="J40" s="34"/>
    </row>
    <row r="41" spans="1:10" ht="15" customHeight="1" x14ac:dyDescent="0.25">
      <c r="A41" s="37"/>
      <c r="J41" s="34"/>
    </row>
    <row r="42" spans="1:10" ht="15" customHeight="1" x14ac:dyDescent="0.25">
      <c r="A42" s="37"/>
      <c r="B42" s="84" t="s">
        <v>525</v>
      </c>
      <c r="C42" s="85"/>
      <c r="D42" s="85"/>
      <c r="E42" s="85"/>
      <c r="F42" s="85"/>
      <c r="G42" s="85"/>
      <c r="H42" s="85"/>
      <c r="I42" s="86"/>
      <c r="J42" s="34"/>
    </row>
    <row r="43" spans="1:10" ht="15" customHeight="1" x14ac:dyDescent="0.25">
      <c r="A43" s="37"/>
      <c r="B43" s="88" t="s">
        <v>509</v>
      </c>
      <c r="C43" s="81"/>
      <c r="D43" s="81"/>
      <c r="E43" s="81"/>
      <c r="F43" s="81"/>
      <c r="G43" s="81"/>
      <c r="H43" s="81"/>
      <c r="I43" s="87"/>
      <c r="J43" s="34"/>
    </row>
    <row r="44" spans="1:10" ht="15" customHeight="1" x14ac:dyDescent="0.25">
      <c r="A44" s="37"/>
      <c r="B44" s="88" t="s">
        <v>526</v>
      </c>
      <c r="C44" s="81"/>
      <c r="D44" s="81"/>
      <c r="E44" s="81"/>
      <c r="F44" s="81"/>
      <c r="G44" s="81"/>
      <c r="H44" s="81"/>
      <c r="I44" s="87"/>
      <c r="J44" s="34"/>
    </row>
    <row r="45" spans="1:10" ht="15" customHeight="1" x14ac:dyDescent="0.25">
      <c r="A45" s="37"/>
      <c r="B45" s="89" t="s">
        <v>512</v>
      </c>
      <c r="C45" s="90"/>
      <c r="D45" s="91"/>
      <c r="E45" s="91"/>
      <c r="F45" s="91"/>
      <c r="G45" s="91"/>
      <c r="H45" s="91"/>
      <c r="I45" s="92"/>
      <c r="J45" s="34"/>
    </row>
    <row r="46" spans="1:10" ht="15" customHeight="1" x14ac:dyDescent="0.25">
      <c r="A46" s="37"/>
      <c r="B46" s="83"/>
      <c r="C46" s="80"/>
      <c r="D46" s="78"/>
      <c r="E46" s="78"/>
      <c r="F46" s="78"/>
      <c r="G46" s="78"/>
      <c r="H46" s="78"/>
      <c r="I46" s="78"/>
      <c r="J46" s="34"/>
    </row>
    <row r="47" spans="1:10" ht="15" customHeight="1" x14ac:dyDescent="0.25">
      <c r="A47" s="37"/>
      <c r="B47" s="83"/>
      <c r="C47" s="80"/>
      <c r="D47" s="78"/>
      <c r="E47" s="78"/>
      <c r="F47" s="78"/>
      <c r="G47" s="78"/>
      <c r="H47" s="78"/>
      <c r="I47" s="78"/>
      <c r="J47" s="34"/>
    </row>
    <row r="48" spans="1:10" ht="15" customHeight="1" thickBot="1" x14ac:dyDescent="0.3">
      <c r="A48" s="39"/>
      <c r="B48" s="40"/>
      <c r="C48" s="40"/>
      <c r="D48" s="40"/>
      <c r="E48" s="40"/>
      <c r="F48" s="40"/>
      <c r="G48" s="40"/>
      <c r="H48" s="40"/>
      <c r="I48" s="40"/>
      <c r="J48" s="41"/>
    </row>
  </sheetData>
  <sheetProtection algorithmName="SHA-512" hashValue="xM6SahYF9IE8/rzFiB6LEK8iprWXiFu1tXeqC1/V885Samy+VIgsXZltyrF6Y1SpvJhSOOQTfaRjTDbYfLrM0w==" saltValue="iB81ylOYCWq/L+szeroRpA==" spinCount="100000" sheet="1" objects="1" scenarios="1"/>
  <mergeCells count="17">
    <mergeCell ref="A1:J1"/>
    <mergeCell ref="A2:J2"/>
    <mergeCell ref="A3:J3"/>
    <mergeCell ref="A4:J4"/>
    <mergeCell ref="A5:J5"/>
    <mergeCell ref="B35:B37"/>
    <mergeCell ref="D16:F16"/>
    <mergeCell ref="D23:F23"/>
    <mergeCell ref="D37:F37"/>
    <mergeCell ref="A6:J6"/>
    <mergeCell ref="A7:J8"/>
    <mergeCell ref="B28:B31"/>
    <mergeCell ref="D31:F31"/>
    <mergeCell ref="A9:J9"/>
    <mergeCell ref="A10:J10"/>
    <mergeCell ref="B14:B16"/>
    <mergeCell ref="B21:B23"/>
  </mergeCells>
  <pageMargins left="0.25" right="0.25" top="0.75" bottom="0.75" header="0.3" footer="0.3"/>
  <pageSetup paperSize="9" scale="41" orientation="portrait" r:id="rId1"/>
  <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5"/>
  <dimension ref="A1:M1017"/>
  <sheetViews>
    <sheetView showGridLines="0" view="pageBreakPreview" zoomScale="85" zoomScaleNormal="55" zoomScaleSheetLayoutView="85" workbookViewId="0">
      <selection activeCell="D56" sqref="D56"/>
    </sheetView>
  </sheetViews>
  <sheetFormatPr baseColWidth="10" defaultColWidth="12.625" defaultRowHeight="15" customHeight="1" x14ac:dyDescent="0.25"/>
  <cols>
    <col min="1" max="1" width="1.625" style="7" customWidth="1"/>
    <col min="2" max="2" width="6" style="7" customWidth="1"/>
    <col min="3" max="3" width="47.25" style="7" customWidth="1"/>
    <col min="4" max="4" width="20" style="7" customWidth="1"/>
    <col min="5" max="5" width="13.375" style="7" customWidth="1"/>
    <col min="6" max="6" width="17.25" style="7" customWidth="1"/>
    <col min="7" max="7" width="13.125" style="7" customWidth="1"/>
    <col min="8" max="8" width="10.625" style="7" customWidth="1"/>
    <col min="9" max="9" width="10.125" style="7" customWidth="1"/>
    <col min="10" max="26" width="10.625" style="7" customWidth="1"/>
    <col min="27" max="16384" width="12.625" style="7"/>
  </cols>
  <sheetData>
    <row r="1" spans="1:13" s="30" customFormat="1" ht="14.25" customHeight="1" x14ac:dyDescent="0.3">
      <c r="A1" s="219"/>
      <c r="B1" s="220"/>
      <c r="C1" s="220"/>
      <c r="D1" s="220"/>
      <c r="E1" s="220"/>
      <c r="F1" s="220"/>
      <c r="G1" s="220"/>
      <c r="H1" s="220"/>
      <c r="I1" s="220"/>
      <c r="J1" s="220"/>
      <c r="K1" s="220"/>
      <c r="L1" s="220"/>
      <c r="M1" s="221"/>
    </row>
    <row r="2" spans="1:13" s="30" customFormat="1" ht="14.25" customHeight="1" x14ac:dyDescent="0.3">
      <c r="A2" s="181" t="s">
        <v>0</v>
      </c>
      <c r="B2" s="182"/>
      <c r="C2" s="182"/>
      <c r="D2" s="182"/>
      <c r="E2" s="182"/>
      <c r="F2" s="182"/>
      <c r="G2" s="182"/>
      <c r="H2" s="182"/>
      <c r="I2" s="182"/>
      <c r="J2" s="182"/>
      <c r="K2" s="182"/>
      <c r="L2" s="182"/>
      <c r="M2" s="196"/>
    </row>
    <row r="3" spans="1:13" s="30" customFormat="1" ht="17.45" customHeight="1" x14ac:dyDescent="0.3">
      <c r="A3" s="181" t="s">
        <v>1</v>
      </c>
      <c r="B3" s="182"/>
      <c r="C3" s="182"/>
      <c r="D3" s="182"/>
      <c r="E3" s="182"/>
      <c r="F3" s="182"/>
      <c r="G3" s="182"/>
      <c r="H3" s="182"/>
      <c r="I3" s="182"/>
      <c r="J3" s="182"/>
      <c r="K3" s="182"/>
      <c r="L3" s="182"/>
      <c r="M3" s="196"/>
    </row>
    <row r="4" spans="1:13" s="30" customFormat="1" ht="17.45" customHeight="1" x14ac:dyDescent="0.3">
      <c r="A4" s="181" t="s">
        <v>2</v>
      </c>
      <c r="B4" s="182"/>
      <c r="C4" s="182"/>
      <c r="D4" s="182"/>
      <c r="E4" s="182"/>
      <c r="F4" s="182"/>
      <c r="G4" s="182"/>
      <c r="H4" s="182"/>
      <c r="I4" s="182"/>
      <c r="J4" s="182"/>
      <c r="K4" s="182"/>
      <c r="L4" s="182"/>
      <c r="M4" s="196"/>
    </row>
    <row r="5" spans="1:13" s="30" customFormat="1" ht="14.25" customHeight="1" x14ac:dyDescent="0.3">
      <c r="A5" s="181">
        <v>2024</v>
      </c>
      <c r="B5" s="182"/>
      <c r="C5" s="182"/>
      <c r="D5" s="182"/>
      <c r="E5" s="182"/>
      <c r="F5" s="182"/>
      <c r="G5" s="182"/>
      <c r="H5" s="182"/>
      <c r="I5" s="182"/>
      <c r="J5" s="182"/>
      <c r="K5" s="182"/>
      <c r="L5" s="182"/>
      <c r="M5" s="196"/>
    </row>
    <row r="6" spans="1:13" s="30" customFormat="1" ht="14.25" customHeight="1" x14ac:dyDescent="0.3">
      <c r="A6" s="222"/>
      <c r="B6" s="182"/>
      <c r="C6" s="182"/>
      <c r="D6" s="182"/>
      <c r="E6" s="182"/>
      <c r="F6" s="182"/>
      <c r="G6" s="182"/>
      <c r="H6" s="182"/>
      <c r="I6" s="182"/>
      <c r="J6" s="182"/>
      <c r="K6" s="182"/>
      <c r="L6" s="182"/>
      <c r="M6" s="196"/>
    </row>
    <row r="7" spans="1:13" ht="14.25" customHeight="1" x14ac:dyDescent="0.25">
      <c r="A7" s="169" t="s">
        <v>11</v>
      </c>
      <c r="B7" s="170"/>
      <c r="C7" s="170"/>
      <c r="D7" s="170"/>
      <c r="E7" s="170"/>
      <c r="F7" s="170"/>
      <c r="G7" s="170"/>
      <c r="H7" s="170"/>
      <c r="I7" s="170"/>
      <c r="J7" s="170"/>
      <c r="K7" s="170"/>
      <c r="L7" s="170"/>
      <c r="M7" s="171"/>
    </row>
    <row r="8" spans="1:13" ht="14.25" customHeight="1" thickBot="1" x14ac:dyDescent="0.3">
      <c r="A8" s="202"/>
      <c r="B8" s="167"/>
      <c r="C8" s="167"/>
      <c r="D8" s="167"/>
      <c r="E8" s="167"/>
      <c r="F8" s="167"/>
      <c r="G8" s="167"/>
      <c r="H8" s="167"/>
      <c r="I8" s="167"/>
      <c r="J8" s="167"/>
      <c r="K8" s="167"/>
      <c r="L8" s="167"/>
      <c r="M8" s="168"/>
    </row>
    <row r="9" spans="1:13" ht="39.75" customHeight="1" thickBot="1" x14ac:dyDescent="0.3">
      <c r="A9" s="213" t="s">
        <v>500</v>
      </c>
      <c r="B9" s="214"/>
      <c r="C9" s="214"/>
      <c r="D9" s="214"/>
      <c r="E9" s="214"/>
      <c r="F9" s="214"/>
      <c r="G9" s="214"/>
      <c r="H9" s="214"/>
      <c r="I9" s="214"/>
      <c r="J9" s="214"/>
      <c r="K9" s="214"/>
      <c r="L9" s="214"/>
      <c r="M9" s="215"/>
    </row>
    <row r="10" spans="1:13" ht="14.25" customHeight="1" x14ac:dyDescent="0.25">
      <c r="A10" s="37"/>
      <c r="B10" s="93"/>
      <c r="C10" s="93"/>
      <c r="D10" s="94"/>
      <c r="E10" s="94"/>
      <c r="F10" s="94"/>
      <c r="G10" s="94"/>
      <c r="H10" s="94"/>
      <c r="I10" s="94"/>
      <c r="J10" s="94"/>
      <c r="K10" s="94"/>
      <c r="M10" s="34"/>
    </row>
    <row r="11" spans="1:13" ht="14.25" hidden="1" customHeight="1" x14ac:dyDescent="0.25">
      <c r="A11" s="37"/>
      <c r="B11" s="8" t="s">
        <v>43</v>
      </c>
      <c r="C11" s="9" t="s">
        <v>44</v>
      </c>
      <c r="D11" s="8" t="s">
        <v>45</v>
      </c>
      <c r="E11" s="9" t="s">
        <v>46</v>
      </c>
      <c r="F11" s="9" t="s">
        <v>47</v>
      </c>
      <c r="G11" s="9" t="s">
        <v>48</v>
      </c>
      <c r="H11" s="9" t="s">
        <v>49</v>
      </c>
      <c r="I11" s="9" t="s">
        <v>50</v>
      </c>
      <c r="J11" s="9" t="s">
        <v>51</v>
      </c>
      <c r="K11" s="9" t="s">
        <v>52</v>
      </c>
      <c r="M11" s="34"/>
    </row>
    <row r="12" spans="1:13" ht="14.25" hidden="1" customHeight="1" x14ac:dyDescent="0.25">
      <c r="A12" s="37"/>
      <c r="B12" s="154">
        <v>6</v>
      </c>
      <c r="C12" s="155" t="s">
        <v>53</v>
      </c>
      <c r="D12" s="156" t="s">
        <v>54</v>
      </c>
      <c r="E12" s="157">
        <v>6</v>
      </c>
      <c r="F12" s="158" t="s">
        <v>30</v>
      </c>
      <c r="G12" s="158" t="s">
        <v>55</v>
      </c>
      <c r="H12" s="158" t="s">
        <v>56</v>
      </c>
      <c r="I12" s="159">
        <v>1</v>
      </c>
      <c r="J12" s="159">
        <v>0.25</v>
      </c>
      <c r="K12" s="159">
        <v>0.25</v>
      </c>
      <c r="M12" s="34"/>
    </row>
    <row r="13" spans="1:13" ht="14.25" hidden="1" customHeight="1" x14ac:dyDescent="0.25">
      <c r="A13" s="37"/>
      <c r="B13" s="154">
        <v>7</v>
      </c>
      <c r="C13" s="155" t="s">
        <v>57</v>
      </c>
      <c r="D13" s="156" t="s">
        <v>54</v>
      </c>
      <c r="E13" s="157">
        <v>8</v>
      </c>
      <c r="F13" s="158" t="s">
        <v>30</v>
      </c>
      <c r="G13" s="158" t="s">
        <v>55</v>
      </c>
      <c r="H13" s="158" t="s">
        <v>56</v>
      </c>
      <c r="I13" s="159">
        <v>1</v>
      </c>
      <c r="J13" s="159">
        <v>0.25</v>
      </c>
      <c r="K13" s="159">
        <v>0.25</v>
      </c>
      <c r="M13" s="34"/>
    </row>
    <row r="14" spans="1:13" ht="14.25" hidden="1" customHeight="1" x14ac:dyDescent="0.25">
      <c r="A14" s="37"/>
      <c r="B14" s="160" t="s">
        <v>314</v>
      </c>
      <c r="C14" s="155" t="s">
        <v>58</v>
      </c>
      <c r="D14" s="156" t="s">
        <v>185</v>
      </c>
      <c r="E14" s="157">
        <v>38</v>
      </c>
      <c r="F14" s="158" t="s">
        <v>30</v>
      </c>
      <c r="G14" s="158" t="s">
        <v>55</v>
      </c>
      <c r="H14" s="158" t="s">
        <v>56</v>
      </c>
      <c r="I14" s="159">
        <v>0.25</v>
      </c>
      <c r="J14" s="159">
        <v>0.25</v>
      </c>
      <c r="K14" s="159">
        <v>6.25E-2</v>
      </c>
      <c r="M14" s="34"/>
    </row>
    <row r="15" spans="1:13" ht="14.25" hidden="1" customHeight="1" x14ac:dyDescent="0.25">
      <c r="A15" s="37"/>
      <c r="B15" s="160" t="s">
        <v>315</v>
      </c>
      <c r="C15" s="155" t="s">
        <v>60</v>
      </c>
      <c r="D15" s="156" t="s">
        <v>185</v>
      </c>
      <c r="E15" s="157">
        <v>40</v>
      </c>
      <c r="F15" s="158" t="s">
        <v>30</v>
      </c>
      <c r="G15" s="158" t="s">
        <v>55</v>
      </c>
      <c r="H15" s="158" t="s">
        <v>56</v>
      </c>
      <c r="I15" s="159">
        <v>0.25</v>
      </c>
      <c r="J15" s="159">
        <v>0.25</v>
      </c>
      <c r="K15" s="159">
        <v>6.25E-2</v>
      </c>
      <c r="M15" s="34"/>
    </row>
    <row r="16" spans="1:13" ht="14.25" hidden="1" customHeight="1" x14ac:dyDescent="0.25">
      <c r="A16" s="37"/>
      <c r="B16" s="160" t="s">
        <v>316</v>
      </c>
      <c r="C16" s="155" t="s">
        <v>61</v>
      </c>
      <c r="D16" s="156" t="s">
        <v>185</v>
      </c>
      <c r="E16" s="157">
        <v>42</v>
      </c>
      <c r="F16" s="158" t="s">
        <v>30</v>
      </c>
      <c r="G16" s="158" t="s">
        <v>55</v>
      </c>
      <c r="H16" s="158" t="s">
        <v>56</v>
      </c>
      <c r="I16" s="159">
        <v>0.25</v>
      </c>
      <c r="J16" s="159">
        <v>0.25</v>
      </c>
      <c r="K16" s="159">
        <v>6.25E-2</v>
      </c>
      <c r="M16" s="34"/>
    </row>
    <row r="17" spans="1:13" ht="14.25" hidden="1" customHeight="1" x14ac:dyDescent="0.25">
      <c r="A17" s="37"/>
      <c r="B17" s="160" t="s">
        <v>317</v>
      </c>
      <c r="C17" s="155" t="s">
        <v>62</v>
      </c>
      <c r="D17" s="156" t="s">
        <v>185</v>
      </c>
      <c r="E17" s="157">
        <v>44</v>
      </c>
      <c r="F17" s="158" t="s">
        <v>30</v>
      </c>
      <c r="G17" s="158" t="s">
        <v>55</v>
      </c>
      <c r="H17" s="158" t="s">
        <v>56</v>
      </c>
      <c r="I17" s="159">
        <v>0.25</v>
      </c>
      <c r="J17" s="159">
        <v>0.25</v>
      </c>
      <c r="K17" s="159">
        <v>6.25E-2</v>
      </c>
      <c r="M17" s="34"/>
    </row>
    <row r="18" spans="1:13" ht="14.25" hidden="1" customHeight="1" x14ac:dyDescent="0.25">
      <c r="A18" s="37"/>
      <c r="B18" s="160" t="s">
        <v>318</v>
      </c>
      <c r="C18" s="155" t="s">
        <v>63</v>
      </c>
      <c r="D18" s="156"/>
      <c r="E18" s="157">
        <v>46</v>
      </c>
      <c r="F18" s="158" t="s">
        <v>30</v>
      </c>
      <c r="G18" s="158" t="s">
        <v>55</v>
      </c>
      <c r="H18" s="158" t="s">
        <v>56</v>
      </c>
      <c r="I18" s="158" t="s">
        <v>260</v>
      </c>
      <c r="J18" s="159">
        <v>0.25</v>
      </c>
      <c r="K18" s="159" t="e">
        <v>#VALUE!</v>
      </c>
      <c r="M18" s="34"/>
    </row>
    <row r="19" spans="1:13" ht="14.25" hidden="1" customHeight="1" x14ac:dyDescent="0.25">
      <c r="A19" s="37"/>
      <c r="B19" s="160" t="s">
        <v>319</v>
      </c>
      <c r="C19" s="155" t="s">
        <v>320</v>
      </c>
      <c r="D19" s="156" t="s">
        <v>185</v>
      </c>
      <c r="E19" s="157">
        <v>47</v>
      </c>
      <c r="F19" s="158" t="s">
        <v>30</v>
      </c>
      <c r="G19" s="158" t="s">
        <v>55</v>
      </c>
      <c r="H19" s="158" t="s">
        <v>56</v>
      </c>
      <c r="I19" s="159">
        <v>0.25</v>
      </c>
      <c r="J19" s="159">
        <v>0.25</v>
      </c>
      <c r="K19" s="159">
        <v>6.25E-2</v>
      </c>
      <c r="M19" s="34"/>
    </row>
    <row r="20" spans="1:13" ht="14.25" hidden="1" customHeight="1" x14ac:dyDescent="0.25">
      <c r="A20" s="37"/>
      <c r="B20" s="160" t="s">
        <v>321</v>
      </c>
      <c r="C20" s="155" t="s">
        <v>322</v>
      </c>
      <c r="D20" s="156" t="s">
        <v>185</v>
      </c>
      <c r="E20" s="157">
        <v>49</v>
      </c>
      <c r="F20" s="158" t="s">
        <v>30</v>
      </c>
      <c r="G20" s="158" t="s">
        <v>55</v>
      </c>
      <c r="H20" s="158" t="s">
        <v>56</v>
      </c>
      <c r="I20" s="159">
        <v>0.25</v>
      </c>
      <c r="J20" s="159">
        <v>0.25</v>
      </c>
      <c r="K20" s="159">
        <v>6.25E-2</v>
      </c>
      <c r="M20" s="34"/>
    </row>
    <row r="21" spans="1:13" ht="14.25" hidden="1" customHeight="1" x14ac:dyDescent="0.25">
      <c r="A21" s="37"/>
      <c r="B21" s="160" t="s">
        <v>323</v>
      </c>
      <c r="C21" s="155" t="s">
        <v>324</v>
      </c>
      <c r="D21" s="156" t="s">
        <v>185</v>
      </c>
      <c r="E21" s="157">
        <v>51</v>
      </c>
      <c r="F21" s="158" t="s">
        <v>30</v>
      </c>
      <c r="G21" s="158" t="s">
        <v>55</v>
      </c>
      <c r="H21" s="158" t="s">
        <v>56</v>
      </c>
      <c r="I21" s="159">
        <v>0.25</v>
      </c>
      <c r="J21" s="159">
        <v>0.25</v>
      </c>
      <c r="K21" s="159">
        <v>6.25E-2</v>
      </c>
      <c r="M21" s="34"/>
    </row>
    <row r="22" spans="1:13" ht="14.25" hidden="1" customHeight="1" x14ac:dyDescent="0.25">
      <c r="A22" s="37"/>
      <c r="B22" s="160" t="s">
        <v>325</v>
      </c>
      <c r="C22" s="155" t="s">
        <v>326</v>
      </c>
      <c r="D22" s="156" t="s">
        <v>185</v>
      </c>
      <c r="E22" s="157">
        <v>53</v>
      </c>
      <c r="F22" s="158" t="s">
        <v>30</v>
      </c>
      <c r="G22" s="158" t="s">
        <v>55</v>
      </c>
      <c r="H22" s="158" t="s">
        <v>56</v>
      </c>
      <c r="I22" s="159">
        <v>0.25</v>
      </c>
      <c r="J22" s="159">
        <v>0.25</v>
      </c>
      <c r="K22" s="159">
        <v>6.25E-2</v>
      </c>
      <c r="M22" s="34"/>
    </row>
    <row r="23" spans="1:13" ht="14.25" hidden="1" customHeight="1" x14ac:dyDescent="0.25">
      <c r="A23" s="37"/>
      <c r="B23" s="160" t="s">
        <v>327</v>
      </c>
      <c r="C23" s="155" t="s">
        <v>63</v>
      </c>
      <c r="D23" s="156"/>
      <c r="E23" s="157">
        <v>55</v>
      </c>
      <c r="F23" s="158" t="s">
        <v>30</v>
      </c>
      <c r="G23" s="158" t="s">
        <v>55</v>
      </c>
      <c r="H23" s="158" t="s">
        <v>56</v>
      </c>
      <c r="I23" s="158" t="s">
        <v>260</v>
      </c>
      <c r="J23" s="159">
        <v>0.25</v>
      </c>
      <c r="K23" s="159" t="e">
        <v>#VALUE!</v>
      </c>
      <c r="M23" s="34"/>
    </row>
    <row r="24" spans="1:13" ht="14.25" hidden="1" customHeight="1" x14ac:dyDescent="0.25">
      <c r="A24" s="37"/>
      <c r="B24" s="160" t="s">
        <v>328</v>
      </c>
      <c r="C24" s="155" t="s">
        <v>64</v>
      </c>
      <c r="D24" s="156"/>
      <c r="E24" s="157">
        <v>56</v>
      </c>
      <c r="F24" s="158" t="s">
        <v>30</v>
      </c>
      <c r="G24" s="158" t="s">
        <v>31</v>
      </c>
      <c r="H24" s="158" t="s">
        <v>56</v>
      </c>
      <c r="I24" s="158" t="s">
        <v>260</v>
      </c>
      <c r="J24" s="161">
        <v>0.33333333333333331</v>
      </c>
      <c r="K24" s="159" t="e">
        <v>#VALUE!</v>
      </c>
      <c r="M24" s="34"/>
    </row>
    <row r="25" spans="1:13" ht="14.25" hidden="1" customHeight="1" x14ac:dyDescent="0.25">
      <c r="A25" s="37"/>
      <c r="B25" s="160" t="s">
        <v>329</v>
      </c>
      <c r="C25" s="155" t="s">
        <v>330</v>
      </c>
      <c r="D25" s="156" t="s">
        <v>185</v>
      </c>
      <c r="E25" s="157">
        <v>58</v>
      </c>
      <c r="F25" s="158" t="s">
        <v>30</v>
      </c>
      <c r="G25" s="158" t="s">
        <v>31</v>
      </c>
      <c r="H25" s="158" t="s">
        <v>56</v>
      </c>
      <c r="I25" s="161">
        <v>0.66666666666666663</v>
      </c>
      <c r="J25" s="161">
        <v>0.33333333333333331</v>
      </c>
      <c r="K25" s="159">
        <v>0.22222222222222221</v>
      </c>
      <c r="M25" s="34"/>
    </row>
    <row r="26" spans="1:13" ht="14.25" hidden="1" customHeight="1" x14ac:dyDescent="0.25">
      <c r="A26" s="37"/>
      <c r="B26" s="160" t="s">
        <v>331</v>
      </c>
      <c r="C26" s="155" t="s">
        <v>332</v>
      </c>
      <c r="D26" s="156"/>
      <c r="E26" s="157">
        <v>60</v>
      </c>
      <c r="F26" s="158" t="s">
        <v>30</v>
      </c>
      <c r="G26" s="158" t="s">
        <v>31</v>
      </c>
      <c r="H26" s="158" t="s">
        <v>56</v>
      </c>
      <c r="I26" s="158" t="s">
        <v>260</v>
      </c>
      <c r="J26" s="159">
        <v>0.33333333333333331</v>
      </c>
      <c r="K26" s="159" t="e">
        <v>#VALUE!</v>
      </c>
      <c r="M26" s="34"/>
    </row>
    <row r="27" spans="1:13" ht="14.25" hidden="1" customHeight="1" x14ac:dyDescent="0.25">
      <c r="A27" s="37"/>
      <c r="B27" s="160" t="s">
        <v>333</v>
      </c>
      <c r="C27" s="155" t="s">
        <v>334</v>
      </c>
      <c r="D27" s="156"/>
      <c r="E27" s="157">
        <v>62</v>
      </c>
      <c r="F27" s="158" t="s">
        <v>30</v>
      </c>
      <c r="G27" s="158" t="s">
        <v>31</v>
      </c>
      <c r="H27" s="158" t="s">
        <v>56</v>
      </c>
      <c r="I27" s="158" t="s">
        <v>260</v>
      </c>
      <c r="J27" s="159">
        <v>0.33</v>
      </c>
      <c r="K27" s="159" t="e">
        <v>#VALUE!</v>
      </c>
      <c r="M27" s="34"/>
    </row>
    <row r="28" spans="1:13" ht="14.25" hidden="1" customHeight="1" x14ac:dyDescent="0.25">
      <c r="A28" s="37"/>
      <c r="B28" s="160" t="s">
        <v>335</v>
      </c>
      <c r="C28" s="155" t="s">
        <v>65</v>
      </c>
      <c r="D28" s="156"/>
      <c r="E28" s="157">
        <v>64</v>
      </c>
      <c r="F28" s="158" t="s">
        <v>30</v>
      </c>
      <c r="G28" s="158" t="s">
        <v>31</v>
      </c>
      <c r="H28" s="158" t="s">
        <v>56</v>
      </c>
      <c r="I28" s="158" t="s">
        <v>260</v>
      </c>
      <c r="J28" s="159">
        <v>0.33</v>
      </c>
      <c r="K28" s="159" t="e">
        <v>#VALUE!</v>
      </c>
      <c r="M28" s="34"/>
    </row>
    <row r="29" spans="1:13" ht="14.25" hidden="1" customHeight="1" x14ac:dyDescent="0.25">
      <c r="A29" s="37"/>
      <c r="B29" s="160" t="s">
        <v>312</v>
      </c>
      <c r="C29" s="155" t="s">
        <v>313</v>
      </c>
      <c r="D29" s="156" t="s">
        <v>185</v>
      </c>
      <c r="E29" s="157">
        <v>67</v>
      </c>
      <c r="F29" s="158" t="s">
        <v>30</v>
      </c>
      <c r="G29" s="158" t="s">
        <v>31</v>
      </c>
      <c r="H29" s="158" t="s">
        <v>56</v>
      </c>
      <c r="I29" s="159">
        <v>0.25</v>
      </c>
      <c r="J29" s="159">
        <v>0.33</v>
      </c>
      <c r="K29" s="159">
        <v>8.2500000000000004E-2</v>
      </c>
      <c r="M29" s="34"/>
    </row>
    <row r="30" spans="1:13" ht="14.25" hidden="1" customHeight="1" x14ac:dyDescent="0.25">
      <c r="A30" s="37"/>
      <c r="B30" s="160" t="s">
        <v>336</v>
      </c>
      <c r="C30" s="155" t="s">
        <v>66</v>
      </c>
      <c r="D30" s="156"/>
      <c r="E30" s="157">
        <v>70</v>
      </c>
      <c r="F30" s="158" t="s">
        <v>30</v>
      </c>
      <c r="G30" s="158" t="s">
        <v>31</v>
      </c>
      <c r="H30" s="158" t="s">
        <v>56</v>
      </c>
      <c r="I30" s="158" t="s">
        <v>260</v>
      </c>
      <c r="J30" s="159">
        <v>0.33</v>
      </c>
      <c r="K30" s="159" t="e">
        <v>#VALUE!</v>
      </c>
      <c r="M30" s="34"/>
    </row>
    <row r="31" spans="1:13" ht="14.25" hidden="1" customHeight="1" x14ac:dyDescent="0.25">
      <c r="A31" s="37"/>
      <c r="B31" s="160" t="s">
        <v>337</v>
      </c>
      <c r="C31" s="155" t="s">
        <v>67</v>
      </c>
      <c r="D31" s="156" t="s">
        <v>185</v>
      </c>
      <c r="E31" s="157">
        <v>73</v>
      </c>
      <c r="F31" s="158" t="s">
        <v>30</v>
      </c>
      <c r="G31" s="158" t="s">
        <v>31</v>
      </c>
      <c r="H31" s="158" t="s">
        <v>56</v>
      </c>
      <c r="I31" s="159">
        <v>0.25</v>
      </c>
      <c r="J31" s="159">
        <v>0.33</v>
      </c>
      <c r="K31" s="159">
        <v>8.2500000000000004E-2</v>
      </c>
      <c r="M31" s="34"/>
    </row>
    <row r="32" spans="1:13" ht="14.25" hidden="1" customHeight="1" x14ac:dyDescent="0.25">
      <c r="A32" s="37"/>
      <c r="B32" s="160" t="s">
        <v>338</v>
      </c>
      <c r="C32" s="155" t="s">
        <v>339</v>
      </c>
      <c r="D32" s="156"/>
      <c r="E32" s="157">
        <v>76</v>
      </c>
      <c r="F32" s="158" t="s">
        <v>30</v>
      </c>
      <c r="G32" s="158" t="s">
        <v>31</v>
      </c>
      <c r="H32" s="158" t="s">
        <v>56</v>
      </c>
      <c r="I32" s="158" t="s">
        <v>260</v>
      </c>
      <c r="J32" s="159">
        <v>0.33</v>
      </c>
      <c r="K32" s="159" t="e">
        <v>#VALUE!</v>
      </c>
      <c r="M32" s="34"/>
    </row>
    <row r="33" spans="1:13" ht="14.25" hidden="1" customHeight="1" x14ac:dyDescent="0.25">
      <c r="A33" s="37"/>
      <c r="B33" s="160" t="s">
        <v>340</v>
      </c>
      <c r="C33" s="155" t="s">
        <v>341</v>
      </c>
      <c r="D33" s="156"/>
      <c r="E33" s="157">
        <v>79</v>
      </c>
      <c r="F33" s="158" t="s">
        <v>30</v>
      </c>
      <c r="G33" s="158" t="s">
        <v>31</v>
      </c>
      <c r="H33" s="158" t="s">
        <v>56</v>
      </c>
      <c r="I33" s="158" t="s">
        <v>260</v>
      </c>
      <c r="J33" s="159">
        <v>0.33</v>
      </c>
      <c r="K33" s="159" t="e">
        <v>#VALUE!</v>
      </c>
      <c r="M33" s="34"/>
    </row>
    <row r="34" spans="1:13" ht="14.25" hidden="1" customHeight="1" x14ac:dyDescent="0.25">
      <c r="A34" s="37"/>
      <c r="B34" s="160" t="s">
        <v>342</v>
      </c>
      <c r="C34" s="155" t="s">
        <v>68</v>
      </c>
      <c r="D34" s="156" t="s">
        <v>185</v>
      </c>
      <c r="E34" s="157">
        <v>80</v>
      </c>
      <c r="F34" s="158" t="s">
        <v>30</v>
      </c>
      <c r="G34" s="158" t="s">
        <v>31</v>
      </c>
      <c r="H34" s="158" t="s">
        <v>56</v>
      </c>
      <c r="I34" s="159">
        <v>1</v>
      </c>
      <c r="J34" s="159">
        <v>0.33</v>
      </c>
      <c r="K34" s="159">
        <v>0.33</v>
      </c>
      <c r="M34" s="34"/>
    </row>
    <row r="35" spans="1:13" ht="14.25" hidden="1" customHeight="1" x14ac:dyDescent="0.25">
      <c r="A35" s="37"/>
      <c r="B35" s="160" t="s">
        <v>343</v>
      </c>
      <c r="C35" s="155" t="s">
        <v>344</v>
      </c>
      <c r="D35" s="156"/>
      <c r="E35" s="157">
        <v>82</v>
      </c>
      <c r="F35" s="158" t="s">
        <v>30</v>
      </c>
      <c r="G35" s="158" t="s">
        <v>31</v>
      </c>
      <c r="H35" s="158" t="s">
        <v>56</v>
      </c>
      <c r="I35" s="158" t="s">
        <v>260</v>
      </c>
      <c r="J35" s="159">
        <v>0.33</v>
      </c>
      <c r="K35" s="159" t="e">
        <v>#VALUE!</v>
      </c>
      <c r="M35" s="34"/>
    </row>
    <row r="36" spans="1:13" ht="14.25" hidden="1" customHeight="1" x14ac:dyDescent="0.25">
      <c r="A36" s="37"/>
      <c r="B36" s="160" t="s">
        <v>345</v>
      </c>
      <c r="C36" s="155" t="s">
        <v>346</v>
      </c>
      <c r="D36" s="156"/>
      <c r="E36" s="157">
        <v>84</v>
      </c>
      <c r="F36" s="158" t="s">
        <v>30</v>
      </c>
      <c r="G36" s="158" t="s">
        <v>31</v>
      </c>
      <c r="H36" s="158" t="s">
        <v>56</v>
      </c>
      <c r="I36" s="158" t="s">
        <v>260</v>
      </c>
      <c r="J36" s="159">
        <v>0.33</v>
      </c>
      <c r="K36" s="159" t="e">
        <v>#VALUE!</v>
      </c>
      <c r="M36" s="34"/>
    </row>
    <row r="37" spans="1:13" ht="28.5" customHeight="1" x14ac:dyDescent="0.25">
      <c r="A37" s="37"/>
      <c r="B37" s="6" t="s">
        <v>499</v>
      </c>
      <c r="C37" s="14"/>
      <c r="D37" s="15"/>
      <c r="E37" s="16"/>
      <c r="F37" s="15"/>
      <c r="G37" s="15"/>
      <c r="H37" s="15"/>
      <c r="I37" s="15"/>
      <c r="J37" s="17"/>
      <c r="K37" s="17"/>
      <c r="M37" s="34"/>
    </row>
    <row r="38" spans="1:13" ht="14.25" customHeight="1" x14ac:dyDescent="0.25">
      <c r="A38" s="37"/>
      <c r="M38" s="34"/>
    </row>
    <row r="39" spans="1:13" ht="14.25" customHeight="1" thickBot="1" x14ac:dyDescent="0.3">
      <c r="A39" s="37"/>
      <c r="M39" s="34"/>
    </row>
    <row r="40" spans="1:13" ht="33" customHeight="1" thickBot="1" x14ac:dyDescent="0.3">
      <c r="A40" s="37"/>
      <c r="C40" s="18" t="s">
        <v>532</v>
      </c>
      <c r="D40" s="19" t="s">
        <v>513</v>
      </c>
      <c r="E40" s="20" t="s">
        <v>69</v>
      </c>
      <c r="F40" s="21" t="s">
        <v>531</v>
      </c>
      <c r="M40" s="34"/>
    </row>
    <row r="41" spans="1:13" ht="27.75" customHeight="1" x14ac:dyDescent="0.25">
      <c r="A41" s="37"/>
      <c r="C41" s="27" t="s">
        <v>70</v>
      </c>
      <c r="D41" s="102">
        <f>I12</f>
        <v>1</v>
      </c>
      <c r="E41" s="102">
        <v>0.25</v>
      </c>
      <c r="F41" s="103">
        <f>E41*D41</f>
        <v>0.25</v>
      </c>
      <c r="M41" s="34"/>
    </row>
    <row r="42" spans="1:13" ht="27.75" customHeight="1" x14ac:dyDescent="0.25">
      <c r="A42" s="37"/>
      <c r="C42" s="22" t="s">
        <v>71</v>
      </c>
      <c r="D42" s="13">
        <f>I13</f>
        <v>1</v>
      </c>
      <c r="E42" s="13">
        <v>0.25</v>
      </c>
      <c r="F42" s="162">
        <f t="shared" ref="F42:F44" si="0">E42*D42</f>
        <v>0.25</v>
      </c>
      <c r="M42" s="34"/>
    </row>
    <row r="43" spans="1:13" ht="27.75" customHeight="1" x14ac:dyDescent="0.25">
      <c r="A43" s="37"/>
      <c r="C43" s="22" t="s">
        <v>72</v>
      </c>
      <c r="D43" s="13">
        <f>SUM(I14:I18)</f>
        <v>1</v>
      </c>
      <c r="E43" s="13">
        <v>0.25</v>
      </c>
      <c r="F43" s="162">
        <f t="shared" si="0"/>
        <v>0.25</v>
      </c>
      <c r="M43" s="34"/>
    </row>
    <row r="44" spans="1:13" ht="27.75" customHeight="1" thickBot="1" x14ac:dyDescent="0.3">
      <c r="A44" s="37"/>
      <c r="C44" s="23" t="s">
        <v>73</v>
      </c>
      <c r="D44" s="163">
        <f>SUM(I19:I23)</f>
        <v>1</v>
      </c>
      <c r="E44" s="163">
        <v>0.25</v>
      </c>
      <c r="F44" s="164">
        <f t="shared" si="0"/>
        <v>0.25</v>
      </c>
      <c r="M44" s="34"/>
    </row>
    <row r="45" spans="1:13" ht="25.5" customHeight="1" thickBot="1" x14ac:dyDescent="0.3">
      <c r="A45" s="37"/>
      <c r="C45" s="216" t="s">
        <v>74</v>
      </c>
      <c r="D45" s="217"/>
      <c r="E45" s="218"/>
      <c r="F45" s="24">
        <f>SUM(F41:F44)</f>
        <v>1</v>
      </c>
      <c r="M45" s="34"/>
    </row>
    <row r="46" spans="1:13" ht="25.5" customHeight="1" x14ac:dyDescent="0.25">
      <c r="A46" s="37"/>
      <c r="M46" s="34"/>
    </row>
    <row r="47" spans="1:13" ht="25.5" customHeight="1" thickBot="1" x14ac:dyDescent="0.3">
      <c r="A47" s="37"/>
      <c r="M47" s="34"/>
    </row>
    <row r="48" spans="1:13" ht="30.75" customHeight="1" thickBot="1" x14ac:dyDescent="0.3">
      <c r="A48" s="37"/>
      <c r="C48" s="25" t="s">
        <v>75</v>
      </c>
      <c r="D48" s="25" t="s">
        <v>513</v>
      </c>
      <c r="E48" s="25" t="s">
        <v>69</v>
      </c>
      <c r="F48" s="26" t="s">
        <v>533</v>
      </c>
      <c r="M48" s="34"/>
    </row>
    <row r="49" spans="1:13" ht="26.25" customHeight="1" x14ac:dyDescent="0.25">
      <c r="A49" s="37"/>
      <c r="C49" s="27" t="s">
        <v>76</v>
      </c>
      <c r="D49" s="102">
        <f>SUM(I24:I27)</f>
        <v>0.66666666666666663</v>
      </c>
      <c r="E49" s="102">
        <f t="shared" ref="E49:E51" si="1">1/3</f>
        <v>0.33333333333333331</v>
      </c>
      <c r="F49" s="103">
        <f t="shared" ref="F49:F51" si="2">E49*D49</f>
        <v>0.22222222222222221</v>
      </c>
      <c r="M49" s="34"/>
    </row>
    <row r="50" spans="1:13" ht="31.5" x14ac:dyDescent="0.25">
      <c r="A50" s="37"/>
      <c r="C50" s="27" t="s">
        <v>77</v>
      </c>
      <c r="D50" s="102">
        <f>SUM(I28:I33)</f>
        <v>0.5</v>
      </c>
      <c r="E50" s="102">
        <f t="shared" si="1"/>
        <v>0.33333333333333331</v>
      </c>
      <c r="F50" s="103">
        <f t="shared" si="2"/>
        <v>0.16666666666666666</v>
      </c>
      <c r="M50" s="34"/>
    </row>
    <row r="51" spans="1:13" ht="32.25" thickBot="1" x14ac:dyDescent="0.3">
      <c r="A51" s="37"/>
      <c r="C51" s="27" t="s">
        <v>78</v>
      </c>
      <c r="D51" s="102">
        <f>SUM(I34:I36)</f>
        <v>1</v>
      </c>
      <c r="E51" s="102">
        <f t="shared" si="1"/>
        <v>0.33333333333333331</v>
      </c>
      <c r="F51" s="103">
        <f t="shared" si="2"/>
        <v>0.33333333333333331</v>
      </c>
      <c r="M51" s="34"/>
    </row>
    <row r="52" spans="1:13" ht="26.25" customHeight="1" thickBot="1" x14ac:dyDescent="0.3">
      <c r="A52" s="37"/>
      <c r="C52" s="210" t="s">
        <v>74</v>
      </c>
      <c r="D52" s="211"/>
      <c r="E52" s="212"/>
      <c r="F52" s="28">
        <f>SUM(F49:F51)</f>
        <v>0.7222222222222221</v>
      </c>
      <c r="M52" s="34"/>
    </row>
    <row r="53" spans="1:13" ht="14.25" customHeight="1" thickBot="1" x14ac:dyDescent="0.3">
      <c r="A53" s="37"/>
      <c r="M53" s="34"/>
    </row>
    <row r="54" spans="1:13" ht="27.75" customHeight="1" thickBot="1" x14ac:dyDescent="0.3">
      <c r="A54" s="37"/>
      <c r="C54" s="207" t="s">
        <v>79</v>
      </c>
      <c r="D54" s="208"/>
      <c r="E54" s="209"/>
      <c r="F54" s="29">
        <f>(F45*50%)+(F52*50%)</f>
        <v>0.86111111111111105</v>
      </c>
      <c r="M54" s="34"/>
    </row>
    <row r="55" spans="1:13" ht="14.25" customHeight="1" x14ac:dyDescent="0.25">
      <c r="A55" s="37"/>
      <c r="M55" s="34"/>
    </row>
    <row r="56" spans="1:13" ht="14.25" customHeight="1" x14ac:dyDescent="0.25">
      <c r="A56" s="37"/>
      <c r="M56" s="34"/>
    </row>
    <row r="57" spans="1:13" ht="14.25" customHeight="1" x14ac:dyDescent="0.25">
      <c r="A57" s="37"/>
      <c r="M57" s="34"/>
    </row>
    <row r="58" spans="1:13" ht="14.25" customHeight="1" x14ac:dyDescent="0.25">
      <c r="A58" s="37"/>
      <c r="M58" s="34"/>
    </row>
    <row r="59" spans="1:13" ht="14.25" customHeight="1" x14ac:dyDescent="0.25">
      <c r="A59" s="37"/>
      <c r="M59" s="34"/>
    </row>
    <row r="60" spans="1:13" ht="14.25" customHeight="1" x14ac:dyDescent="0.25">
      <c r="A60" s="37"/>
      <c r="M60" s="34"/>
    </row>
    <row r="61" spans="1:13" ht="14.25" customHeight="1" x14ac:dyDescent="0.25">
      <c r="A61" s="37"/>
      <c r="M61" s="34"/>
    </row>
    <row r="62" spans="1:13" ht="14.25" customHeight="1" x14ac:dyDescent="0.25">
      <c r="A62" s="37"/>
      <c r="M62" s="34"/>
    </row>
    <row r="63" spans="1:13" ht="14.25" customHeight="1" x14ac:dyDescent="0.25">
      <c r="A63" s="37"/>
      <c r="M63" s="34"/>
    </row>
    <row r="64" spans="1:13" s="15" customFormat="1" ht="17.25" customHeight="1" x14ac:dyDescent="0.2">
      <c r="A64" s="65"/>
      <c r="C64" s="95" t="s">
        <v>525</v>
      </c>
      <c r="D64" s="96"/>
      <c r="E64" s="96"/>
      <c r="F64" s="96"/>
      <c r="G64" s="96"/>
      <c r="H64" s="96"/>
      <c r="I64" s="96"/>
      <c r="J64" s="97"/>
      <c r="M64" s="98"/>
    </row>
    <row r="65" spans="1:13" s="15" customFormat="1" ht="17.25" customHeight="1" x14ac:dyDescent="0.2">
      <c r="A65" s="65"/>
      <c r="C65" s="88" t="s">
        <v>509</v>
      </c>
      <c r="D65" s="81"/>
      <c r="E65" s="81"/>
      <c r="F65" s="81"/>
      <c r="G65" s="81"/>
      <c r="H65" s="81"/>
      <c r="I65" s="81"/>
      <c r="J65" s="87"/>
      <c r="M65" s="98"/>
    </row>
    <row r="66" spans="1:13" s="15" customFormat="1" ht="17.25" customHeight="1" x14ac:dyDescent="0.2">
      <c r="A66" s="65"/>
      <c r="C66" s="88" t="s">
        <v>526</v>
      </c>
      <c r="D66" s="81"/>
      <c r="E66" s="81"/>
      <c r="F66" s="81"/>
      <c r="G66" s="81"/>
      <c r="H66" s="81"/>
      <c r="I66" s="81"/>
      <c r="J66" s="87"/>
      <c r="M66" s="98"/>
    </row>
    <row r="67" spans="1:13" s="15" customFormat="1" ht="17.25" customHeight="1" x14ac:dyDescent="0.2">
      <c r="A67" s="65"/>
      <c r="C67" s="99" t="s">
        <v>512</v>
      </c>
      <c r="D67" s="90"/>
      <c r="E67" s="90"/>
      <c r="F67" s="90"/>
      <c r="G67" s="90"/>
      <c r="H67" s="90"/>
      <c r="I67" s="90"/>
      <c r="J67" s="100"/>
      <c r="M67" s="98"/>
    </row>
    <row r="68" spans="1:13" ht="14.25" customHeight="1" x14ac:dyDescent="0.25">
      <c r="A68" s="37"/>
      <c r="M68" s="34"/>
    </row>
    <row r="69" spans="1:13" ht="14.25" customHeight="1" x14ac:dyDescent="0.25">
      <c r="A69" s="37"/>
      <c r="M69" s="34"/>
    </row>
    <row r="70" spans="1:13" ht="14.25" customHeight="1" x14ac:dyDescent="0.25">
      <c r="A70" s="37"/>
      <c r="M70" s="34"/>
    </row>
    <row r="71" spans="1:13" ht="14.25" customHeight="1" thickBot="1" x14ac:dyDescent="0.3">
      <c r="A71" s="39"/>
      <c r="B71" s="40"/>
      <c r="C71" s="40"/>
      <c r="D71" s="40"/>
      <c r="E71" s="40"/>
      <c r="F71" s="40"/>
      <c r="G71" s="40"/>
      <c r="H71" s="40"/>
      <c r="I71" s="40"/>
      <c r="J71" s="40"/>
      <c r="K71" s="40"/>
      <c r="L71" s="40"/>
      <c r="M71" s="41"/>
    </row>
    <row r="72" spans="1:13" ht="14.25" customHeight="1" x14ac:dyDescent="0.25"/>
    <row r="73" spans="1:13" ht="14.25" customHeight="1" x14ac:dyDescent="0.25"/>
    <row r="74" spans="1:13" ht="14.25" customHeight="1" x14ac:dyDescent="0.25"/>
    <row r="75" spans="1:13" ht="14.25" customHeight="1" x14ac:dyDescent="0.25"/>
    <row r="76" spans="1:13" ht="14.25" customHeight="1" x14ac:dyDescent="0.25"/>
    <row r="77" spans="1:13" ht="14.25" customHeight="1" x14ac:dyDescent="0.25"/>
    <row r="78" spans="1:13" ht="14.25" customHeight="1" x14ac:dyDescent="0.25"/>
    <row r="79" spans="1:13" ht="14.25" customHeight="1" x14ac:dyDescent="0.25"/>
    <row r="80" spans="1:13" ht="14.25" customHeight="1" x14ac:dyDescent="0.25"/>
    <row r="81" ht="14.25" customHeight="1" x14ac:dyDescent="0.25"/>
    <row r="82" ht="14.25" customHeight="1" x14ac:dyDescent="0.25"/>
    <row r="83" ht="14.25" customHeight="1" x14ac:dyDescent="0.25"/>
    <row r="84" ht="14.25" customHeight="1" x14ac:dyDescent="0.25"/>
    <row r="85" ht="14.25" customHeight="1" x14ac:dyDescent="0.25"/>
    <row r="86" ht="14.25" customHeight="1" x14ac:dyDescent="0.25"/>
    <row r="87" ht="14.25" customHeight="1" x14ac:dyDescent="0.25"/>
    <row r="88" ht="14.25" customHeight="1" x14ac:dyDescent="0.25"/>
    <row r="89" ht="14.25" customHeight="1" x14ac:dyDescent="0.25"/>
    <row r="90" ht="14.25" customHeight="1" x14ac:dyDescent="0.25"/>
    <row r="91" ht="14.25" customHeight="1" x14ac:dyDescent="0.25"/>
    <row r="92" ht="14.25" customHeight="1" x14ac:dyDescent="0.25"/>
    <row r="93" ht="14.25" customHeight="1" x14ac:dyDescent="0.25"/>
    <row r="94" ht="14.25" customHeight="1" x14ac:dyDescent="0.25"/>
    <row r="95" ht="14.25" customHeight="1" x14ac:dyDescent="0.25"/>
    <row r="96" ht="14.25" customHeight="1" x14ac:dyDescent="0.25"/>
    <row r="97" ht="14.25" customHeight="1" x14ac:dyDescent="0.25"/>
    <row r="98" ht="14.25" customHeight="1" x14ac:dyDescent="0.25"/>
    <row r="99" ht="14.25" customHeight="1" x14ac:dyDescent="0.25"/>
    <row r="100" ht="14.25" customHeight="1" x14ac:dyDescent="0.25"/>
    <row r="101" ht="14.25" customHeight="1" x14ac:dyDescent="0.25"/>
    <row r="102" ht="14.25" customHeight="1" x14ac:dyDescent="0.25"/>
    <row r="103" ht="14.25" customHeight="1" x14ac:dyDescent="0.25"/>
    <row r="104" ht="14.25" customHeight="1" x14ac:dyDescent="0.25"/>
    <row r="105" ht="14.25" customHeight="1" x14ac:dyDescent="0.25"/>
    <row r="106" ht="14.25" customHeight="1" x14ac:dyDescent="0.25"/>
    <row r="107" ht="14.25" customHeight="1" x14ac:dyDescent="0.25"/>
    <row r="108" ht="14.25" customHeight="1" x14ac:dyDescent="0.25"/>
    <row r="109" ht="14.25" customHeight="1" x14ac:dyDescent="0.25"/>
    <row r="110" ht="14.25" customHeight="1" x14ac:dyDescent="0.25"/>
    <row r="111" ht="14.25" customHeight="1" x14ac:dyDescent="0.25"/>
    <row r="112" ht="14.25" customHeight="1" x14ac:dyDescent="0.25"/>
    <row r="113" ht="14.25" customHeight="1" x14ac:dyDescent="0.25"/>
    <row r="114" ht="14.25" customHeight="1" x14ac:dyDescent="0.25"/>
    <row r="115" ht="14.25" customHeight="1" x14ac:dyDescent="0.25"/>
    <row r="116" ht="14.25" customHeight="1" x14ac:dyDescent="0.25"/>
    <row r="117" ht="14.25" customHeight="1" x14ac:dyDescent="0.25"/>
    <row r="118" ht="14.25" customHeight="1" x14ac:dyDescent="0.25"/>
    <row r="119" ht="14.25" customHeight="1" x14ac:dyDescent="0.25"/>
    <row r="120" ht="14.25" customHeight="1" x14ac:dyDescent="0.25"/>
    <row r="121" ht="14.25" customHeight="1" x14ac:dyDescent="0.25"/>
    <row r="122" ht="14.25" customHeight="1" x14ac:dyDescent="0.25"/>
    <row r="123" ht="14.25" customHeight="1" x14ac:dyDescent="0.25"/>
    <row r="124" ht="14.25" customHeight="1" x14ac:dyDescent="0.25"/>
    <row r="125" ht="14.25" customHeight="1" x14ac:dyDescent="0.25"/>
    <row r="126" ht="14.25" customHeight="1" x14ac:dyDescent="0.25"/>
    <row r="127" ht="14.25" customHeight="1" x14ac:dyDescent="0.25"/>
    <row r="128" ht="14.25" customHeight="1" x14ac:dyDescent="0.25"/>
    <row r="129" ht="14.25" customHeight="1" x14ac:dyDescent="0.25"/>
    <row r="130" ht="14.25" customHeight="1" x14ac:dyDescent="0.25"/>
    <row r="131" ht="14.25" customHeight="1" x14ac:dyDescent="0.25"/>
    <row r="132" ht="14.25" customHeight="1" x14ac:dyDescent="0.25"/>
    <row r="133" ht="14.25" customHeight="1" x14ac:dyDescent="0.25"/>
    <row r="134" ht="14.25" customHeight="1" x14ac:dyDescent="0.25"/>
    <row r="135" ht="14.25" customHeight="1" x14ac:dyDescent="0.25"/>
    <row r="136" ht="14.25" customHeight="1" x14ac:dyDescent="0.25"/>
    <row r="137" ht="14.25" customHeight="1" x14ac:dyDescent="0.25"/>
    <row r="138" ht="14.25" customHeight="1" x14ac:dyDescent="0.25"/>
    <row r="139" ht="14.25" customHeight="1" x14ac:dyDescent="0.25"/>
    <row r="140" ht="14.25" customHeight="1" x14ac:dyDescent="0.25"/>
    <row r="141" ht="14.25" customHeight="1" x14ac:dyDescent="0.25"/>
    <row r="142" ht="14.25" customHeight="1" x14ac:dyDescent="0.25"/>
    <row r="143" ht="14.25" customHeight="1" x14ac:dyDescent="0.25"/>
    <row r="144" ht="14.25" customHeight="1" x14ac:dyDescent="0.25"/>
    <row r="145" ht="14.25" customHeight="1" x14ac:dyDescent="0.25"/>
    <row r="146" ht="14.25" customHeight="1" x14ac:dyDescent="0.25"/>
    <row r="147" ht="14.25" customHeight="1" x14ac:dyDescent="0.25"/>
    <row r="148" ht="14.25" customHeight="1" x14ac:dyDescent="0.25"/>
    <row r="149" ht="14.25" customHeight="1" x14ac:dyDescent="0.25"/>
    <row r="150" ht="14.25" customHeight="1" x14ac:dyDescent="0.25"/>
    <row r="151" ht="14.25" customHeight="1" x14ac:dyDescent="0.25"/>
    <row r="152" ht="14.25" customHeight="1" x14ac:dyDescent="0.25"/>
    <row r="153" ht="14.25" customHeight="1" x14ac:dyDescent="0.25"/>
    <row r="154" ht="14.25" customHeight="1" x14ac:dyDescent="0.25"/>
    <row r="155" ht="14.25" customHeight="1" x14ac:dyDescent="0.25"/>
    <row r="156" ht="14.25" customHeight="1" x14ac:dyDescent="0.25"/>
    <row r="157" ht="14.25" customHeight="1" x14ac:dyDescent="0.25"/>
    <row r="158" ht="14.25" customHeight="1" x14ac:dyDescent="0.25"/>
    <row r="159" ht="14.25" customHeight="1" x14ac:dyDescent="0.25"/>
    <row r="160" ht="14.25" customHeight="1" x14ac:dyDescent="0.25"/>
    <row r="161" ht="14.25" customHeight="1" x14ac:dyDescent="0.25"/>
    <row r="162" ht="14.25" customHeight="1" x14ac:dyDescent="0.25"/>
    <row r="163" ht="14.25" customHeight="1" x14ac:dyDescent="0.25"/>
    <row r="164" ht="14.25" customHeight="1" x14ac:dyDescent="0.25"/>
    <row r="165" ht="14.25" customHeight="1" x14ac:dyDescent="0.25"/>
    <row r="166" ht="14.25" customHeight="1" x14ac:dyDescent="0.25"/>
    <row r="167" ht="14.25" customHeight="1" x14ac:dyDescent="0.25"/>
    <row r="168" ht="14.25" customHeight="1" x14ac:dyDescent="0.25"/>
    <row r="169" ht="14.25" customHeight="1" x14ac:dyDescent="0.25"/>
    <row r="170" ht="14.25" customHeight="1" x14ac:dyDescent="0.25"/>
    <row r="171" ht="14.25" customHeight="1" x14ac:dyDescent="0.25"/>
    <row r="172" ht="14.25" customHeight="1" x14ac:dyDescent="0.25"/>
    <row r="173" ht="14.25" customHeight="1" x14ac:dyDescent="0.25"/>
    <row r="174" ht="14.25" customHeight="1" x14ac:dyDescent="0.25"/>
    <row r="175" ht="14.25" customHeight="1" x14ac:dyDescent="0.25"/>
    <row r="176" ht="14.25" customHeight="1" x14ac:dyDescent="0.25"/>
    <row r="177" ht="14.25" customHeight="1" x14ac:dyDescent="0.25"/>
    <row r="178" ht="14.25" customHeight="1" x14ac:dyDescent="0.25"/>
    <row r="179" ht="14.25" customHeight="1" x14ac:dyDescent="0.25"/>
    <row r="180" ht="14.25" customHeight="1" x14ac:dyDescent="0.25"/>
    <row r="181" ht="14.25" customHeight="1" x14ac:dyDescent="0.25"/>
    <row r="182" ht="14.25" customHeight="1" x14ac:dyDescent="0.25"/>
    <row r="183" ht="14.25" customHeight="1" x14ac:dyDescent="0.25"/>
    <row r="184" ht="14.25" customHeight="1" x14ac:dyDescent="0.25"/>
    <row r="185" ht="14.25" customHeight="1" x14ac:dyDescent="0.25"/>
    <row r="186" ht="14.25" customHeight="1" x14ac:dyDescent="0.25"/>
    <row r="187" ht="14.25" customHeight="1" x14ac:dyDescent="0.25"/>
    <row r="188" ht="14.25" customHeight="1" x14ac:dyDescent="0.25"/>
    <row r="189" ht="14.25" customHeight="1" x14ac:dyDescent="0.25"/>
    <row r="190" ht="14.25" customHeight="1" x14ac:dyDescent="0.25"/>
    <row r="191" ht="14.25" customHeight="1" x14ac:dyDescent="0.25"/>
    <row r="192" ht="14.25" customHeight="1" x14ac:dyDescent="0.25"/>
    <row r="193" ht="14.25" customHeight="1" x14ac:dyDescent="0.25"/>
    <row r="194" ht="14.25" customHeight="1" x14ac:dyDescent="0.25"/>
    <row r="195" ht="14.25" customHeight="1" x14ac:dyDescent="0.25"/>
    <row r="196" ht="14.25" customHeight="1" x14ac:dyDescent="0.25"/>
    <row r="197" ht="14.25" customHeight="1" x14ac:dyDescent="0.25"/>
    <row r="198" ht="14.25" customHeight="1" x14ac:dyDescent="0.25"/>
    <row r="199" ht="14.25" customHeight="1" x14ac:dyDescent="0.25"/>
    <row r="200" ht="14.25" customHeight="1" x14ac:dyDescent="0.25"/>
    <row r="201" ht="14.25" customHeight="1" x14ac:dyDescent="0.25"/>
    <row r="202" ht="14.25" customHeight="1" x14ac:dyDescent="0.25"/>
    <row r="203" ht="14.25" customHeight="1" x14ac:dyDescent="0.25"/>
    <row r="204" ht="14.25" customHeight="1" x14ac:dyDescent="0.25"/>
    <row r="205" ht="14.25" customHeight="1" x14ac:dyDescent="0.25"/>
    <row r="206" ht="14.25" customHeight="1" x14ac:dyDescent="0.25"/>
    <row r="207" ht="14.25" customHeight="1" x14ac:dyDescent="0.25"/>
    <row r="208" ht="14.25" customHeight="1" x14ac:dyDescent="0.25"/>
    <row r="209" ht="14.25" customHeight="1" x14ac:dyDescent="0.25"/>
    <row r="210" ht="14.25" customHeight="1" x14ac:dyDescent="0.25"/>
    <row r="211" ht="14.25" customHeight="1" x14ac:dyDescent="0.25"/>
    <row r="212" ht="14.25" customHeight="1" x14ac:dyDescent="0.25"/>
    <row r="213" ht="14.25" customHeight="1" x14ac:dyDescent="0.25"/>
    <row r="214" ht="14.25" customHeight="1" x14ac:dyDescent="0.25"/>
    <row r="215" ht="14.25" customHeight="1" x14ac:dyDescent="0.25"/>
    <row r="216" ht="14.25" customHeight="1" x14ac:dyDescent="0.25"/>
    <row r="217" ht="14.25" customHeight="1" x14ac:dyDescent="0.25"/>
    <row r="218" ht="14.25" customHeight="1" x14ac:dyDescent="0.25"/>
    <row r="219" ht="14.25" customHeight="1" x14ac:dyDescent="0.25"/>
    <row r="220" ht="14.25" customHeight="1" x14ac:dyDescent="0.25"/>
    <row r="221" ht="14.25" customHeight="1" x14ac:dyDescent="0.25"/>
    <row r="222" ht="14.25" customHeight="1" x14ac:dyDescent="0.25"/>
    <row r="223" ht="14.25" customHeight="1" x14ac:dyDescent="0.25"/>
    <row r="224" ht="14.25" customHeight="1" x14ac:dyDescent="0.25"/>
    <row r="225" ht="14.25" customHeight="1" x14ac:dyDescent="0.25"/>
    <row r="226" ht="14.25" customHeight="1" x14ac:dyDescent="0.25"/>
    <row r="227" ht="14.25" customHeight="1" x14ac:dyDescent="0.25"/>
    <row r="228" ht="14.25" customHeight="1" x14ac:dyDescent="0.25"/>
    <row r="229" ht="14.25" customHeight="1" x14ac:dyDescent="0.25"/>
    <row r="230" ht="14.25" customHeight="1" x14ac:dyDescent="0.25"/>
    <row r="231" ht="14.25" customHeight="1" x14ac:dyDescent="0.25"/>
    <row r="232" ht="14.25" customHeight="1" x14ac:dyDescent="0.25"/>
    <row r="233" ht="14.25" customHeight="1" x14ac:dyDescent="0.25"/>
    <row r="234" ht="14.25" customHeight="1" x14ac:dyDescent="0.25"/>
    <row r="235" ht="14.25" customHeight="1" x14ac:dyDescent="0.25"/>
    <row r="236" ht="14.25" customHeight="1" x14ac:dyDescent="0.25"/>
    <row r="237" ht="14.25" customHeight="1" x14ac:dyDescent="0.25"/>
    <row r="238" ht="14.25" customHeight="1" x14ac:dyDescent="0.25"/>
    <row r="239" ht="14.25" customHeight="1" x14ac:dyDescent="0.25"/>
    <row r="240" ht="14.25" customHeight="1" x14ac:dyDescent="0.25"/>
    <row r="241" ht="14.25" customHeight="1" x14ac:dyDescent="0.25"/>
    <row r="242" ht="14.25" customHeight="1" x14ac:dyDescent="0.25"/>
    <row r="243" ht="14.25" customHeight="1" x14ac:dyDescent="0.25"/>
    <row r="244" ht="14.25" customHeight="1" x14ac:dyDescent="0.25"/>
    <row r="245" ht="14.25" customHeight="1" x14ac:dyDescent="0.25"/>
    <row r="246" ht="14.25" customHeight="1" x14ac:dyDescent="0.25"/>
    <row r="247" ht="14.25" customHeight="1" x14ac:dyDescent="0.25"/>
    <row r="248" ht="14.25" customHeight="1" x14ac:dyDescent="0.25"/>
    <row r="249" ht="14.25" customHeight="1" x14ac:dyDescent="0.25"/>
    <row r="250" ht="14.25" customHeight="1" x14ac:dyDescent="0.25"/>
    <row r="251" ht="14.25" customHeight="1" x14ac:dyDescent="0.25"/>
    <row r="252" ht="14.25" customHeight="1" x14ac:dyDescent="0.25"/>
    <row r="253" ht="14.25" customHeight="1" x14ac:dyDescent="0.25"/>
    <row r="254" ht="14.25" customHeight="1" x14ac:dyDescent="0.25"/>
    <row r="255" ht="14.25" customHeight="1" x14ac:dyDescent="0.25"/>
    <row r="256" ht="14.25" customHeight="1" x14ac:dyDescent="0.25"/>
    <row r="257" ht="14.25" customHeight="1" x14ac:dyDescent="0.25"/>
    <row r="258" ht="14.25" customHeight="1" x14ac:dyDescent="0.25"/>
    <row r="259" ht="14.25" customHeight="1" x14ac:dyDescent="0.25"/>
    <row r="260" ht="14.25" customHeight="1" x14ac:dyDescent="0.25"/>
    <row r="261" ht="14.25" customHeight="1" x14ac:dyDescent="0.25"/>
    <row r="262" ht="14.25" customHeight="1" x14ac:dyDescent="0.25"/>
    <row r="263" ht="14.25" customHeight="1" x14ac:dyDescent="0.25"/>
    <row r="264" ht="14.25" customHeight="1" x14ac:dyDescent="0.25"/>
    <row r="265" ht="14.25" customHeight="1" x14ac:dyDescent="0.25"/>
    <row r="266" ht="14.25" customHeight="1" x14ac:dyDescent="0.25"/>
    <row r="267" ht="14.25" customHeight="1" x14ac:dyDescent="0.25"/>
    <row r="268" ht="14.25" customHeight="1" x14ac:dyDescent="0.25"/>
    <row r="269" ht="14.25" customHeight="1" x14ac:dyDescent="0.25"/>
    <row r="270" ht="14.25" customHeight="1" x14ac:dyDescent="0.25"/>
    <row r="271" ht="14.25" customHeight="1" x14ac:dyDescent="0.25"/>
    <row r="272" ht="14.25" customHeight="1" x14ac:dyDescent="0.25"/>
    <row r="273" ht="14.25" customHeight="1" x14ac:dyDescent="0.25"/>
    <row r="274" ht="14.25" customHeight="1" x14ac:dyDescent="0.25"/>
    <row r="275" ht="14.25" customHeight="1" x14ac:dyDescent="0.25"/>
    <row r="276" ht="14.25" customHeight="1" x14ac:dyDescent="0.25"/>
    <row r="277" ht="14.25" customHeight="1" x14ac:dyDescent="0.25"/>
    <row r="278" ht="14.25" customHeight="1" x14ac:dyDescent="0.25"/>
    <row r="279" ht="14.25" customHeight="1" x14ac:dyDescent="0.25"/>
    <row r="280" ht="14.25" customHeight="1" x14ac:dyDescent="0.25"/>
    <row r="281" ht="14.25" customHeight="1" x14ac:dyDescent="0.25"/>
    <row r="282" ht="14.25" customHeight="1" x14ac:dyDescent="0.25"/>
    <row r="283" ht="14.25" customHeight="1" x14ac:dyDescent="0.25"/>
    <row r="284" ht="14.25" customHeight="1" x14ac:dyDescent="0.25"/>
    <row r="285" ht="14.25" customHeight="1" x14ac:dyDescent="0.25"/>
    <row r="286" ht="14.25" customHeight="1" x14ac:dyDescent="0.25"/>
    <row r="287" ht="14.25" customHeight="1" x14ac:dyDescent="0.25"/>
    <row r="288" ht="14.25" customHeight="1" x14ac:dyDescent="0.25"/>
    <row r="289" ht="14.25" customHeight="1" x14ac:dyDescent="0.25"/>
    <row r="290" ht="14.25" customHeight="1" x14ac:dyDescent="0.25"/>
    <row r="291" ht="14.25" customHeight="1" x14ac:dyDescent="0.25"/>
    <row r="292" ht="14.25" customHeight="1" x14ac:dyDescent="0.25"/>
    <row r="293" ht="14.25" customHeight="1" x14ac:dyDescent="0.25"/>
    <row r="294" ht="14.25" customHeight="1" x14ac:dyDescent="0.25"/>
    <row r="295" ht="14.25" customHeight="1" x14ac:dyDescent="0.25"/>
    <row r="296" ht="14.25" customHeight="1" x14ac:dyDescent="0.25"/>
    <row r="297" ht="14.25" customHeight="1" x14ac:dyDescent="0.25"/>
    <row r="298" ht="14.25" customHeight="1" x14ac:dyDescent="0.25"/>
    <row r="299" ht="14.25" customHeight="1" x14ac:dyDescent="0.25"/>
    <row r="300" ht="14.25" customHeight="1" x14ac:dyDescent="0.25"/>
    <row r="301" ht="14.25" customHeight="1" x14ac:dyDescent="0.25"/>
    <row r="302" ht="14.25" customHeight="1" x14ac:dyDescent="0.25"/>
    <row r="303" ht="14.25" customHeight="1" x14ac:dyDescent="0.25"/>
    <row r="304" ht="14.25" customHeight="1" x14ac:dyDescent="0.25"/>
    <row r="305" ht="14.25" customHeight="1" x14ac:dyDescent="0.25"/>
    <row r="306" ht="14.25" customHeight="1" x14ac:dyDescent="0.25"/>
    <row r="307" ht="14.25" customHeight="1" x14ac:dyDescent="0.25"/>
    <row r="308" ht="14.25" customHeight="1" x14ac:dyDescent="0.25"/>
    <row r="309" ht="14.25" customHeight="1" x14ac:dyDescent="0.25"/>
    <row r="310" ht="14.25" customHeight="1" x14ac:dyDescent="0.25"/>
    <row r="311" ht="14.25" customHeight="1" x14ac:dyDescent="0.25"/>
    <row r="312" ht="14.25" customHeight="1" x14ac:dyDescent="0.25"/>
    <row r="313" ht="14.25" customHeight="1" x14ac:dyDescent="0.25"/>
    <row r="314" ht="14.25" customHeight="1" x14ac:dyDescent="0.25"/>
    <row r="315" ht="14.25" customHeight="1" x14ac:dyDescent="0.25"/>
    <row r="316" ht="14.25" customHeight="1" x14ac:dyDescent="0.25"/>
    <row r="317" ht="14.25" customHeight="1" x14ac:dyDescent="0.25"/>
    <row r="318" ht="14.25" customHeight="1" x14ac:dyDescent="0.25"/>
    <row r="319" ht="14.25" customHeight="1" x14ac:dyDescent="0.25"/>
    <row r="320" ht="14.25" customHeight="1" x14ac:dyDescent="0.25"/>
    <row r="321" ht="14.25" customHeight="1" x14ac:dyDescent="0.25"/>
    <row r="322" ht="14.25" customHeight="1" x14ac:dyDescent="0.25"/>
    <row r="323" ht="14.25" customHeight="1" x14ac:dyDescent="0.25"/>
    <row r="324" ht="14.25" customHeight="1" x14ac:dyDescent="0.25"/>
    <row r="325" ht="14.25" customHeight="1" x14ac:dyDescent="0.25"/>
    <row r="326" ht="14.25" customHeight="1" x14ac:dyDescent="0.25"/>
    <row r="327" ht="14.25" customHeight="1" x14ac:dyDescent="0.25"/>
    <row r="328" ht="14.25" customHeight="1" x14ac:dyDescent="0.25"/>
    <row r="329" ht="14.25" customHeight="1" x14ac:dyDescent="0.25"/>
    <row r="330" ht="14.25" customHeight="1" x14ac:dyDescent="0.25"/>
    <row r="331" ht="14.25" customHeight="1" x14ac:dyDescent="0.25"/>
    <row r="332" ht="14.25" customHeight="1" x14ac:dyDescent="0.25"/>
    <row r="333" ht="14.25" customHeight="1" x14ac:dyDescent="0.25"/>
    <row r="334" ht="14.25" customHeight="1" x14ac:dyDescent="0.25"/>
    <row r="335" ht="14.25" customHeight="1" x14ac:dyDescent="0.25"/>
    <row r="336" ht="14.25" customHeight="1" x14ac:dyDescent="0.25"/>
    <row r="337" ht="14.25" customHeight="1" x14ac:dyDescent="0.25"/>
    <row r="338" ht="14.25" customHeight="1" x14ac:dyDescent="0.25"/>
    <row r="339" ht="14.25" customHeight="1" x14ac:dyDescent="0.25"/>
    <row r="340" ht="14.25" customHeight="1" x14ac:dyDescent="0.25"/>
    <row r="341" ht="14.25" customHeight="1" x14ac:dyDescent="0.25"/>
    <row r="342" ht="14.25" customHeight="1" x14ac:dyDescent="0.25"/>
    <row r="343" ht="14.25" customHeight="1" x14ac:dyDescent="0.25"/>
    <row r="344" ht="14.25" customHeight="1" x14ac:dyDescent="0.25"/>
    <row r="345" ht="14.25" customHeight="1" x14ac:dyDescent="0.25"/>
    <row r="346" ht="14.25" customHeight="1" x14ac:dyDescent="0.25"/>
    <row r="347" ht="14.25" customHeight="1" x14ac:dyDescent="0.25"/>
    <row r="348" ht="14.25" customHeight="1" x14ac:dyDescent="0.25"/>
    <row r="349" ht="14.25" customHeight="1" x14ac:dyDescent="0.25"/>
    <row r="350" ht="14.25" customHeight="1" x14ac:dyDescent="0.25"/>
    <row r="351" ht="14.25" customHeight="1" x14ac:dyDescent="0.25"/>
    <row r="352" ht="14.25" customHeight="1" x14ac:dyDescent="0.25"/>
    <row r="353" ht="14.25" customHeight="1" x14ac:dyDescent="0.25"/>
    <row r="354" ht="14.25" customHeight="1" x14ac:dyDescent="0.25"/>
    <row r="355" ht="14.25" customHeight="1" x14ac:dyDescent="0.25"/>
    <row r="356" ht="14.25" customHeight="1" x14ac:dyDescent="0.25"/>
    <row r="357" ht="14.25" customHeight="1" x14ac:dyDescent="0.25"/>
    <row r="358" ht="14.25" customHeight="1" x14ac:dyDescent="0.25"/>
    <row r="359" ht="14.25" customHeight="1" x14ac:dyDescent="0.25"/>
    <row r="360" ht="14.25" customHeight="1" x14ac:dyDescent="0.25"/>
    <row r="361" ht="14.25" customHeight="1" x14ac:dyDescent="0.25"/>
    <row r="362" ht="14.25" customHeight="1" x14ac:dyDescent="0.25"/>
    <row r="363" ht="14.25" customHeight="1" x14ac:dyDescent="0.25"/>
    <row r="364" ht="14.25" customHeight="1" x14ac:dyDescent="0.25"/>
    <row r="365" ht="14.25" customHeight="1" x14ac:dyDescent="0.25"/>
    <row r="366" ht="14.25" customHeight="1" x14ac:dyDescent="0.25"/>
    <row r="367" ht="14.25" customHeight="1" x14ac:dyDescent="0.25"/>
    <row r="368" ht="14.25" customHeight="1" x14ac:dyDescent="0.25"/>
    <row r="369" ht="14.25" customHeight="1" x14ac:dyDescent="0.25"/>
    <row r="370" ht="14.25" customHeight="1" x14ac:dyDescent="0.25"/>
    <row r="371" ht="14.25" customHeight="1" x14ac:dyDescent="0.25"/>
    <row r="372" ht="14.25" customHeight="1" x14ac:dyDescent="0.25"/>
    <row r="373" ht="14.25" customHeight="1" x14ac:dyDescent="0.25"/>
    <row r="374" ht="14.25" customHeight="1" x14ac:dyDescent="0.25"/>
    <row r="375" ht="14.25" customHeight="1" x14ac:dyDescent="0.25"/>
    <row r="376" ht="14.25" customHeight="1" x14ac:dyDescent="0.25"/>
    <row r="377" ht="14.25" customHeight="1" x14ac:dyDescent="0.25"/>
    <row r="378" ht="14.25" customHeight="1" x14ac:dyDescent="0.25"/>
    <row r="379" ht="14.25" customHeight="1" x14ac:dyDescent="0.25"/>
    <row r="380" ht="14.25" customHeight="1" x14ac:dyDescent="0.25"/>
    <row r="381" ht="14.25" customHeight="1" x14ac:dyDescent="0.25"/>
    <row r="382" ht="14.25" customHeight="1" x14ac:dyDescent="0.25"/>
    <row r="383" ht="14.25" customHeight="1" x14ac:dyDescent="0.25"/>
    <row r="384" ht="14.25" customHeight="1" x14ac:dyDescent="0.25"/>
    <row r="385" ht="14.25" customHeight="1" x14ac:dyDescent="0.25"/>
    <row r="386" ht="14.25" customHeight="1" x14ac:dyDescent="0.25"/>
    <row r="387" ht="14.25" customHeight="1" x14ac:dyDescent="0.25"/>
    <row r="388" ht="14.25" customHeight="1" x14ac:dyDescent="0.25"/>
    <row r="389" ht="14.25" customHeight="1" x14ac:dyDescent="0.25"/>
    <row r="390" ht="14.25" customHeight="1" x14ac:dyDescent="0.25"/>
    <row r="391" ht="14.25" customHeight="1" x14ac:dyDescent="0.25"/>
    <row r="392" ht="14.25" customHeight="1" x14ac:dyDescent="0.25"/>
    <row r="393" ht="14.25" customHeight="1" x14ac:dyDescent="0.25"/>
    <row r="394" ht="14.25" customHeight="1" x14ac:dyDescent="0.25"/>
    <row r="395" ht="14.25" customHeight="1" x14ac:dyDescent="0.25"/>
    <row r="396" ht="14.25" customHeight="1" x14ac:dyDescent="0.25"/>
    <row r="397" ht="14.25" customHeight="1" x14ac:dyDescent="0.25"/>
    <row r="398" ht="14.25" customHeight="1" x14ac:dyDescent="0.25"/>
    <row r="399" ht="14.25" customHeight="1" x14ac:dyDescent="0.25"/>
    <row r="400" ht="14.25" customHeight="1" x14ac:dyDescent="0.25"/>
    <row r="401" ht="14.25" customHeight="1" x14ac:dyDescent="0.25"/>
    <row r="402" ht="14.25" customHeight="1" x14ac:dyDescent="0.25"/>
    <row r="403" ht="14.25" customHeight="1" x14ac:dyDescent="0.25"/>
    <row r="404" ht="14.25" customHeight="1" x14ac:dyDescent="0.25"/>
    <row r="405" ht="14.25" customHeight="1" x14ac:dyDescent="0.25"/>
    <row r="406" ht="14.25" customHeight="1" x14ac:dyDescent="0.25"/>
    <row r="407" ht="14.25" customHeight="1" x14ac:dyDescent="0.25"/>
    <row r="408" ht="14.25" customHeight="1" x14ac:dyDescent="0.25"/>
    <row r="409" ht="14.25" customHeight="1" x14ac:dyDescent="0.25"/>
    <row r="410" ht="14.25" customHeight="1" x14ac:dyDescent="0.25"/>
    <row r="411" ht="14.25" customHeight="1" x14ac:dyDescent="0.25"/>
    <row r="412" ht="14.25" customHeight="1" x14ac:dyDescent="0.25"/>
    <row r="413" ht="14.25" customHeight="1" x14ac:dyDescent="0.25"/>
    <row r="414" ht="14.25" customHeight="1" x14ac:dyDescent="0.25"/>
    <row r="415" ht="14.25" customHeight="1" x14ac:dyDescent="0.25"/>
    <row r="416" ht="14.25" customHeight="1" x14ac:dyDescent="0.25"/>
    <row r="417" ht="14.25" customHeight="1" x14ac:dyDescent="0.25"/>
    <row r="418" ht="14.25" customHeight="1" x14ac:dyDescent="0.25"/>
    <row r="419" ht="14.25" customHeight="1" x14ac:dyDescent="0.25"/>
    <row r="420" ht="14.25" customHeight="1" x14ac:dyDescent="0.25"/>
    <row r="421" ht="14.25" customHeight="1" x14ac:dyDescent="0.25"/>
    <row r="422" ht="14.25" customHeight="1" x14ac:dyDescent="0.25"/>
    <row r="423" ht="14.25" customHeight="1" x14ac:dyDescent="0.25"/>
    <row r="424" ht="14.25" customHeight="1" x14ac:dyDescent="0.25"/>
    <row r="425" ht="14.25" customHeight="1" x14ac:dyDescent="0.25"/>
    <row r="426" ht="14.25" customHeight="1" x14ac:dyDescent="0.25"/>
    <row r="427" ht="14.25" customHeight="1" x14ac:dyDescent="0.25"/>
    <row r="428" ht="14.25" customHeight="1" x14ac:dyDescent="0.25"/>
    <row r="429" ht="14.25" customHeight="1" x14ac:dyDescent="0.25"/>
    <row r="430" ht="14.25" customHeight="1" x14ac:dyDescent="0.25"/>
    <row r="431" ht="14.25" customHeight="1" x14ac:dyDescent="0.25"/>
    <row r="432" ht="14.25" customHeight="1" x14ac:dyDescent="0.25"/>
    <row r="433" ht="14.25" customHeight="1" x14ac:dyDescent="0.25"/>
    <row r="434" ht="14.25" customHeight="1" x14ac:dyDescent="0.25"/>
    <row r="435" ht="14.25" customHeight="1" x14ac:dyDescent="0.25"/>
    <row r="436" ht="14.25" customHeight="1" x14ac:dyDescent="0.25"/>
    <row r="437" ht="14.25" customHeight="1" x14ac:dyDescent="0.25"/>
    <row r="438" ht="14.25" customHeight="1" x14ac:dyDescent="0.25"/>
    <row r="439" ht="14.25" customHeight="1" x14ac:dyDescent="0.25"/>
    <row r="440" ht="14.25" customHeight="1" x14ac:dyDescent="0.25"/>
    <row r="441" ht="14.25" customHeight="1" x14ac:dyDescent="0.25"/>
    <row r="442" ht="14.25" customHeight="1" x14ac:dyDescent="0.25"/>
    <row r="443" ht="14.25" customHeight="1" x14ac:dyDescent="0.25"/>
    <row r="444" ht="14.25" customHeight="1" x14ac:dyDescent="0.25"/>
    <row r="445" ht="14.25" customHeight="1" x14ac:dyDescent="0.25"/>
    <row r="446" ht="14.25" customHeight="1" x14ac:dyDescent="0.25"/>
    <row r="447" ht="14.25" customHeight="1" x14ac:dyDescent="0.25"/>
    <row r="448" ht="14.25" customHeight="1" x14ac:dyDescent="0.25"/>
    <row r="449" ht="14.25" customHeight="1" x14ac:dyDescent="0.25"/>
    <row r="450" ht="14.25" customHeight="1" x14ac:dyDescent="0.25"/>
    <row r="451" ht="14.25" customHeight="1" x14ac:dyDescent="0.25"/>
    <row r="452" ht="14.25" customHeight="1" x14ac:dyDescent="0.25"/>
    <row r="453" ht="14.25" customHeight="1" x14ac:dyDescent="0.25"/>
    <row r="454" ht="14.25" customHeight="1" x14ac:dyDescent="0.25"/>
    <row r="455" ht="14.25" customHeight="1" x14ac:dyDescent="0.25"/>
    <row r="456" ht="14.25" customHeight="1" x14ac:dyDescent="0.25"/>
    <row r="457" ht="14.25" customHeight="1" x14ac:dyDescent="0.25"/>
    <row r="458" ht="14.25" customHeight="1" x14ac:dyDescent="0.25"/>
    <row r="459" ht="14.25" customHeight="1" x14ac:dyDescent="0.25"/>
    <row r="460" ht="14.25" customHeight="1" x14ac:dyDescent="0.25"/>
    <row r="461" ht="14.25" customHeight="1" x14ac:dyDescent="0.25"/>
    <row r="462" ht="14.25" customHeight="1" x14ac:dyDescent="0.25"/>
    <row r="463" ht="14.25" customHeight="1" x14ac:dyDescent="0.25"/>
    <row r="464" ht="14.25" customHeight="1" x14ac:dyDescent="0.25"/>
    <row r="465" ht="14.25" customHeight="1" x14ac:dyDescent="0.25"/>
    <row r="466" ht="14.25" customHeight="1" x14ac:dyDescent="0.25"/>
    <row r="467" ht="14.25" customHeight="1" x14ac:dyDescent="0.25"/>
    <row r="468" ht="14.25" customHeight="1" x14ac:dyDescent="0.25"/>
    <row r="469" ht="14.25" customHeight="1" x14ac:dyDescent="0.25"/>
    <row r="470" ht="14.25" customHeight="1" x14ac:dyDescent="0.25"/>
    <row r="471" ht="14.25" customHeight="1" x14ac:dyDescent="0.25"/>
    <row r="472" ht="14.25" customHeight="1" x14ac:dyDescent="0.25"/>
    <row r="473" ht="14.25" customHeight="1" x14ac:dyDescent="0.25"/>
    <row r="474" ht="14.25" customHeight="1" x14ac:dyDescent="0.25"/>
    <row r="475" ht="14.25" customHeight="1" x14ac:dyDescent="0.25"/>
    <row r="476" ht="14.25" customHeight="1" x14ac:dyDescent="0.25"/>
    <row r="477" ht="14.25" customHeight="1" x14ac:dyDescent="0.25"/>
    <row r="478" ht="14.25" customHeight="1" x14ac:dyDescent="0.25"/>
    <row r="479" ht="14.25" customHeight="1" x14ac:dyDescent="0.25"/>
    <row r="480" ht="14.25" customHeight="1" x14ac:dyDescent="0.25"/>
    <row r="481" ht="14.25" customHeight="1" x14ac:dyDescent="0.25"/>
    <row r="482" ht="14.25" customHeight="1" x14ac:dyDescent="0.25"/>
    <row r="483" ht="14.25" customHeight="1" x14ac:dyDescent="0.25"/>
    <row r="484" ht="14.25" customHeight="1" x14ac:dyDescent="0.25"/>
    <row r="485" ht="14.25" customHeight="1" x14ac:dyDescent="0.25"/>
    <row r="486" ht="14.25" customHeight="1" x14ac:dyDescent="0.25"/>
    <row r="487" ht="14.25" customHeight="1" x14ac:dyDescent="0.25"/>
    <row r="488" ht="14.25" customHeight="1" x14ac:dyDescent="0.25"/>
    <row r="489" ht="14.25" customHeight="1" x14ac:dyDescent="0.25"/>
    <row r="490" ht="14.25" customHeight="1" x14ac:dyDescent="0.25"/>
    <row r="491" ht="14.25" customHeight="1" x14ac:dyDescent="0.25"/>
    <row r="492" ht="14.25" customHeight="1" x14ac:dyDescent="0.25"/>
    <row r="493" ht="14.25" customHeight="1" x14ac:dyDescent="0.25"/>
    <row r="494" ht="14.25" customHeight="1" x14ac:dyDescent="0.25"/>
    <row r="495" ht="14.25" customHeight="1" x14ac:dyDescent="0.25"/>
    <row r="496" ht="14.25" customHeight="1" x14ac:dyDescent="0.25"/>
    <row r="497" ht="14.25" customHeight="1" x14ac:dyDescent="0.25"/>
    <row r="498" ht="14.25" customHeight="1" x14ac:dyDescent="0.25"/>
    <row r="499" ht="14.25" customHeight="1" x14ac:dyDescent="0.25"/>
    <row r="500" ht="14.25" customHeight="1" x14ac:dyDescent="0.25"/>
    <row r="501" ht="14.25" customHeight="1" x14ac:dyDescent="0.25"/>
    <row r="502" ht="14.25" customHeight="1" x14ac:dyDescent="0.25"/>
    <row r="503" ht="14.25" customHeight="1" x14ac:dyDescent="0.25"/>
    <row r="504" ht="14.25" customHeight="1" x14ac:dyDescent="0.25"/>
    <row r="505" ht="14.25" customHeight="1" x14ac:dyDescent="0.25"/>
    <row r="506" ht="14.25" customHeight="1" x14ac:dyDescent="0.25"/>
    <row r="507" ht="14.25" customHeight="1" x14ac:dyDescent="0.25"/>
    <row r="508" ht="14.25" customHeight="1" x14ac:dyDescent="0.25"/>
    <row r="509" ht="14.25" customHeight="1" x14ac:dyDescent="0.25"/>
    <row r="510" ht="14.25" customHeight="1" x14ac:dyDescent="0.25"/>
    <row r="511" ht="14.25" customHeight="1" x14ac:dyDescent="0.25"/>
    <row r="512" ht="14.25" customHeight="1" x14ac:dyDescent="0.25"/>
    <row r="513" ht="14.25" customHeight="1" x14ac:dyDescent="0.25"/>
    <row r="514" ht="14.25" customHeight="1" x14ac:dyDescent="0.25"/>
    <row r="515" ht="14.25" customHeight="1" x14ac:dyDescent="0.25"/>
    <row r="516" ht="14.25" customHeight="1" x14ac:dyDescent="0.25"/>
    <row r="517" ht="14.25" customHeight="1" x14ac:dyDescent="0.25"/>
    <row r="518" ht="14.25" customHeight="1" x14ac:dyDescent="0.25"/>
    <row r="519" ht="14.25" customHeight="1" x14ac:dyDescent="0.25"/>
    <row r="520" ht="14.25" customHeight="1" x14ac:dyDescent="0.25"/>
    <row r="521" ht="14.25" customHeight="1" x14ac:dyDescent="0.25"/>
    <row r="522" ht="14.25" customHeight="1" x14ac:dyDescent="0.25"/>
    <row r="523" ht="14.25" customHeight="1" x14ac:dyDescent="0.25"/>
    <row r="524" ht="14.25" customHeight="1" x14ac:dyDescent="0.25"/>
    <row r="525" ht="14.25" customHeight="1" x14ac:dyDescent="0.25"/>
    <row r="526" ht="14.25" customHeight="1" x14ac:dyDescent="0.25"/>
    <row r="527" ht="14.25" customHeight="1" x14ac:dyDescent="0.25"/>
    <row r="528" ht="14.25" customHeight="1" x14ac:dyDescent="0.25"/>
    <row r="529" ht="14.25" customHeight="1" x14ac:dyDescent="0.25"/>
    <row r="530" ht="14.25" customHeight="1" x14ac:dyDescent="0.25"/>
    <row r="531" ht="14.25" customHeight="1" x14ac:dyDescent="0.25"/>
    <row r="532" ht="14.25" customHeight="1" x14ac:dyDescent="0.25"/>
    <row r="533" ht="14.25" customHeight="1" x14ac:dyDescent="0.25"/>
    <row r="534" ht="14.25" customHeight="1" x14ac:dyDescent="0.25"/>
    <row r="535" ht="14.25" customHeight="1" x14ac:dyDescent="0.25"/>
    <row r="536" ht="14.25" customHeight="1" x14ac:dyDescent="0.25"/>
    <row r="537" ht="14.25" customHeight="1" x14ac:dyDescent="0.25"/>
    <row r="538" ht="14.25" customHeight="1" x14ac:dyDescent="0.25"/>
    <row r="539" ht="14.25" customHeight="1" x14ac:dyDescent="0.25"/>
    <row r="540" ht="14.25" customHeight="1" x14ac:dyDescent="0.25"/>
    <row r="541" ht="14.25" customHeight="1" x14ac:dyDescent="0.25"/>
    <row r="542" ht="14.25" customHeight="1" x14ac:dyDescent="0.25"/>
    <row r="543" ht="14.25" customHeight="1" x14ac:dyDescent="0.25"/>
    <row r="544" ht="14.25" customHeight="1" x14ac:dyDescent="0.25"/>
    <row r="545" ht="14.25" customHeight="1" x14ac:dyDescent="0.25"/>
    <row r="546" ht="14.25" customHeight="1" x14ac:dyDescent="0.25"/>
    <row r="547" ht="14.25" customHeight="1" x14ac:dyDescent="0.25"/>
    <row r="548" ht="14.25" customHeight="1" x14ac:dyDescent="0.25"/>
    <row r="549" ht="14.25" customHeight="1" x14ac:dyDescent="0.25"/>
    <row r="550" ht="14.25" customHeight="1" x14ac:dyDescent="0.25"/>
    <row r="551" ht="14.25" customHeight="1" x14ac:dyDescent="0.25"/>
    <row r="552" ht="14.25" customHeight="1" x14ac:dyDescent="0.25"/>
    <row r="553" ht="14.25" customHeight="1" x14ac:dyDescent="0.25"/>
    <row r="554" ht="14.25" customHeight="1" x14ac:dyDescent="0.25"/>
    <row r="555" ht="14.25" customHeight="1" x14ac:dyDescent="0.25"/>
    <row r="556" ht="14.25" customHeight="1" x14ac:dyDescent="0.25"/>
    <row r="557" ht="14.25" customHeight="1" x14ac:dyDescent="0.25"/>
    <row r="558" ht="14.25" customHeight="1" x14ac:dyDescent="0.25"/>
    <row r="559" ht="14.25" customHeight="1" x14ac:dyDescent="0.25"/>
    <row r="560" ht="14.25" customHeight="1" x14ac:dyDescent="0.25"/>
    <row r="561" ht="14.25" customHeight="1" x14ac:dyDescent="0.25"/>
    <row r="562" ht="14.25" customHeight="1" x14ac:dyDescent="0.25"/>
    <row r="563" ht="14.25" customHeight="1" x14ac:dyDescent="0.25"/>
    <row r="564" ht="14.25" customHeight="1" x14ac:dyDescent="0.25"/>
    <row r="565" ht="14.25" customHeight="1" x14ac:dyDescent="0.25"/>
    <row r="566" ht="14.25" customHeight="1" x14ac:dyDescent="0.25"/>
    <row r="567" ht="14.25" customHeight="1" x14ac:dyDescent="0.25"/>
    <row r="568" ht="14.25" customHeight="1" x14ac:dyDescent="0.25"/>
    <row r="569" ht="14.25" customHeight="1" x14ac:dyDescent="0.25"/>
    <row r="570" ht="14.25" customHeight="1" x14ac:dyDescent="0.25"/>
    <row r="571" ht="14.25" customHeight="1" x14ac:dyDescent="0.25"/>
    <row r="572" ht="14.25" customHeight="1" x14ac:dyDescent="0.25"/>
    <row r="573" ht="14.25" customHeight="1" x14ac:dyDescent="0.25"/>
    <row r="574" ht="14.25" customHeight="1" x14ac:dyDescent="0.25"/>
    <row r="575" ht="14.25" customHeight="1" x14ac:dyDescent="0.25"/>
    <row r="576" ht="14.25" customHeight="1" x14ac:dyDescent="0.25"/>
    <row r="577" ht="14.25" customHeight="1" x14ac:dyDescent="0.25"/>
    <row r="578" ht="14.25" customHeight="1" x14ac:dyDescent="0.25"/>
    <row r="579" ht="14.25" customHeight="1" x14ac:dyDescent="0.25"/>
    <row r="580" ht="14.25" customHeight="1" x14ac:dyDescent="0.25"/>
    <row r="581" ht="14.25" customHeight="1" x14ac:dyDescent="0.25"/>
    <row r="582" ht="14.25" customHeight="1" x14ac:dyDescent="0.25"/>
    <row r="583" ht="14.25" customHeight="1" x14ac:dyDescent="0.25"/>
    <row r="584" ht="14.25" customHeight="1" x14ac:dyDescent="0.25"/>
    <row r="585" ht="14.25" customHeight="1" x14ac:dyDescent="0.25"/>
    <row r="586" ht="14.25" customHeight="1" x14ac:dyDescent="0.25"/>
    <row r="587" ht="14.25" customHeight="1" x14ac:dyDescent="0.25"/>
    <row r="588" ht="14.25" customHeight="1" x14ac:dyDescent="0.25"/>
    <row r="589" ht="14.25" customHeight="1" x14ac:dyDescent="0.25"/>
    <row r="590" ht="14.25" customHeight="1" x14ac:dyDescent="0.25"/>
    <row r="591" ht="14.25" customHeight="1" x14ac:dyDescent="0.25"/>
    <row r="592" ht="14.25" customHeight="1" x14ac:dyDescent="0.25"/>
    <row r="593" ht="14.25" customHeight="1" x14ac:dyDescent="0.25"/>
    <row r="594" ht="14.25" customHeight="1" x14ac:dyDescent="0.25"/>
    <row r="595" ht="14.25" customHeight="1" x14ac:dyDescent="0.25"/>
    <row r="596" ht="14.25" customHeight="1" x14ac:dyDescent="0.25"/>
    <row r="597" ht="14.25" customHeight="1" x14ac:dyDescent="0.25"/>
    <row r="598" ht="14.25" customHeight="1" x14ac:dyDescent="0.25"/>
    <row r="599" ht="14.25" customHeight="1" x14ac:dyDescent="0.25"/>
    <row r="600" ht="14.25" customHeight="1" x14ac:dyDescent="0.25"/>
    <row r="601" ht="14.25" customHeight="1" x14ac:dyDescent="0.25"/>
    <row r="602" ht="14.25" customHeight="1" x14ac:dyDescent="0.25"/>
    <row r="603" ht="14.25" customHeight="1" x14ac:dyDescent="0.25"/>
    <row r="604" ht="14.25" customHeight="1" x14ac:dyDescent="0.25"/>
    <row r="605" ht="14.25" customHeight="1" x14ac:dyDescent="0.25"/>
    <row r="606" ht="14.25" customHeight="1" x14ac:dyDescent="0.25"/>
    <row r="607" ht="14.25" customHeight="1" x14ac:dyDescent="0.25"/>
    <row r="608" ht="14.25" customHeight="1" x14ac:dyDescent="0.25"/>
    <row r="609" ht="14.25" customHeight="1" x14ac:dyDescent="0.25"/>
    <row r="610" ht="14.25" customHeight="1" x14ac:dyDescent="0.25"/>
    <row r="611" ht="14.25" customHeight="1" x14ac:dyDescent="0.25"/>
    <row r="612" ht="14.25" customHeight="1" x14ac:dyDescent="0.25"/>
    <row r="613" ht="14.25" customHeight="1" x14ac:dyDescent="0.25"/>
    <row r="614" ht="14.25" customHeight="1" x14ac:dyDescent="0.25"/>
    <row r="615" ht="14.25" customHeight="1" x14ac:dyDescent="0.25"/>
    <row r="616" ht="14.25" customHeight="1" x14ac:dyDescent="0.25"/>
    <row r="617" ht="14.25" customHeight="1" x14ac:dyDescent="0.25"/>
    <row r="618" ht="14.25" customHeight="1" x14ac:dyDescent="0.25"/>
    <row r="619" ht="14.25" customHeight="1" x14ac:dyDescent="0.25"/>
    <row r="620" ht="14.25" customHeight="1" x14ac:dyDescent="0.25"/>
    <row r="621" ht="14.25" customHeight="1" x14ac:dyDescent="0.25"/>
    <row r="622" ht="14.25" customHeight="1" x14ac:dyDescent="0.25"/>
    <row r="623" ht="14.25" customHeight="1" x14ac:dyDescent="0.25"/>
    <row r="624" ht="14.25" customHeight="1" x14ac:dyDescent="0.25"/>
    <row r="625" ht="14.25" customHeight="1" x14ac:dyDescent="0.25"/>
    <row r="626" ht="14.25" customHeight="1" x14ac:dyDescent="0.25"/>
    <row r="627" ht="14.25" customHeight="1" x14ac:dyDescent="0.25"/>
    <row r="628" ht="14.25" customHeight="1" x14ac:dyDescent="0.25"/>
    <row r="629" ht="14.25" customHeight="1" x14ac:dyDescent="0.25"/>
    <row r="630" ht="14.25" customHeight="1" x14ac:dyDescent="0.25"/>
    <row r="631" ht="14.25" customHeight="1" x14ac:dyDescent="0.25"/>
    <row r="632" ht="14.25" customHeight="1" x14ac:dyDescent="0.25"/>
    <row r="633" ht="14.25" customHeight="1" x14ac:dyDescent="0.25"/>
    <row r="634" ht="14.25" customHeight="1" x14ac:dyDescent="0.25"/>
    <row r="635" ht="14.25" customHeight="1" x14ac:dyDescent="0.25"/>
    <row r="636" ht="14.25" customHeight="1" x14ac:dyDescent="0.25"/>
    <row r="637" ht="14.25" customHeight="1" x14ac:dyDescent="0.25"/>
    <row r="638" ht="14.25" customHeight="1" x14ac:dyDescent="0.25"/>
    <row r="639" ht="14.25" customHeight="1" x14ac:dyDescent="0.25"/>
    <row r="640" ht="14.25" customHeight="1" x14ac:dyDescent="0.25"/>
    <row r="641" ht="14.25" customHeight="1" x14ac:dyDescent="0.25"/>
    <row r="642" ht="14.25" customHeight="1" x14ac:dyDescent="0.25"/>
    <row r="643" ht="14.25" customHeight="1" x14ac:dyDescent="0.25"/>
    <row r="644" ht="14.25" customHeight="1" x14ac:dyDescent="0.25"/>
    <row r="645" ht="14.25" customHeight="1" x14ac:dyDescent="0.25"/>
    <row r="646" ht="14.25" customHeight="1" x14ac:dyDescent="0.25"/>
    <row r="647" ht="14.25" customHeight="1" x14ac:dyDescent="0.25"/>
    <row r="648" ht="14.25" customHeight="1" x14ac:dyDescent="0.25"/>
    <row r="649" ht="14.25" customHeight="1" x14ac:dyDescent="0.25"/>
    <row r="650" ht="14.25" customHeight="1" x14ac:dyDescent="0.25"/>
    <row r="651" ht="14.25" customHeight="1" x14ac:dyDescent="0.25"/>
    <row r="652" ht="14.25" customHeight="1" x14ac:dyDescent="0.25"/>
    <row r="653" ht="14.25" customHeight="1" x14ac:dyDescent="0.25"/>
    <row r="654" ht="14.25" customHeight="1" x14ac:dyDescent="0.25"/>
    <row r="655" ht="14.25" customHeight="1" x14ac:dyDescent="0.25"/>
    <row r="656" ht="14.25" customHeight="1" x14ac:dyDescent="0.25"/>
    <row r="657" ht="14.25" customHeight="1" x14ac:dyDescent="0.25"/>
    <row r="658" ht="14.25" customHeight="1" x14ac:dyDescent="0.25"/>
    <row r="659" ht="14.25" customHeight="1" x14ac:dyDescent="0.25"/>
    <row r="660" ht="14.25" customHeight="1" x14ac:dyDescent="0.25"/>
    <row r="661" ht="14.25" customHeight="1" x14ac:dyDescent="0.25"/>
    <row r="662" ht="14.25" customHeight="1" x14ac:dyDescent="0.25"/>
    <row r="663" ht="14.25" customHeight="1" x14ac:dyDescent="0.25"/>
    <row r="664" ht="14.25" customHeight="1" x14ac:dyDescent="0.25"/>
    <row r="665" ht="14.25" customHeight="1" x14ac:dyDescent="0.25"/>
    <row r="666" ht="14.25" customHeight="1" x14ac:dyDescent="0.25"/>
    <row r="667" ht="14.25" customHeight="1" x14ac:dyDescent="0.25"/>
    <row r="668" ht="14.25" customHeight="1" x14ac:dyDescent="0.25"/>
    <row r="669" ht="14.25" customHeight="1" x14ac:dyDescent="0.25"/>
    <row r="670" ht="14.25" customHeight="1" x14ac:dyDescent="0.25"/>
    <row r="671" ht="14.25" customHeight="1" x14ac:dyDescent="0.25"/>
    <row r="672" ht="14.25" customHeight="1" x14ac:dyDescent="0.25"/>
    <row r="673" ht="14.25" customHeight="1" x14ac:dyDescent="0.25"/>
    <row r="674" ht="14.25" customHeight="1" x14ac:dyDescent="0.25"/>
    <row r="675" ht="14.25" customHeight="1" x14ac:dyDescent="0.25"/>
    <row r="676" ht="14.25" customHeight="1" x14ac:dyDescent="0.25"/>
    <row r="677" ht="14.25" customHeight="1" x14ac:dyDescent="0.25"/>
    <row r="678" ht="14.25" customHeight="1" x14ac:dyDescent="0.25"/>
    <row r="679" ht="14.25" customHeight="1" x14ac:dyDescent="0.25"/>
    <row r="680" ht="14.25" customHeight="1" x14ac:dyDescent="0.25"/>
    <row r="681" ht="14.25" customHeight="1" x14ac:dyDescent="0.25"/>
    <row r="682" ht="14.25" customHeight="1" x14ac:dyDescent="0.25"/>
    <row r="683" ht="14.25" customHeight="1" x14ac:dyDescent="0.25"/>
    <row r="684" ht="14.25" customHeight="1" x14ac:dyDescent="0.25"/>
    <row r="685" ht="14.25" customHeight="1" x14ac:dyDescent="0.25"/>
    <row r="686" ht="14.25" customHeight="1" x14ac:dyDescent="0.25"/>
    <row r="687" ht="14.25" customHeight="1" x14ac:dyDescent="0.25"/>
    <row r="688" ht="14.25" customHeight="1" x14ac:dyDescent="0.25"/>
    <row r="689" ht="14.25" customHeight="1" x14ac:dyDescent="0.25"/>
    <row r="690" ht="14.25" customHeight="1" x14ac:dyDescent="0.25"/>
    <row r="691" ht="14.25" customHeight="1" x14ac:dyDescent="0.25"/>
    <row r="692" ht="14.25" customHeight="1" x14ac:dyDescent="0.25"/>
    <row r="693" ht="14.25" customHeight="1" x14ac:dyDescent="0.25"/>
    <row r="694" ht="14.25" customHeight="1" x14ac:dyDescent="0.25"/>
    <row r="695" ht="14.25" customHeight="1" x14ac:dyDescent="0.25"/>
    <row r="696" ht="14.25" customHeight="1" x14ac:dyDescent="0.25"/>
    <row r="697" ht="14.25" customHeight="1" x14ac:dyDescent="0.25"/>
    <row r="698" ht="14.25" customHeight="1" x14ac:dyDescent="0.25"/>
    <row r="699" ht="14.25" customHeight="1" x14ac:dyDescent="0.25"/>
    <row r="700" ht="14.25" customHeight="1" x14ac:dyDescent="0.25"/>
    <row r="701" ht="14.25" customHeight="1" x14ac:dyDescent="0.25"/>
    <row r="702" ht="14.25" customHeight="1" x14ac:dyDescent="0.25"/>
    <row r="703" ht="14.25" customHeight="1" x14ac:dyDescent="0.25"/>
    <row r="704" ht="14.25" customHeight="1" x14ac:dyDescent="0.25"/>
    <row r="705" ht="14.25" customHeight="1" x14ac:dyDescent="0.25"/>
    <row r="706" ht="14.25" customHeight="1" x14ac:dyDescent="0.25"/>
    <row r="707" ht="14.25" customHeight="1" x14ac:dyDescent="0.25"/>
    <row r="708" ht="14.25" customHeight="1" x14ac:dyDescent="0.25"/>
    <row r="709" ht="14.25" customHeight="1" x14ac:dyDescent="0.25"/>
    <row r="710" ht="14.25" customHeight="1" x14ac:dyDescent="0.25"/>
    <row r="711" ht="14.25" customHeight="1" x14ac:dyDescent="0.25"/>
    <row r="712" ht="14.25" customHeight="1" x14ac:dyDescent="0.25"/>
    <row r="713" ht="14.25" customHeight="1" x14ac:dyDescent="0.25"/>
    <row r="714" ht="14.25" customHeight="1" x14ac:dyDescent="0.25"/>
    <row r="715" ht="14.25" customHeight="1" x14ac:dyDescent="0.25"/>
    <row r="716" ht="14.25" customHeight="1" x14ac:dyDescent="0.25"/>
    <row r="717" ht="14.25" customHeight="1" x14ac:dyDescent="0.25"/>
    <row r="718" ht="14.25" customHeight="1" x14ac:dyDescent="0.25"/>
    <row r="719" ht="14.25" customHeight="1" x14ac:dyDescent="0.25"/>
    <row r="720" ht="14.25" customHeight="1" x14ac:dyDescent="0.25"/>
    <row r="721" ht="14.25" customHeight="1" x14ac:dyDescent="0.25"/>
    <row r="722" ht="14.25" customHeight="1" x14ac:dyDescent="0.25"/>
    <row r="723" ht="14.25" customHeight="1" x14ac:dyDescent="0.25"/>
    <row r="724" ht="14.25" customHeight="1" x14ac:dyDescent="0.25"/>
    <row r="725" ht="14.25" customHeight="1" x14ac:dyDescent="0.25"/>
    <row r="726" ht="14.25" customHeight="1" x14ac:dyDescent="0.25"/>
    <row r="727" ht="14.25" customHeight="1" x14ac:dyDescent="0.25"/>
    <row r="728" ht="14.25" customHeight="1" x14ac:dyDescent="0.25"/>
    <row r="729" ht="14.25" customHeight="1" x14ac:dyDescent="0.25"/>
    <row r="730" ht="14.25" customHeight="1" x14ac:dyDescent="0.25"/>
    <row r="731" ht="14.25" customHeight="1" x14ac:dyDescent="0.25"/>
    <row r="732" ht="14.25" customHeight="1" x14ac:dyDescent="0.25"/>
    <row r="733" ht="14.25" customHeight="1" x14ac:dyDescent="0.25"/>
    <row r="734" ht="14.25" customHeight="1" x14ac:dyDescent="0.25"/>
    <row r="735" ht="14.25" customHeight="1" x14ac:dyDescent="0.25"/>
    <row r="736" ht="14.25" customHeight="1" x14ac:dyDescent="0.25"/>
    <row r="737" ht="14.25" customHeight="1" x14ac:dyDescent="0.25"/>
    <row r="738" ht="14.25" customHeight="1" x14ac:dyDescent="0.25"/>
    <row r="739" ht="14.25" customHeight="1" x14ac:dyDescent="0.25"/>
    <row r="740" ht="14.25" customHeight="1" x14ac:dyDescent="0.25"/>
    <row r="741" ht="14.25" customHeight="1" x14ac:dyDescent="0.25"/>
    <row r="742" ht="14.25" customHeight="1" x14ac:dyDescent="0.25"/>
    <row r="743" ht="14.25" customHeight="1" x14ac:dyDescent="0.25"/>
    <row r="744" ht="14.25" customHeight="1" x14ac:dyDescent="0.25"/>
    <row r="745" ht="14.25" customHeight="1" x14ac:dyDescent="0.25"/>
    <row r="746" ht="14.25" customHeight="1" x14ac:dyDescent="0.25"/>
    <row r="747" ht="14.25" customHeight="1" x14ac:dyDescent="0.25"/>
    <row r="748" ht="14.25" customHeight="1" x14ac:dyDescent="0.25"/>
    <row r="749" ht="14.25" customHeight="1" x14ac:dyDescent="0.25"/>
    <row r="750" ht="14.25" customHeight="1" x14ac:dyDescent="0.25"/>
    <row r="751" ht="14.25" customHeight="1" x14ac:dyDescent="0.25"/>
    <row r="752" ht="14.25" customHeight="1" x14ac:dyDescent="0.25"/>
    <row r="753" ht="14.25" customHeight="1" x14ac:dyDescent="0.25"/>
    <row r="754" ht="14.25" customHeight="1" x14ac:dyDescent="0.25"/>
    <row r="755" ht="14.25" customHeight="1" x14ac:dyDescent="0.25"/>
    <row r="756" ht="14.25" customHeight="1" x14ac:dyDescent="0.25"/>
    <row r="757" ht="14.25" customHeight="1" x14ac:dyDescent="0.25"/>
    <row r="758" ht="14.25" customHeight="1" x14ac:dyDescent="0.25"/>
    <row r="759" ht="14.25" customHeight="1" x14ac:dyDescent="0.25"/>
    <row r="760" ht="14.25" customHeight="1" x14ac:dyDescent="0.25"/>
    <row r="761" ht="14.25" customHeight="1" x14ac:dyDescent="0.25"/>
    <row r="762" ht="14.25" customHeight="1" x14ac:dyDescent="0.25"/>
    <row r="763" ht="14.25" customHeight="1" x14ac:dyDescent="0.25"/>
    <row r="764" ht="14.25" customHeight="1" x14ac:dyDescent="0.25"/>
    <row r="765" ht="14.25" customHeight="1" x14ac:dyDescent="0.25"/>
    <row r="766" ht="14.25" customHeight="1" x14ac:dyDescent="0.25"/>
    <row r="767" ht="14.25" customHeight="1" x14ac:dyDescent="0.25"/>
    <row r="768" ht="14.25" customHeight="1" x14ac:dyDescent="0.25"/>
    <row r="769" ht="14.25" customHeight="1" x14ac:dyDescent="0.25"/>
    <row r="770" ht="14.25" customHeight="1" x14ac:dyDescent="0.25"/>
    <row r="771" ht="14.25" customHeight="1" x14ac:dyDescent="0.25"/>
    <row r="772" ht="14.25" customHeight="1" x14ac:dyDescent="0.25"/>
    <row r="773" ht="14.25" customHeight="1" x14ac:dyDescent="0.25"/>
    <row r="774" ht="14.25" customHeight="1" x14ac:dyDescent="0.25"/>
    <row r="775" ht="14.25" customHeight="1" x14ac:dyDescent="0.25"/>
    <row r="776" ht="14.25" customHeight="1" x14ac:dyDescent="0.25"/>
    <row r="777" ht="14.25" customHeight="1" x14ac:dyDescent="0.25"/>
    <row r="778" ht="14.25" customHeight="1" x14ac:dyDescent="0.25"/>
    <row r="779" ht="14.25" customHeight="1" x14ac:dyDescent="0.25"/>
    <row r="780" ht="14.25" customHeight="1" x14ac:dyDescent="0.25"/>
    <row r="781" ht="14.25" customHeight="1" x14ac:dyDescent="0.25"/>
    <row r="782" ht="14.25" customHeight="1" x14ac:dyDescent="0.25"/>
    <row r="783" ht="14.25" customHeight="1" x14ac:dyDescent="0.25"/>
    <row r="784" ht="14.25" customHeight="1" x14ac:dyDescent="0.25"/>
    <row r="785" ht="14.25" customHeight="1" x14ac:dyDescent="0.25"/>
    <row r="786" ht="14.25" customHeight="1" x14ac:dyDescent="0.25"/>
    <row r="787" ht="14.25" customHeight="1" x14ac:dyDescent="0.25"/>
    <row r="788" ht="14.25" customHeight="1" x14ac:dyDescent="0.25"/>
    <row r="789" ht="14.25" customHeight="1" x14ac:dyDescent="0.25"/>
    <row r="790" ht="14.25" customHeight="1" x14ac:dyDescent="0.25"/>
    <row r="791" ht="14.25" customHeight="1" x14ac:dyDescent="0.25"/>
    <row r="792" ht="14.25" customHeight="1" x14ac:dyDescent="0.25"/>
    <row r="793" ht="14.25" customHeight="1" x14ac:dyDescent="0.25"/>
    <row r="794" ht="14.25" customHeight="1" x14ac:dyDescent="0.25"/>
    <row r="795" ht="14.25" customHeight="1" x14ac:dyDescent="0.25"/>
    <row r="796" ht="14.25" customHeight="1" x14ac:dyDescent="0.25"/>
    <row r="797" ht="14.25" customHeight="1" x14ac:dyDescent="0.25"/>
    <row r="798" ht="14.25" customHeight="1" x14ac:dyDescent="0.25"/>
    <row r="799" ht="14.25" customHeight="1" x14ac:dyDescent="0.25"/>
    <row r="800" ht="14.25" customHeight="1" x14ac:dyDescent="0.25"/>
    <row r="801" ht="14.25" customHeight="1" x14ac:dyDescent="0.25"/>
    <row r="802" ht="14.25" customHeight="1" x14ac:dyDescent="0.25"/>
    <row r="803" ht="14.25" customHeight="1" x14ac:dyDescent="0.25"/>
    <row r="804" ht="14.25" customHeight="1" x14ac:dyDescent="0.25"/>
    <row r="805" ht="14.25" customHeight="1" x14ac:dyDescent="0.25"/>
    <row r="806" ht="14.25" customHeight="1" x14ac:dyDescent="0.25"/>
    <row r="807" ht="14.25" customHeight="1" x14ac:dyDescent="0.25"/>
    <row r="808" ht="14.25" customHeight="1" x14ac:dyDescent="0.25"/>
    <row r="809" ht="14.25" customHeight="1" x14ac:dyDescent="0.25"/>
    <row r="810" ht="14.25" customHeight="1" x14ac:dyDescent="0.25"/>
    <row r="811" ht="14.25" customHeight="1" x14ac:dyDescent="0.25"/>
    <row r="812" ht="14.25" customHeight="1" x14ac:dyDescent="0.25"/>
    <row r="813" ht="14.25" customHeight="1" x14ac:dyDescent="0.25"/>
    <row r="814" ht="14.25" customHeight="1" x14ac:dyDescent="0.25"/>
    <row r="815" ht="14.25" customHeight="1" x14ac:dyDescent="0.25"/>
    <row r="816" ht="14.25" customHeight="1" x14ac:dyDescent="0.25"/>
    <row r="817" ht="14.25" customHeight="1" x14ac:dyDescent="0.25"/>
    <row r="818" ht="14.25" customHeight="1" x14ac:dyDescent="0.25"/>
    <row r="819" ht="14.25" customHeight="1" x14ac:dyDescent="0.25"/>
    <row r="820" ht="14.25" customHeight="1" x14ac:dyDescent="0.25"/>
    <row r="821" ht="14.25" customHeight="1" x14ac:dyDescent="0.25"/>
    <row r="822" ht="14.25" customHeight="1" x14ac:dyDescent="0.25"/>
    <row r="823" ht="14.25" customHeight="1" x14ac:dyDescent="0.25"/>
    <row r="824" ht="14.25" customHeight="1" x14ac:dyDescent="0.25"/>
    <row r="825" ht="14.25" customHeight="1" x14ac:dyDescent="0.25"/>
    <row r="826" ht="14.25" customHeight="1" x14ac:dyDescent="0.25"/>
    <row r="827" ht="14.25" customHeight="1" x14ac:dyDescent="0.25"/>
    <row r="828" ht="14.25" customHeight="1" x14ac:dyDescent="0.25"/>
    <row r="829" ht="14.25" customHeight="1" x14ac:dyDescent="0.25"/>
    <row r="830" ht="14.25" customHeight="1" x14ac:dyDescent="0.25"/>
    <row r="831" ht="14.25" customHeight="1" x14ac:dyDescent="0.25"/>
    <row r="832" ht="14.25" customHeight="1" x14ac:dyDescent="0.25"/>
    <row r="833" ht="14.25" customHeight="1" x14ac:dyDescent="0.25"/>
    <row r="834" ht="14.25" customHeight="1" x14ac:dyDescent="0.25"/>
    <row r="835" ht="14.25" customHeight="1" x14ac:dyDescent="0.25"/>
    <row r="836" ht="14.25" customHeight="1" x14ac:dyDescent="0.25"/>
    <row r="837" ht="14.25" customHeight="1" x14ac:dyDescent="0.25"/>
    <row r="838" ht="14.25" customHeight="1" x14ac:dyDescent="0.25"/>
    <row r="839" ht="14.25" customHeight="1" x14ac:dyDescent="0.25"/>
    <row r="840" ht="14.25" customHeight="1" x14ac:dyDescent="0.25"/>
    <row r="841" ht="14.25" customHeight="1" x14ac:dyDescent="0.25"/>
    <row r="842" ht="14.25" customHeight="1" x14ac:dyDescent="0.25"/>
    <row r="843" ht="14.25" customHeight="1" x14ac:dyDescent="0.25"/>
    <row r="844" ht="14.25" customHeight="1" x14ac:dyDescent="0.25"/>
    <row r="845" ht="14.25" customHeight="1" x14ac:dyDescent="0.25"/>
    <row r="846" ht="14.25" customHeight="1" x14ac:dyDescent="0.25"/>
    <row r="847" ht="14.25" customHeight="1" x14ac:dyDescent="0.25"/>
    <row r="848" ht="14.25" customHeight="1" x14ac:dyDescent="0.25"/>
    <row r="849" ht="14.25" customHeight="1" x14ac:dyDescent="0.25"/>
    <row r="850" ht="14.25" customHeight="1" x14ac:dyDescent="0.25"/>
    <row r="851" ht="14.25" customHeight="1" x14ac:dyDescent="0.25"/>
    <row r="852" ht="14.25" customHeight="1" x14ac:dyDescent="0.25"/>
    <row r="853" ht="14.25" customHeight="1" x14ac:dyDescent="0.25"/>
    <row r="854" ht="14.25" customHeight="1" x14ac:dyDescent="0.25"/>
    <row r="855" ht="14.25" customHeight="1" x14ac:dyDescent="0.25"/>
    <row r="856" ht="14.25" customHeight="1" x14ac:dyDescent="0.25"/>
    <row r="857" ht="14.25" customHeight="1" x14ac:dyDescent="0.25"/>
    <row r="858" ht="14.25" customHeight="1" x14ac:dyDescent="0.25"/>
    <row r="859" ht="14.25" customHeight="1" x14ac:dyDescent="0.25"/>
    <row r="860" ht="14.25" customHeight="1" x14ac:dyDescent="0.25"/>
    <row r="861" ht="14.25" customHeight="1" x14ac:dyDescent="0.25"/>
    <row r="862" ht="14.25" customHeight="1" x14ac:dyDescent="0.25"/>
    <row r="863" ht="14.25" customHeight="1" x14ac:dyDescent="0.25"/>
    <row r="864" ht="14.25" customHeight="1" x14ac:dyDescent="0.25"/>
    <row r="865" ht="14.25" customHeight="1" x14ac:dyDescent="0.25"/>
    <row r="866" ht="14.25" customHeight="1" x14ac:dyDescent="0.25"/>
    <row r="867" ht="14.25" customHeight="1" x14ac:dyDescent="0.25"/>
    <row r="868" ht="14.25" customHeight="1" x14ac:dyDescent="0.25"/>
    <row r="869" ht="14.25" customHeight="1" x14ac:dyDescent="0.25"/>
    <row r="870" ht="14.25" customHeight="1" x14ac:dyDescent="0.25"/>
    <row r="871" ht="14.25" customHeight="1" x14ac:dyDescent="0.25"/>
    <row r="872" ht="14.25" customHeight="1" x14ac:dyDescent="0.25"/>
    <row r="873" ht="14.25" customHeight="1" x14ac:dyDescent="0.25"/>
    <row r="874" ht="14.25" customHeight="1" x14ac:dyDescent="0.25"/>
    <row r="875" ht="14.25" customHeight="1" x14ac:dyDescent="0.25"/>
    <row r="876" ht="14.25" customHeight="1" x14ac:dyDescent="0.25"/>
    <row r="877" ht="14.25" customHeight="1" x14ac:dyDescent="0.25"/>
    <row r="878" ht="14.25" customHeight="1" x14ac:dyDescent="0.25"/>
    <row r="879" ht="14.25" customHeight="1" x14ac:dyDescent="0.25"/>
    <row r="880" ht="14.25" customHeight="1" x14ac:dyDescent="0.25"/>
    <row r="881" ht="14.25" customHeight="1" x14ac:dyDescent="0.25"/>
    <row r="882" ht="14.25" customHeight="1" x14ac:dyDescent="0.25"/>
    <row r="883" ht="14.25" customHeight="1" x14ac:dyDescent="0.25"/>
    <row r="884" ht="14.25" customHeight="1" x14ac:dyDescent="0.25"/>
    <row r="885" ht="14.25" customHeight="1" x14ac:dyDescent="0.25"/>
    <row r="886" ht="14.25" customHeight="1" x14ac:dyDescent="0.25"/>
    <row r="887" ht="14.25" customHeight="1" x14ac:dyDescent="0.25"/>
    <row r="888" ht="14.25" customHeight="1" x14ac:dyDescent="0.25"/>
    <row r="889" ht="14.25" customHeight="1" x14ac:dyDescent="0.25"/>
    <row r="890" ht="14.25" customHeight="1" x14ac:dyDescent="0.25"/>
    <row r="891" ht="14.25" customHeight="1" x14ac:dyDescent="0.25"/>
    <row r="892" ht="14.25" customHeight="1" x14ac:dyDescent="0.25"/>
    <row r="893" ht="14.25" customHeight="1" x14ac:dyDescent="0.25"/>
    <row r="894" ht="14.25" customHeight="1" x14ac:dyDescent="0.25"/>
    <row r="895" ht="14.25" customHeight="1" x14ac:dyDescent="0.25"/>
    <row r="896" ht="14.25" customHeight="1" x14ac:dyDescent="0.25"/>
    <row r="897" ht="14.25" customHeight="1" x14ac:dyDescent="0.25"/>
    <row r="898" ht="14.25" customHeight="1" x14ac:dyDescent="0.25"/>
    <row r="899" ht="14.25" customHeight="1" x14ac:dyDescent="0.25"/>
    <row r="900" ht="14.25" customHeight="1" x14ac:dyDescent="0.25"/>
    <row r="901" ht="14.25" customHeight="1" x14ac:dyDescent="0.25"/>
    <row r="902" ht="14.25" customHeight="1" x14ac:dyDescent="0.25"/>
    <row r="903" ht="14.25" customHeight="1" x14ac:dyDescent="0.25"/>
    <row r="904" ht="14.25" customHeight="1" x14ac:dyDescent="0.25"/>
    <row r="905" ht="14.25" customHeight="1" x14ac:dyDescent="0.25"/>
    <row r="906" ht="14.25" customHeight="1" x14ac:dyDescent="0.25"/>
    <row r="907" ht="14.25" customHeight="1" x14ac:dyDescent="0.25"/>
    <row r="908" ht="14.25" customHeight="1" x14ac:dyDescent="0.25"/>
    <row r="909" ht="14.25" customHeight="1" x14ac:dyDescent="0.25"/>
    <row r="910" ht="14.25" customHeight="1" x14ac:dyDescent="0.25"/>
    <row r="911" ht="14.25" customHeight="1" x14ac:dyDescent="0.25"/>
    <row r="912" ht="14.25" customHeight="1" x14ac:dyDescent="0.25"/>
    <row r="913" ht="14.25" customHeight="1" x14ac:dyDescent="0.25"/>
    <row r="914" ht="14.25" customHeight="1" x14ac:dyDescent="0.25"/>
    <row r="915" ht="14.25" customHeight="1" x14ac:dyDescent="0.25"/>
    <row r="916" ht="14.25" customHeight="1" x14ac:dyDescent="0.25"/>
    <row r="917" ht="14.25" customHeight="1" x14ac:dyDescent="0.25"/>
    <row r="918" ht="14.25" customHeight="1" x14ac:dyDescent="0.25"/>
    <row r="919" ht="14.25" customHeight="1" x14ac:dyDescent="0.25"/>
    <row r="920" ht="14.25" customHeight="1" x14ac:dyDescent="0.25"/>
    <row r="921" ht="14.25" customHeight="1" x14ac:dyDescent="0.25"/>
    <row r="922" ht="14.25" customHeight="1" x14ac:dyDescent="0.25"/>
    <row r="923" ht="14.25" customHeight="1" x14ac:dyDescent="0.25"/>
    <row r="924" ht="14.25" customHeight="1" x14ac:dyDescent="0.25"/>
    <row r="925" ht="14.25" customHeight="1" x14ac:dyDescent="0.25"/>
    <row r="926" ht="14.25" customHeight="1" x14ac:dyDescent="0.25"/>
    <row r="927" ht="14.25" customHeight="1" x14ac:dyDescent="0.25"/>
    <row r="928" ht="14.25" customHeight="1" x14ac:dyDescent="0.25"/>
    <row r="929" ht="14.25" customHeight="1" x14ac:dyDescent="0.25"/>
    <row r="930" ht="14.25" customHeight="1" x14ac:dyDescent="0.25"/>
    <row r="931" ht="14.25" customHeight="1" x14ac:dyDescent="0.25"/>
    <row r="932" ht="14.25" customHeight="1" x14ac:dyDescent="0.25"/>
    <row r="933" ht="14.25" customHeight="1" x14ac:dyDescent="0.25"/>
    <row r="934" ht="14.25" customHeight="1" x14ac:dyDescent="0.25"/>
    <row r="935" ht="14.25" customHeight="1" x14ac:dyDescent="0.25"/>
    <row r="936" ht="14.25" customHeight="1" x14ac:dyDescent="0.25"/>
    <row r="937" ht="14.25" customHeight="1" x14ac:dyDescent="0.25"/>
    <row r="938" ht="14.25" customHeight="1" x14ac:dyDescent="0.25"/>
    <row r="939" ht="14.25" customHeight="1" x14ac:dyDescent="0.25"/>
    <row r="940" ht="14.25" customHeight="1" x14ac:dyDescent="0.25"/>
    <row r="941" ht="14.25" customHeight="1" x14ac:dyDescent="0.25"/>
    <row r="942" ht="14.25" customHeight="1" x14ac:dyDescent="0.25"/>
    <row r="943" ht="14.25" customHeight="1" x14ac:dyDescent="0.25"/>
    <row r="944" ht="14.25" customHeight="1" x14ac:dyDescent="0.25"/>
    <row r="945" ht="14.25" customHeight="1" x14ac:dyDescent="0.25"/>
    <row r="946" ht="14.25" customHeight="1" x14ac:dyDescent="0.25"/>
    <row r="947" ht="14.25" customHeight="1" x14ac:dyDescent="0.25"/>
    <row r="948" ht="14.25" customHeight="1" x14ac:dyDescent="0.25"/>
    <row r="949" ht="14.25" customHeight="1" x14ac:dyDescent="0.25"/>
    <row r="950" ht="14.25" customHeight="1" x14ac:dyDescent="0.25"/>
    <row r="951" ht="14.25" customHeight="1" x14ac:dyDescent="0.25"/>
    <row r="952" ht="14.25" customHeight="1" x14ac:dyDescent="0.25"/>
    <row r="953" ht="14.25" customHeight="1" x14ac:dyDescent="0.25"/>
    <row r="954" ht="14.25" customHeight="1" x14ac:dyDescent="0.25"/>
    <row r="955" ht="14.25" customHeight="1" x14ac:dyDescent="0.25"/>
    <row r="956" ht="14.25" customHeight="1" x14ac:dyDescent="0.25"/>
    <row r="957" ht="14.25" customHeight="1" x14ac:dyDescent="0.25"/>
    <row r="958" ht="14.25" customHeight="1" x14ac:dyDescent="0.25"/>
    <row r="959" ht="14.25" customHeight="1" x14ac:dyDescent="0.25"/>
    <row r="960" ht="14.25" customHeight="1" x14ac:dyDescent="0.25"/>
    <row r="961" ht="14.25" customHeight="1" x14ac:dyDescent="0.25"/>
    <row r="962" ht="14.25" customHeight="1" x14ac:dyDescent="0.25"/>
    <row r="963" ht="14.25" customHeight="1" x14ac:dyDescent="0.25"/>
    <row r="964" ht="14.25" customHeight="1" x14ac:dyDescent="0.25"/>
    <row r="965" ht="14.25" customHeight="1" x14ac:dyDescent="0.25"/>
    <row r="966" ht="14.25" customHeight="1" x14ac:dyDescent="0.25"/>
    <row r="967" ht="14.25" customHeight="1" x14ac:dyDescent="0.25"/>
    <row r="968" ht="14.25" customHeight="1" x14ac:dyDescent="0.25"/>
    <row r="969" ht="14.25" customHeight="1" x14ac:dyDescent="0.25"/>
    <row r="970" ht="14.25" customHeight="1" x14ac:dyDescent="0.25"/>
    <row r="971" ht="14.25" customHeight="1" x14ac:dyDescent="0.25"/>
    <row r="972" ht="14.25" customHeight="1" x14ac:dyDescent="0.25"/>
    <row r="973" ht="14.25" customHeight="1" x14ac:dyDescent="0.25"/>
    <row r="974" ht="14.25" customHeight="1" x14ac:dyDescent="0.25"/>
    <row r="975" ht="14.25" customHeight="1" x14ac:dyDescent="0.25"/>
    <row r="976" ht="14.25" customHeight="1" x14ac:dyDescent="0.25"/>
    <row r="977" ht="14.25" customHeight="1" x14ac:dyDescent="0.25"/>
    <row r="978" ht="14.25" customHeight="1" x14ac:dyDescent="0.25"/>
    <row r="979" ht="14.25" customHeight="1" x14ac:dyDescent="0.25"/>
    <row r="980" ht="14.25" customHeight="1" x14ac:dyDescent="0.25"/>
    <row r="981" ht="14.25" customHeight="1" x14ac:dyDescent="0.25"/>
    <row r="982" ht="14.25" customHeight="1" x14ac:dyDescent="0.25"/>
    <row r="983" ht="14.25" customHeight="1" x14ac:dyDescent="0.25"/>
    <row r="984" ht="14.25" customHeight="1" x14ac:dyDescent="0.25"/>
    <row r="985" ht="14.25" customHeight="1" x14ac:dyDescent="0.25"/>
    <row r="986" ht="14.25" customHeight="1" x14ac:dyDescent="0.25"/>
    <row r="987" ht="14.25" customHeight="1" x14ac:dyDescent="0.25"/>
    <row r="988" ht="14.25" customHeight="1" x14ac:dyDescent="0.25"/>
    <row r="989" ht="14.25" customHeight="1" x14ac:dyDescent="0.25"/>
    <row r="990" ht="14.25" customHeight="1" x14ac:dyDescent="0.25"/>
    <row r="991" ht="14.25" customHeight="1" x14ac:dyDescent="0.25"/>
    <row r="992" ht="14.25" customHeight="1" x14ac:dyDescent="0.25"/>
    <row r="993" ht="14.25" customHeight="1" x14ac:dyDescent="0.25"/>
    <row r="994" ht="14.25" customHeight="1" x14ac:dyDescent="0.25"/>
    <row r="995" ht="14.25" customHeight="1" x14ac:dyDescent="0.25"/>
    <row r="996" ht="14.25" customHeight="1" x14ac:dyDescent="0.25"/>
    <row r="997" ht="14.25" customHeight="1" x14ac:dyDescent="0.25"/>
    <row r="998" ht="14.25" customHeight="1" x14ac:dyDescent="0.25"/>
    <row r="999" ht="14.25" customHeight="1" x14ac:dyDescent="0.25"/>
    <row r="1000" ht="14.25" customHeight="1" x14ac:dyDescent="0.25"/>
    <row r="1001" ht="14.25" customHeight="1" x14ac:dyDescent="0.25"/>
    <row r="1002" ht="14.25" customHeight="1" x14ac:dyDescent="0.25"/>
    <row r="1003" ht="14.25" customHeight="1" x14ac:dyDescent="0.25"/>
    <row r="1004" ht="14.25" customHeight="1" x14ac:dyDescent="0.25"/>
    <row r="1005" ht="14.25" customHeight="1" x14ac:dyDescent="0.25"/>
    <row r="1006" ht="14.25" customHeight="1" x14ac:dyDescent="0.25"/>
    <row r="1007" ht="14.25" customHeight="1" x14ac:dyDescent="0.25"/>
    <row r="1008" ht="14.25" customHeight="1" x14ac:dyDescent="0.25"/>
    <row r="1009" ht="14.25" customHeight="1" x14ac:dyDescent="0.25"/>
    <row r="1010" ht="14.25" customHeight="1" x14ac:dyDescent="0.25"/>
    <row r="1011" ht="14.25" customHeight="1" x14ac:dyDescent="0.25"/>
    <row r="1012" ht="14.25" customHeight="1" x14ac:dyDescent="0.25"/>
    <row r="1013" ht="14.25" customHeight="1" x14ac:dyDescent="0.25"/>
    <row r="1014" ht="14.25" customHeight="1" x14ac:dyDescent="0.25"/>
    <row r="1015" ht="14.25" customHeight="1" x14ac:dyDescent="0.25"/>
    <row r="1016" ht="14.25" customHeight="1" x14ac:dyDescent="0.25"/>
    <row r="1017" ht="14.25" customHeight="1" x14ac:dyDescent="0.25"/>
  </sheetData>
  <sheetProtection algorithmName="SHA-512" hashValue="NxUmiTpybHLJO0XXDdFJB/H2hbVxoIuYHw6z4jlxeSxY6OUcWJkCJLoXD55swGYdkiBHMoEViaNPMMvTn7rRvA==" saltValue="l7F2WhiL/+FtkaWgM8/qGw==" spinCount="100000" sheet="1" objects="1" scenarios="1"/>
  <autoFilter ref="B11:K23" xr:uid="{00000000-0009-0000-0000-000003000000}">
    <sortState xmlns:xlrd2="http://schemas.microsoft.com/office/spreadsheetml/2017/richdata2" ref="B11:K23">
      <sortCondition descending="1" ref="G11:G23"/>
    </sortState>
  </autoFilter>
  <mergeCells count="11">
    <mergeCell ref="C54:E54"/>
    <mergeCell ref="C52:E52"/>
    <mergeCell ref="A9:M9"/>
    <mergeCell ref="C45:E45"/>
    <mergeCell ref="A1:M1"/>
    <mergeCell ref="A2:M2"/>
    <mergeCell ref="A3:M3"/>
    <mergeCell ref="A4:M4"/>
    <mergeCell ref="A5:M5"/>
    <mergeCell ref="A6:M6"/>
    <mergeCell ref="A7:M8"/>
  </mergeCells>
  <hyperlinks>
    <hyperlink ref="B37" location="'A. Resultado Global'!A1" display="Volver al resultado global" xr:uid="{316739C2-AC88-409F-AFF9-0B233AB7830F}"/>
  </hyperlinks>
  <pageMargins left="0.7" right="0.7" top="0.75" bottom="0.75" header="0" footer="0"/>
  <pageSetup scale="57" orientation="landscape" r:id="rId1"/>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6"/>
  <dimension ref="A1:M1054"/>
  <sheetViews>
    <sheetView showGridLines="0" view="pageBreakPreview" zoomScale="85" zoomScaleNormal="85" zoomScaleSheetLayoutView="85" workbookViewId="0">
      <selection activeCell="D87" sqref="D87"/>
    </sheetView>
  </sheetViews>
  <sheetFormatPr baseColWidth="10" defaultColWidth="12.625" defaultRowHeight="15" customHeight="1" x14ac:dyDescent="0.25"/>
  <cols>
    <col min="1" max="1" width="2.625" style="7" customWidth="1"/>
    <col min="2" max="2" width="5.375" style="7" customWidth="1"/>
    <col min="3" max="3" width="46.625" style="7" customWidth="1"/>
    <col min="4" max="4" width="13.875" style="7" customWidth="1"/>
    <col min="5" max="5" width="13.25" style="7" customWidth="1"/>
    <col min="6" max="6" width="15.25" style="7" customWidth="1"/>
    <col min="7" max="7" width="18.25" style="7" customWidth="1"/>
    <col min="8" max="26" width="10.625" style="7" customWidth="1"/>
    <col min="27" max="16384" width="12.625" style="7"/>
  </cols>
  <sheetData>
    <row r="1" spans="1:13" ht="14.25" customHeight="1" x14ac:dyDescent="0.25">
      <c r="A1" s="178"/>
      <c r="B1" s="194"/>
      <c r="C1" s="194"/>
      <c r="D1" s="194"/>
      <c r="E1" s="194"/>
      <c r="F1" s="194"/>
      <c r="G1" s="194"/>
      <c r="H1" s="194"/>
      <c r="I1" s="194"/>
      <c r="J1" s="194"/>
      <c r="K1" s="194"/>
      <c r="L1" s="194"/>
      <c r="M1" s="195"/>
    </row>
    <row r="2" spans="1:13" ht="17.45" customHeight="1" x14ac:dyDescent="0.3">
      <c r="A2" s="181" t="s">
        <v>0</v>
      </c>
      <c r="B2" s="182"/>
      <c r="C2" s="182"/>
      <c r="D2" s="182"/>
      <c r="E2" s="182"/>
      <c r="F2" s="182"/>
      <c r="G2" s="182"/>
      <c r="H2" s="182"/>
      <c r="I2" s="182"/>
      <c r="J2" s="182"/>
      <c r="K2" s="182"/>
      <c r="L2" s="182"/>
      <c r="M2" s="196"/>
    </row>
    <row r="3" spans="1:13" ht="17.45" customHeight="1" x14ac:dyDescent="0.3">
      <c r="A3" s="181" t="s">
        <v>1</v>
      </c>
      <c r="B3" s="182"/>
      <c r="C3" s="182"/>
      <c r="D3" s="182"/>
      <c r="E3" s="182"/>
      <c r="F3" s="182"/>
      <c r="G3" s="182"/>
      <c r="H3" s="182"/>
      <c r="I3" s="182"/>
      <c r="J3" s="182"/>
      <c r="K3" s="182"/>
      <c r="L3" s="182"/>
      <c r="M3" s="196"/>
    </row>
    <row r="4" spans="1:13" ht="17.45" customHeight="1" x14ac:dyDescent="0.3">
      <c r="A4" s="181" t="s">
        <v>2</v>
      </c>
      <c r="B4" s="182"/>
      <c r="C4" s="182"/>
      <c r="D4" s="182"/>
      <c r="E4" s="182"/>
      <c r="F4" s="182"/>
      <c r="G4" s="182"/>
      <c r="H4" s="182"/>
      <c r="I4" s="182"/>
      <c r="J4" s="182"/>
      <c r="K4" s="182"/>
      <c r="L4" s="182"/>
      <c r="M4" s="196"/>
    </row>
    <row r="5" spans="1:13" ht="17.45" customHeight="1" x14ac:dyDescent="0.3">
      <c r="A5" s="181">
        <v>2024</v>
      </c>
      <c r="B5" s="182"/>
      <c r="C5" s="182"/>
      <c r="D5" s="182"/>
      <c r="E5" s="182"/>
      <c r="F5" s="182"/>
      <c r="G5" s="182"/>
      <c r="H5" s="182"/>
      <c r="I5" s="182"/>
      <c r="J5" s="182"/>
      <c r="K5" s="182"/>
      <c r="L5" s="182"/>
      <c r="M5" s="196"/>
    </row>
    <row r="6" spans="1:13" ht="14.25" customHeight="1" x14ac:dyDescent="0.25">
      <c r="A6" s="186"/>
      <c r="B6" s="187"/>
      <c r="C6" s="187"/>
      <c r="D6" s="187"/>
      <c r="E6" s="187"/>
      <c r="F6" s="187"/>
      <c r="G6" s="187"/>
      <c r="H6" s="187"/>
      <c r="I6" s="187"/>
      <c r="J6" s="187"/>
      <c r="K6" s="187"/>
      <c r="L6" s="187"/>
      <c r="M6" s="188"/>
    </row>
    <row r="7" spans="1:13" ht="14.25" customHeight="1" x14ac:dyDescent="0.25">
      <c r="A7" s="169" t="s">
        <v>14</v>
      </c>
      <c r="B7" s="170"/>
      <c r="C7" s="170"/>
      <c r="D7" s="170"/>
      <c r="E7" s="170"/>
      <c r="F7" s="170"/>
      <c r="G7" s="170"/>
      <c r="H7" s="170"/>
      <c r="I7" s="170"/>
      <c r="J7" s="170"/>
      <c r="K7" s="170"/>
      <c r="L7" s="170"/>
      <c r="M7" s="171"/>
    </row>
    <row r="8" spans="1:13" ht="14.25" customHeight="1" thickBot="1" x14ac:dyDescent="0.3">
      <c r="A8" s="202"/>
      <c r="B8" s="167"/>
      <c r="C8" s="167"/>
      <c r="D8" s="167"/>
      <c r="E8" s="167"/>
      <c r="F8" s="167"/>
      <c r="G8" s="167"/>
      <c r="H8" s="167"/>
      <c r="I8" s="167"/>
      <c r="J8" s="167"/>
      <c r="K8" s="167"/>
      <c r="L8" s="167"/>
      <c r="M8" s="168"/>
    </row>
    <row r="9" spans="1:13" ht="44.25" customHeight="1" thickBot="1" x14ac:dyDescent="0.3">
      <c r="A9" s="213" t="s">
        <v>507</v>
      </c>
      <c r="B9" s="214"/>
      <c r="C9" s="214"/>
      <c r="D9" s="214"/>
      <c r="E9" s="214"/>
      <c r="F9" s="214"/>
      <c r="G9" s="214"/>
      <c r="H9" s="214"/>
      <c r="I9" s="214"/>
      <c r="J9" s="214"/>
      <c r="K9" s="214"/>
      <c r="L9" s="214"/>
      <c r="M9" s="215"/>
    </row>
    <row r="10" spans="1:13" ht="14.25" customHeight="1" x14ac:dyDescent="0.25">
      <c r="A10" s="37"/>
      <c r="M10" s="34"/>
    </row>
    <row r="11" spans="1:13" ht="14.25" hidden="1" customHeight="1" x14ac:dyDescent="0.25">
      <c r="A11" s="37"/>
      <c r="B11" s="8" t="s">
        <v>43</v>
      </c>
      <c r="C11" s="9" t="s">
        <v>44</v>
      </c>
      <c r="D11" s="8" t="s">
        <v>45</v>
      </c>
      <c r="E11" s="9" t="s">
        <v>46</v>
      </c>
      <c r="F11" s="9" t="s">
        <v>47</v>
      </c>
      <c r="G11" s="9" t="s">
        <v>48</v>
      </c>
      <c r="H11" s="9" t="s">
        <v>49</v>
      </c>
      <c r="I11" s="9" t="s">
        <v>50</v>
      </c>
      <c r="J11" s="9" t="s">
        <v>51</v>
      </c>
      <c r="K11" s="9" t="s">
        <v>52</v>
      </c>
      <c r="M11" s="34"/>
    </row>
    <row r="12" spans="1:13" ht="14.25" hidden="1" customHeight="1" x14ac:dyDescent="0.25">
      <c r="A12" s="37"/>
      <c r="B12" s="122" t="s">
        <v>80</v>
      </c>
      <c r="C12" s="123" t="s">
        <v>81</v>
      </c>
      <c r="D12" s="124" t="s">
        <v>185</v>
      </c>
      <c r="E12" s="125">
        <v>85</v>
      </c>
      <c r="F12" s="126" t="s">
        <v>14</v>
      </c>
      <c r="G12" s="126" t="s">
        <v>82</v>
      </c>
      <c r="H12" s="126" t="s">
        <v>56</v>
      </c>
      <c r="I12" s="127">
        <v>0.2</v>
      </c>
      <c r="J12" s="128">
        <v>0.33333333333333331</v>
      </c>
      <c r="K12" s="129">
        <v>6.6666666666666666E-2</v>
      </c>
      <c r="M12" s="34"/>
    </row>
    <row r="13" spans="1:13" ht="14.25" hidden="1" customHeight="1" x14ac:dyDescent="0.25">
      <c r="A13" s="37"/>
      <c r="B13" s="122" t="s">
        <v>347</v>
      </c>
      <c r="C13" s="123" t="s">
        <v>348</v>
      </c>
      <c r="D13" s="124" t="s">
        <v>185</v>
      </c>
      <c r="E13" s="125">
        <v>86</v>
      </c>
      <c r="F13" s="126" t="s">
        <v>14</v>
      </c>
      <c r="G13" s="126" t="s">
        <v>82</v>
      </c>
      <c r="H13" s="126" t="s">
        <v>56</v>
      </c>
      <c r="I13" s="127">
        <v>0.2</v>
      </c>
      <c r="J13" s="128">
        <v>0.33333333333333331</v>
      </c>
      <c r="K13" s="129">
        <v>6.6666666666666666E-2</v>
      </c>
      <c r="M13" s="34"/>
    </row>
    <row r="14" spans="1:13" ht="14.25" hidden="1" customHeight="1" x14ac:dyDescent="0.25">
      <c r="A14" s="37"/>
      <c r="B14" s="122" t="s">
        <v>349</v>
      </c>
      <c r="C14" s="123" t="s">
        <v>350</v>
      </c>
      <c r="D14" s="124"/>
      <c r="E14" s="125">
        <v>87</v>
      </c>
      <c r="F14" s="126" t="s">
        <v>14</v>
      </c>
      <c r="G14" s="126" t="s">
        <v>82</v>
      </c>
      <c r="H14" s="126" t="s">
        <v>56</v>
      </c>
      <c r="I14" s="126" t="s">
        <v>260</v>
      </c>
      <c r="J14" s="128">
        <v>0.33333333333333331</v>
      </c>
      <c r="K14" s="129" t="e">
        <v>#VALUE!</v>
      </c>
      <c r="M14" s="34"/>
    </row>
    <row r="15" spans="1:13" ht="14.25" hidden="1" customHeight="1" x14ac:dyDescent="0.25">
      <c r="A15" s="37"/>
      <c r="B15" s="122" t="s">
        <v>351</v>
      </c>
      <c r="C15" s="123" t="s">
        <v>352</v>
      </c>
      <c r="D15" s="124"/>
      <c r="E15" s="125">
        <v>88</v>
      </c>
      <c r="F15" s="126" t="s">
        <v>14</v>
      </c>
      <c r="G15" s="126" t="s">
        <v>82</v>
      </c>
      <c r="H15" s="126" t="s">
        <v>56</v>
      </c>
      <c r="I15" s="126" t="s">
        <v>260</v>
      </c>
      <c r="J15" s="128">
        <v>0.33333333333333331</v>
      </c>
      <c r="K15" s="129" t="e">
        <v>#VALUE!</v>
      </c>
      <c r="M15" s="34"/>
    </row>
    <row r="16" spans="1:13" ht="14.25" hidden="1" customHeight="1" x14ac:dyDescent="0.25">
      <c r="A16" s="37"/>
      <c r="B16" s="122" t="s">
        <v>353</v>
      </c>
      <c r="C16" s="123" t="s">
        <v>354</v>
      </c>
      <c r="D16" s="124" t="s">
        <v>185</v>
      </c>
      <c r="E16" s="125">
        <v>89</v>
      </c>
      <c r="F16" s="126" t="s">
        <v>14</v>
      </c>
      <c r="G16" s="126" t="s">
        <v>82</v>
      </c>
      <c r="H16" s="126" t="s">
        <v>56</v>
      </c>
      <c r="I16" s="127">
        <v>0.2</v>
      </c>
      <c r="J16" s="128">
        <v>0.33333333333333331</v>
      </c>
      <c r="K16" s="129">
        <v>6.6666666666666666E-2</v>
      </c>
      <c r="M16" s="34"/>
    </row>
    <row r="17" spans="1:13" ht="14.25" hidden="1" customHeight="1" x14ac:dyDescent="0.25">
      <c r="A17" s="37"/>
      <c r="B17" s="122" t="s">
        <v>83</v>
      </c>
      <c r="C17" s="123" t="s">
        <v>84</v>
      </c>
      <c r="D17" s="124"/>
      <c r="E17" s="125">
        <v>90</v>
      </c>
      <c r="F17" s="126" t="s">
        <v>14</v>
      </c>
      <c r="G17" s="126" t="s">
        <v>82</v>
      </c>
      <c r="H17" s="126" t="s">
        <v>56</v>
      </c>
      <c r="I17" s="126" t="s">
        <v>260</v>
      </c>
      <c r="J17" s="128">
        <v>0.33333333333333331</v>
      </c>
      <c r="K17" s="129" t="e">
        <v>#VALUE!</v>
      </c>
      <c r="M17" s="34"/>
    </row>
    <row r="18" spans="1:13" ht="14.25" hidden="1" customHeight="1" x14ac:dyDescent="0.25">
      <c r="A18" s="37"/>
      <c r="B18" s="122" t="s">
        <v>355</v>
      </c>
      <c r="C18" s="123" t="s">
        <v>356</v>
      </c>
      <c r="D18" s="124" t="s">
        <v>185</v>
      </c>
      <c r="E18" s="125">
        <v>92</v>
      </c>
      <c r="F18" s="126" t="s">
        <v>14</v>
      </c>
      <c r="G18" s="126" t="s">
        <v>82</v>
      </c>
      <c r="H18" s="126" t="s">
        <v>56</v>
      </c>
      <c r="I18" s="127">
        <v>0.2</v>
      </c>
      <c r="J18" s="128">
        <v>0.33333333333333331</v>
      </c>
      <c r="K18" s="129">
        <v>6.6666666666666666E-2</v>
      </c>
      <c r="M18" s="34"/>
    </row>
    <row r="19" spans="1:13" ht="14.25" hidden="1" customHeight="1" x14ac:dyDescent="0.25">
      <c r="A19" s="37"/>
      <c r="B19" s="122" t="s">
        <v>85</v>
      </c>
      <c r="C19" s="123" t="s">
        <v>86</v>
      </c>
      <c r="D19" s="124" t="s">
        <v>185</v>
      </c>
      <c r="E19" s="125">
        <v>93</v>
      </c>
      <c r="F19" s="126" t="s">
        <v>14</v>
      </c>
      <c r="G19" s="126" t="s">
        <v>82</v>
      </c>
      <c r="H19" s="126" t="s">
        <v>56</v>
      </c>
      <c r="I19" s="127">
        <v>0.2</v>
      </c>
      <c r="J19" s="128">
        <v>0.33333333333333331</v>
      </c>
      <c r="K19" s="129">
        <v>6.6666666666666666E-2</v>
      </c>
      <c r="M19" s="34"/>
    </row>
    <row r="20" spans="1:13" ht="14.25" hidden="1" customHeight="1" x14ac:dyDescent="0.25">
      <c r="A20" s="37"/>
      <c r="B20" s="122" t="s">
        <v>87</v>
      </c>
      <c r="C20" s="123" t="s">
        <v>88</v>
      </c>
      <c r="D20" s="124"/>
      <c r="E20" s="125">
        <v>94</v>
      </c>
      <c r="F20" s="126" t="s">
        <v>14</v>
      </c>
      <c r="G20" s="126" t="s">
        <v>82</v>
      </c>
      <c r="H20" s="126" t="s">
        <v>56</v>
      </c>
      <c r="I20" s="126" t="s">
        <v>260</v>
      </c>
      <c r="J20" s="128">
        <v>0.33333333333333331</v>
      </c>
      <c r="K20" s="129" t="e">
        <v>#VALUE!</v>
      </c>
      <c r="M20" s="34"/>
    </row>
    <row r="21" spans="1:13" ht="14.25" hidden="1" customHeight="1" x14ac:dyDescent="0.25">
      <c r="A21" s="37"/>
      <c r="B21" s="130" t="s">
        <v>357</v>
      </c>
      <c r="C21" s="131" t="s">
        <v>358</v>
      </c>
      <c r="D21" s="132"/>
      <c r="E21" s="125">
        <v>96</v>
      </c>
      <c r="F21" s="126" t="s">
        <v>14</v>
      </c>
      <c r="G21" s="126" t="s">
        <v>82</v>
      </c>
      <c r="H21" s="126" t="s">
        <v>56</v>
      </c>
      <c r="I21" s="126" t="s">
        <v>260</v>
      </c>
      <c r="J21" s="128">
        <v>0.33333333333333331</v>
      </c>
      <c r="K21" s="129" t="e">
        <v>#VALUE!</v>
      </c>
      <c r="M21" s="34"/>
    </row>
    <row r="22" spans="1:13" ht="14.25" hidden="1" customHeight="1" x14ac:dyDescent="0.25">
      <c r="A22" s="37"/>
      <c r="B22" s="133" t="s">
        <v>359</v>
      </c>
      <c r="C22" s="134" t="s">
        <v>360</v>
      </c>
      <c r="D22" s="126" t="s">
        <v>185</v>
      </c>
      <c r="E22" s="125">
        <v>97</v>
      </c>
      <c r="F22" s="126" t="s">
        <v>14</v>
      </c>
      <c r="G22" s="126" t="s">
        <v>82</v>
      </c>
      <c r="H22" s="126" t="s">
        <v>56</v>
      </c>
      <c r="I22" s="129">
        <v>0.5</v>
      </c>
      <c r="J22" s="128">
        <v>0.33333333333333331</v>
      </c>
      <c r="K22" s="128">
        <v>0.16666666666666666</v>
      </c>
      <c r="M22" s="34"/>
    </row>
    <row r="23" spans="1:13" ht="14.25" hidden="1" customHeight="1" x14ac:dyDescent="0.25">
      <c r="A23" s="37"/>
      <c r="B23" s="133" t="s">
        <v>361</v>
      </c>
      <c r="C23" s="134" t="s">
        <v>362</v>
      </c>
      <c r="D23" s="126"/>
      <c r="E23" s="125">
        <v>98</v>
      </c>
      <c r="F23" s="126" t="s">
        <v>14</v>
      </c>
      <c r="G23" s="126" t="s">
        <v>82</v>
      </c>
      <c r="H23" s="126" t="s">
        <v>56</v>
      </c>
      <c r="I23" s="126" t="s">
        <v>260</v>
      </c>
      <c r="J23" s="128">
        <v>0.33333333333333331</v>
      </c>
      <c r="K23" s="128" t="e">
        <v>#VALUE!</v>
      </c>
      <c r="M23" s="34"/>
    </row>
    <row r="24" spans="1:13" ht="14.25" hidden="1" customHeight="1" x14ac:dyDescent="0.25">
      <c r="A24" s="37"/>
      <c r="B24" s="133" t="s">
        <v>363</v>
      </c>
      <c r="C24" s="134" t="s">
        <v>364</v>
      </c>
      <c r="D24" s="126" t="s">
        <v>185</v>
      </c>
      <c r="E24" s="125">
        <v>99</v>
      </c>
      <c r="F24" s="126" t="s">
        <v>14</v>
      </c>
      <c r="G24" s="126" t="s">
        <v>82</v>
      </c>
      <c r="H24" s="126" t="s">
        <v>56</v>
      </c>
      <c r="I24" s="129">
        <v>0.5</v>
      </c>
      <c r="J24" s="128">
        <v>0.33333333333333331</v>
      </c>
      <c r="K24" s="128">
        <v>0.16666666666666666</v>
      </c>
      <c r="M24" s="34"/>
    </row>
    <row r="25" spans="1:13" ht="14.25" hidden="1" customHeight="1" x14ac:dyDescent="0.25">
      <c r="A25" s="37"/>
      <c r="B25" s="133" t="s">
        <v>89</v>
      </c>
      <c r="C25" s="134" t="s">
        <v>90</v>
      </c>
      <c r="D25" s="126"/>
      <c r="E25" s="125">
        <v>100</v>
      </c>
      <c r="F25" s="126" t="s">
        <v>14</v>
      </c>
      <c r="G25" s="126" t="s">
        <v>82</v>
      </c>
      <c r="H25" s="126" t="s">
        <v>56</v>
      </c>
      <c r="I25" s="126" t="s">
        <v>260</v>
      </c>
      <c r="J25" s="128">
        <v>0.33333333333333331</v>
      </c>
      <c r="K25" s="128" t="e">
        <v>#VALUE!</v>
      </c>
      <c r="M25" s="34"/>
    </row>
    <row r="26" spans="1:13" ht="14.25" hidden="1" customHeight="1" x14ac:dyDescent="0.25">
      <c r="A26" s="37"/>
      <c r="B26" s="133" t="s">
        <v>365</v>
      </c>
      <c r="C26" s="134" t="s">
        <v>366</v>
      </c>
      <c r="D26" s="126"/>
      <c r="E26" s="125">
        <v>101</v>
      </c>
      <c r="F26" s="126" t="s">
        <v>14</v>
      </c>
      <c r="G26" s="126" t="s">
        <v>82</v>
      </c>
      <c r="H26" s="126" t="s">
        <v>56</v>
      </c>
      <c r="I26" s="126" t="s">
        <v>260</v>
      </c>
      <c r="J26" s="128">
        <v>0.33333333333333331</v>
      </c>
      <c r="K26" s="128" t="e">
        <v>#VALUE!</v>
      </c>
      <c r="M26" s="34"/>
    </row>
    <row r="27" spans="1:13" ht="14.25" hidden="1" customHeight="1" x14ac:dyDescent="0.25">
      <c r="A27" s="37"/>
      <c r="B27" s="133" t="s">
        <v>367</v>
      </c>
      <c r="C27" s="134" t="s">
        <v>368</v>
      </c>
      <c r="D27" s="126"/>
      <c r="E27" s="125">
        <v>102</v>
      </c>
      <c r="F27" s="126" t="s">
        <v>14</v>
      </c>
      <c r="G27" s="126" t="s">
        <v>82</v>
      </c>
      <c r="H27" s="126" t="s">
        <v>56</v>
      </c>
      <c r="I27" s="126" t="s">
        <v>260</v>
      </c>
      <c r="J27" s="128">
        <v>0.33333333333333331</v>
      </c>
      <c r="K27" s="128" t="e">
        <v>#VALUE!</v>
      </c>
      <c r="M27" s="34"/>
    </row>
    <row r="28" spans="1:13" ht="14.25" hidden="1" customHeight="1" x14ac:dyDescent="0.25">
      <c r="A28" s="37"/>
      <c r="B28" s="135" t="s">
        <v>369</v>
      </c>
      <c r="C28" s="123" t="s">
        <v>370</v>
      </c>
      <c r="D28" s="124"/>
      <c r="E28" s="125">
        <v>104</v>
      </c>
      <c r="F28" s="126" t="s">
        <v>14</v>
      </c>
      <c r="G28" s="126" t="s">
        <v>82</v>
      </c>
      <c r="H28" s="126" t="s">
        <v>56</v>
      </c>
      <c r="I28" s="126" t="s">
        <v>260</v>
      </c>
      <c r="J28" s="127">
        <v>0.33333333333333331</v>
      </c>
      <c r="K28" s="126" t="e">
        <v>#VALUE!</v>
      </c>
      <c r="M28" s="34"/>
    </row>
    <row r="29" spans="1:13" ht="14.25" hidden="1" customHeight="1" x14ac:dyDescent="0.25">
      <c r="A29" s="37"/>
      <c r="B29" s="136" t="s">
        <v>91</v>
      </c>
      <c r="C29" s="123" t="s">
        <v>92</v>
      </c>
      <c r="D29" s="124"/>
      <c r="E29" s="125">
        <v>105</v>
      </c>
      <c r="F29" s="126" t="s">
        <v>14</v>
      </c>
      <c r="G29" s="126" t="s">
        <v>82</v>
      </c>
      <c r="H29" s="126" t="s">
        <v>56</v>
      </c>
      <c r="I29" s="126" t="s">
        <v>260</v>
      </c>
      <c r="J29" s="128">
        <v>0.33333333333333331</v>
      </c>
      <c r="K29" s="129" t="e">
        <v>#VALUE!</v>
      </c>
      <c r="M29" s="34"/>
    </row>
    <row r="30" spans="1:13" ht="14.25" hidden="1" customHeight="1" x14ac:dyDescent="0.25">
      <c r="A30" s="37"/>
      <c r="B30" s="135" t="s">
        <v>371</v>
      </c>
      <c r="C30" s="123" t="s">
        <v>372</v>
      </c>
      <c r="D30" s="124" t="s">
        <v>185</v>
      </c>
      <c r="E30" s="125">
        <v>106</v>
      </c>
      <c r="F30" s="126" t="s">
        <v>14</v>
      </c>
      <c r="G30" s="126" t="s">
        <v>82</v>
      </c>
      <c r="H30" s="126" t="s">
        <v>56</v>
      </c>
      <c r="I30" s="129">
        <v>0</v>
      </c>
      <c r="J30" s="128">
        <v>0.33333333333333331</v>
      </c>
      <c r="K30" s="129">
        <v>0</v>
      </c>
      <c r="M30" s="34"/>
    </row>
    <row r="31" spans="1:13" ht="14.25" hidden="1" customHeight="1" x14ac:dyDescent="0.25">
      <c r="A31" s="37"/>
      <c r="B31" s="122" t="s">
        <v>373</v>
      </c>
      <c r="C31" s="123" t="s">
        <v>374</v>
      </c>
      <c r="D31" s="124"/>
      <c r="E31" s="125">
        <v>137</v>
      </c>
      <c r="F31" s="126" t="s">
        <v>14</v>
      </c>
      <c r="G31" s="126" t="s">
        <v>95</v>
      </c>
      <c r="H31" s="126" t="s">
        <v>56</v>
      </c>
      <c r="I31" s="126" t="s">
        <v>260</v>
      </c>
      <c r="J31" s="137">
        <v>0.16666666666666666</v>
      </c>
      <c r="K31" s="129" t="e">
        <v>#VALUE!</v>
      </c>
      <c r="M31" s="34"/>
    </row>
    <row r="32" spans="1:13" ht="14.25" hidden="1" customHeight="1" x14ac:dyDescent="0.25">
      <c r="A32" s="37"/>
      <c r="B32" s="122" t="s">
        <v>375</v>
      </c>
      <c r="C32" s="123" t="s">
        <v>376</v>
      </c>
      <c r="D32" s="124" t="s">
        <v>185</v>
      </c>
      <c r="E32" s="125">
        <v>138</v>
      </c>
      <c r="F32" s="126" t="s">
        <v>14</v>
      </c>
      <c r="G32" s="126" t="s">
        <v>95</v>
      </c>
      <c r="H32" s="126" t="s">
        <v>56</v>
      </c>
      <c r="I32" s="129">
        <v>0.75</v>
      </c>
      <c r="J32" s="137">
        <v>0.16666666666666666</v>
      </c>
      <c r="K32" s="129">
        <v>0.125</v>
      </c>
      <c r="M32" s="34"/>
    </row>
    <row r="33" spans="1:13" ht="14.25" hidden="1" customHeight="1" x14ac:dyDescent="0.25">
      <c r="A33" s="37"/>
      <c r="B33" s="122" t="s">
        <v>93</v>
      </c>
      <c r="C33" s="123" t="s">
        <v>94</v>
      </c>
      <c r="D33" s="124"/>
      <c r="E33" s="125">
        <v>139</v>
      </c>
      <c r="F33" s="126" t="s">
        <v>14</v>
      </c>
      <c r="G33" s="126" t="s">
        <v>95</v>
      </c>
      <c r="H33" s="126" t="s">
        <v>56</v>
      </c>
      <c r="I33" s="126" t="s">
        <v>260</v>
      </c>
      <c r="J33" s="137">
        <v>0.16666666666666666</v>
      </c>
      <c r="K33" s="129" t="e">
        <v>#VALUE!</v>
      </c>
      <c r="M33" s="34"/>
    </row>
    <row r="34" spans="1:13" ht="14.25" hidden="1" customHeight="1" x14ac:dyDescent="0.25">
      <c r="A34" s="37"/>
      <c r="B34" s="122" t="s">
        <v>377</v>
      </c>
      <c r="C34" s="123" t="s">
        <v>378</v>
      </c>
      <c r="D34" s="124"/>
      <c r="E34" s="125">
        <v>140</v>
      </c>
      <c r="F34" s="126" t="s">
        <v>14</v>
      </c>
      <c r="G34" s="126" t="s">
        <v>95</v>
      </c>
      <c r="H34" s="126" t="s">
        <v>56</v>
      </c>
      <c r="I34" s="126" t="s">
        <v>260</v>
      </c>
      <c r="J34" s="137">
        <v>0.16666666666666666</v>
      </c>
      <c r="K34" s="129" t="e">
        <v>#VALUE!</v>
      </c>
      <c r="M34" s="34"/>
    </row>
    <row r="35" spans="1:13" ht="14.25" hidden="1" customHeight="1" x14ac:dyDescent="0.25">
      <c r="A35" s="37"/>
      <c r="B35" s="122" t="s">
        <v>379</v>
      </c>
      <c r="C35" s="123" t="s">
        <v>380</v>
      </c>
      <c r="D35" s="124"/>
      <c r="E35" s="125">
        <v>141</v>
      </c>
      <c r="F35" s="126" t="s">
        <v>14</v>
      </c>
      <c r="G35" s="126" t="s">
        <v>95</v>
      </c>
      <c r="H35" s="126" t="s">
        <v>56</v>
      </c>
      <c r="I35" s="126" t="s">
        <v>260</v>
      </c>
      <c r="J35" s="137">
        <v>0.16666666666666666</v>
      </c>
      <c r="K35" s="129" t="e">
        <v>#VALUE!</v>
      </c>
      <c r="M35" s="34"/>
    </row>
    <row r="36" spans="1:13" ht="14.25" hidden="1" customHeight="1" x14ac:dyDescent="0.25">
      <c r="A36" s="37"/>
      <c r="B36" s="122" t="s">
        <v>381</v>
      </c>
      <c r="C36" s="123" t="s">
        <v>382</v>
      </c>
      <c r="D36" s="124"/>
      <c r="E36" s="125">
        <v>142</v>
      </c>
      <c r="F36" s="126" t="s">
        <v>14</v>
      </c>
      <c r="G36" s="126" t="s">
        <v>95</v>
      </c>
      <c r="H36" s="126" t="s">
        <v>56</v>
      </c>
      <c r="I36" s="126" t="s">
        <v>260</v>
      </c>
      <c r="J36" s="137">
        <v>0.16666666666666666</v>
      </c>
      <c r="K36" s="129" t="e">
        <v>#VALUE!</v>
      </c>
      <c r="M36" s="34"/>
    </row>
    <row r="37" spans="1:13" ht="14.25" hidden="1" customHeight="1" x14ac:dyDescent="0.25">
      <c r="A37" s="37"/>
      <c r="B37" s="122" t="s">
        <v>383</v>
      </c>
      <c r="C37" s="123" t="s">
        <v>384</v>
      </c>
      <c r="D37" s="124"/>
      <c r="E37" s="125">
        <v>143</v>
      </c>
      <c r="F37" s="126" t="s">
        <v>14</v>
      </c>
      <c r="G37" s="126" t="s">
        <v>95</v>
      </c>
      <c r="H37" s="126" t="s">
        <v>56</v>
      </c>
      <c r="I37" s="126" t="s">
        <v>260</v>
      </c>
      <c r="J37" s="137">
        <v>0.16666666666666666</v>
      </c>
      <c r="K37" s="129" t="e">
        <v>#VALUE!</v>
      </c>
      <c r="M37" s="34"/>
    </row>
    <row r="38" spans="1:13" ht="14.25" hidden="1" customHeight="1" x14ac:dyDescent="0.25">
      <c r="A38" s="37"/>
      <c r="B38" s="122" t="s">
        <v>96</v>
      </c>
      <c r="C38" s="123" t="s">
        <v>97</v>
      </c>
      <c r="D38" s="124" t="s">
        <v>185</v>
      </c>
      <c r="E38" s="125">
        <v>144</v>
      </c>
      <c r="F38" s="126" t="s">
        <v>14</v>
      </c>
      <c r="G38" s="126" t="s">
        <v>95</v>
      </c>
      <c r="H38" s="126" t="s">
        <v>56</v>
      </c>
      <c r="I38" s="129">
        <v>1</v>
      </c>
      <c r="J38" s="137">
        <v>0.16666666666666666</v>
      </c>
      <c r="K38" s="129">
        <v>0.16666666666666666</v>
      </c>
      <c r="M38" s="34"/>
    </row>
    <row r="39" spans="1:13" ht="14.25" hidden="1" customHeight="1" x14ac:dyDescent="0.25">
      <c r="A39" s="37"/>
      <c r="B39" s="122" t="s">
        <v>385</v>
      </c>
      <c r="C39" s="123" t="s">
        <v>386</v>
      </c>
      <c r="D39" s="124"/>
      <c r="E39" s="125">
        <v>145</v>
      </c>
      <c r="F39" s="126" t="s">
        <v>14</v>
      </c>
      <c r="G39" s="126" t="s">
        <v>95</v>
      </c>
      <c r="H39" s="126" t="s">
        <v>56</v>
      </c>
      <c r="I39" s="126" t="s">
        <v>260</v>
      </c>
      <c r="J39" s="137">
        <v>0.16666666666666666</v>
      </c>
      <c r="K39" s="129" t="e">
        <v>#VALUE!</v>
      </c>
      <c r="M39" s="34"/>
    </row>
    <row r="40" spans="1:13" ht="14.25" hidden="1" customHeight="1" x14ac:dyDescent="0.25">
      <c r="A40" s="37"/>
      <c r="B40" s="122" t="s">
        <v>387</v>
      </c>
      <c r="C40" s="123" t="s">
        <v>388</v>
      </c>
      <c r="D40" s="124"/>
      <c r="E40" s="125">
        <v>146</v>
      </c>
      <c r="F40" s="126" t="s">
        <v>14</v>
      </c>
      <c r="G40" s="126" t="s">
        <v>95</v>
      </c>
      <c r="H40" s="126" t="s">
        <v>56</v>
      </c>
      <c r="I40" s="126" t="s">
        <v>260</v>
      </c>
      <c r="J40" s="137">
        <v>0.16666666666666666</v>
      </c>
      <c r="K40" s="129" t="e">
        <v>#VALUE!</v>
      </c>
      <c r="M40" s="34"/>
    </row>
    <row r="41" spans="1:13" ht="14.25" hidden="1" customHeight="1" x14ac:dyDescent="0.25">
      <c r="A41" s="37"/>
      <c r="B41" s="122" t="s">
        <v>101</v>
      </c>
      <c r="C41" s="123" t="s">
        <v>102</v>
      </c>
      <c r="D41" s="124" t="s">
        <v>185</v>
      </c>
      <c r="E41" s="125">
        <v>147</v>
      </c>
      <c r="F41" s="126" t="s">
        <v>14</v>
      </c>
      <c r="G41" s="126" t="s">
        <v>95</v>
      </c>
      <c r="H41" s="126" t="s">
        <v>56</v>
      </c>
      <c r="I41" s="129">
        <v>0.75</v>
      </c>
      <c r="J41" s="137">
        <v>0.16666666666666666</v>
      </c>
      <c r="K41" s="129">
        <v>0.125</v>
      </c>
      <c r="M41" s="34"/>
    </row>
    <row r="42" spans="1:13" ht="14.25" hidden="1" customHeight="1" x14ac:dyDescent="0.25">
      <c r="A42" s="37"/>
      <c r="B42" s="122" t="s">
        <v>389</v>
      </c>
      <c r="C42" s="123" t="s">
        <v>390</v>
      </c>
      <c r="D42" s="124"/>
      <c r="E42" s="125">
        <v>148</v>
      </c>
      <c r="F42" s="126" t="s">
        <v>14</v>
      </c>
      <c r="G42" s="126" t="s">
        <v>95</v>
      </c>
      <c r="H42" s="126" t="s">
        <v>56</v>
      </c>
      <c r="I42" s="126" t="s">
        <v>260</v>
      </c>
      <c r="J42" s="137">
        <v>0.16666666666666666</v>
      </c>
      <c r="K42" s="129" t="e">
        <v>#VALUE!</v>
      </c>
      <c r="M42" s="34"/>
    </row>
    <row r="43" spans="1:13" ht="14.25" hidden="1" customHeight="1" x14ac:dyDescent="0.25">
      <c r="A43" s="37"/>
      <c r="B43" s="122" t="s">
        <v>391</v>
      </c>
      <c r="C43" s="123" t="s">
        <v>392</v>
      </c>
      <c r="D43" s="124"/>
      <c r="E43" s="125">
        <v>149</v>
      </c>
      <c r="F43" s="126" t="s">
        <v>14</v>
      </c>
      <c r="G43" s="126" t="s">
        <v>95</v>
      </c>
      <c r="H43" s="126" t="s">
        <v>56</v>
      </c>
      <c r="I43" s="126" t="s">
        <v>260</v>
      </c>
      <c r="J43" s="137">
        <v>0.16666666666666666</v>
      </c>
      <c r="K43" s="129" t="e">
        <v>#VALUE!</v>
      </c>
      <c r="M43" s="34"/>
    </row>
    <row r="44" spans="1:13" ht="14.25" hidden="1" customHeight="1" x14ac:dyDescent="0.25">
      <c r="A44" s="37"/>
      <c r="B44" s="122" t="s">
        <v>393</v>
      </c>
      <c r="C44" s="123" t="s">
        <v>394</v>
      </c>
      <c r="D44" s="124"/>
      <c r="E44" s="125">
        <v>150</v>
      </c>
      <c r="F44" s="126" t="s">
        <v>14</v>
      </c>
      <c r="G44" s="126" t="s">
        <v>95</v>
      </c>
      <c r="H44" s="126" t="s">
        <v>56</v>
      </c>
      <c r="I44" s="126" t="s">
        <v>260</v>
      </c>
      <c r="J44" s="137">
        <v>0.16666666666666666</v>
      </c>
      <c r="K44" s="129" t="e">
        <v>#VALUE!</v>
      </c>
      <c r="M44" s="34"/>
    </row>
    <row r="45" spans="1:13" ht="14.25" hidden="1" customHeight="1" x14ac:dyDescent="0.25">
      <c r="A45" s="37"/>
      <c r="B45" s="122" t="s">
        <v>395</v>
      </c>
      <c r="C45" s="123" t="s">
        <v>396</v>
      </c>
      <c r="D45" s="124">
        <v>0</v>
      </c>
      <c r="E45" s="125">
        <v>151</v>
      </c>
      <c r="F45" s="126" t="s">
        <v>14</v>
      </c>
      <c r="G45" s="126" t="s">
        <v>95</v>
      </c>
      <c r="H45" s="126" t="s">
        <v>56</v>
      </c>
      <c r="I45" s="129">
        <v>0</v>
      </c>
      <c r="J45" s="137">
        <v>0.16666666666666666</v>
      </c>
      <c r="K45" s="129">
        <v>0</v>
      </c>
      <c r="M45" s="34"/>
    </row>
    <row r="46" spans="1:13" ht="14.25" hidden="1" customHeight="1" x14ac:dyDescent="0.25">
      <c r="A46" s="37"/>
      <c r="B46" s="122" t="s">
        <v>397</v>
      </c>
      <c r="C46" s="123" t="s">
        <v>398</v>
      </c>
      <c r="D46" s="124">
        <v>0</v>
      </c>
      <c r="E46" s="125">
        <v>152</v>
      </c>
      <c r="F46" s="126" t="s">
        <v>14</v>
      </c>
      <c r="G46" s="126" t="s">
        <v>95</v>
      </c>
      <c r="H46" s="126" t="s">
        <v>56</v>
      </c>
      <c r="I46" s="129">
        <v>0</v>
      </c>
      <c r="J46" s="137">
        <v>0.16666666666666666</v>
      </c>
      <c r="K46" s="129">
        <v>0</v>
      </c>
      <c r="M46" s="34"/>
    </row>
    <row r="47" spans="1:13" ht="14.25" hidden="1" customHeight="1" x14ac:dyDescent="0.25">
      <c r="A47" s="37"/>
      <c r="B47" s="122" t="s">
        <v>399</v>
      </c>
      <c r="C47" s="123" t="s">
        <v>400</v>
      </c>
      <c r="D47" s="124">
        <v>0</v>
      </c>
      <c r="E47" s="125">
        <v>153</v>
      </c>
      <c r="F47" s="126" t="s">
        <v>14</v>
      </c>
      <c r="G47" s="126" t="s">
        <v>95</v>
      </c>
      <c r="H47" s="126" t="s">
        <v>56</v>
      </c>
      <c r="I47" s="129">
        <v>0</v>
      </c>
      <c r="J47" s="137">
        <v>0.16666666666666666</v>
      </c>
      <c r="K47" s="129">
        <v>0</v>
      </c>
      <c r="M47" s="34"/>
    </row>
    <row r="48" spans="1:13" ht="14.25" hidden="1" customHeight="1" x14ac:dyDescent="0.25">
      <c r="A48" s="37"/>
      <c r="B48" s="122" t="s">
        <v>103</v>
      </c>
      <c r="C48" s="123" t="s">
        <v>104</v>
      </c>
      <c r="D48" s="124">
        <v>0</v>
      </c>
      <c r="E48" s="125">
        <v>154</v>
      </c>
      <c r="F48" s="126" t="s">
        <v>14</v>
      </c>
      <c r="G48" s="126" t="s">
        <v>95</v>
      </c>
      <c r="H48" s="126" t="s">
        <v>56</v>
      </c>
      <c r="I48" s="129">
        <v>0</v>
      </c>
      <c r="J48" s="137">
        <v>0.16666666666666666</v>
      </c>
      <c r="K48" s="129">
        <v>0</v>
      </c>
      <c r="M48" s="34"/>
    </row>
    <row r="49" spans="1:13" ht="14.25" hidden="1" customHeight="1" x14ac:dyDescent="0.25">
      <c r="A49" s="37"/>
      <c r="B49" s="122" t="s">
        <v>401</v>
      </c>
      <c r="C49" s="123" t="s">
        <v>402</v>
      </c>
      <c r="D49" s="124">
        <v>0</v>
      </c>
      <c r="E49" s="125">
        <v>155</v>
      </c>
      <c r="F49" s="126" t="s">
        <v>14</v>
      </c>
      <c r="G49" s="126" t="s">
        <v>95</v>
      </c>
      <c r="H49" s="126" t="s">
        <v>56</v>
      </c>
      <c r="I49" s="129">
        <v>0</v>
      </c>
      <c r="J49" s="137">
        <v>0.16666666666666666</v>
      </c>
      <c r="K49" s="129">
        <v>0</v>
      </c>
      <c r="M49" s="34"/>
    </row>
    <row r="50" spans="1:13" ht="14.25" hidden="1" customHeight="1" x14ac:dyDescent="0.25">
      <c r="A50" s="37"/>
      <c r="B50" s="122" t="s">
        <v>403</v>
      </c>
      <c r="C50" s="123" t="s">
        <v>404</v>
      </c>
      <c r="D50" s="124">
        <v>0</v>
      </c>
      <c r="E50" s="125">
        <v>156</v>
      </c>
      <c r="F50" s="126" t="s">
        <v>14</v>
      </c>
      <c r="G50" s="126" t="s">
        <v>95</v>
      </c>
      <c r="H50" s="126" t="s">
        <v>56</v>
      </c>
      <c r="I50" s="129">
        <v>0</v>
      </c>
      <c r="J50" s="137">
        <v>0.16666666666666666</v>
      </c>
      <c r="K50" s="129">
        <v>0</v>
      </c>
      <c r="M50" s="34"/>
    </row>
    <row r="51" spans="1:13" ht="14.25" hidden="1" customHeight="1" x14ac:dyDescent="0.25">
      <c r="A51" s="37"/>
      <c r="B51" s="122" t="s">
        <v>405</v>
      </c>
      <c r="C51" s="123" t="s">
        <v>406</v>
      </c>
      <c r="D51" s="124">
        <v>0</v>
      </c>
      <c r="E51" s="125">
        <v>157</v>
      </c>
      <c r="F51" s="126" t="s">
        <v>14</v>
      </c>
      <c r="G51" s="126" t="s">
        <v>95</v>
      </c>
      <c r="H51" s="126" t="s">
        <v>56</v>
      </c>
      <c r="I51" s="129">
        <v>0</v>
      </c>
      <c r="J51" s="137">
        <v>0.16666666666666666</v>
      </c>
      <c r="K51" s="129">
        <v>0</v>
      </c>
      <c r="M51" s="34"/>
    </row>
    <row r="52" spans="1:13" ht="14.25" hidden="1" customHeight="1" x14ac:dyDescent="0.25">
      <c r="A52" s="37"/>
      <c r="B52" s="122" t="s">
        <v>105</v>
      </c>
      <c r="C52" s="123" t="s">
        <v>106</v>
      </c>
      <c r="D52" s="124">
        <v>0</v>
      </c>
      <c r="E52" s="125">
        <v>158</v>
      </c>
      <c r="F52" s="126" t="s">
        <v>14</v>
      </c>
      <c r="G52" s="126" t="s">
        <v>95</v>
      </c>
      <c r="H52" s="126" t="s">
        <v>56</v>
      </c>
      <c r="I52" s="129">
        <v>0</v>
      </c>
      <c r="J52" s="137">
        <v>0.16666666666666666</v>
      </c>
      <c r="K52" s="129">
        <v>0</v>
      </c>
      <c r="M52" s="34"/>
    </row>
    <row r="53" spans="1:13" ht="14.25" hidden="1" customHeight="1" x14ac:dyDescent="0.25">
      <c r="A53" s="37"/>
      <c r="B53" s="122" t="s">
        <v>407</v>
      </c>
      <c r="C53" s="123" t="s">
        <v>408</v>
      </c>
      <c r="D53" s="124">
        <v>0</v>
      </c>
      <c r="E53" s="125">
        <v>159</v>
      </c>
      <c r="F53" s="126" t="s">
        <v>14</v>
      </c>
      <c r="G53" s="126" t="s">
        <v>95</v>
      </c>
      <c r="H53" s="126" t="s">
        <v>56</v>
      </c>
      <c r="I53" s="129">
        <v>0</v>
      </c>
      <c r="J53" s="137">
        <v>0.16666666666666666</v>
      </c>
      <c r="K53" s="129">
        <v>0</v>
      </c>
      <c r="M53" s="34"/>
    </row>
    <row r="54" spans="1:13" ht="14.25" hidden="1" customHeight="1" x14ac:dyDescent="0.25">
      <c r="A54" s="37"/>
      <c r="B54" s="122" t="s">
        <v>409</v>
      </c>
      <c r="C54" s="123" t="s">
        <v>410</v>
      </c>
      <c r="D54" s="124">
        <v>0.04</v>
      </c>
      <c r="E54" s="125">
        <v>160</v>
      </c>
      <c r="F54" s="126" t="s">
        <v>14</v>
      </c>
      <c r="G54" s="126" t="s">
        <v>95</v>
      </c>
      <c r="H54" s="126" t="s">
        <v>56</v>
      </c>
      <c r="I54" s="127">
        <v>0.33333333333333331</v>
      </c>
      <c r="J54" s="137">
        <v>0.16666666666666666</v>
      </c>
      <c r="K54" s="129">
        <v>5.5555555555555552E-2</v>
      </c>
      <c r="M54" s="34"/>
    </row>
    <row r="55" spans="1:13" ht="14.25" hidden="1" customHeight="1" x14ac:dyDescent="0.25">
      <c r="A55" s="37"/>
      <c r="B55" s="122" t="s">
        <v>411</v>
      </c>
      <c r="C55" s="123" t="s">
        <v>412</v>
      </c>
      <c r="D55" s="124">
        <v>0</v>
      </c>
      <c r="E55" s="125">
        <v>161</v>
      </c>
      <c r="F55" s="126" t="s">
        <v>14</v>
      </c>
      <c r="G55" s="126" t="s">
        <v>95</v>
      </c>
      <c r="H55" s="126" t="s">
        <v>56</v>
      </c>
      <c r="I55" s="129">
        <v>0</v>
      </c>
      <c r="J55" s="137">
        <v>0.16666666666666666</v>
      </c>
      <c r="K55" s="129">
        <v>0</v>
      </c>
      <c r="M55" s="34"/>
    </row>
    <row r="56" spans="1:13" ht="14.25" hidden="1" customHeight="1" x14ac:dyDescent="0.25">
      <c r="A56" s="37"/>
      <c r="B56" s="122" t="s">
        <v>107</v>
      </c>
      <c r="C56" s="123" t="s">
        <v>108</v>
      </c>
      <c r="D56" s="124">
        <v>0</v>
      </c>
      <c r="E56" s="125">
        <v>162</v>
      </c>
      <c r="F56" s="126" t="s">
        <v>14</v>
      </c>
      <c r="G56" s="126" t="s">
        <v>95</v>
      </c>
      <c r="H56" s="126" t="s">
        <v>56</v>
      </c>
      <c r="I56" s="129">
        <v>0</v>
      </c>
      <c r="J56" s="137">
        <v>0.16666666666666666</v>
      </c>
      <c r="K56" s="129">
        <v>0</v>
      </c>
      <c r="M56" s="34"/>
    </row>
    <row r="57" spans="1:13" ht="14.25" hidden="1" customHeight="1" x14ac:dyDescent="0.25">
      <c r="A57" s="37"/>
      <c r="B57" s="136" t="s">
        <v>109</v>
      </c>
      <c r="C57" s="123" t="s">
        <v>110</v>
      </c>
      <c r="D57" s="124">
        <v>0</v>
      </c>
      <c r="E57" s="125">
        <v>163</v>
      </c>
      <c r="F57" s="126" t="s">
        <v>14</v>
      </c>
      <c r="G57" s="126" t="s">
        <v>95</v>
      </c>
      <c r="H57" s="126" t="s">
        <v>56</v>
      </c>
      <c r="I57" s="129">
        <v>0</v>
      </c>
      <c r="J57" s="137">
        <v>0.16666666666666666</v>
      </c>
      <c r="K57" s="129">
        <v>0</v>
      </c>
      <c r="M57" s="34"/>
    </row>
    <row r="58" spans="1:13" ht="14.25" hidden="1" customHeight="1" x14ac:dyDescent="0.25">
      <c r="A58" s="37"/>
      <c r="B58" s="122" t="s">
        <v>413</v>
      </c>
      <c r="C58" s="123" t="s">
        <v>414</v>
      </c>
      <c r="D58" s="124"/>
      <c r="E58" s="125">
        <v>164</v>
      </c>
      <c r="F58" s="126" t="s">
        <v>14</v>
      </c>
      <c r="G58" s="126" t="s">
        <v>95</v>
      </c>
      <c r="H58" s="126" t="s">
        <v>56</v>
      </c>
      <c r="I58" s="126" t="s">
        <v>260</v>
      </c>
      <c r="J58" s="137">
        <v>0.16666666666666666</v>
      </c>
      <c r="K58" s="129" t="e">
        <v>#VALUE!</v>
      </c>
      <c r="M58" s="34"/>
    </row>
    <row r="59" spans="1:13" ht="14.25" hidden="1" customHeight="1" x14ac:dyDescent="0.25">
      <c r="A59" s="37"/>
      <c r="B59" s="122" t="s">
        <v>415</v>
      </c>
      <c r="C59" s="123" t="s">
        <v>416</v>
      </c>
      <c r="D59" s="124"/>
      <c r="E59" s="125">
        <v>165</v>
      </c>
      <c r="F59" s="126" t="s">
        <v>14</v>
      </c>
      <c r="G59" s="126" t="s">
        <v>95</v>
      </c>
      <c r="H59" s="126" t="s">
        <v>56</v>
      </c>
      <c r="I59" s="126" t="s">
        <v>260</v>
      </c>
      <c r="J59" s="137">
        <v>0.16666666666666666</v>
      </c>
      <c r="K59" s="129" t="e">
        <v>#VALUE!</v>
      </c>
      <c r="M59" s="34"/>
    </row>
    <row r="60" spans="1:13" ht="14.25" hidden="1" customHeight="1" x14ac:dyDescent="0.25">
      <c r="A60" s="37"/>
      <c r="B60" s="122" t="s">
        <v>417</v>
      </c>
      <c r="C60" s="123" t="s">
        <v>418</v>
      </c>
      <c r="D60" s="124" t="s">
        <v>185</v>
      </c>
      <c r="E60" s="125">
        <v>166</v>
      </c>
      <c r="F60" s="126" t="s">
        <v>14</v>
      </c>
      <c r="G60" s="126" t="s">
        <v>95</v>
      </c>
      <c r="H60" s="126" t="s">
        <v>56</v>
      </c>
      <c r="I60" s="129">
        <v>0.5</v>
      </c>
      <c r="J60" s="137">
        <v>0.16666666666666666</v>
      </c>
      <c r="K60" s="129">
        <v>8.3333333333333329E-2</v>
      </c>
      <c r="M60" s="34"/>
    </row>
    <row r="61" spans="1:13" ht="14.25" hidden="1" customHeight="1" x14ac:dyDescent="0.25">
      <c r="A61" s="37"/>
      <c r="B61" s="122" t="s">
        <v>111</v>
      </c>
      <c r="C61" s="123" t="s">
        <v>112</v>
      </c>
      <c r="D61" s="124"/>
      <c r="E61" s="125">
        <v>167</v>
      </c>
      <c r="F61" s="126" t="s">
        <v>14</v>
      </c>
      <c r="G61" s="126" t="s">
        <v>95</v>
      </c>
      <c r="H61" s="126" t="s">
        <v>56</v>
      </c>
      <c r="I61" s="126" t="s">
        <v>260</v>
      </c>
      <c r="J61" s="137">
        <v>0.16666666666666666</v>
      </c>
      <c r="K61" s="129" t="e">
        <v>#VALUE!</v>
      </c>
      <c r="M61" s="34"/>
    </row>
    <row r="62" spans="1:13" ht="14.25" hidden="1" customHeight="1" x14ac:dyDescent="0.25">
      <c r="A62" s="37"/>
      <c r="B62" s="122" t="s">
        <v>419</v>
      </c>
      <c r="C62" s="123" t="s">
        <v>420</v>
      </c>
      <c r="D62" s="124"/>
      <c r="E62" s="125">
        <v>168</v>
      </c>
      <c r="F62" s="126" t="s">
        <v>14</v>
      </c>
      <c r="G62" s="126" t="s">
        <v>95</v>
      </c>
      <c r="H62" s="126" t="s">
        <v>56</v>
      </c>
      <c r="I62" s="126" t="s">
        <v>260</v>
      </c>
      <c r="J62" s="137">
        <v>0.16666666666666666</v>
      </c>
      <c r="K62" s="129" t="e">
        <v>#VALUE!</v>
      </c>
      <c r="M62" s="34"/>
    </row>
    <row r="63" spans="1:13" ht="15.75" hidden="1" x14ac:dyDescent="0.25">
      <c r="A63" s="37"/>
      <c r="B63" s="138" t="s">
        <v>98</v>
      </c>
      <c r="C63" s="139" t="s">
        <v>99</v>
      </c>
      <c r="D63" s="139" t="s">
        <v>100</v>
      </c>
      <c r="E63" s="140" t="s">
        <v>549</v>
      </c>
      <c r="F63" s="139" t="s">
        <v>14</v>
      </c>
      <c r="G63" s="139" t="s">
        <v>95</v>
      </c>
      <c r="H63" s="139" t="s">
        <v>56</v>
      </c>
      <c r="I63" s="141">
        <v>1</v>
      </c>
      <c r="J63" s="141">
        <v>0.16700000000000001</v>
      </c>
      <c r="K63" s="141">
        <f>J63*I63</f>
        <v>0.16700000000000001</v>
      </c>
      <c r="M63" s="34"/>
    </row>
    <row r="64" spans="1:13" ht="14.25" customHeight="1" x14ac:dyDescent="0.25">
      <c r="A64" s="37"/>
      <c r="B64" s="6" t="s">
        <v>499</v>
      </c>
      <c r="C64" s="14"/>
      <c r="D64" s="69"/>
      <c r="E64" s="16"/>
      <c r="F64" s="15"/>
      <c r="G64" s="15"/>
      <c r="H64" s="15"/>
      <c r="I64" s="17"/>
      <c r="J64" s="70"/>
      <c r="K64" s="17"/>
      <c r="M64" s="34"/>
    </row>
    <row r="65" spans="1:13" ht="14.25" customHeight="1" x14ac:dyDescent="0.25">
      <c r="A65" s="37"/>
      <c r="B65" s="14"/>
      <c r="C65" s="14"/>
      <c r="D65" s="69"/>
      <c r="E65" s="16"/>
      <c r="F65" s="15"/>
      <c r="G65" s="15"/>
      <c r="H65" s="15"/>
      <c r="I65" s="17"/>
      <c r="J65" s="70"/>
      <c r="K65" s="17"/>
      <c r="M65" s="34"/>
    </row>
    <row r="66" spans="1:13" ht="14.25" customHeight="1" x14ac:dyDescent="0.25">
      <c r="A66" s="37"/>
      <c r="B66" s="14"/>
      <c r="C66" s="14"/>
      <c r="D66" s="69"/>
      <c r="E66" s="16"/>
      <c r="F66" s="15"/>
      <c r="G66" s="15"/>
      <c r="H66" s="15"/>
      <c r="I66" s="17"/>
      <c r="J66" s="70"/>
      <c r="K66" s="17"/>
      <c r="M66" s="34"/>
    </row>
    <row r="67" spans="1:13" ht="14.25" customHeight="1" thickBot="1" x14ac:dyDescent="0.3">
      <c r="A67" s="37"/>
      <c r="M67" s="34"/>
    </row>
    <row r="68" spans="1:13" ht="39" customHeight="1" thickBot="1" x14ac:dyDescent="0.3">
      <c r="A68" s="37"/>
      <c r="C68" s="18" t="s">
        <v>534</v>
      </c>
      <c r="D68" s="19" t="s">
        <v>513</v>
      </c>
      <c r="E68" s="19" t="s">
        <v>69</v>
      </c>
      <c r="F68" s="21" t="s">
        <v>535</v>
      </c>
      <c r="M68" s="34"/>
    </row>
    <row r="69" spans="1:13" ht="27" customHeight="1" x14ac:dyDescent="0.25">
      <c r="A69" s="37"/>
      <c r="C69" s="27" t="s">
        <v>113</v>
      </c>
      <c r="D69" s="102">
        <f>SUM(I12:I21)</f>
        <v>1</v>
      </c>
      <c r="E69" s="102">
        <f t="shared" ref="E69:E71" si="0">1/3</f>
        <v>0.33333333333333331</v>
      </c>
      <c r="F69" s="103">
        <f t="shared" ref="F69:F71" si="1">E69*D69</f>
        <v>0.33333333333333331</v>
      </c>
      <c r="M69" s="34"/>
    </row>
    <row r="70" spans="1:13" ht="27" customHeight="1" x14ac:dyDescent="0.25">
      <c r="A70" s="37"/>
      <c r="C70" s="22" t="s">
        <v>114</v>
      </c>
      <c r="D70" s="13">
        <f>SUM(I22:I28)</f>
        <v>1</v>
      </c>
      <c r="E70" s="102">
        <f t="shared" si="0"/>
        <v>0.33333333333333331</v>
      </c>
      <c r="F70" s="103">
        <f t="shared" si="1"/>
        <v>0.33333333333333331</v>
      </c>
      <c r="M70" s="34"/>
    </row>
    <row r="71" spans="1:13" ht="32.25" thickBot="1" x14ac:dyDescent="0.3">
      <c r="A71" s="37"/>
      <c r="C71" s="22" t="s">
        <v>115</v>
      </c>
      <c r="D71" s="13">
        <f>SUM(I29:I30)</f>
        <v>0</v>
      </c>
      <c r="E71" s="102">
        <f t="shared" si="0"/>
        <v>0.33333333333333331</v>
      </c>
      <c r="F71" s="103">
        <f t="shared" si="1"/>
        <v>0</v>
      </c>
      <c r="M71" s="34"/>
    </row>
    <row r="72" spans="1:13" ht="27" customHeight="1" thickBot="1" x14ac:dyDescent="0.3">
      <c r="A72" s="37"/>
      <c r="C72" s="216" t="s">
        <v>74</v>
      </c>
      <c r="D72" s="217"/>
      <c r="E72" s="218"/>
      <c r="F72" s="24">
        <f>SUM(F69:F71)</f>
        <v>0.66666666666666663</v>
      </c>
      <c r="M72" s="34"/>
    </row>
    <row r="73" spans="1:13" ht="27" customHeight="1" x14ac:dyDescent="0.25">
      <c r="A73" s="37"/>
      <c r="M73" s="34"/>
    </row>
    <row r="74" spans="1:13" ht="27" customHeight="1" thickBot="1" x14ac:dyDescent="0.3">
      <c r="A74" s="37"/>
      <c r="M74" s="34"/>
    </row>
    <row r="75" spans="1:13" ht="30.6" customHeight="1" thickBot="1" x14ac:dyDescent="0.3">
      <c r="A75" s="37"/>
      <c r="C75" s="26" t="s">
        <v>116</v>
      </c>
      <c r="D75" s="71" t="s">
        <v>513</v>
      </c>
      <c r="E75" s="71" t="s">
        <v>69</v>
      </c>
      <c r="F75" s="72" t="s">
        <v>536</v>
      </c>
      <c r="M75" s="34"/>
    </row>
    <row r="76" spans="1:13" ht="28.5" customHeight="1" x14ac:dyDescent="0.25">
      <c r="A76" s="37"/>
      <c r="C76" s="22" t="s">
        <v>311</v>
      </c>
      <c r="D76" s="13">
        <f>SUM(I31:I35)</f>
        <v>0.75</v>
      </c>
      <c r="E76" s="102">
        <f t="shared" ref="E76:E81" si="2">1/6</f>
        <v>0.16666666666666666</v>
      </c>
      <c r="F76" s="103">
        <f t="shared" ref="F76:F81" si="3">E76*D76</f>
        <v>0.125</v>
      </c>
      <c r="M76" s="34"/>
    </row>
    <row r="77" spans="1:13" ht="31.5" x14ac:dyDescent="0.25">
      <c r="A77" s="37"/>
      <c r="C77" s="22" t="s">
        <v>421</v>
      </c>
      <c r="D77" s="13">
        <f>SUM(I36:I39)</f>
        <v>1</v>
      </c>
      <c r="E77" s="102">
        <f t="shared" si="2"/>
        <v>0.16666666666666666</v>
      </c>
      <c r="F77" s="103">
        <f t="shared" si="3"/>
        <v>0.16666666666666666</v>
      </c>
      <c r="M77" s="34"/>
    </row>
    <row r="78" spans="1:13" ht="31.5" x14ac:dyDescent="0.25">
      <c r="A78" s="37"/>
      <c r="C78" s="22" t="s">
        <v>117</v>
      </c>
      <c r="D78" s="13">
        <f>I63</f>
        <v>1</v>
      </c>
      <c r="E78" s="102">
        <f t="shared" si="2"/>
        <v>0.16666666666666666</v>
      </c>
      <c r="F78" s="103">
        <f t="shared" si="3"/>
        <v>0.16666666666666666</v>
      </c>
      <c r="M78" s="34"/>
    </row>
    <row r="79" spans="1:13" ht="47.25" x14ac:dyDescent="0.25">
      <c r="A79" s="37"/>
      <c r="C79" s="22" t="s">
        <v>309</v>
      </c>
      <c r="D79" s="13">
        <f>SUM(I40:I44)</f>
        <v>0.75</v>
      </c>
      <c r="E79" s="102">
        <f t="shared" si="2"/>
        <v>0.16666666666666666</v>
      </c>
      <c r="F79" s="103">
        <f t="shared" si="3"/>
        <v>0.125</v>
      </c>
      <c r="M79" s="34"/>
    </row>
    <row r="80" spans="1:13" ht="47.25" x14ac:dyDescent="0.25">
      <c r="A80" s="37"/>
      <c r="C80" s="22" t="s">
        <v>422</v>
      </c>
      <c r="D80" s="13">
        <f>SUM(I45:I57)</f>
        <v>0.33333333333333331</v>
      </c>
      <c r="E80" s="102">
        <f t="shared" si="2"/>
        <v>0.16666666666666666</v>
      </c>
      <c r="F80" s="103">
        <f t="shared" si="3"/>
        <v>5.5555555555555552E-2</v>
      </c>
      <c r="M80" s="34"/>
    </row>
    <row r="81" spans="1:13" ht="48" thickBot="1" x14ac:dyDescent="0.3">
      <c r="A81" s="37"/>
      <c r="C81" s="73" t="s">
        <v>310</v>
      </c>
      <c r="D81" s="165">
        <f>SUM(I58:I62)</f>
        <v>0.5</v>
      </c>
      <c r="E81" s="102">
        <f t="shared" si="2"/>
        <v>0.16666666666666666</v>
      </c>
      <c r="F81" s="103">
        <f t="shared" si="3"/>
        <v>8.3333333333333329E-2</v>
      </c>
      <c r="M81" s="34"/>
    </row>
    <row r="82" spans="1:13" ht="27" customHeight="1" thickBot="1" x14ac:dyDescent="0.3">
      <c r="A82" s="37"/>
      <c r="C82" s="210" t="s">
        <v>74</v>
      </c>
      <c r="D82" s="217"/>
      <c r="E82" s="218"/>
      <c r="F82" s="28">
        <f>SUM(F76:F81)</f>
        <v>0.72222222222222221</v>
      </c>
      <c r="M82" s="34"/>
    </row>
    <row r="83" spans="1:13" ht="14.25" customHeight="1" thickBot="1" x14ac:dyDescent="0.3">
      <c r="A83" s="37"/>
      <c r="M83" s="34"/>
    </row>
    <row r="84" spans="1:13" ht="28.5" customHeight="1" thickBot="1" x14ac:dyDescent="0.3">
      <c r="A84" s="37"/>
      <c r="C84" s="207" t="s">
        <v>79</v>
      </c>
      <c r="D84" s="217"/>
      <c r="E84" s="218"/>
      <c r="F84" s="74">
        <f>(F72*50%)+(F82*50%)</f>
        <v>0.69444444444444442</v>
      </c>
      <c r="M84" s="34"/>
    </row>
    <row r="85" spans="1:13" ht="14.25" customHeight="1" x14ac:dyDescent="0.25">
      <c r="A85" s="37"/>
      <c r="M85" s="34"/>
    </row>
    <row r="86" spans="1:13" ht="14.25" customHeight="1" x14ac:dyDescent="0.25">
      <c r="A86" s="37"/>
      <c r="M86" s="34"/>
    </row>
    <row r="87" spans="1:13" ht="14.25" customHeight="1" x14ac:dyDescent="0.25">
      <c r="A87" s="37"/>
      <c r="M87" s="34"/>
    </row>
    <row r="88" spans="1:13" ht="14.25" customHeight="1" x14ac:dyDescent="0.25">
      <c r="A88" s="37"/>
      <c r="M88" s="34"/>
    </row>
    <row r="89" spans="1:13" ht="14.25" customHeight="1" x14ac:dyDescent="0.25">
      <c r="A89" s="37"/>
      <c r="M89" s="34"/>
    </row>
    <row r="90" spans="1:13" ht="14.25" customHeight="1" x14ac:dyDescent="0.25">
      <c r="A90" s="37"/>
      <c r="M90" s="34"/>
    </row>
    <row r="91" spans="1:13" ht="14.25" customHeight="1" x14ac:dyDescent="0.25">
      <c r="A91" s="37"/>
      <c r="M91" s="34"/>
    </row>
    <row r="92" spans="1:13" ht="14.25" customHeight="1" x14ac:dyDescent="0.25">
      <c r="A92" s="37"/>
      <c r="M92" s="34"/>
    </row>
    <row r="93" spans="1:13" ht="16.899999999999999" customHeight="1" x14ac:dyDescent="0.25">
      <c r="A93" s="37"/>
      <c r="C93" s="95" t="s">
        <v>525</v>
      </c>
      <c r="E93" s="96"/>
      <c r="F93" s="96"/>
      <c r="G93" s="96"/>
      <c r="H93" s="96"/>
      <c r="I93" s="96"/>
      <c r="J93" s="97"/>
      <c r="M93" s="34"/>
    </row>
    <row r="94" spans="1:13" ht="14.25" customHeight="1" x14ac:dyDescent="0.25">
      <c r="A94" s="37"/>
      <c r="C94" s="88" t="s">
        <v>509</v>
      </c>
      <c r="D94" s="96"/>
      <c r="E94" s="81"/>
      <c r="F94" s="81"/>
      <c r="G94" s="81"/>
      <c r="H94" s="81"/>
      <c r="I94" s="81"/>
      <c r="J94" s="87"/>
      <c r="M94" s="34"/>
    </row>
    <row r="95" spans="1:13" ht="14.25" customHeight="1" x14ac:dyDescent="0.25">
      <c r="A95" s="37"/>
      <c r="C95" s="88" t="s">
        <v>526</v>
      </c>
      <c r="D95" s="81"/>
      <c r="E95" s="81"/>
      <c r="F95" s="81"/>
      <c r="G95" s="81"/>
      <c r="H95" s="81"/>
      <c r="I95" s="81"/>
      <c r="J95" s="87"/>
      <c r="M95" s="34"/>
    </row>
    <row r="96" spans="1:13" ht="14.25" customHeight="1" x14ac:dyDescent="0.25">
      <c r="A96" s="37"/>
      <c r="C96" s="99" t="s">
        <v>512</v>
      </c>
      <c r="D96" s="90"/>
      <c r="E96" s="90"/>
      <c r="F96" s="90"/>
      <c r="G96" s="90"/>
      <c r="H96" s="90"/>
      <c r="I96" s="90"/>
      <c r="J96" s="100"/>
      <c r="M96" s="34"/>
    </row>
    <row r="97" spans="1:13" ht="14.25" customHeight="1" x14ac:dyDescent="0.25">
      <c r="A97" s="37"/>
      <c r="M97" s="34"/>
    </row>
    <row r="98" spans="1:13" ht="14.25" customHeight="1" x14ac:dyDescent="0.25">
      <c r="A98" s="37"/>
      <c r="M98" s="34"/>
    </row>
    <row r="99" spans="1:13" ht="14.25" customHeight="1" thickBot="1" x14ac:dyDescent="0.3">
      <c r="A99" s="39"/>
      <c r="B99" s="40"/>
      <c r="C99" s="40"/>
      <c r="D99" s="40"/>
      <c r="E99" s="40"/>
      <c r="F99" s="40"/>
      <c r="G99" s="40"/>
      <c r="H99" s="40"/>
      <c r="I99" s="40"/>
      <c r="J99" s="40"/>
      <c r="K99" s="40"/>
      <c r="L99" s="40"/>
      <c r="M99" s="41"/>
    </row>
    <row r="100" spans="1:13" ht="14.25" customHeight="1" x14ac:dyDescent="0.25"/>
    <row r="101" spans="1:13" ht="14.25" customHeight="1" x14ac:dyDescent="0.25"/>
    <row r="102" spans="1:13" ht="14.25" customHeight="1" x14ac:dyDescent="0.25"/>
    <row r="103" spans="1:13" ht="14.25" customHeight="1" x14ac:dyDescent="0.25"/>
    <row r="104" spans="1:13" ht="14.25" customHeight="1" x14ac:dyDescent="0.25"/>
    <row r="105" spans="1:13" ht="14.25" customHeight="1" x14ac:dyDescent="0.25"/>
    <row r="106" spans="1:13" ht="14.25" customHeight="1" x14ac:dyDescent="0.25"/>
    <row r="107" spans="1:13" ht="14.25" customHeight="1" x14ac:dyDescent="0.25"/>
    <row r="108" spans="1:13" ht="14.25" customHeight="1" x14ac:dyDescent="0.25"/>
    <row r="109" spans="1:13" ht="14.25" customHeight="1" x14ac:dyDescent="0.25"/>
    <row r="110" spans="1:13" ht="14.25" customHeight="1" x14ac:dyDescent="0.25"/>
    <row r="111" spans="1:13" ht="14.25" customHeight="1" x14ac:dyDescent="0.25"/>
    <row r="112" spans="1:13" ht="14.25" customHeight="1" x14ac:dyDescent="0.25"/>
    <row r="113" ht="14.25" customHeight="1" x14ac:dyDescent="0.25"/>
    <row r="114" ht="14.25" customHeight="1" x14ac:dyDescent="0.25"/>
    <row r="115" ht="14.25" customHeight="1" x14ac:dyDescent="0.25"/>
    <row r="116" ht="14.25" customHeight="1" x14ac:dyDescent="0.25"/>
    <row r="117" ht="14.25" customHeight="1" x14ac:dyDescent="0.25"/>
    <row r="118" ht="14.25" customHeight="1" x14ac:dyDescent="0.25"/>
    <row r="119" ht="14.25" customHeight="1" x14ac:dyDescent="0.25"/>
    <row r="120" ht="14.25" customHeight="1" x14ac:dyDescent="0.25"/>
    <row r="121" ht="14.25" customHeight="1" x14ac:dyDescent="0.25"/>
    <row r="122" ht="14.25" customHeight="1" x14ac:dyDescent="0.25"/>
    <row r="123" ht="14.25" customHeight="1" x14ac:dyDescent="0.25"/>
    <row r="124" ht="14.25" customHeight="1" x14ac:dyDescent="0.25"/>
    <row r="125" ht="14.25" customHeight="1" x14ac:dyDescent="0.25"/>
    <row r="126" ht="14.25" customHeight="1" x14ac:dyDescent="0.25"/>
    <row r="127" ht="14.25" customHeight="1" x14ac:dyDescent="0.25"/>
    <row r="128" ht="14.25" customHeight="1" x14ac:dyDescent="0.25"/>
    <row r="129" ht="14.25" customHeight="1" x14ac:dyDescent="0.25"/>
    <row r="130" ht="14.25" customHeight="1" x14ac:dyDescent="0.25"/>
    <row r="131" ht="14.25" customHeight="1" x14ac:dyDescent="0.25"/>
    <row r="132" ht="14.25" customHeight="1" x14ac:dyDescent="0.25"/>
    <row r="133" ht="14.25" customHeight="1" x14ac:dyDescent="0.25"/>
    <row r="134" ht="14.25" customHeight="1" x14ac:dyDescent="0.25"/>
    <row r="135" ht="14.25" customHeight="1" x14ac:dyDescent="0.25"/>
    <row r="136" ht="14.25" customHeight="1" x14ac:dyDescent="0.25"/>
    <row r="137" ht="14.25" customHeight="1" x14ac:dyDescent="0.25"/>
    <row r="138" ht="14.25" customHeight="1" x14ac:dyDescent="0.25"/>
    <row r="139" ht="14.25" customHeight="1" x14ac:dyDescent="0.25"/>
    <row r="140" ht="14.25" customHeight="1" x14ac:dyDescent="0.25"/>
    <row r="141" ht="14.25" customHeight="1" x14ac:dyDescent="0.25"/>
    <row r="142" ht="14.25" customHeight="1" x14ac:dyDescent="0.25"/>
    <row r="143" ht="14.25" customHeight="1" x14ac:dyDescent="0.25"/>
    <row r="144" ht="14.25" customHeight="1" x14ac:dyDescent="0.25"/>
    <row r="145" ht="14.25" customHeight="1" x14ac:dyDescent="0.25"/>
    <row r="146" ht="14.25" customHeight="1" x14ac:dyDescent="0.25"/>
    <row r="147" ht="14.25" customHeight="1" x14ac:dyDescent="0.25"/>
    <row r="148" ht="14.25" customHeight="1" x14ac:dyDescent="0.25"/>
    <row r="149" ht="14.25" customHeight="1" x14ac:dyDescent="0.25"/>
    <row r="150" ht="14.25" customHeight="1" x14ac:dyDescent="0.25"/>
    <row r="151" ht="14.25" customHeight="1" x14ac:dyDescent="0.25"/>
    <row r="152" ht="14.25" customHeight="1" x14ac:dyDescent="0.25"/>
    <row r="153" ht="14.25" customHeight="1" x14ac:dyDescent="0.25"/>
    <row r="154" ht="14.25" customHeight="1" x14ac:dyDescent="0.25"/>
    <row r="155" ht="14.25" customHeight="1" x14ac:dyDescent="0.25"/>
    <row r="156" ht="14.25" customHeight="1" x14ac:dyDescent="0.25"/>
    <row r="157" ht="14.25" customHeight="1" x14ac:dyDescent="0.25"/>
    <row r="158" ht="14.25" customHeight="1" x14ac:dyDescent="0.25"/>
    <row r="159" ht="14.25" customHeight="1" x14ac:dyDescent="0.25"/>
    <row r="160" ht="14.25" customHeight="1" x14ac:dyDescent="0.25"/>
    <row r="161" ht="14.25" customHeight="1" x14ac:dyDescent="0.25"/>
    <row r="162" ht="14.25" customHeight="1" x14ac:dyDescent="0.25"/>
    <row r="163" ht="14.25" customHeight="1" x14ac:dyDescent="0.25"/>
    <row r="164" ht="14.25" customHeight="1" x14ac:dyDescent="0.25"/>
    <row r="165" ht="14.25" customHeight="1" x14ac:dyDescent="0.25"/>
    <row r="166" ht="14.25" customHeight="1" x14ac:dyDescent="0.25"/>
    <row r="167" ht="14.25" customHeight="1" x14ac:dyDescent="0.25"/>
    <row r="168" ht="14.25" customHeight="1" x14ac:dyDescent="0.25"/>
    <row r="169" ht="14.25" customHeight="1" x14ac:dyDescent="0.25"/>
    <row r="170" ht="14.25" customHeight="1" x14ac:dyDescent="0.25"/>
    <row r="171" ht="14.25" customHeight="1" x14ac:dyDescent="0.25"/>
    <row r="172" ht="14.25" customHeight="1" x14ac:dyDescent="0.25"/>
    <row r="173" ht="14.25" customHeight="1" x14ac:dyDescent="0.25"/>
    <row r="174" ht="14.25" customHeight="1" x14ac:dyDescent="0.25"/>
    <row r="175" ht="14.25" customHeight="1" x14ac:dyDescent="0.25"/>
    <row r="176" ht="14.25" customHeight="1" x14ac:dyDescent="0.25"/>
    <row r="177" ht="14.25" customHeight="1" x14ac:dyDescent="0.25"/>
    <row r="178" ht="14.25" customHeight="1" x14ac:dyDescent="0.25"/>
    <row r="179" ht="14.25" customHeight="1" x14ac:dyDescent="0.25"/>
    <row r="180" ht="14.25" customHeight="1" x14ac:dyDescent="0.25"/>
    <row r="181" ht="14.25" customHeight="1" x14ac:dyDescent="0.25"/>
    <row r="182" ht="14.25" customHeight="1" x14ac:dyDescent="0.25"/>
    <row r="183" ht="14.25" customHeight="1" x14ac:dyDescent="0.25"/>
    <row r="184" ht="14.25" customHeight="1" x14ac:dyDescent="0.25"/>
    <row r="185" ht="14.25" customHeight="1" x14ac:dyDescent="0.25"/>
    <row r="186" ht="14.25" customHeight="1" x14ac:dyDescent="0.25"/>
    <row r="187" ht="14.25" customHeight="1" x14ac:dyDescent="0.25"/>
    <row r="188" ht="14.25" customHeight="1" x14ac:dyDescent="0.25"/>
    <row r="189" ht="14.25" customHeight="1" x14ac:dyDescent="0.25"/>
    <row r="190" ht="14.25" customHeight="1" x14ac:dyDescent="0.25"/>
    <row r="191" ht="14.25" customHeight="1" x14ac:dyDescent="0.25"/>
    <row r="192" ht="14.25" customHeight="1" x14ac:dyDescent="0.25"/>
    <row r="193" ht="14.25" customHeight="1" x14ac:dyDescent="0.25"/>
    <row r="194" ht="14.25" customHeight="1" x14ac:dyDescent="0.25"/>
    <row r="195" ht="14.25" customHeight="1" x14ac:dyDescent="0.25"/>
    <row r="196" ht="14.25" customHeight="1" x14ac:dyDescent="0.25"/>
    <row r="197" ht="14.25" customHeight="1" x14ac:dyDescent="0.25"/>
    <row r="198" ht="14.25" customHeight="1" x14ac:dyDescent="0.25"/>
    <row r="199" ht="14.25" customHeight="1" x14ac:dyDescent="0.25"/>
    <row r="200" ht="14.25" customHeight="1" x14ac:dyDescent="0.25"/>
    <row r="201" ht="14.25" customHeight="1" x14ac:dyDescent="0.25"/>
    <row r="202" ht="14.25" customHeight="1" x14ac:dyDescent="0.25"/>
    <row r="203" ht="14.25" customHeight="1" x14ac:dyDescent="0.25"/>
    <row r="204" ht="14.25" customHeight="1" x14ac:dyDescent="0.25"/>
    <row r="205" ht="14.25" customHeight="1" x14ac:dyDescent="0.25"/>
    <row r="206" ht="14.25" customHeight="1" x14ac:dyDescent="0.25"/>
    <row r="207" ht="14.25" customHeight="1" x14ac:dyDescent="0.25"/>
    <row r="208" ht="14.25" customHeight="1" x14ac:dyDescent="0.25"/>
    <row r="209" ht="14.25" customHeight="1" x14ac:dyDescent="0.25"/>
    <row r="210" ht="14.25" customHeight="1" x14ac:dyDescent="0.25"/>
    <row r="211" ht="14.25" customHeight="1" x14ac:dyDescent="0.25"/>
    <row r="212" ht="14.25" customHeight="1" x14ac:dyDescent="0.25"/>
    <row r="213" ht="14.25" customHeight="1" x14ac:dyDescent="0.25"/>
    <row r="214" ht="14.25" customHeight="1" x14ac:dyDescent="0.25"/>
    <row r="215" ht="14.25" customHeight="1" x14ac:dyDescent="0.25"/>
    <row r="216" ht="14.25" customHeight="1" x14ac:dyDescent="0.25"/>
    <row r="217" ht="14.25" customHeight="1" x14ac:dyDescent="0.25"/>
    <row r="218" ht="14.25" customHeight="1" x14ac:dyDescent="0.25"/>
    <row r="219" ht="14.25" customHeight="1" x14ac:dyDescent="0.25"/>
    <row r="220" ht="14.25" customHeight="1" x14ac:dyDescent="0.25"/>
    <row r="221" ht="14.25" customHeight="1" x14ac:dyDescent="0.25"/>
    <row r="222" ht="14.25" customHeight="1" x14ac:dyDescent="0.25"/>
    <row r="223" ht="14.25" customHeight="1" x14ac:dyDescent="0.25"/>
    <row r="224" ht="14.25" customHeight="1" x14ac:dyDescent="0.25"/>
    <row r="225" ht="14.25" customHeight="1" x14ac:dyDescent="0.25"/>
    <row r="226" ht="14.25" customHeight="1" x14ac:dyDescent="0.25"/>
    <row r="227" ht="14.25" customHeight="1" x14ac:dyDescent="0.25"/>
    <row r="228" ht="14.25" customHeight="1" x14ac:dyDescent="0.25"/>
    <row r="229" ht="14.25" customHeight="1" x14ac:dyDescent="0.25"/>
    <row r="230" ht="14.25" customHeight="1" x14ac:dyDescent="0.25"/>
    <row r="231" ht="14.25" customHeight="1" x14ac:dyDescent="0.25"/>
    <row r="232" ht="14.25" customHeight="1" x14ac:dyDescent="0.25"/>
    <row r="233" ht="14.25" customHeight="1" x14ac:dyDescent="0.25"/>
    <row r="234" ht="14.25" customHeight="1" x14ac:dyDescent="0.25"/>
    <row r="235" ht="14.25" customHeight="1" x14ac:dyDescent="0.25"/>
    <row r="236" ht="14.25" customHeight="1" x14ac:dyDescent="0.25"/>
    <row r="237" ht="14.25" customHeight="1" x14ac:dyDescent="0.25"/>
    <row r="238" ht="14.25" customHeight="1" x14ac:dyDescent="0.25"/>
    <row r="239" ht="14.25" customHeight="1" x14ac:dyDescent="0.25"/>
    <row r="240" ht="14.25" customHeight="1" x14ac:dyDescent="0.25"/>
    <row r="241" ht="14.25" customHeight="1" x14ac:dyDescent="0.25"/>
    <row r="242" ht="14.25" customHeight="1" x14ac:dyDescent="0.25"/>
    <row r="243" ht="14.25" customHeight="1" x14ac:dyDescent="0.25"/>
    <row r="244" ht="14.25" customHeight="1" x14ac:dyDescent="0.25"/>
    <row r="245" ht="14.25" customHeight="1" x14ac:dyDescent="0.25"/>
    <row r="246" ht="14.25" customHeight="1" x14ac:dyDescent="0.25"/>
    <row r="247" ht="14.25" customHeight="1" x14ac:dyDescent="0.25"/>
    <row r="248" ht="14.25" customHeight="1" x14ac:dyDescent="0.25"/>
    <row r="249" ht="14.25" customHeight="1" x14ac:dyDescent="0.25"/>
    <row r="250" ht="14.25" customHeight="1" x14ac:dyDescent="0.25"/>
    <row r="251" ht="14.25" customHeight="1" x14ac:dyDescent="0.25"/>
    <row r="252" ht="14.25" customHeight="1" x14ac:dyDescent="0.25"/>
    <row r="253" ht="14.25" customHeight="1" x14ac:dyDescent="0.25"/>
    <row r="254" ht="14.25" customHeight="1" x14ac:dyDescent="0.25"/>
    <row r="255" ht="14.25" customHeight="1" x14ac:dyDescent="0.25"/>
    <row r="256" ht="14.25" customHeight="1" x14ac:dyDescent="0.25"/>
    <row r="257" ht="14.25" customHeight="1" x14ac:dyDescent="0.25"/>
    <row r="258" ht="14.25" customHeight="1" x14ac:dyDescent="0.25"/>
    <row r="259" ht="14.25" customHeight="1" x14ac:dyDescent="0.25"/>
    <row r="260" ht="14.25" customHeight="1" x14ac:dyDescent="0.25"/>
    <row r="261" ht="14.25" customHeight="1" x14ac:dyDescent="0.25"/>
    <row r="262" ht="14.25" customHeight="1" x14ac:dyDescent="0.25"/>
    <row r="263" ht="14.25" customHeight="1" x14ac:dyDescent="0.25"/>
    <row r="264" ht="14.25" customHeight="1" x14ac:dyDescent="0.25"/>
    <row r="265" ht="14.25" customHeight="1" x14ac:dyDescent="0.25"/>
    <row r="266" ht="14.25" customHeight="1" x14ac:dyDescent="0.25"/>
    <row r="267" ht="14.25" customHeight="1" x14ac:dyDescent="0.25"/>
    <row r="268" ht="14.25" customHeight="1" x14ac:dyDescent="0.25"/>
    <row r="269" ht="14.25" customHeight="1" x14ac:dyDescent="0.25"/>
    <row r="270" ht="14.25" customHeight="1" x14ac:dyDescent="0.25"/>
    <row r="271" ht="14.25" customHeight="1" x14ac:dyDescent="0.25"/>
    <row r="272" ht="14.25" customHeight="1" x14ac:dyDescent="0.25"/>
    <row r="273" ht="14.25" customHeight="1" x14ac:dyDescent="0.25"/>
    <row r="274" ht="14.25" customHeight="1" x14ac:dyDescent="0.25"/>
    <row r="275" ht="14.25" customHeight="1" x14ac:dyDescent="0.25"/>
    <row r="276" ht="14.25" customHeight="1" x14ac:dyDescent="0.25"/>
    <row r="277" ht="14.25" customHeight="1" x14ac:dyDescent="0.25"/>
    <row r="278" ht="14.25" customHeight="1" x14ac:dyDescent="0.25"/>
    <row r="279" ht="14.25" customHeight="1" x14ac:dyDescent="0.25"/>
    <row r="280" ht="14.25" customHeight="1" x14ac:dyDescent="0.25"/>
    <row r="281" ht="14.25" customHeight="1" x14ac:dyDescent="0.25"/>
    <row r="282" ht="14.25" customHeight="1" x14ac:dyDescent="0.25"/>
    <row r="283" ht="14.25" customHeight="1" x14ac:dyDescent="0.25"/>
    <row r="284" ht="14.25" customHeight="1" x14ac:dyDescent="0.25"/>
    <row r="285" ht="14.25" customHeight="1" x14ac:dyDescent="0.25"/>
    <row r="286" ht="14.25" customHeight="1" x14ac:dyDescent="0.25"/>
    <row r="287" ht="14.25" customHeight="1" x14ac:dyDescent="0.25"/>
    <row r="288" ht="14.25" customHeight="1" x14ac:dyDescent="0.25"/>
    <row r="289" ht="14.25" customHeight="1" x14ac:dyDescent="0.25"/>
    <row r="290" ht="14.25" customHeight="1" x14ac:dyDescent="0.25"/>
    <row r="291" ht="14.25" customHeight="1" x14ac:dyDescent="0.25"/>
    <row r="292" ht="14.25" customHeight="1" x14ac:dyDescent="0.25"/>
    <row r="293" ht="14.25" customHeight="1" x14ac:dyDescent="0.25"/>
    <row r="294" ht="14.25" customHeight="1" x14ac:dyDescent="0.25"/>
    <row r="295" ht="14.25" customHeight="1" x14ac:dyDescent="0.25"/>
    <row r="296" ht="14.25" customHeight="1" x14ac:dyDescent="0.25"/>
    <row r="297" ht="14.25" customHeight="1" x14ac:dyDescent="0.25"/>
    <row r="298" ht="14.25" customHeight="1" x14ac:dyDescent="0.25"/>
    <row r="299" ht="14.25" customHeight="1" x14ac:dyDescent="0.25"/>
    <row r="300" ht="14.25" customHeight="1" x14ac:dyDescent="0.25"/>
    <row r="301" ht="14.25" customHeight="1" x14ac:dyDescent="0.25"/>
    <row r="302" ht="14.25" customHeight="1" x14ac:dyDescent="0.25"/>
    <row r="303" ht="14.25" customHeight="1" x14ac:dyDescent="0.25"/>
    <row r="304" ht="14.25" customHeight="1" x14ac:dyDescent="0.25"/>
    <row r="305" ht="14.25" customHeight="1" x14ac:dyDescent="0.25"/>
    <row r="306" ht="14.25" customHeight="1" x14ac:dyDescent="0.25"/>
    <row r="307" ht="14.25" customHeight="1" x14ac:dyDescent="0.25"/>
    <row r="308" ht="14.25" customHeight="1" x14ac:dyDescent="0.25"/>
    <row r="309" ht="14.25" customHeight="1" x14ac:dyDescent="0.25"/>
    <row r="310" ht="14.25" customHeight="1" x14ac:dyDescent="0.25"/>
    <row r="311" ht="14.25" customHeight="1" x14ac:dyDescent="0.25"/>
    <row r="312" ht="14.25" customHeight="1" x14ac:dyDescent="0.25"/>
    <row r="313" ht="14.25" customHeight="1" x14ac:dyDescent="0.25"/>
    <row r="314" ht="14.25" customHeight="1" x14ac:dyDescent="0.25"/>
    <row r="315" ht="14.25" customHeight="1" x14ac:dyDescent="0.25"/>
    <row r="316" ht="14.25" customHeight="1" x14ac:dyDescent="0.25"/>
    <row r="317" ht="14.25" customHeight="1" x14ac:dyDescent="0.25"/>
    <row r="318" ht="14.25" customHeight="1" x14ac:dyDescent="0.25"/>
    <row r="319" ht="14.25" customHeight="1" x14ac:dyDescent="0.25"/>
    <row r="320" ht="14.25" customHeight="1" x14ac:dyDescent="0.25"/>
    <row r="321" ht="14.25" customHeight="1" x14ac:dyDescent="0.25"/>
    <row r="322" ht="14.25" customHeight="1" x14ac:dyDescent="0.25"/>
    <row r="323" ht="14.25" customHeight="1" x14ac:dyDescent="0.25"/>
    <row r="324" ht="14.25" customHeight="1" x14ac:dyDescent="0.25"/>
    <row r="325" ht="14.25" customHeight="1" x14ac:dyDescent="0.25"/>
    <row r="326" ht="14.25" customHeight="1" x14ac:dyDescent="0.25"/>
    <row r="327" ht="14.25" customHeight="1" x14ac:dyDescent="0.25"/>
    <row r="328" ht="14.25" customHeight="1" x14ac:dyDescent="0.25"/>
    <row r="329" ht="14.25" customHeight="1" x14ac:dyDescent="0.25"/>
    <row r="330" ht="14.25" customHeight="1" x14ac:dyDescent="0.25"/>
    <row r="331" ht="14.25" customHeight="1" x14ac:dyDescent="0.25"/>
    <row r="332" ht="14.25" customHeight="1" x14ac:dyDescent="0.25"/>
    <row r="333" ht="14.25" customHeight="1" x14ac:dyDescent="0.25"/>
    <row r="334" ht="14.25" customHeight="1" x14ac:dyDescent="0.25"/>
    <row r="335" ht="14.25" customHeight="1" x14ac:dyDescent="0.25"/>
    <row r="336" ht="14.25" customHeight="1" x14ac:dyDescent="0.25"/>
    <row r="337" ht="14.25" customHeight="1" x14ac:dyDescent="0.25"/>
    <row r="338" ht="14.25" customHeight="1" x14ac:dyDescent="0.25"/>
    <row r="339" ht="14.25" customHeight="1" x14ac:dyDescent="0.25"/>
    <row r="340" ht="14.25" customHeight="1" x14ac:dyDescent="0.25"/>
    <row r="341" ht="14.25" customHeight="1" x14ac:dyDescent="0.25"/>
    <row r="342" ht="14.25" customHeight="1" x14ac:dyDescent="0.25"/>
    <row r="343" ht="14.25" customHeight="1" x14ac:dyDescent="0.25"/>
    <row r="344" ht="14.25" customHeight="1" x14ac:dyDescent="0.25"/>
    <row r="345" ht="14.25" customHeight="1" x14ac:dyDescent="0.25"/>
    <row r="346" ht="14.25" customHeight="1" x14ac:dyDescent="0.25"/>
    <row r="347" ht="14.25" customHeight="1" x14ac:dyDescent="0.25"/>
    <row r="348" ht="14.25" customHeight="1" x14ac:dyDescent="0.25"/>
    <row r="349" ht="14.25" customHeight="1" x14ac:dyDescent="0.25"/>
    <row r="350" ht="14.25" customHeight="1" x14ac:dyDescent="0.25"/>
    <row r="351" ht="14.25" customHeight="1" x14ac:dyDescent="0.25"/>
    <row r="352" ht="14.25" customHeight="1" x14ac:dyDescent="0.25"/>
    <row r="353" ht="14.25" customHeight="1" x14ac:dyDescent="0.25"/>
    <row r="354" ht="14.25" customHeight="1" x14ac:dyDescent="0.25"/>
    <row r="355" ht="14.25" customHeight="1" x14ac:dyDescent="0.25"/>
    <row r="356" ht="14.25" customHeight="1" x14ac:dyDescent="0.25"/>
    <row r="357" ht="14.25" customHeight="1" x14ac:dyDescent="0.25"/>
    <row r="358" ht="14.25" customHeight="1" x14ac:dyDescent="0.25"/>
    <row r="359" ht="14.25" customHeight="1" x14ac:dyDescent="0.25"/>
    <row r="360" ht="14.25" customHeight="1" x14ac:dyDescent="0.25"/>
    <row r="361" ht="14.25" customHeight="1" x14ac:dyDescent="0.25"/>
    <row r="362" ht="14.25" customHeight="1" x14ac:dyDescent="0.25"/>
    <row r="363" ht="14.25" customHeight="1" x14ac:dyDescent="0.25"/>
    <row r="364" ht="14.25" customHeight="1" x14ac:dyDescent="0.25"/>
    <row r="365" ht="14.25" customHeight="1" x14ac:dyDescent="0.25"/>
    <row r="366" ht="14.25" customHeight="1" x14ac:dyDescent="0.25"/>
    <row r="367" ht="14.25" customHeight="1" x14ac:dyDescent="0.25"/>
    <row r="368" ht="14.25" customHeight="1" x14ac:dyDescent="0.25"/>
    <row r="369" ht="14.25" customHeight="1" x14ac:dyDescent="0.25"/>
    <row r="370" ht="14.25" customHeight="1" x14ac:dyDescent="0.25"/>
    <row r="371" ht="14.25" customHeight="1" x14ac:dyDescent="0.25"/>
    <row r="372" ht="14.25" customHeight="1" x14ac:dyDescent="0.25"/>
    <row r="373" ht="14.25" customHeight="1" x14ac:dyDescent="0.25"/>
    <row r="374" ht="14.25" customHeight="1" x14ac:dyDescent="0.25"/>
    <row r="375" ht="14.25" customHeight="1" x14ac:dyDescent="0.25"/>
    <row r="376" ht="14.25" customHeight="1" x14ac:dyDescent="0.25"/>
    <row r="377" ht="14.25" customHeight="1" x14ac:dyDescent="0.25"/>
    <row r="378" ht="14.25" customHeight="1" x14ac:dyDescent="0.25"/>
    <row r="379" ht="14.25" customHeight="1" x14ac:dyDescent="0.25"/>
    <row r="380" ht="14.25" customHeight="1" x14ac:dyDescent="0.25"/>
    <row r="381" ht="14.25" customHeight="1" x14ac:dyDescent="0.25"/>
    <row r="382" ht="14.25" customHeight="1" x14ac:dyDescent="0.25"/>
    <row r="383" ht="14.25" customHeight="1" x14ac:dyDescent="0.25"/>
    <row r="384" ht="14.25" customHeight="1" x14ac:dyDescent="0.25"/>
    <row r="385" ht="14.25" customHeight="1" x14ac:dyDescent="0.25"/>
    <row r="386" ht="14.25" customHeight="1" x14ac:dyDescent="0.25"/>
    <row r="387" ht="14.25" customHeight="1" x14ac:dyDescent="0.25"/>
    <row r="388" ht="14.25" customHeight="1" x14ac:dyDescent="0.25"/>
    <row r="389" ht="14.25" customHeight="1" x14ac:dyDescent="0.25"/>
    <row r="390" ht="14.25" customHeight="1" x14ac:dyDescent="0.25"/>
    <row r="391" ht="14.25" customHeight="1" x14ac:dyDescent="0.25"/>
    <row r="392" ht="14.25" customHeight="1" x14ac:dyDescent="0.25"/>
    <row r="393" ht="14.25" customHeight="1" x14ac:dyDescent="0.25"/>
    <row r="394" ht="14.25" customHeight="1" x14ac:dyDescent="0.25"/>
    <row r="395" ht="14.25" customHeight="1" x14ac:dyDescent="0.25"/>
    <row r="396" ht="14.25" customHeight="1" x14ac:dyDescent="0.25"/>
    <row r="397" ht="14.25" customHeight="1" x14ac:dyDescent="0.25"/>
    <row r="398" ht="14.25" customHeight="1" x14ac:dyDescent="0.25"/>
    <row r="399" ht="14.25" customHeight="1" x14ac:dyDescent="0.25"/>
    <row r="400" ht="14.25" customHeight="1" x14ac:dyDescent="0.25"/>
    <row r="401" ht="14.25" customHeight="1" x14ac:dyDescent="0.25"/>
    <row r="402" ht="14.25" customHeight="1" x14ac:dyDescent="0.25"/>
    <row r="403" ht="14.25" customHeight="1" x14ac:dyDescent="0.25"/>
    <row r="404" ht="14.25" customHeight="1" x14ac:dyDescent="0.25"/>
    <row r="405" ht="14.25" customHeight="1" x14ac:dyDescent="0.25"/>
    <row r="406" ht="14.25" customHeight="1" x14ac:dyDescent="0.25"/>
    <row r="407" ht="14.25" customHeight="1" x14ac:dyDescent="0.25"/>
    <row r="408" ht="14.25" customHeight="1" x14ac:dyDescent="0.25"/>
    <row r="409" ht="14.25" customHeight="1" x14ac:dyDescent="0.25"/>
    <row r="410" ht="14.25" customHeight="1" x14ac:dyDescent="0.25"/>
    <row r="411" ht="14.25" customHeight="1" x14ac:dyDescent="0.25"/>
    <row r="412" ht="14.25" customHeight="1" x14ac:dyDescent="0.25"/>
    <row r="413" ht="14.25" customHeight="1" x14ac:dyDescent="0.25"/>
    <row r="414" ht="14.25" customHeight="1" x14ac:dyDescent="0.25"/>
    <row r="415" ht="14.25" customHeight="1" x14ac:dyDescent="0.25"/>
    <row r="416" ht="14.25" customHeight="1" x14ac:dyDescent="0.25"/>
    <row r="417" ht="14.25" customHeight="1" x14ac:dyDescent="0.25"/>
    <row r="418" ht="14.25" customHeight="1" x14ac:dyDescent="0.25"/>
    <row r="419" ht="14.25" customHeight="1" x14ac:dyDescent="0.25"/>
    <row r="420" ht="14.25" customHeight="1" x14ac:dyDescent="0.25"/>
    <row r="421" ht="14.25" customHeight="1" x14ac:dyDescent="0.25"/>
    <row r="422" ht="14.25" customHeight="1" x14ac:dyDescent="0.25"/>
    <row r="423" ht="14.25" customHeight="1" x14ac:dyDescent="0.25"/>
    <row r="424" ht="14.25" customHeight="1" x14ac:dyDescent="0.25"/>
    <row r="425" ht="14.25" customHeight="1" x14ac:dyDescent="0.25"/>
    <row r="426" ht="14.25" customHeight="1" x14ac:dyDescent="0.25"/>
    <row r="427" ht="14.25" customHeight="1" x14ac:dyDescent="0.25"/>
    <row r="428" ht="14.25" customHeight="1" x14ac:dyDescent="0.25"/>
    <row r="429" ht="14.25" customHeight="1" x14ac:dyDescent="0.25"/>
    <row r="430" ht="14.25" customHeight="1" x14ac:dyDescent="0.25"/>
    <row r="431" ht="14.25" customHeight="1" x14ac:dyDescent="0.25"/>
    <row r="432" ht="14.25" customHeight="1" x14ac:dyDescent="0.25"/>
    <row r="433" ht="14.25" customHeight="1" x14ac:dyDescent="0.25"/>
    <row r="434" ht="14.25" customHeight="1" x14ac:dyDescent="0.25"/>
    <row r="435" ht="14.25" customHeight="1" x14ac:dyDescent="0.25"/>
    <row r="436" ht="14.25" customHeight="1" x14ac:dyDescent="0.25"/>
    <row r="437" ht="14.25" customHeight="1" x14ac:dyDescent="0.25"/>
    <row r="438" ht="14.25" customHeight="1" x14ac:dyDescent="0.25"/>
    <row r="439" ht="14.25" customHeight="1" x14ac:dyDescent="0.25"/>
    <row r="440" ht="14.25" customHeight="1" x14ac:dyDescent="0.25"/>
    <row r="441" ht="14.25" customHeight="1" x14ac:dyDescent="0.25"/>
    <row r="442" ht="14.25" customHeight="1" x14ac:dyDescent="0.25"/>
    <row r="443" ht="14.25" customHeight="1" x14ac:dyDescent="0.25"/>
    <row r="444" ht="14.25" customHeight="1" x14ac:dyDescent="0.25"/>
    <row r="445" ht="14.25" customHeight="1" x14ac:dyDescent="0.25"/>
    <row r="446" ht="14.25" customHeight="1" x14ac:dyDescent="0.25"/>
    <row r="447" ht="14.25" customHeight="1" x14ac:dyDescent="0.25"/>
    <row r="448" ht="14.25" customHeight="1" x14ac:dyDescent="0.25"/>
    <row r="449" ht="14.25" customHeight="1" x14ac:dyDescent="0.25"/>
    <row r="450" ht="14.25" customHeight="1" x14ac:dyDescent="0.25"/>
    <row r="451" ht="14.25" customHeight="1" x14ac:dyDescent="0.25"/>
    <row r="452" ht="14.25" customHeight="1" x14ac:dyDescent="0.25"/>
    <row r="453" ht="14.25" customHeight="1" x14ac:dyDescent="0.25"/>
    <row r="454" ht="14.25" customHeight="1" x14ac:dyDescent="0.25"/>
    <row r="455" ht="14.25" customHeight="1" x14ac:dyDescent="0.25"/>
    <row r="456" ht="14.25" customHeight="1" x14ac:dyDescent="0.25"/>
    <row r="457" ht="14.25" customHeight="1" x14ac:dyDescent="0.25"/>
    <row r="458" ht="14.25" customHeight="1" x14ac:dyDescent="0.25"/>
    <row r="459" ht="14.25" customHeight="1" x14ac:dyDescent="0.25"/>
    <row r="460" ht="14.25" customHeight="1" x14ac:dyDescent="0.25"/>
    <row r="461" ht="14.25" customHeight="1" x14ac:dyDescent="0.25"/>
    <row r="462" ht="14.25" customHeight="1" x14ac:dyDescent="0.25"/>
    <row r="463" ht="14.25" customHeight="1" x14ac:dyDescent="0.25"/>
    <row r="464" ht="14.25" customHeight="1" x14ac:dyDescent="0.25"/>
    <row r="465" ht="14.25" customHeight="1" x14ac:dyDescent="0.25"/>
    <row r="466" ht="14.25" customHeight="1" x14ac:dyDescent="0.25"/>
    <row r="467" ht="14.25" customHeight="1" x14ac:dyDescent="0.25"/>
    <row r="468" ht="14.25" customHeight="1" x14ac:dyDescent="0.25"/>
    <row r="469" ht="14.25" customHeight="1" x14ac:dyDescent="0.25"/>
    <row r="470" ht="14.25" customHeight="1" x14ac:dyDescent="0.25"/>
    <row r="471" ht="14.25" customHeight="1" x14ac:dyDescent="0.25"/>
    <row r="472" ht="14.25" customHeight="1" x14ac:dyDescent="0.25"/>
    <row r="473" ht="14.25" customHeight="1" x14ac:dyDescent="0.25"/>
    <row r="474" ht="14.25" customHeight="1" x14ac:dyDescent="0.25"/>
    <row r="475" ht="14.25" customHeight="1" x14ac:dyDescent="0.25"/>
    <row r="476" ht="14.25" customHeight="1" x14ac:dyDescent="0.25"/>
    <row r="477" ht="14.25" customHeight="1" x14ac:dyDescent="0.25"/>
    <row r="478" ht="14.25" customHeight="1" x14ac:dyDescent="0.25"/>
    <row r="479" ht="14.25" customHeight="1" x14ac:dyDescent="0.25"/>
    <row r="480" ht="14.25" customHeight="1" x14ac:dyDescent="0.25"/>
    <row r="481" ht="14.25" customHeight="1" x14ac:dyDescent="0.25"/>
    <row r="482" ht="14.25" customHeight="1" x14ac:dyDescent="0.25"/>
    <row r="483" ht="14.25" customHeight="1" x14ac:dyDescent="0.25"/>
    <row r="484" ht="14.25" customHeight="1" x14ac:dyDescent="0.25"/>
    <row r="485" ht="14.25" customHeight="1" x14ac:dyDescent="0.25"/>
    <row r="486" ht="14.25" customHeight="1" x14ac:dyDescent="0.25"/>
    <row r="487" ht="14.25" customHeight="1" x14ac:dyDescent="0.25"/>
    <row r="488" ht="14.25" customHeight="1" x14ac:dyDescent="0.25"/>
    <row r="489" ht="14.25" customHeight="1" x14ac:dyDescent="0.25"/>
    <row r="490" ht="14.25" customHeight="1" x14ac:dyDescent="0.25"/>
    <row r="491" ht="14.25" customHeight="1" x14ac:dyDescent="0.25"/>
    <row r="492" ht="14.25" customHeight="1" x14ac:dyDescent="0.25"/>
    <row r="493" ht="14.25" customHeight="1" x14ac:dyDescent="0.25"/>
    <row r="494" ht="14.25" customHeight="1" x14ac:dyDescent="0.25"/>
    <row r="495" ht="14.25" customHeight="1" x14ac:dyDescent="0.25"/>
    <row r="496" ht="14.25" customHeight="1" x14ac:dyDescent="0.25"/>
    <row r="497" ht="14.25" customHeight="1" x14ac:dyDescent="0.25"/>
    <row r="498" ht="14.25" customHeight="1" x14ac:dyDescent="0.25"/>
    <row r="499" ht="14.25" customHeight="1" x14ac:dyDescent="0.25"/>
    <row r="500" ht="14.25" customHeight="1" x14ac:dyDescent="0.25"/>
    <row r="501" ht="14.25" customHeight="1" x14ac:dyDescent="0.25"/>
    <row r="502" ht="14.25" customHeight="1" x14ac:dyDescent="0.25"/>
    <row r="503" ht="14.25" customHeight="1" x14ac:dyDescent="0.25"/>
    <row r="504" ht="14.25" customHeight="1" x14ac:dyDescent="0.25"/>
    <row r="505" ht="14.25" customHeight="1" x14ac:dyDescent="0.25"/>
    <row r="506" ht="14.25" customHeight="1" x14ac:dyDescent="0.25"/>
    <row r="507" ht="14.25" customHeight="1" x14ac:dyDescent="0.25"/>
    <row r="508" ht="14.25" customHeight="1" x14ac:dyDescent="0.25"/>
    <row r="509" ht="14.25" customHeight="1" x14ac:dyDescent="0.25"/>
    <row r="510" ht="14.25" customHeight="1" x14ac:dyDescent="0.25"/>
    <row r="511" ht="14.25" customHeight="1" x14ac:dyDescent="0.25"/>
    <row r="512" ht="14.25" customHeight="1" x14ac:dyDescent="0.25"/>
    <row r="513" ht="14.25" customHeight="1" x14ac:dyDescent="0.25"/>
    <row r="514" ht="14.25" customHeight="1" x14ac:dyDescent="0.25"/>
    <row r="515" ht="14.25" customHeight="1" x14ac:dyDescent="0.25"/>
    <row r="516" ht="14.25" customHeight="1" x14ac:dyDescent="0.25"/>
    <row r="517" ht="14.25" customHeight="1" x14ac:dyDescent="0.25"/>
    <row r="518" ht="14.25" customHeight="1" x14ac:dyDescent="0.25"/>
    <row r="519" ht="14.25" customHeight="1" x14ac:dyDescent="0.25"/>
    <row r="520" ht="14.25" customHeight="1" x14ac:dyDescent="0.25"/>
    <row r="521" ht="14.25" customHeight="1" x14ac:dyDescent="0.25"/>
    <row r="522" ht="14.25" customHeight="1" x14ac:dyDescent="0.25"/>
    <row r="523" ht="14.25" customHeight="1" x14ac:dyDescent="0.25"/>
    <row r="524" ht="14.25" customHeight="1" x14ac:dyDescent="0.25"/>
    <row r="525" ht="14.25" customHeight="1" x14ac:dyDescent="0.25"/>
    <row r="526" ht="14.25" customHeight="1" x14ac:dyDescent="0.25"/>
    <row r="527" ht="14.25" customHeight="1" x14ac:dyDescent="0.25"/>
    <row r="528" ht="14.25" customHeight="1" x14ac:dyDescent="0.25"/>
    <row r="529" ht="14.25" customHeight="1" x14ac:dyDescent="0.25"/>
    <row r="530" ht="14.25" customHeight="1" x14ac:dyDescent="0.25"/>
    <row r="531" ht="14.25" customHeight="1" x14ac:dyDescent="0.25"/>
    <row r="532" ht="14.25" customHeight="1" x14ac:dyDescent="0.25"/>
    <row r="533" ht="14.25" customHeight="1" x14ac:dyDescent="0.25"/>
    <row r="534" ht="14.25" customHeight="1" x14ac:dyDescent="0.25"/>
    <row r="535" ht="14.25" customHeight="1" x14ac:dyDescent="0.25"/>
    <row r="536" ht="14.25" customHeight="1" x14ac:dyDescent="0.25"/>
    <row r="537" ht="14.25" customHeight="1" x14ac:dyDescent="0.25"/>
    <row r="538" ht="14.25" customHeight="1" x14ac:dyDescent="0.25"/>
    <row r="539" ht="14.25" customHeight="1" x14ac:dyDescent="0.25"/>
    <row r="540" ht="14.25" customHeight="1" x14ac:dyDescent="0.25"/>
    <row r="541" ht="14.25" customHeight="1" x14ac:dyDescent="0.25"/>
    <row r="542" ht="14.25" customHeight="1" x14ac:dyDescent="0.25"/>
    <row r="543" ht="14.25" customHeight="1" x14ac:dyDescent="0.25"/>
    <row r="544" ht="14.25" customHeight="1" x14ac:dyDescent="0.25"/>
    <row r="545" ht="14.25" customHeight="1" x14ac:dyDescent="0.25"/>
    <row r="546" ht="14.25" customHeight="1" x14ac:dyDescent="0.25"/>
    <row r="547" ht="14.25" customHeight="1" x14ac:dyDescent="0.25"/>
    <row r="548" ht="14.25" customHeight="1" x14ac:dyDescent="0.25"/>
    <row r="549" ht="14.25" customHeight="1" x14ac:dyDescent="0.25"/>
    <row r="550" ht="14.25" customHeight="1" x14ac:dyDescent="0.25"/>
    <row r="551" ht="14.25" customHeight="1" x14ac:dyDescent="0.25"/>
    <row r="552" ht="14.25" customHeight="1" x14ac:dyDescent="0.25"/>
    <row r="553" ht="14.25" customHeight="1" x14ac:dyDescent="0.25"/>
    <row r="554" ht="14.25" customHeight="1" x14ac:dyDescent="0.25"/>
    <row r="555" ht="14.25" customHeight="1" x14ac:dyDescent="0.25"/>
    <row r="556" ht="14.25" customHeight="1" x14ac:dyDescent="0.25"/>
    <row r="557" ht="14.25" customHeight="1" x14ac:dyDescent="0.25"/>
    <row r="558" ht="14.25" customHeight="1" x14ac:dyDescent="0.25"/>
    <row r="559" ht="14.25" customHeight="1" x14ac:dyDescent="0.25"/>
    <row r="560" ht="14.25" customHeight="1" x14ac:dyDescent="0.25"/>
    <row r="561" ht="14.25" customHeight="1" x14ac:dyDescent="0.25"/>
    <row r="562" ht="14.25" customHeight="1" x14ac:dyDescent="0.25"/>
    <row r="563" ht="14.25" customHeight="1" x14ac:dyDescent="0.25"/>
    <row r="564" ht="14.25" customHeight="1" x14ac:dyDescent="0.25"/>
    <row r="565" ht="14.25" customHeight="1" x14ac:dyDescent="0.25"/>
    <row r="566" ht="14.25" customHeight="1" x14ac:dyDescent="0.25"/>
    <row r="567" ht="14.25" customHeight="1" x14ac:dyDescent="0.25"/>
    <row r="568" ht="14.25" customHeight="1" x14ac:dyDescent="0.25"/>
    <row r="569" ht="14.25" customHeight="1" x14ac:dyDescent="0.25"/>
    <row r="570" ht="14.25" customHeight="1" x14ac:dyDescent="0.25"/>
    <row r="571" ht="14.25" customHeight="1" x14ac:dyDescent="0.25"/>
    <row r="572" ht="14.25" customHeight="1" x14ac:dyDescent="0.25"/>
    <row r="573" ht="14.25" customHeight="1" x14ac:dyDescent="0.25"/>
    <row r="574" ht="14.25" customHeight="1" x14ac:dyDescent="0.25"/>
    <row r="575" ht="14.25" customHeight="1" x14ac:dyDescent="0.25"/>
    <row r="576" ht="14.25" customHeight="1" x14ac:dyDescent="0.25"/>
    <row r="577" ht="14.25" customHeight="1" x14ac:dyDescent="0.25"/>
    <row r="578" ht="14.25" customHeight="1" x14ac:dyDescent="0.25"/>
    <row r="579" ht="14.25" customHeight="1" x14ac:dyDescent="0.25"/>
    <row r="580" ht="14.25" customHeight="1" x14ac:dyDescent="0.25"/>
    <row r="581" ht="14.25" customHeight="1" x14ac:dyDescent="0.25"/>
    <row r="582" ht="14.25" customHeight="1" x14ac:dyDescent="0.25"/>
    <row r="583" ht="14.25" customHeight="1" x14ac:dyDescent="0.25"/>
    <row r="584" ht="14.25" customHeight="1" x14ac:dyDescent="0.25"/>
    <row r="585" ht="14.25" customHeight="1" x14ac:dyDescent="0.25"/>
    <row r="586" ht="14.25" customHeight="1" x14ac:dyDescent="0.25"/>
    <row r="587" ht="14.25" customHeight="1" x14ac:dyDescent="0.25"/>
    <row r="588" ht="14.25" customHeight="1" x14ac:dyDescent="0.25"/>
    <row r="589" ht="14.25" customHeight="1" x14ac:dyDescent="0.25"/>
    <row r="590" ht="14.25" customHeight="1" x14ac:dyDescent="0.25"/>
    <row r="591" ht="14.25" customHeight="1" x14ac:dyDescent="0.25"/>
    <row r="592" ht="14.25" customHeight="1" x14ac:dyDescent="0.25"/>
    <row r="593" ht="14.25" customHeight="1" x14ac:dyDescent="0.25"/>
    <row r="594" ht="14.25" customHeight="1" x14ac:dyDescent="0.25"/>
    <row r="595" ht="14.25" customHeight="1" x14ac:dyDescent="0.25"/>
    <row r="596" ht="14.25" customHeight="1" x14ac:dyDescent="0.25"/>
    <row r="597" ht="14.25" customHeight="1" x14ac:dyDescent="0.25"/>
    <row r="598" ht="14.25" customHeight="1" x14ac:dyDescent="0.25"/>
    <row r="599" ht="14.25" customHeight="1" x14ac:dyDescent="0.25"/>
    <row r="600" ht="14.25" customHeight="1" x14ac:dyDescent="0.25"/>
    <row r="601" ht="14.25" customHeight="1" x14ac:dyDescent="0.25"/>
    <row r="602" ht="14.25" customHeight="1" x14ac:dyDescent="0.25"/>
    <row r="603" ht="14.25" customHeight="1" x14ac:dyDescent="0.25"/>
    <row r="604" ht="14.25" customHeight="1" x14ac:dyDescent="0.25"/>
    <row r="605" ht="14.25" customHeight="1" x14ac:dyDescent="0.25"/>
    <row r="606" ht="14.25" customHeight="1" x14ac:dyDescent="0.25"/>
    <row r="607" ht="14.25" customHeight="1" x14ac:dyDescent="0.25"/>
    <row r="608" ht="14.25" customHeight="1" x14ac:dyDescent="0.25"/>
    <row r="609" ht="14.25" customHeight="1" x14ac:dyDescent="0.25"/>
    <row r="610" ht="14.25" customHeight="1" x14ac:dyDescent="0.25"/>
    <row r="611" ht="14.25" customHeight="1" x14ac:dyDescent="0.25"/>
    <row r="612" ht="14.25" customHeight="1" x14ac:dyDescent="0.25"/>
    <row r="613" ht="14.25" customHeight="1" x14ac:dyDescent="0.25"/>
    <row r="614" ht="14.25" customHeight="1" x14ac:dyDescent="0.25"/>
    <row r="615" ht="14.25" customHeight="1" x14ac:dyDescent="0.25"/>
    <row r="616" ht="14.25" customHeight="1" x14ac:dyDescent="0.25"/>
    <row r="617" ht="14.25" customHeight="1" x14ac:dyDescent="0.25"/>
    <row r="618" ht="14.25" customHeight="1" x14ac:dyDescent="0.25"/>
    <row r="619" ht="14.25" customHeight="1" x14ac:dyDescent="0.25"/>
    <row r="620" ht="14.25" customHeight="1" x14ac:dyDescent="0.25"/>
    <row r="621" ht="14.25" customHeight="1" x14ac:dyDescent="0.25"/>
    <row r="622" ht="14.25" customHeight="1" x14ac:dyDescent="0.25"/>
    <row r="623" ht="14.25" customHeight="1" x14ac:dyDescent="0.25"/>
    <row r="624" ht="14.25" customHeight="1" x14ac:dyDescent="0.25"/>
    <row r="625" ht="14.25" customHeight="1" x14ac:dyDescent="0.25"/>
    <row r="626" ht="14.25" customHeight="1" x14ac:dyDescent="0.25"/>
    <row r="627" ht="14.25" customHeight="1" x14ac:dyDescent="0.25"/>
    <row r="628" ht="14.25" customHeight="1" x14ac:dyDescent="0.25"/>
    <row r="629" ht="14.25" customHeight="1" x14ac:dyDescent="0.25"/>
    <row r="630" ht="14.25" customHeight="1" x14ac:dyDescent="0.25"/>
    <row r="631" ht="14.25" customHeight="1" x14ac:dyDescent="0.25"/>
    <row r="632" ht="14.25" customHeight="1" x14ac:dyDescent="0.25"/>
    <row r="633" ht="14.25" customHeight="1" x14ac:dyDescent="0.25"/>
    <row r="634" ht="14.25" customHeight="1" x14ac:dyDescent="0.25"/>
    <row r="635" ht="14.25" customHeight="1" x14ac:dyDescent="0.25"/>
    <row r="636" ht="14.25" customHeight="1" x14ac:dyDescent="0.25"/>
    <row r="637" ht="14.25" customHeight="1" x14ac:dyDescent="0.25"/>
    <row r="638" ht="14.25" customHeight="1" x14ac:dyDescent="0.25"/>
    <row r="639" ht="14.25" customHeight="1" x14ac:dyDescent="0.25"/>
    <row r="640" ht="14.25" customHeight="1" x14ac:dyDescent="0.25"/>
    <row r="641" ht="14.25" customHeight="1" x14ac:dyDescent="0.25"/>
    <row r="642" ht="14.25" customHeight="1" x14ac:dyDescent="0.25"/>
    <row r="643" ht="14.25" customHeight="1" x14ac:dyDescent="0.25"/>
    <row r="644" ht="14.25" customHeight="1" x14ac:dyDescent="0.25"/>
    <row r="645" ht="14.25" customHeight="1" x14ac:dyDescent="0.25"/>
    <row r="646" ht="14.25" customHeight="1" x14ac:dyDescent="0.25"/>
    <row r="647" ht="14.25" customHeight="1" x14ac:dyDescent="0.25"/>
    <row r="648" ht="14.25" customHeight="1" x14ac:dyDescent="0.25"/>
    <row r="649" ht="14.25" customHeight="1" x14ac:dyDescent="0.25"/>
    <row r="650" ht="14.25" customHeight="1" x14ac:dyDescent="0.25"/>
    <row r="651" ht="14.25" customHeight="1" x14ac:dyDescent="0.25"/>
    <row r="652" ht="14.25" customHeight="1" x14ac:dyDescent="0.25"/>
    <row r="653" ht="14.25" customHeight="1" x14ac:dyDescent="0.25"/>
    <row r="654" ht="14.25" customHeight="1" x14ac:dyDescent="0.25"/>
    <row r="655" ht="14.25" customHeight="1" x14ac:dyDescent="0.25"/>
    <row r="656" ht="14.25" customHeight="1" x14ac:dyDescent="0.25"/>
    <row r="657" ht="14.25" customHeight="1" x14ac:dyDescent="0.25"/>
    <row r="658" ht="14.25" customHeight="1" x14ac:dyDescent="0.25"/>
    <row r="659" ht="14.25" customHeight="1" x14ac:dyDescent="0.25"/>
    <row r="660" ht="14.25" customHeight="1" x14ac:dyDescent="0.25"/>
    <row r="661" ht="14.25" customHeight="1" x14ac:dyDescent="0.25"/>
    <row r="662" ht="14.25" customHeight="1" x14ac:dyDescent="0.25"/>
    <row r="663" ht="14.25" customHeight="1" x14ac:dyDescent="0.25"/>
    <row r="664" ht="14.25" customHeight="1" x14ac:dyDescent="0.25"/>
    <row r="665" ht="14.25" customHeight="1" x14ac:dyDescent="0.25"/>
    <row r="666" ht="14.25" customHeight="1" x14ac:dyDescent="0.25"/>
    <row r="667" ht="14.25" customHeight="1" x14ac:dyDescent="0.25"/>
    <row r="668" ht="14.25" customHeight="1" x14ac:dyDescent="0.25"/>
    <row r="669" ht="14.25" customHeight="1" x14ac:dyDescent="0.25"/>
    <row r="670" ht="14.25" customHeight="1" x14ac:dyDescent="0.25"/>
    <row r="671" ht="14.25" customHeight="1" x14ac:dyDescent="0.25"/>
    <row r="672" ht="14.25" customHeight="1" x14ac:dyDescent="0.25"/>
    <row r="673" ht="14.25" customHeight="1" x14ac:dyDescent="0.25"/>
    <row r="674" ht="14.25" customHeight="1" x14ac:dyDescent="0.25"/>
    <row r="675" ht="14.25" customHeight="1" x14ac:dyDescent="0.25"/>
    <row r="676" ht="14.25" customHeight="1" x14ac:dyDescent="0.25"/>
    <row r="677" ht="14.25" customHeight="1" x14ac:dyDescent="0.25"/>
    <row r="678" ht="14.25" customHeight="1" x14ac:dyDescent="0.25"/>
    <row r="679" ht="14.25" customHeight="1" x14ac:dyDescent="0.25"/>
    <row r="680" ht="14.25" customHeight="1" x14ac:dyDescent="0.25"/>
    <row r="681" ht="14.25" customHeight="1" x14ac:dyDescent="0.25"/>
    <row r="682" ht="14.25" customHeight="1" x14ac:dyDescent="0.25"/>
    <row r="683" ht="14.25" customHeight="1" x14ac:dyDescent="0.25"/>
    <row r="684" ht="14.25" customHeight="1" x14ac:dyDescent="0.25"/>
    <row r="685" ht="14.25" customHeight="1" x14ac:dyDescent="0.25"/>
    <row r="686" ht="14.25" customHeight="1" x14ac:dyDescent="0.25"/>
    <row r="687" ht="14.25" customHeight="1" x14ac:dyDescent="0.25"/>
    <row r="688" ht="14.25" customHeight="1" x14ac:dyDescent="0.25"/>
    <row r="689" ht="14.25" customHeight="1" x14ac:dyDescent="0.25"/>
    <row r="690" ht="14.25" customHeight="1" x14ac:dyDescent="0.25"/>
    <row r="691" ht="14.25" customHeight="1" x14ac:dyDescent="0.25"/>
    <row r="692" ht="14.25" customHeight="1" x14ac:dyDescent="0.25"/>
    <row r="693" ht="14.25" customHeight="1" x14ac:dyDescent="0.25"/>
    <row r="694" ht="14.25" customHeight="1" x14ac:dyDescent="0.25"/>
    <row r="695" ht="14.25" customHeight="1" x14ac:dyDescent="0.25"/>
    <row r="696" ht="14.25" customHeight="1" x14ac:dyDescent="0.25"/>
    <row r="697" ht="14.25" customHeight="1" x14ac:dyDescent="0.25"/>
    <row r="698" ht="14.25" customHeight="1" x14ac:dyDescent="0.25"/>
    <row r="699" ht="14.25" customHeight="1" x14ac:dyDescent="0.25"/>
    <row r="700" ht="14.25" customHeight="1" x14ac:dyDescent="0.25"/>
    <row r="701" ht="14.25" customHeight="1" x14ac:dyDescent="0.25"/>
    <row r="702" ht="14.25" customHeight="1" x14ac:dyDescent="0.25"/>
    <row r="703" ht="14.25" customHeight="1" x14ac:dyDescent="0.25"/>
    <row r="704" ht="14.25" customHeight="1" x14ac:dyDescent="0.25"/>
    <row r="705" ht="14.25" customHeight="1" x14ac:dyDescent="0.25"/>
    <row r="706" ht="14.25" customHeight="1" x14ac:dyDescent="0.25"/>
    <row r="707" ht="14.25" customHeight="1" x14ac:dyDescent="0.25"/>
    <row r="708" ht="14.25" customHeight="1" x14ac:dyDescent="0.25"/>
    <row r="709" ht="14.25" customHeight="1" x14ac:dyDescent="0.25"/>
    <row r="710" ht="14.25" customHeight="1" x14ac:dyDescent="0.25"/>
    <row r="711" ht="14.25" customHeight="1" x14ac:dyDescent="0.25"/>
    <row r="712" ht="14.25" customHeight="1" x14ac:dyDescent="0.25"/>
    <row r="713" ht="14.25" customHeight="1" x14ac:dyDescent="0.25"/>
    <row r="714" ht="14.25" customHeight="1" x14ac:dyDescent="0.25"/>
    <row r="715" ht="14.25" customHeight="1" x14ac:dyDescent="0.25"/>
    <row r="716" ht="14.25" customHeight="1" x14ac:dyDescent="0.25"/>
    <row r="717" ht="14.25" customHeight="1" x14ac:dyDescent="0.25"/>
    <row r="718" ht="14.25" customHeight="1" x14ac:dyDescent="0.25"/>
    <row r="719" ht="14.25" customHeight="1" x14ac:dyDescent="0.25"/>
    <row r="720" ht="14.25" customHeight="1" x14ac:dyDescent="0.25"/>
    <row r="721" ht="14.25" customHeight="1" x14ac:dyDescent="0.25"/>
    <row r="722" ht="14.25" customHeight="1" x14ac:dyDescent="0.25"/>
    <row r="723" ht="14.25" customHeight="1" x14ac:dyDescent="0.25"/>
    <row r="724" ht="14.25" customHeight="1" x14ac:dyDescent="0.25"/>
    <row r="725" ht="14.25" customHeight="1" x14ac:dyDescent="0.25"/>
    <row r="726" ht="14.25" customHeight="1" x14ac:dyDescent="0.25"/>
    <row r="727" ht="14.25" customHeight="1" x14ac:dyDescent="0.25"/>
    <row r="728" ht="14.25" customHeight="1" x14ac:dyDescent="0.25"/>
    <row r="729" ht="14.25" customHeight="1" x14ac:dyDescent="0.25"/>
    <row r="730" ht="14.25" customHeight="1" x14ac:dyDescent="0.25"/>
    <row r="731" ht="14.25" customHeight="1" x14ac:dyDescent="0.25"/>
    <row r="732" ht="14.25" customHeight="1" x14ac:dyDescent="0.25"/>
    <row r="733" ht="14.25" customHeight="1" x14ac:dyDescent="0.25"/>
    <row r="734" ht="14.25" customHeight="1" x14ac:dyDescent="0.25"/>
    <row r="735" ht="14.25" customHeight="1" x14ac:dyDescent="0.25"/>
    <row r="736" ht="14.25" customHeight="1" x14ac:dyDescent="0.25"/>
    <row r="737" ht="14.25" customHeight="1" x14ac:dyDescent="0.25"/>
    <row r="738" ht="14.25" customHeight="1" x14ac:dyDescent="0.25"/>
    <row r="739" ht="14.25" customHeight="1" x14ac:dyDescent="0.25"/>
    <row r="740" ht="14.25" customHeight="1" x14ac:dyDescent="0.25"/>
    <row r="741" ht="14.25" customHeight="1" x14ac:dyDescent="0.25"/>
    <row r="742" ht="14.25" customHeight="1" x14ac:dyDescent="0.25"/>
    <row r="743" ht="14.25" customHeight="1" x14ac:dyDescent="0.25"/>
    <row r="744" ht="14.25" customHeight="1" x14ac:dyDescent="0.25"/>
    <row r="745" ht="14.25" customHeight="1" x14ac:dyDescent="0.25"/>
    <row r="746" ht="14.25" customHeight="1" x14ac:dyDescent="0.25"/>
    <row r="747" ht="14.25" customHeight="1" x14ac:dyDescent="0.25"/>
    <row r="748" ht="14.25" customHeight="1" x14ac:dyDescent="0.25"/>
    <row r="749" ht="14.25" customHeight="1" x14ac:dyDescent="0.25"/>
    <row r="750" ht="14.25" customHeight="1" x14ac:dyDescent="0.25"/>
    <row r="751" ht="14.25" customHeight="1" x14ac:dyDescent="0.25"/>
    <row r="752" ht="14.25" customHeight="1" x14ac:dyDescent="0.25"/>
    <row r="753" ht="14.25" customHeight="1" x14ac:dyDescent="0.25"/>
    <row r="754" ht="14.25" customHeight="1" x14ac:dyDescent="0.25"/>
    <row r="755" ht="14.25" customHeight="1" x14ac:dyDescent="0.25"/>
    <row r="756" ht="14.25" customHeight="1" x14ac:dyDescent="0.25"/>
    <row r="757" ht="14.25" customHeight="1" x14ac:dyDescent="0.25"/>
    <row r="758" ht="14.25" customHeight="1" x14ac:dyDescent="0.25"/>
    <row r="759" ht="14.25" customHeight="1" x14ac:dyDescent="0.25"/>
    <row r="760" ht="14.25" customHeight="1" x14ac:dyDescent="0.25"/>
    <row r="761" ht="14.25" customHeight="1" x14ac:dyDescent="0.25"/>
    <row r="762" ht="14.25" customHeight="1" x14ac:dyDescent="0.25"/>
    <row r="763" ht="14.25" customHeight="1" x14ac:dyDescent="0.25"/>
    <row r="764" ht="14.25" customHeight="1" x14ac:dyDescent="0.25"/>
    <row r="765" ht="14.25" customHeight="1" x14ac:dyDescent="0.25"/>
    <row r="766" ht="14.25" customHeight="1" x14ac:dyDescent="0.25"/>
    <row r="767" ht="14.25" customHeight="1" x14ac:dyDescent="0.25"/>
    <row r="768" ht="14.25" customHeight="1" x14ac:dyDescent="0.25"/>
    <row r="769" ht="14.25" customHeight="1" x14ac:dyDescent="0.25"/>
    <row r="770" ht="14.25" customHeight="1" x14ac:dyDescent="0.25"/>
    <row r="771" ht="14.25" customHeight="1" x14ac:dyDescent="0.25"/>
    <row r="772" ht="14.25" customHeight="1" x14ac:dyDescent="0.25"/>
    <row r="773" ht="14.25" customHeight="1" x14ac:dyDescent="0.25"/>
    <row r="774" ht="14.25" customHeight="1" x14ac:dyDescent="0.25"/>
    <row r="775" ht="14.25" customHeight="1" x14ac:dyDescent="0.25"/>
    <row r="776" ht="14.25" customHeight="1" x14ac:dyDescent="0.25"/>
    <row r="777" ht="14.25" customHeight="1" x14ac:dyDescent="0.25"/>
    <row r="778" ht="14.25" customHeight="1" x14ac:dyDescent="0.25"/>
    <row r="779" ht="14.25" customHeight="1" x14ac:dyDescent="0.25"/>
    <row r="780" ht="14.25" customHeight="1" x14ac:dyDescent="0.25"/>
    <row r="781" ht="14.25" customHeight="1" x14ac:dyDescent="0.25"/>
    <row r="782" ht="14.25" customHeight="1" x14ac:dyDescent="0.25"/>
    <row r="783" ht="14.25" customHeight="1" x14ac:dyDescent="0.25"/>
    <row r="784" ht="14.25" customHeight="1" x14ac:dyDescent="0.25"/>
    <row r="785" ht="14.25" customHeight="1" x14ac:dyDescent="0.25"/>
    <row r="786" ht="14.25" customHeight="1" x14ac:dyDescent="0.25"/>
    <row r="787" ht="14.25" customHeight="1" x14ac:dyDescent="0.25"/>
    <row r="788" ht="14.25" customHeight="1" x14ac:dyDescent="0.25"/>
    <row r="789" ht="14.25" customHeight="1" x14ac:dyDescent="0.25"/>
    <row r="790" ht="14.25" customHeight="1" x14ac:dyDescent="0.25"/>
    <row r="791" ht="14.25" customHeight="1" x14ac:dyDescent="0.25"/>
    <row r="792" ht="14.25" customHeight="1" x14ac:dyDescent="0.25"/>
    <row r="793" ht="14.25" customHeight="1" x14ac:dyDescent="0.25"/>
    <row r="794" ht="14.25" customHeight="1" x14ac:dyDescent="0.25"/>
    <row r="795" ht="14.25" customHeight="1" x14ac:dyDescent="0.25"/>
    <row r="796" ht="14.25" customHeight="1" x14ac:dyDescent="0.25"/>
    <row r="797" ht="14.25" customHeight="1" x14ac:dyDescent="0.25"/>
    <row r="798" ht="14.25" customHeight="1" x14ac:dyDescent="0.25"/>
    <row r="799" ht="14.25" customHeight="1" x14ac:dyDescent="0.25"/>
    <row r="800" ht="14.25" customHeight="1" x14ac:dyDescent="0.25"/>
    <row r="801" ht="14.25" customHeight="1" x14ac:dyDescent="0.25"/>
    <row r="802" ht="14.25" customHeight="1" x14ac:dyDescent="0.25"/>
    <row r="803" ht="14.25" customHeight="1" x14ac:dyDescent="0.25"/>
    <row r="804" ht="14.25" customHeight="1" x14ac:dyDescent="0.25"/>
    <row r="805" ht="14.25" customHeight="1" x14ac:dyDescent="0.25"/>
    <row r="806" ht="14.25" customHeight="1" x14ac:dyDescent="0.25"/>
    <row r="807" ht="14.25" customHeight="1" x14ac:dyDescent="0.25"/>
    <row r="808" ht="14.25" customHeight="1" x14ac:dyDescent="0.25"/>
    <row r="809" ht="14.25" customHeight="1" x14ac:dyDescent="0.25"/>
    <row r="810" ht="14.25" customHeight="1" x14ac:dyDescent="0.25"/>
    <row r="811" ht="14.25" customHeight="1" x14ac:dyDescent="0.25"/>
    <row r="812" ht="14.25" customHeight="1" x14ac:dyDescent="0.25"/>
    <row r="813" ht="14.25" customHeight="1" x14ac:dyDescent="0.25"/>
    <row r="814" ht="14.25" customHeight="1" x14ac:dyDescent="0.25"/>
    <row r="815" ht="14.25" customHeight="1" x14ac:dyDescent="0.25"/>
    <row r="816" ht="14.25" customHeight="1" x14ac:dyDescent="0.25"/>
    <row r="817" ht="14.25" customHeight="1" x14ac:dyDescent="0.25"/>
    <row r="818" ht="14.25" customHeight="1" x14ac:dyDescent="0.25"/>
    <row r="819" ht="14.25" customHeight="1" x14ac:dyDescent="0.25"/>
    <row r="820" ht="14.25" customHeight="1" x14ac:dyDescent="0.25"/>
    <row r="821" ht="14.25" customHeight="1" x14ac:dyDescent="0.25"/>
    <row r="822" ht="14.25" customHeight="1" x14ac:dyDescent="0.25"/>
    <row r="823" ht="14.25" customHeight="1" x14ac:dyDescent="0.25"/>
    <row r="824" ht="14.25" customHeight="1" x14ac:dyDescent="0.25"/>
    <row r="825" ht="14.25" customHeight="1" x14ac:dyDescent="0.25"/>
    <row r="826" ht="14.25" customHeight="1" x14ac:dyDescent="0.25"/>
    <row r="827" ht="14.25" customHeight="1" x14ac:dyDescent="0.25"/>
    <row r="828" ht="14.25" customHeight="1" x14ac:dyDescent="0.25"/>
    <row r="829" ht="14.25" customHeight="1" x14ac:dyDescent="0.25"/>
    <row r="830" ht="14.25" customHeight="1" x14ac:dyDescent="0.25"/>
    <row r="831" ht="14.25" customHeight="1" x14ac:dyDescent="0.25"/>
    <row r="832" ht="14.25" customHeight="1" x14ac:dyDescent="0.25"/>
    <row r="833" ht="14.25" customHeight="1" x14ac:dyDescent="0.25"/>
    <row r="834" ht="14.25" customHeight="1" x14ac:dyDescent="0.25"/>
    <row r="835" ht="14.25" customHeight="1" x14ac:dyDescent="0.25"/>
    <row r="836" ht="14.25" customHeight="1" x14ac:dyDescent="0.25"/>
    <row r="837" ht="14.25" customHeight="1" x14ac:dyDescent="0.25"/>
    <row r="838" ht="14.25" customHeight="1" x14ac:dyDescent="0.25"/>
    <row r="839" ht="14.25" customHeight="1" x14ac:dyDescent="0.25"/>
    <row r="840" ht="14.25" customHeight="1" x14ac:dyDescent="0.25"/>
    <row r="841" ht="14.25" customHeight="1" x14ac:dyDescent="0.25"/>
    <row r="842" ht="14.25" customHeight="1" x14ac:dyDescent="0.25"/>
    <row r="843" ht="14.25" customHeight="1" x14ac:dyDescent="0.25"/>
    <row r="844" ht="14.25" customHeight="1" x14ac:dyDescent="0.25"/>
    <row r="845" ht="14.25" customHeight="1" x14ac:dyDescent="0.25"/>
    <row r="846" ht="14.25" customHeight="1" x14ac:dyDescent="0.25"/>
    <row r="847" ht="14.25" customHeight="1" x14ac:dyDescent="0.25"/>
    <row r="848" ht="14.25" customHeight="1" x14ac:dyDescent="0.25"/>
    <row r="849" ht="14.25" customHeight="1" x14ac:dyDescent="0.25"/>
    <row r="850" ht="14.25" customHeight="1" x14ac:dyDescent="0.25"/>
    <row r="851" ht="14.25" customHeight="1" x14ac:dyDescent="0.25"/>
    <row r="852" ht="14.25" customHeight="1" x14ac:dyDescent="0.25"/>
    <row r="853" ht="14.25" customHeight="1" x14ac:dyDescent="0.25"/>
    <row r="854" ht="14.25" customHeight="1" x14ac:dyDescent="0.25"/>
    <row r="855" ht="14.25" customHeight="1" x14ac:dyDescent="0.25"/>
    <row r="856" ht="14.25" customHeight="1" x14ac:dyDescent="0.25"/>
    <row r="857" ht="14.25" customHeight="1" x14ac:dyDescent="0.25"/>
    <row r="858" ht="14.25" customHeight="1" x14ac:dyDescent="0.25"/>
    <row r="859" ht="14.25" customHeight="1" x14ac:dyDescent="0.25"/>
    <row r="860" ht="14.25" customHeight="1" x14ac:dyDescent="0.25"/>
    <row r="861" ht="14.25" customHeight="1" x14ac:dyDescent="0.25"/>
    <row r="862" ht="14.25" customHeight="1" x14ac:dyDescent="0.25"/>
    <row r="863" ht="14.25" customHeight="1" x14ac:dyDescent="0.25"/>
    <row r="864" ht="14.25" customHeight="1" x14ac:dyDescent="0.25"/>
    <row r="865" ht="14.25" customHeight="1" x14ac:dyDescent="0.25"/>
    <row r="866" ht="14.25" customHeight="1" x14ac:dyDescent="0.25"/>
    <row r="867" ht="14.25" customHeight="1" x14ac:dyDescent="0.25"/>
    <row r="868" ht="14.25" customHeight="1" x14ac:dyDescent="0.25"/>
    <row r="869" ht="14.25" customHeight="1" x14ac:dyDescent="0.25"/>
    <row r="870" ht="14.25" customHeight="1" x14ac:dyDescent="0.25"/>
    <row r="871" ht="14.25" customHeight="1" x14ac:dyDescent="0.25"/>
    <row r="872" ht="14.25" customHeight="1" x14ac:dyDescent="0.25"/>
    <row r="873" ht="14.25" customHeight="1" x14ac:dyDescent="0.25"/>
    <row r="874" ht="14.25" customHeight="1" x14ac:dyDescent="0.25"/>
    <row r="875" ht="14.25" customHeight="1" x14ac:dyDescent="0.25"/>
    <row r="876" ht="14.25" customHeight="1" x14ac:dyDescent="0.25"/>
    <row r="877" ht="14.25" customHeight="1" x14ac:dyDescent="0.25"/>
    <row r="878" ht="14.25" customHeight="1" x14ac:dyDescent="0.25"/>
    <row r="879" ht="14.25" customHeight="1" x14ac:dyDescent="0.25"/>
    <row r="880" ht="14.25" customHeight="1" x14ac:dyDescent="0.25"/>
    <row r="881" ht="14.25" customHeight="1" x14ac:dyDescent="0.25"/>
    <row r="882" ht="14.25" customHeight="1" x14ac:dyDescent="0.25"/>
    <row r="883" ht="14.25" customHeight="1" x14ac:dyDescent="0.25"/>
    <row r="884" ht="14.25" customHeight="1" x14ac:dyDescent="0.25"/>
    <row r="885" ht="14.25" customHeight="1" x14ac:dyDescent="0.25"/>
    <row r="886" ht="14.25" customHeight="1" x14ac:dyDescent="0.25"/>
    <row r="887" ht="14.25" customHeight="1" x14ac:dyDescent="0.25"/>
    <row r="888" ht="14.25" customHeight="1" x14ac:dyDescent="0.25"/>
    <row r="889" ht="14.25" customHeight="1" x14ac:dyDescent="0.25"/>
    <row r="890" ht="14.25" customHeight="1" x14ac:dyDescent="0.25"/>
    <row r="891" ht="14.25" customHeight="1" x14ac:dyDescent="0.25"/>
    <row r="892" ht="14.25" customHeight="1" x14ac:dyDescent="0.25"/>
    <row r="893" ht="14.25" customHeight="1" x14ac:dyDescent="0.25"/>
    <row r="894" ht="14.25" customHeight="1" x14ac:dyDescent="0.25"/>
    <row r="895" ht="14.25" customHeight="1" x14ac:dyDescent="0.25"/>
    <row r="896" ht="14.25" customHeight="1" x14ac:dyDescent="0.25"/>
    <row r="897" ht="14.25" customHeight="1" x14ac:dyDescent="0.25"/>
    <row r="898" ht="14.25" customHeight="1" x14ac:dyDescent="0.25"/>
    <row r="899" ht="14.25" customHeight="1" x14ac:dyDescent="0.25"/>
    <row r="900" ht="14.25" customHeight="1" x14ac:dyDescent="0.25"/>
    <row r="901" ht="14.25" customHeight="1" x14ac:dyDescent="0.25"/>
    <row r="902" ht="14.25" customHeight="1" x14ac:dyDescent="0.25"/>
    <row r="903" ht="14.25" customHeight="1" x14ac:dyDescent="0.25"/>
    <row r="904" ht="14.25" customHeight="1" x14ac:dyDescent="0.25"/>
    <row r="905" ht="14.25" customHeight="1" x14ac:dyDescent="0.25"/>
    <row r="906" ht="14.25" customHeight="1" x14ac:dyDescent="0.25"/>
    <row r="907" ht="14.25" customHeight="1" x14ac:dyDescent="0.25"/>
    <row r="908" ht="14.25" customHeight="1" x14ac:dyDescent="0.25"/>
    <row r="909" ht="14.25" customHeight="1" x14ac:dyDescent="0.25"/>
    <row r="910" ht="14.25" customHeight="1" x14ac:dyDescent="0.25"/>
    <row r="911" ht="14.25" customHeight="1" x14ac:dyDescent="0.25"/>
    <row r="912" ht="14.25" customHeight="1" x14ac:dyDescent="0.25"/>
    <row r="913" ht="14.25" customHeight="1" x14ac:dyDescent="0.25"/>
    <row r="914" ht="14.25" customHeight="1" x14ac:dyDescent="0.25"/>
    <row r="915" ht="14.25" customHeight="1" x14ac:dyDescent="0.25"/>
    <row r="916" ht="14.25" customHeight="1" x14ac:dyDescent="0.25"/>
    <row r="917" ht="14.25" customHeight="1" x14ac:dyDescent="0.25"/>
    <row r="918" ht="14.25" customHeight="1" x14ac:dyDescent="0.25"/>
    <row r="919" ht="14.25" customHeight="1" x14ac:dyDescent="0.25"/>
    <row r="920" ht="14.25" customHeight="1" x14ac:dyDescent="0.25"/>
    <row r="921" ht="14.25" customHeight="1" x14ac:dyDescent="0.25"/>
    <row r="922" ht="14.25" customHeight="1" x14ac:dyDescent="0.25"/>
    <row r="923" ht="14.25" customHeight="1" x14ac:dyDescent="0.25"/>
    <row r="924" ht="14.25" customHeight="1" x14ac:dyDescent="0.25"/>
    <row r="925" ht="14.25" customHeight="1" x14ac:dyDescent="0.25"/>
    <row r="926" ht="14.25" customHeight="1" x14ac:dyDescent="0.25"/>
    <row r="927" ht="14.25" customHeight="1" x14ac:dyDescent="0.25"/>
    <row r="928" ht="14.25" customHeight="1" x14ac:dyDescent="0.25"/>
    <row r="929" ht="14.25" customHeight="1" x14ac:dyDescent="0.25"/>
    <row r="930" ht="14.25" customHeight="1" x14ac:dyDescent="0.25"/>
    <row r="931" ht="14.25" customHeight="1" x14ac:dyDescent="0.25"/>
    <row r="932" ht="14.25" customHeight="1" x14ac:dyDescent="0.25"/>
    <row r="933" ht="14.25" customHeight="1" x14ac:dyDescent="0.25"/>
    <row r="934" ht="14.25" customHeight="1" x14ac:dyDescent="0.25"/>
    <row r="935" ht="14.25" customHeight="1" x14ac:dyDescent="0.25"/>
    <row r="936" ht="14.25" customHeight="1" x14ac:dyDescent="0.25"/>
    <row r="937" ht="14.25" customHeight="1" x14ac:dyDescent="0.25"/>
    <row r="938" ht="14.25" customHeight="1" x14ac:dyDescent="0.25"/>
    <row r="939" ht="14.25" customHeight="1" x14ac:dyDescent="0.25"/>
    <row r="940" ht="14.25" customHeight="1" x14ac:dyDescent="0.25"/>
    <row r="941" ht="14.25" customHeight="1" x14ac:dyDescent="0.25"/>
    <row r="942" ht="14.25" customHeight="1" x14ac:dyDescent="0.25"/>
    <row r="943" ht="14.25" customHeight="1" x14ac:dyDescent="0.25"/>
    <row r="944" ht="14.25" customHeight="1" x14ac:dyDescent="0.25"/>
    <row r="945" ht="14.25" customHeight="1" x14ac:dyDescent="0.25"/>
    <row r="946" ht="14.25" customHeight="1" x14ac:dyDescent="0.25"/>
    <row r="947" ht="14.25" customHeight="1" x14ac:dyDescent="0.25"/>
    <row r="948" ht="14.25" customHeight="1" x14ac:dyDescent="0.25"/>
    <row r="949" ht="14.25" customHeight="1" x14ac:dyDescent="0.25"/>
    <row r="950" ht="14.25" customHeight="1" x14ac:dyDescent="0.25"/>
    <row r="951" ht="14.25" customHeight="1" x14ac:dyDescent="0.25"/>
    <row r="952" ht="14.25" customHeight="1" x14ac:dyDescent="0.25"/>
    <row r="953" ht="14.25" customHeight="1" x14ac:dyDescent="0.25"/>
    <row r="954" ht="14.25" customHeight="1" x14ac:dyDescent="0.25"/>
    <row r="955" ht="14.25" customHeight="1" x14ac:dyDescent="0.25"/>
    <row r="956" ht="14.25" customHeight="1" x14ac:dyDescent="0.25"/>
    <row r="957" ht="14.25" customHeight="1" x14ac:dyDescent="0.25"/>
    <row r="958" ht="14.25" customHeight="1" x14ac:dyDescent="0.25"/>
    <row r="959" ht="14.25" customHeight="1" x14ac:dyDescent="0.25"/>
    <row r="960" ht="14.25" customHeight="1" x14ac:dyDescent="0.25"/>
    <row r="961" ht="14.25" customHeight="1" x14ac:dyDescent="0.25"/>
    <row r="962" ht="14.25" customHeight="1" x14ac:dyDescent="0.25"/>
    <row r="963" ht="14.25" customHeight="1" x14ac:dyDescent="0.25"/>
    <row r="964" ht="14.25" customHeight="1" x14ac:dyDescent="0.25"/>
    <row r="965" ht="14.25" customHeight="1" x14ac:dyDescent="0.25"/>
    <row r="966" ht="14.25" customHeight="1" x14ac:dyDescent="0.25"/>
    <row r="967" ht="14.25" customHeight="1" x14ac:dyDescent="0.25"/>
    <row r="968" ht="14.25" customHeight="1" x14ac:dyDescent="0.25"/>
    <row r="969" ht="14.25" customHeight="1" x14ac:dyDescent="0.25"/>
    <row r="970" ht="14.25" customHeight="1" x14ac:dyDescent="0.25"/>
    <row r="971" ht="14.25" customHeight="1" x14ac:dyDescent="0.25"/>
    <row r="972" ht="14.25" customHeight="1" x14ac:dyDescent="0.25"/>
    <row r="973" ht="14.25" customHeight="1" x14ac:dyDescent="0.25"/>
    <row r="974" ht="14.25" customHeight="1" x14ac:dyDescent="0.25"/>
    <row r="975" ht="14.25" customHeight="1" x14ac:dyDescent="0.25"/>
    <row r="976" ht="14.25" customHeight="1" x14ac:dyDescent="0.25"/>
    <row r="977" ht="14.25" customHeight="1" x14ac:dyDescent="0.25"/>
    <row r="978" ht="14.25" customHeight="1" x14ac:dyDescent="0.25"/>
    <row r="979" ht="14.25" customHeight="1" x14ac:dyDescent="0.25"/>
    <row r="980" ht="14.25" customHeight="1" x14ac:dyDescent="0.25"/>
    <row r="981" ht="14.25" customHeight="1" x14ac:dyDescent="0.25"/>
    <row r="982" ht="14.25" customHeight="1" x14ac:dyDescent="0.25"/>
    <row r="983" ht="14.25" customHeight="1" x14ac:dyDescent="0.25"/>
    <row r="984" ht="14.25" customHeight="1" x14ac:dyDescent="0.25"/>
    <row r="985" ht="14.25" customHeight="1" x14ac:dyDescent="0.25"/>
    <row r="986" ht="14.25" customHeight="1" x14ac:dyDescent="0.25"/>
    <row r="987" ht="14.25" customHeight="1" x14ac:dyDescent="0.25"/>
    <row r="988" ht="14.25" customHeight="1" x14ac:dyDescent="0.25"/>
    <row r="989" ht="14.25" customHeight="1" x14ac:dyDescent="0.25"/>
    <row r="990" ht="14.25" customHeight="1" x14ac:dyDescent="0.25"/>
    <row r="991" ht="14.25" customHeight="1" x14ac:dyDescent="0.25"/>
    <row r="992" ht="14.25" customHeight="1" x14ac:dyDescent="0.25"/>
    <row r="993" ht="14.25" customHeight="1" x14ac:dyDescent="0.25"/>
    <row r="994" ht="14.25" customHeight="1" x14ac:dyDescent="0.25"/>
    <row r="995" ht="14.25" customHeight="1" x14ac:dyDescent="0.25"/>
    <row r="996" ht="14.25" customHeight="1" x14ac:dyDescent="0.25"/>
    <row r="997" ht="14.25" customHeight="1" x14ac:dyDescent="0.25"/>
    <row r="998" ht="14.25" customHeight="1" x14ac:dyDescent="0.25"/>
    <row r="999" ht="14.25" customHeight="1" x14ac:dyDescent="0.25"/>
    <row r="1000" ht="14.25" customHeight="1" x14ac:dyDescent="0.25"/>
    <row r="1001" ht="14.25" customHeight="1" x14ac:dyDescent="0.25"/>
    <row r="1002" ht="14.25" customHeight="1" x14ac:dyDescent="0.25"/>
    <row r="1003" ht="14.25" customHeight="1" x14ac:dyDescent="0.25"/>
    <row r="1004" ht="14.25" customHeight="1" x14ac:dyDescent="0.25"/>
    <row r="1005" ht="14.25" customHeight="1" x14ac:dyDescent="0.25"/>
    <row r="1006" ht="14.25" customHeight="1" x14ac:dyDescent="0.25"/>
    <row r="1007" ht="14.25" customHeight="1" x14ac:dyDescent="0.25"/>
    <row r="1008" ht="14.25" customHeight="1" x14ac:dyDescent="0.25"/>
    <row r="1009" ht="14.25" customHeight="1" x14ac:dyDescent="0.25"/>
    <row r="1010" ht="14.25" customHeight="1" x14ac:dyDescent="0.25"/>
    <row r="1011" ht="14.25" customHeight="1" x14ac:dyDescent="0.25"/>
    <row r="1012" ht="14.25" customHeight="1" x14ac:dyDescent="0.25"/>
    <row r="1013" ht="14.25" customHeight="1" x14ac:dyDescent="0.25"/>
    <row r="1014" ht="14.25" customHeight="1" x14ac:dyDescent="0.25"/>
    <row r="1015" ht="14.25" customHeight="1" x14ac:dyDescent="0.25"/>
    <row r="1016" ht="14.25" customHeight="1" x14ac:dyDescent="0.25"/>
    <row r="1017" ht="14.25" customHeight="1" x14ac:dyDescent="0.25"/>
    <row r="1018" ht="14.25" customHeight="1" x14ac:dyDescent="0.25"/>
    <row r="1019" ht="14.25" customHeight="1" x14ac:dyDescent="0.25"/>
    <row r="1020" ht="14.25" customHeight="1" x14ac:dyDescent="0.25"/>
    <row r="1021" ht="14.25" customHeight="1" x14ac:dyDescent="0.25"/>
    <row r="1022" ht="14.25" customHeight="1" x14ac:dyDescent="0.25"/>
    <row r="1023" ht="14.25" customHeight="1" x14ac:dyDescent="0.25"/>
    <row r="1024" ht="14.25" customHeight="1" x14ac:dyDescent="0.25"/>
    <row r="1025" ht="14.25" customHeight="1" x14ac:dyDescent="0.25"/>
    <row r="1026" ht="14.25" customHeight="1" x14ac:dyDescent="0.25"/>
    <row r="1027" ht="14.25" customHeight="1" x14ac:dyDescent="0.25"/>
    <row r="1028" ht="14.25" customHeight="1" x14ac:dyDescent="0.25"/>
    <row r="1029" ht="14.25" customHeight="1" x14ac:dyDescent="0.25"/>
    <row r="1030" ht="14.25" customHeight="1" x14ac:dyDescent="0.25"/>
    <row r="1031" ht="14.25" customHeight="1" x14ac:dyDescent="0.25"/>
    <row r="1032" ht="14.25" customHeight="1" x14ac:dyDescent="0.25"/>
    <row r="1033" ht="14.25" customHeight="1" x14ac:dyDescent="0.25"/>
    <row r="1034" ht="14.25" customHeight="1" x14ac:dyDescent="0.25"/>
    <row r="1035" ht="14.25" customHeight="1" x14ac:dyDescent="0.25"/>
    <row r="1036" ht="14.25" customHeight="1" x14ac:dyDescent="0.25"/>
    <row r="1037" ht="14.25" customHeight="1" x14ac:dyDescent="0.25"/>
    <row r="1038" ht="14.25" customHeight="1" x14ac:dyDescent="0.25"/>
    <row r="1039" ht="14.25" customHeight="1" x14ac:dyDescent="0.25"/>
    <row r="1040" ht="14.25" customHeight="1" x14ac:dyDescent="0.25"/>
    <row r="1041" ht="14.25" customHeight="1" x14ac:dyDescent="0.25"/>
    <row r="1042" ht="14.25" customHeight="1" x14ac:dyDescent="0.25"/>
    <row r="1043" ht="14.25" customHeight="1" x14ac:dyDescent="0.25"/>
    <row r="1044" ht="14.25" customHeight="1" x14ac:dyDescent="0.25"/>
    <row r="1045" ht="14.25" customHeight="1" x14ac:dyDescent="0.25"/>
    <row r="1046" ht="14.25" customHeight="1" x14ac:dyDescent="0.25"/>
    <row r="1047" ht="14.25" customHeight="1" x14ac:dyDescent="0.25"/>
    <row r="1048" ht="14.25" customHeight="1" x14ac:dyDescent="0.25"/>
    <row r="1049" ht="14.25" customHeight="1" x14ac:dyDescent="0.25"/>
    <row r="1050" ht="14.25" customHeight="1" x14ac:dyDescent="0.25"/>
    <row r="1051" ht="14.25" customHeight="1" x14ac:dyDescent="0.25"/>
    <row r="1052" ht="14.25" customHeight="1" x14ac:dyDescent="0.25"/>
    <row r="1053" ht="14.25" customHeight="1" x14ac:dyDescent="0.25"/>
    <row r="1054" ht="14.25" customHeight="1" x14ac:dyDescent="0.25"/>
  </sheetData>
  <sheetProtection algorithmName="SHA-512" hashValue="NyLREBTO8AdIC4GJvaBdabNj3LNjZEPbT+ossyspYbTx5t6G87Q35u+pKVDMHeEwKEkYsoBY8vAlM2xXBoyPTA==" saltValue="6lPiJtwIDfpkGyZWOSWmzg==" spinCount="100000" sheet="1" objects="1" scenarios="1"/>
  <mergeCells count="11">
    <mergeCell ref="A9:M9"/>
    <mergeCell ref="C72:E72"/>
    <mergeCell ref="C82:E82"/>
    <mergeCell ref="C84:E84"/>
    <mergeCell ref="A1:M1"/>
    <mergeCell ref="A2:M2"/>
    <mergeCell ref="A3:M3"/>
    <mergeCell ref="A4:M4"/>
    <mergeCell ref="A5:M5"/>
    <mergeCell ref="A6:M6"/>
    <mergeCell ref="A7:M8"/>
  </mergeCells>
  <hyperlinks>
    <hyperlink ref="B64" location="'A. Resultado Global'!A1" display="Volver al resultado global" xr:uid="{AA889761-F117-4A2B-AE08-4EF4A58B6EC2}"/>
  </hyperlinks>
  <pageMargins left="0.7" right="0.7" top="0.75" bottom="0.75" header="0" footer="0"/>
  <pageSetup scale="51" orientation="landscape" r:id="rId1"/>
  <drawing r:id="rId2"/>
  <legacyDrawing r:id="rId3"/>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Hoja7"/>
  <dimension ref="A1:M1065"/>
  <sheetViews>
    <sheetView showGridLines="0" view="pageBreakPreview" zoomScale="85" zoomScaleNormal="70" zoomScaleSheetLayoutView="85" workbookViewId="0">
      <selection activeCell="D125" sqref="D125"/>
    </sheetView>
  </sheetViews>
  <sheetFormatPr baseColWidth="10" defaultColWidth="12.625" defaultRowHeight="15" customHeight="1" x14ac:dyDescent="0.2"/>
  <cols>
    <col min="1" max="1" width="2.75" style="15" customWidth="1"/>
    <col min="2" max="2" width="10.625" style="15" customWidth="1"/>
    <col min="3" max="3" width="51.125" style="15" customWidth="1"/>
    <col min="4" max="5" width="13.5" style="15" customWidth="1"/>
    <col min="6" max="6" width="19.5" style="15" customWidth="1"/>
    <col min="7" max="7" width="20.625" style="15" customWidth="1"/>
    <col min="8" max="25" width="10.625" style="15" customWidth="1"/>
    <col min="26" max="16384" width="12.625" style="15"/>
  </cols>
  <sheetData>
    <row r="1" spans="1:13" ht="14.25" customHeight="1" x14ac:dyDescent="0.2">
      <c r="A1" s="231"/>
      <c r="B1" s="232"/>
      <c r="C1" s="232"/>
      <c r="D1" s="232"/>
      <c r="E1" s="232"/>
      <c r="F1" s="232"/>
      <c r="G1" s="232"/>
      <c r="H1" s="232"/>
      <c r="I1" s="232"/>
      <c r="J1" s="232"/>
      <c r="K1" s="232"/>
      <c r="L1" s="232"/>
      <c r="M1" s="233"/>
    </row>
    <row r="2" spans="1:13" ht="18" customHeight="1" x14ac:dyDescent="0.2">
      <c r="A2" s="234" t="s">
        <v>0</v>
      </c>
      <c r="B2" s="235"/>
      <c r="C2" s="235"/>
      <c r="D2" s="235"/>
      <c r="E2" s="235"/>
      <c r="F2" s="235"/>
      <c r="G2" s="235"/>
      <c r="H2" s="235"/>
      <c r="I2" s="235"/>
      <c r="J2" s="235"/>
      <c r="K2" s="235"/>
      <c r="L2" s="235"/>
      <c r="M2" s="236"/>
    </row>
    <row r="3" spans="1:13" ht="18" customHeight="1" x14ac:dyDescent="0.2">
      <c r="A3" s="234" t="s">
        <v>1</v>
      </c>
      <c r="B3" s="235"/>
      <c r="C3" s="235"/>
      <c r="D3" s="235"/>
      <c r="E3" s="235"/>
      <c r="F3" s="235"/>
      <c r="G3" s="235"/>
      <c r="H3" s="235"/>
      <c r="I3" s="235"/>
      <c r="J3" s="235"/>
      <c r="K3" s="235"/>
      <c r="L3" s="235"/>
      <c r="M3" s="236"/>
    </row>
    <row r="4" spans="1:13" ht="18" customHeight="1" x14ac:dyDescent="0.2">
      <c r="A4" s="234" t="s">
        <v>2</v>
      </c>
      <c r="B4" s="235"/>
      <c r="C4" s="235"/>
      <c r="D4" s="235"/>
      <c r="E4" s="235"/>
      <c r="F4" s="235"/>
      <c r="G4" s="235"/>
      <c r="H4" s="235"/>
      <c r="I4" s="235"/>
      <c r="J4" s="235"/>
      <c r="K4" s="235"/>
      <c r="L4" s="235"/>
      <c r="M4" s="236"/>
    </row>
    <row r="5" spans="1:13" ht="18" customHeight="1" x14ac:dyDescent="0.2">
      <c r="A5" s="234">
        <v>2024</v>
      </c>
      <c r="B5" s="235"/>
      <c r="C5" s="235"/>
      <c r="D5" s="235"/>
      <c r="E5" s="235"/>
      <c r="F5" s="235"/>
      <c r="G5" s="235"/>
      <c r="H5" s="235"/>
      <c r="I5" s="235"/>
      <c r="J5" s="235"/>
      <c r="K5" s="235"/>
      <c r="L5" s="235"/>
      <c r="M5" s="236"/>
    </row>
    <row r="6" spans="1:13" ht="14.25" customHeight="1" x14ac:dyDescent="0.2">
      <c r="A6" s="228"/>
      <c r="B6" s="229"/>
      <c r="C6" s="229"/>
      <c r="D6" s="229"/>
      <c r="E6" s="229"/>
      <c r="F6" s="229"/>
      <c r="G6" s="229"/>
      <c r="H6" s="229"/>
      <c r="I6" s="229"/>
      <c r="J6" s="229"/>
      <c r="K6" s="229"/>
      <c r="L6" s="229"/>
      <c r="M6" s="230"/>
    </row>
    <row r="7" spans="1:13" ht="14.25" customHeight="1" x14ac:dyDescent="0.2">
      <c r="A7" s="169" t="s">
        <v>17</v>
      </c>
      <c r="B7" s="237"/>
      <c r="C7" s="237"/>
      <c r="D7" s="237"/>
      <c r="E7" s="237"/>
      <c r="F7" s="237"/>
      <c r="G7" s="237"/>
      <c r="H7" s="237"/>
      <c r="I7" s="237"/>
      <c r="J7" s="237"/>
      <c r="K7" s="237"/>
      <c r="L7" s="237"/>
      <c r="M7" s="238"/>
    </row>
    <row r="8" spans="1:13" ht="14.25" customHeight="1" thickBot="1" x14ac:dyDescent="0.25">
      <c r="A8" s="239"/>
      <c r="B8" s="240"/>
      <c r="C8" s="240"/>
      <c r="D8" s="240"/>
      <c r="E8" s="240"/>
      <c r="F8" s="240"/>
      <c r="G8" s="240"/>
      <c r="H8" s="240"/>
      <c r="I8" s="240"/>
      <c r="J8" s="240"/>
      <c r="K8" s="240"/>
      <c r="L8" s="240"/>
      <c r="M8" s="241"/>
    </row>
    <row r="9" spans="1:13" ht="52.5" customHeight="1" thickBot="1" x14ac:dyDescent="0.25">
      <c r="A9" s="213" t="s">
        <v>423</v>
      </c>
      <c r="B9" s="242"/>
      <c r="C9" s="242"/>
      <c r="D9" s="242"/>
      <c r="E9" s="242"/>
      <c r="F9" s="242"/>
      <c r="G9" s="242"/>
      <c r="H9" s="242"/>
      <c r="I9" s="242"/>
      <c r="J9" s="242"/>
      <c r="K9" s="242"/>
      <c r="L9" s="242"/>
      <c r="M9" s="243"/>
    </row>
    <row r="10" spans="1:13" ht="14.25" customHeight="1" x14ac:dyDescent="0.2">
      <c r="A10" s="65"/>
      <c r="M10" s="98"/>
    </row>
    <row r="11" spans="1:13" ht="14.25" hidden="1" customHeight="1" x14ac:dyDescent="0.2">
      <c r="A11" s="65"/>
      <c r="B11" s="8" t="s">
        <v>43</v>
      </c>
      <c r="C11" s="9" t="s">
        <v>44</v>
      </c>
      <c r="D11" s="8" t="s">
        <v>45</v>
      </c>
      <c r="E11" s="9" t="s">
        <v>46</v>
      </c>
      <c r="F11" s="9" t="s">
        <v>47</v>
      </c>
      <c r="G11" s="9" t="s">
        <v>48</v>
      </c>
      <c r="H11" s="9" t="s">
        <v>515</v>
      </c>
      <c r="I11" s="9" t="s">
        <v>519</v>
      </c>
      <c r="J11" s="9" t="s">
        <v>51</v>
      </c>
      <c r="K11" s="9" t="s">
        <v>516</v>
      </c>
      <c r="M11" s="98"/>
    </row>
    <row r="12" spans="1:13" ht="14.25" hidden="1" customHeight="1" x14ac:dyDescent="0.2">
      <c r="A12" s="65"/>
      <c r="B12" s="149" t="s">
        <v>118</v>
      </c>
      <c r="C12" s="10" t="s">
        <v>119</v>
      </c>
      <c r="D12" s="67" t="s">
        <v>54</v>
      </c>
      <c r="E12" s="11">
        <v>171</v>
      </c>
      <c r="F12" s="12" t="s">
        <v>17</v>
      </c>
      <c r="G12" s="12" t="s">
        <v>120</v>
      </c>
      <c r="H12" s="12" t="s">
        <v>56</v>
      </c>
      <c r="I12" s="13">
        <v>0.2</v>
      </c>
      <c r="J12" s="13">
        <v>0.16666666666666669</v>
      </c>
      <c r="K12" s="13">
        <v>3.333333333333334E-2</v>
      </c>
      <c r="M12" s="98"/>
    </row>
    <row r="13" spans="1:13" ht="14.25" hidden="1" customHeight="1" x14ac:dyDescent="0.2">
      <c r="A13" s="65"/>
      <c r="B13" s="149" t="s">
        <v>121</v>
      </c>
      <c r="C13" s="10" t="s">
        <v>122</v>
      </c>
      <c r="D13" s="67" t="s">
        <v>43</v>
      </c>
      <c r="E13" s="11">
        <v>172</v>
      </c>
      <c r="F13" s="12" t="s">
        <v>17</v>
      </c>
      <c r="G13" s="12" t="s">
        <v>120</v>
      </c>
      <c r="H13" s="12" t="s">
        <v>56</v>
      </c>
      <c r="I13" s="13">
        <v>0</v>
      </c>
      <c r="J13" s="13">
        <v>0.16666666666666669</v>
      </c>
      <c r="K13" s="13">
        <v>0</v>
      </c>
      <c r="M13" s="98"/>
    </row>
    <row r="14" spans="1:13" ht="14.25" hidden="1" customHeight="1" x14ac:dyDescent="0.2">
      <c r="A14" s="65"/>
      <c r="B14" s="149" t="s">
        <v>123</v>
      </c>
      <c r="C14" s="10" t="s">
        <v>124</v>
      </c>
      <c r="D14" s="67" t="s">
        <v>43</v>
      </c>
      <c r="E14" s="11">
        <v>173</v>
      </c>
      <c r="F14" s="12" t="s">
        <v>17</v>
      </c>
      <c r="G14" s="12" t="s">
        <v>120</v>
      </c>
      <c r="H14" s="12" t="s">
        <v>56</v>
      </c>
      <c r="I14" s="13">
        <v>0</v>
      </c>
      <c r="J14" s="13">
        <v>0.16666666666666669</v>
      </c>
      <c r="K14" s="13">
        <v>0</v>
      </c>
      <c r="M14" s="98"/>
    </row>
    <row r="15" spans="1:13" ht="14.25" hidden="1" customHeight="1" x14ac:dyDescent="0.2">
      <c r="A15" s="65"/>
      <c r="B15" s="149" t="s">
        <v>125</v>
      </c>
      <c r="C15" s="10" t="s">
        <v>126</v>
      </c>
      <c r="D15" s="67" t="s">
        <v>43</v>
      </c>
      <c r="E15" s="11">
        <v>174</v>
      </c>
      <c r="F15" s="12" t="s">
        <v>17</v>
      </c>
      <c r="G15" s="12" t="s">
        <v>120</v>
      </c>
      <c r="H15" s="12" t="s">
        <v>56</v>
      </c>
      <c r="I15" s="13">
        <v>0</v>
      </c>
      <c r="J15" s="13">
        <v>0.16666666666666669</v>
      </c>
      <c r="K15" s="13">
        <v>0</v>
      </c>
      <c r="M15" s="98"/>
    </row>
    <row r="16" spans="1:13" ht="14.25" hidden="1" customHeight="1" x14ac:dyDescent="0.2">
      <c r="A16" s="65"/>
      <c r="B16" s="149" t="s">
        <v>127</v>
      </c>
      <c r="C16" s="10" t="s">
        <v>128</v>
      </c>
      <c r="D16" s="67" t="s">
        <v>43</v>
      </c>
      <c r="E16" s="11">
        <v>175</v>
      </c>
      <c r="F16" s="12" t="s">
        <v>17</v>
      </c>
      <c r="G16" s="12" t="s">
        <v>120</v>
      </c>
      <c r="H16" s="12" t="s">
        <v>56</v>
      </c>
      <c r="I16" s="13">
        <v>0</v>
      </c>
      <c r="J16" s="13">
        <v>0.16666666666666669</v>
      </c>
      <c r="K16" s="13">
        <v>0</v>
      </c>
      <c r="M16" s="98"/>
    </row>
    <row r="17" spans="1:13" ht="14.25" hidden="1" customHeight="1" x14ac:dyDescent="0.2">
      <c r="A17" s="65"/>
      <c r="B17" s="149" t="s">
        <v>129</v>
      </c>
      <c r="C17" s="10" t="s">
        <v>130</v>
      </c>
      <c r="D17" s="67" t="s">
        <v>43</v>
      </c>
      <c r="E17" s="11">
        <v>176</v>
      </c>
      <c r="F17" s="12" t="s">
        <v>17</v>
      </c>
      <c r="G17" s="12" t="s">
        <v>120</v>
      </c>
      <c r="H17" s="12" t="s">
        <v>56</v>
      </c>
      <c r="I17" s="13">
        <v>0</v>
      </c>
      <c r="J17" s="13">
        <v>0.16666666666666669</v>
      </c>
      <c r="K17" s="13">
        <v>0</v>
      </c>
      <c r="M17" s="98"/>
    </row>
    <row r="18" spans="1:13" ht="14.25" hidden="1" customHeight="1" x14ac:dyDescent="0.2">
      <c r="A18" s="65"/>
      <c r="B18" s="149" t="s">
        <v>131</v>
      </c>
      <c r="C18" s="10" t="s">
        <v>132</v>
      </c>
      <c r="D18" s="67" t="s">
        <v>43</v>
      </c>
      <c r="E18" s="11">
        <v>180</v>
      </c>
      <c r="F18" s="12" t="s">
        <v>17</v>
      </c>
      <c r="G18" s="12" t="s">
        <v>120</v>
      </c>
      <c r="H18" s="12" t="s">
        <v>56</v>
      </c>
      <c r="I18" s="13">
        <v>0</v>
      </c>
      <c r="J18" s="13">
        <v>0.16666666666666669</v>
      </c>
      <c r="K18" s="13">
        <v>0</v>
      </c>
      <c r="M18" s="98"/>
    </row>
    <row r="19" spans="1:13" ht="14.25" hidden="1" customHeight="1" x14ac:dyDescent="0.2">
      <c r="A19" s="65"/>
      <c r="B19" s="149" t="s">
        <v>133</v>
      </c>
      <c r="C19" s="10" t="s">
        <v>134</v>
      </c>
      <c r="D19" s="67" t="s">
        <v>43</v>
      </c>
      <c r="E19" s="11">
        <v>181</v>
      </c>
      <c r="F19" s="12" t="s">
        <v>17</v>
      </c>
      <c r="G19" s="12" t="s">
        <v>120</v>
      </c>
      <c r="H19" s="12" t="s">
        <v>56</v>
      </c>
      <c r="I19" s="13">
        <v>0</v>
      </c>
      <c r="J19" s="13">
        <v>0.16666666666666669</v>
      </c>
      <c r="K19" s="13">
        <v>0</v>
      </c>
      <c r="M19" s="98"/>
    </row>
    <row r="20" spans="1:13" ht="14.25" hidden="1" customHeight="1" x14ac:dyDescent="0.2">
      <c r="A20" s="65"/>
      <c r="B20" s="149" t="s">
        <v>135</v>
      </c>
      <c r="C20" s="10" t="s">
        <v>136</v>
      </c>
      <c r="D20" s="67" t="s">
        <v>43</v>
      </c>
      <c r="E20" s="11">
        <v>182</v>
      </c>
      <c r="F20" s="12" t="s">
        <v>17</v>
      </c>
      <c r="G20" s="12" t="s">
        <v>120</v>
      </c>
      <c r="H20" s="12" t="s">
        <v>56</v>
      </c>
      <c r="I20" s="13">
        <v>0</v>
      </c>
      <c r="J20" s="13">
        <v>0.16666666666666669</v>
      </c>
      <c r="K20" s="13">
        <v>0</v>
      </c>
      <c r="M20" s="98"/>
    </row>
    <row r="21" spans="1:13" ht="14.25" hidden="1" customHeight="1" x14ac:dyDescent="0.2">
      <c r="A21" s="65"/>
      <c r="B21" s="149" t="s">
        <v>137</v>
      </c>
      <c r="C21" s="10" t="s">
        <v>138</v>
      </c>
      <c r="D21" s="67" t="s">
        <v>43</v>
      </c>
      <c r="E21" s="11">
        <v>183</v>
      </c>
      <c r="F21" s="12" t="s">
        <v>17</v>
      </c>
      <c r="G21" s="12" t="s">
        <v>120</v>
      </c>
      <c r="H21" s="12" t="s">
        <v>56</v>
      </c>
      <c r="I21" s="13">
        <v>0</v>
      </c>
      <c r="J21" s="13">
        <v>0.16666666666666669</v>
      </c>
      <c r="K21" s="13">
        <v>0</v>
      </c>
      <c r="M21" s="98"/>
    </row>
    <row r="22" spans="1:13" ht="14.25" hidden="1" customHeight="1" x14ac:dyDescent="0.2">
      <c r="A22" s="65"/>
      <c r="B22" s="149" t="s">
        <v>139</v>
      </c>
      <c r="C22" s="10" t="s">
        <v>140</v>
      </c>
      <c r="D22" s="67" t="s">
        <v>43</v>
      </c>
      <c r="E22" s="11">
        <v>184</v>
      </c>
      <c r="F22" s="12" t="s">
        <v>17</v>
      </c>
      <c r="G22" s="12" t="s">
        <v>120</v>
      </c>
      <c r="H22" s="12" t="s">
        <v>56</v>
      </c>
      <c r="I22" s="13">
        <v>0</v>
      </c>
      <c r="J22" s="13">
        <v>0.16666666666666669</v>
      </c>
      <c r="K22" s="13">
        <v>0</v>
      </c>
      <c r="M22" s="98"/>
    </row>
    <row r="23" spans="1:13" ht="14.25" hidden="1" customHeight="1" x14ac:dyDescent="0.2">
      <c r="A23" s="65"/>
      <c r="B23" s="149" t="s">
        <v>141</v>
      </c>
      <c r="C23" s="10" t="s">
        <v>142</v>
      </c>
      <c r="D23" s="67" t="s">
        <v>43</v>
      </c>
      <c r="E23" s="11">
        <v>185</v>
      </c>
      <c r="F23" s="12" t="s">
        <v>17</v>
      </c>
      <c r="G23" s="12" t="s">
        <v>120</v>
      </c>
      <c r="H23" s="12" t="s">
        <v>56</v>
      </c>
      <c r="I23" s="13">
        <v>0</v>
      </c>
      <c r="J23" s="13">
        <v>0.16666666666666669</v>
      </c>
      <c r="K23" s="13">
        <v>0</v>
      </c>
      <c r="M23" s="98"/>
    </row>
    <row r="24" spans="1:13" ht="14.25" hidden="1" customHeight="1" x14ac:dyDescent="0.2">
      <c r="A24" s="65"/>
      <c r="B24" s="149" t="s">
        <v>143</v>
      </c>
      <c r="C24" s="10" t="s">
        <v>144</v>
      </c>
      <c r="D24" s="67" t="s">
        <v>54</v>
      </c>
      <c r="E24" s="11">
        <v>189</v>
      </c>
      <c r="F24" s="12" t="s">
        <v>17</v>
      </c>
      <c r="G24" s="12" t="s">
        <v>120</v>
      </c>
      <c r="H24" s="12" t="s">
        <v>56</v>
      </c>
      <c r="I24" s="13">
        <v>0.2</v>
      </c>
      <c r="J24" s="13">
        <v>0.16666666666666669</v>
      </c>
      <c r="K24" s="13">
        <v>3.333333333333334E-2</v>
      </c>
      <c r="M24" s="98"/>
    </row>
    <row r="25" spans="1:13" ht="14.25" hidden="1" customHeight="1" x14ac:dyDescent="0.2">
      <c r="A25" s="65"/>
      <c r="B25" s="149" t="s">
        <v>145</v>
      </c>
      <c r="C25" s="10" t="s">
        <v>146</v>
      </c>
      <c r="D25" s="67" t="s">
        <v>54</v>
      </c>
      <c r="E25" s="11">
        <v>190</v>
      </c>
      <c r="F25" s="12" t="s">
        <v>17</v>
      </c>
      <c r="G25" s="12" t="s">
        <v>120</v>
      </c>
      <c r="H25" s="12" t="s">
        <v>56</v>
      </c>
      <c r="I25" s="13">
        <v>0.2</v>
      </c>
      <c r="J25" s="13">
        <v>0.16666666666666669</v>
      </c>
      <c r="K25" s="13">
        <v>3.333333333333334E-2</v>
      </c>
      <c r="M25" s="98"/>
    </row>
    <row r="26" spans="1:13" ht="14.25" hidden="1" customHeight="1" x14ac:dyDescent="0.2">
      <c r="A26" s="65"/>
      <c r="B26" s="149" t="s">
        <v>147</v>
      </c>
      <c r="C26" s="10" t="s">
        <v>148</v>
      </c>
      <c r="D26" s="67" t="s">
        <v>43</v>
      </c>
      <c r="E26" s="11">
        <v>191</v>
      </c>
      <c r="F26" s="12" t="s">
        <v>17</v>
      </c>
      <c r="G26" s="12" t="s">
        <v>120</v>
      </c>
      <c r="H26" s="12" t="s">
        <v>56</v>
      </c>
      <c r="I26" s="13">
        <v>0</v>
      </c>
      <c r="J26" s="13">
        <v>0.16666666666666669</v>
      </c>
      <c r="K26" s="13">
        <v>0</v>
      </c>
      <c r="M26" s="98"/>
    </row>
    <row r="27" spans="1:13" ht="14.25" hidden="1" customHeight="1" x14ac:dyDescent="0.2">
      <c r="A27" s="65"/>
      <c r="B27" s="149" t="s">
        <v>149</v>
      </c>
      <c r="C27" s="10" t="s">
        <v>150</v>
      </c>
      <c r="D27" s="67" t="s">
        <v>54</v>
      </c>
      <c r="E27" s="11">
        <v>192</v>
      </c>
      <c r="F27" s="12" t="s">
        <v>17</v>
      </c>
      <c r="G27" s="12" t="s">
        <v>120</v>
      </c>
      <c r="H27" s="12" t="s">
        <v>56</v>
      </c>
      <c r="I27" s="13">
        <v>0.2</v>
      </c>
      <c r="J27" s="13">
        <v>0.16666666666666669</v>
      </c>
      <c r="K27" s="13">
        <v>3.333333333333334E-2</v>
      </c>
      <c r="M27" s="98"/>
    </row>
    <row r="28" spans="1:13" ht="14.25" hidden="1" customHeight="1" x14ac:dyDescent="0.2">
      <c r="A28" s="65"/>
      <c r="B28" s="149" t="s">
        <v>151</v>
      </c>
      <c r="C28" s="10" t="s">
        <v>152</v>
      </c>
      <c r="D28" s="67" t="s">
        <v>43</v>
      </c>
      <c r="E28" s="11">
        <v>193</v>
      </c>
      <c r="F28" s="12" t="s">
        <v>17</v>
      </c>
      <c r="G28" s="12" t="s">
        <v>120</v>
      </c>
      <c r="H28" s="12" t="s">
        <v>56</v>
      </c>
      <c r="I28" s="13">
        <v>0</v>
      </c>
      <c r="J28" s="13">
        <v>0.16666666666666669</v>
      </c>
      <c r="K28" s="13">
        <v>0</v>
      </c>
      <c r="M28" s="98"/>
    </row>
    <row r="29" spans="1:13" ht="14.25" hidden="1" customHeight="1" x14ac:dyDescent="0.2">
      <c r="A29" s="65"/>
      <c r="B29" s="149" t="s">
        <v>153</v>
      </c>
      <c r="C29" s="10" t="s">
        <v>154</v>
      </c>
      <c r="D29" s="67" t="s">
        <v>54</v>
      </c>
      <c r="E29" s="11">
        <v>194</v>
      </c>
      <c r="F29" s="12" t="s">
        <v>17</v>
      </c>
      <c r="G29" s="12" t="s">
        <v>120</v>
      </c>
      <c r="H29" s="12" t="s">
        <v>56</v>
      </c>
      <c r="I29" s="13">
        <v>0.2</v>
      </c>
      <c r="J29" s="13">
        <v>0.16666666666666669</v>
      </c>
      <c r="K29" s="13">
        <v>3.333333333333334E-2</v>
      </c>
      <c r="M29" s="98"/>
    </row>
    <row r="30" spans="1:13" ht="14.25" hidden="1" customHeight="1" x14ac:dyDescent="0.2">
      <c r="A30" s="65"/>
      <c r="B30" s="149" t="s">
        <v>155</v>
      </c>
      <c r="C30" s="10" t="s">
        <v>156</v>
      </c>
      <c r="D30" s="67" t="s">
        <v>43</v>
      </c>
      <c r="E30" s="11">
        <v>198</v>
      </c>
      <c r="F30" s="12" t="s">
        <v>17</v>
      </c>
      <c r="G30" s="12" t="s">
        <v>120</v>
      </c>
      <c r="H30" s="12" t="s">
        <v>56</v>
      </c>
      <c r="I30" s="13">
        <v>0</v>
      </c>
      <c r="J30" s="13">
        <v>0.16666666666666669</v>
      </c>
      <c r="K30" s="13">
        <v>0</v>
      </c>
      <c r="M30" s="98"/>
    </row>
    <row r="31" spans="1:13" ht="14.25" hidden="1" customHeight="1" x14ac:dyDescent="0.2">
      <c r="A31" s="65"/>
      <c r="B31" s="149" t="s">
        <v>157</v>
      </c>
      <c r="C31" s="10" t="s">
        <v>158</v>
      </c>
      <c r="D31" s="67" t="s">
        <v>43</v>
      </c>
      <c r="E31" s="11">
        <v>199</v>
      </c>
      <c r="F31" s="12" t="s">
        <v>17</v>
      </c>
      <c r="G31" s="12" t="s">
        <v>120</v>
      </c>
      <c r="H31" s="12" t="s">
        <v>56</v>
      </c>
      <c r="I31" s="13">
        <v>0</v>
      </c>
      <c r="J31" s="13">
        <v>0.16666666666666669</v>
      </c>
      <c r="K31" s="13">
        <v>0</v>
      </c>
      <c r="M31" s="98"/>
    </row>
    <row r="32" spans="1:13" ht="15" hidden="1" customHeight="1" x14ac:dyDescent="0.2">
      <c r="A32" s="65"/>
      <c r="B32" s="149" t="s">
        <v>159</v>
      </c>
      <c r="C32" s="10" t="s">
        <v>160</v>
      </c>
      <c r="D32" s="67" t="s">
        <v>43</v>
      </c>
      <c r="E32" s="11">
        <v>200</v>
      </c>
      <c r="F32" s="12" t="s">
        <v>17</v>
      </c>
      <c r="G32" s="12" t="s">
        <v>120</v>
      </c>
      <c r="H32" s="12" t="s">
        <v>56</v>
      </c>
      <c r="I32" s="13">
        <v>0</v>
      </c>
      <c r="J32" s="13">
        <v>0.16666666666666669</v>
      </c>
      <c r="K32" s="13">
        <v>0</v>
      </c>
      <c r="M32" s="98"/>
    </row>
    <row r="33" spans="1:13" ht="15" hidden="1" customHeight="1" x14ac:dyDescent="0.2">
      <c r="A33" s="65"/>
      <c r="B33" s="149" t="s">
        <v>161</v>
      </c>
      <c r="C33" s="10" t="s">
        <v>162</v>
      </c>
      <c r="D33" s="67" t="s">
        <v>43</v>
      </c>
      <c r="E33" s="11">
        <v>201</v>
      </c>
      <c r="F33" s="12" t="s">
        <v>17</v>
      </c>
      <c r="G33" s="12" t="s">
        <v>120</v>
      </c>
      <c r="H33" s="12" t="s">
        <v>56</v>
      </c>
      <c r="I33" s="13">
        <v>0</v>
      </c>
      <c r="J33" s="13">
        <v>0.16666666666666669</v>
      </c>
      <c r="K33" s="13">
        <v>0</v>
      </c>
      <c r="M33" s="98"/>
    </row>
    <row r="34" spans="1:13" ht="14.25" hidden="1" customHeight="1" x14ac:dyDescent="0.2">
      <c r="A34" s="65"/>
      <c r="B34" s="149" t="s">
        <v>163</v>
      </c>
      <c r="C34" s="10" t="s">
        <v>164</v>
      </c>
      <c r="D34" s="67" t="s">
        <v>43</v>
      </c>
      <c r="E34" s="11">
        <v>202</v>
      </c>
      <c r="F34" s="12" t="s">
        <v>17</v>
      </c>
      <c r="G34" s="12" t="s">
        <v>120</v>
      </c>
      <c r="H34" s="12" t="s">
        <v>56</v>
      </c>
      <c r="I34" s="13">
        <v>0</v>
      </c>
      <c r="J34" s="13">
        <v>0.16666666666666669</v>
      </c>
      <c r="K34" s="13">
        <v>0</v>
      </c>
      <c r="M34" s="98"/>
    </row>
    <row r="35" spans="1:13" ht="14.25" hidden="1" customHeight="1" x14ac:dyDescent="0.2">
      <c r="A35" s="65"/>
      <c r="B35" s="149" t="s">
        <v>165</v>
      </c>
      <c r="C35" s="10" t="s">
        <v>166</v>
      </c>
      <c r="D35" s="67" t="s">
        <v>43</v>
      </c>
      <c r="E35" s="11">
        <v>203</v>
      </c>
      <c r="F35" s="12" t="s">
        <v>17</v>
      </c>
      <c r="G35" s="12" t="s">
        <v>120</v>
      </c>
      <c r="H35" s="12" t="s">
        <v>56</v>
      </c>
      <c r="I35" s="13">
        <v>0</v>
      </c>
      <c r="J35" s="13">
        <v>0.16666666666666669</v>
      </c>
      <c r="K35" s="13">
        <v>0</v>
      </c>
      <c r="M35" s="98"/>
    </row>
    <row r="36" spans="1:13" ht="14.25" hidden="1" customHeight="1" x14ac:dyDescent="0.2">
      <c r="A36" s="65"/>
      <c r="B36" s="149" t="s">
        <v>167</v>
      </c>
      <c r="C36" s="10" t="s">
        <v>168</v>
      </c>
      <c r="D36" s="67" t="s">
        <v>43</v>
      </c>
      <c r="E36" s="11">
        <v>207</v>
      </c>
      <c r="F36" s="12" t="s">
        <v>17</v>
      </c>
      <c r="G36" s="12" t="s">
        <v>120</v>
      </c>
      <c r="H36" s="12" t="s">
        <v>56</v>
      </c>
      <c r="I36" s="13">
        <v>0</v>
      </c>
      <c r="J36" s="13">
        <v>0.16666666666666669</v>
      </c>
      <c r="K36" s="13">
        <v>0</v>
      </c>
      <c r="M36" s="98"/>
    </row>
    <row r="37" spans="1:13" ht="14.25" hidden="1" customHeight="1" x14ac:dyDescent="0.2">
      <c r="A37" s="65"/>
      <c r="B37" s="149" t="s">
        <v>169</v>
      </c>
      <c r="C37" s="10" t="s">
        <v>170</v>
      </c>
      <c r="D37" s="67" t="s">
        <v>43</v>
      </c>
      <c r="E37" s="11">
        <v>208</v>
      </c>
      <c r="F37" s="12" t="s">
        <v>17</v>
      </c>
      <c r="G37" s="12" t="s">
        <v>120</v>
      </c>
      <c r="H37" s="12" t="s">
        <v>56</v>
      </c>
      <c r="I37" s="13">
        <v>0</v>
      </c>
      <c r="J37" s="13">
        <v>0.16666666666666669</v>
      </c>
      <c r="K37" s="13">
        <v>0</v>
      </c>
      <c r="M37" s="98"/>
    </row>
    <row r="38" spans="1:13" ht="14.25" hidden="1" customHeight="1" x14ac:dyDescent="0.2">
      <c r="A38" s="65"/>
      <c r="B38" s="149" t="s">
        <v>171</v>
      </c>
      <c r="C38" s="10" t="s">
        <v>172</v>
      </c>
      <c r="D38" s="67" t="s">
        <v>43</v>
      </c>
      <c r="E38" s="11">
        <v>209</v>
      </c>
      <c r="F38" s="12" t="s">
        <v>17</v>
      </c>
      <c r="G38" s="12" t="s">
        <v>120</v>
      </c>
      <c r="H38" s="12" t="s">
        <v>56</v>
      </c>
      <c r="I38" s="13">
        <v>0</v>
      </c>
      <c r="J38" s="13">
        <v>0.16666666666666669</v>
      </c>
      <c r="K38" s="13">
        <v>0</v>
      </c>
      <c r="M38" s="98"/>
    </row>
    <row r="39" spans="1:13" ht="14.25" hidden="1" customHeight="1" x14ac:dyDescent="0.2">
      <c r="A39" s="65"/>
      <c r="B39" s="149" t="s">
        <v>173</v>
      </c>
      <c r="C39" s="10" t="s">
        <v>174</v>
      </c>
      <c r="D39" s="67" t="s">
        <v>43</v>
      </c>
      <c r="E39" s="11">
        <v>210</v>
      </c>
      <c r="F39" s="12" t="s">
        <v>17</v>
      </c>
      <c r="G39" s="12" t="s">
        <v>120</v>
      </c>
      <c r="H39" s="12" t="s">
        <v>56</v>
      </c>
      <c r="I39" s="13">
        <v>0</v>
      </c>
      <c r="J39" s="13">
        <v>0.16666666666666669</v>
      </c>
      <c r="K39" s="13">
        <v>0</v>
      </c>
      <c r="M39" s="98"/>
    </row>
    <row r="40" spans="1:13" ht="14.25" hidden="1" customHeight="1" x14ac:dyDescent="0.2">
      <c r="A40" s="65"/>
      <c r="B40" s="149" t="s">
        <v>175</v>
      </c>
      <c r="C40" s="10" t="s">
        <v>176</v>
      </c>
      <c r="D40" s="67" t="s">
        <v>43</v>
      </c>
      <c r="E40" s="11">
        <v>211</v>
      </c>
      <c r="F40" s="12" t="s">
        <v>17</v>
      </c>
      <c r="G40" s="12" t="s">
        <v>120</v>
      </c>
      <c r="H40" s="12" t="s">
        <v>56</v>
      </c>
      <c r="I40" s="13">
        <v>0</v>
      </c>
      <c r="J40" s="13">
        <v>0.16666666666666669</v>
      </c>
      <c r="K40" s="13">
        <v>0</v>
      </c>
      <c r="M40" s="98"/>
    </row>
    <row r="41" spans="1:13" ht="14.25" hidden="1" customHeight="1" x14ac:dyDescent="0.2">
      <c r="A41" s="65"/>
      <c r="B41" s="149" t="s">
        <v>177</v>
      </c>
      <c r="C41" s="10" t="s">
        <v>178</v>
      </c>
      <c r="D41" s="67" t="s">
        <v>43</v>
      </c>
      <c r="E41" s="11">
        <v>212</v>
      </c>
      <c r="F41" s="12" t="s">
        <v>17</v>
      </c>
      <c r="G41" s="12" t="s">
        <v>120</v>
      </c>
      <c r="H41" s="12" t="s">
        <v>56</v>
      </c>
      <c r="I41" s="13">
        <v>0</v>
      </c>
      <c r="J41" s="13">
        <v>0.16666666666666669</v>
      </c>
      <c r="K41" s="13">
        <v>0</v>
      </c>
      <c r="M41" s="98"/>
    </row>
    <row r="42" spans="1:13" ht="14.25" hidden="1" customHeight="1" x14ac:dyDescent="0.2">
      <c r="A42" s="65"/>
      <c r="B42" s="149" t="s">
        <v>424</v>
      </c>
      <c r="C42" s="10" t="s">
        <v>425</v>
      </c>
      <c r="D42" s="67"/>
      <c r="E42" s="11">
        <v>214</v>
      </c>
      <c r="F42" s="12" t="s">
        <v>17</v>
      </c>
      <c r="G42" s="12" t="s">
        <v>120</v>
      </c>
      <c r="H42" s="12" t="s">
        <v>56</v>
      </c>
      <c r="I42" s="12" t="s">
        <v>260</v>
      </c>
      <c r="J42" s="68">
        <v>0.16666666666666666</v>
      </c>
      <c r="K42" s="13" t="e">
        <v>#VALUE!</v>
      </c>
      <c r="M42" s="98"/>
    </row>
    <row r="43" spans="1:13" ht="14.25" hidden="1" customHeight="1" x14ac:dyDescent="0.2">
      <c r="A43" s="65"/>
      <c r="B43" s="149" t="s">
        <v>426</v>
      </c>
      <c r="C43" s="10" t="s">
        <v>427</v>
      </c>
      <c r="D43" s="67"/>
      <c r="E43" s="11">
        <v>215</v>
      </c>
      <c r="F43" s="12" t="s">
        <v>17</v>
      </c>
      <c r="G43" s="12" t="s">
        <v>120</v>
      </c>
      <c r="H43" s="12" t="s">
        <v>56</v>
      </c>
      <c r="I43" s="12" t="s">
        <v>260</v>
      </c>
      <c r="J43" s="68">
        <v>0.16666666666666666</v>
      </c>
      <c r="K43" s="13" t="e">
        <v>#VALUE!</v>
      </c>
      <c r="M43" s="98"/>
    </row>
    <row r="44" spans="1:13" ht="14.25" hidden="1" customHeight="1" x14ac:dyDescent="0.2">
      <c r="A44" s="65"/>
      <c r="B44" s="149" t="s">
        <v>179</v>
      </c>
      <c r="C44" s="10" t="s">
        <v>180</v>
      </c>
      <c r="D44" s="67"/>
      <c r="E44" s="11">
        <v>216</v>
      </c>
      <c r="F44" s="12" t="s">
        <v>17</v>
      </c>
      <c r="G44" s="12" t="s">
        <v>120</v>
      </c>
      <c r="H44" s="12" t="s">
        <v>56</v>
      </c>
      <c r="I44" s="13" t="s">
        <v>260</v>
      </c>
      <c r="J44" s="68">
        <v>0.16666666666666666</v>
      </c>
      <c r="K44" s="13" t="e">
        <v>#VALUE!</v>
      </c>
      <c r="M44" s="98"/>
    </row>
    <row r="45" spans="1:13" ht="14.25" hidden="1" customHeight="1" x14ac:dyDescent="0.2">
      <c r="A45" s="65"/>
      <c r="B45" s="149" t="s">
        <v>181</v>
      </c>
      <c r="C45" s="10" t="s">
        <v>182</v>
      </c>
      <c r="D45" s="67" t="s">
        <v>185</v>
      </c>
      <c r="E45" s="11">
        <v>217</v>
      </c>
      <c r="F45" s="12" t="s">
        <v>17</v>
      </c>
      <c r="G45" s="12" t="s">
        <v>120</v>
      </c>
      <c r="H45" s="12" t="s">
        <v>56</v>
      </c>
      <c r="I45" s="13">
        <v>1</v>
      </c>
      <c r="J45" s="68">
        <v>0.16666666666666666</v>
      </c>
      <c r="K45" s="13">
        <v>0.16666666666666666</v>
      </c>
      <c r="M45" s="98"/>
    </row>
    <row r="46" spans="1:13" ht="14.25" hidden="1" customHeight="1" x14ac:dyDescent="0.2">
      <c r="A46" s="65"/>
      <c r="B46" s="149" t="s">
        <v>428</v>
      </c>
      <c r="C46" s="10" t="s">
        <v>429</v>
      </c>
      <c r="D46" s="67"/>
      <c r="E46" s="11">
        <v>218</v>
      </c>
      <c r="F46" s="12" t="s">
        <v>17</v>
      </c>
      <c r="G46" s="12" t="s">
        <v>120</v>
      </c>
      <c r="H46" s="12" t="s">
        <v>56</v>
      </c>
      <c r="I46" s="12" t="s">
        <v>260</v>
      </c>
      <c r="J46" s="68">
        <v>0.16666666666666666</v>
      </c>
      <c r="K46" s="13" t="e">
        <v>#VALUE!</v>
      </c>
      <c r="M46" s="98"/>
    </row>
    <row r="47" spans="1:13" ht="14.25" hidden="1" customHeight="1" x14ac:dyDescent="0.2">
      <c r="A47" s="65"/>
      <c r="B47" s="149" t="s">
        <v>183</v>
      </c>
      <c r="C47" s="10" t="s">
        <v>184</v>
      </c>
      <c r="D47" s="67" t="s">
        <v>185</v>
      </c>
      <c r="E47" s="11">
        <v>230</v>
      </c>
      <c r="F47" s="12" t="s">
        <v>17</v>
      </c>
      <c r="G47" s="12" t="s">
        <v>120</v>
      </c>
      <c r="H47" s="12" t="s">
        <v>56</v>
      </c>
      <c r="I47" s="75">
        <v>0.125</v>
      </c>
      <c r="J47" s="68">
        <v>0.16666666666666666</v>
      </c>
      <c r="K47" s="13">
        <v>2.0833333333333332E-2</v>
      </c>
      <c r="M47" s="98"/>
    </row>
    <row r="48" spans="1:13" ht="14.25" hidden="1" customHeight="1" x14ac:dyDescent="0.2">
      <c r="A48" s="65"/>
      <c r="B48" s="149" t="s">
        <v>186</v>
      </c>
      <c r="C48" s="10" t="s">
        <v>187</v>
      </c>
      <c r="D48" s="67" t="s">
        <v>185</v>
      </c>
      <c r="E48" s="11">
        <v>231</v>
      </c>
      <c r="F48" s="12" t="s">
        <v>17</v>
      </c>
      <c r="G48" s="12" t="s">
        <v>120</v>
      </c>
      <c r="H48" s="12" t="s">
        <v>56</v>
      </c>
      <c r="I48" s="75">
        <v>0.125</v>
      </c>
      <c r="J48" s="68">
        <v>0.16666666666666666</v>
      </c>
      <c r="K48" s="13">
        <v>2.0833333333333332E-2</v>
      </c>
      <c r="M48" s="98"/>
    </row>
    <row r="49" spans="1:13" ht="14.25" hidden="1" customHeight="1" x14ac:dyDescent="0.2">
      <c r="A49" s="65"/>
      <c r="B49" s="149" t="s">
        <v>188</v>
      </c>
      <c r="C49" s="10" t="s">
        <v>189</v>
      </c>
      <c r="D49" s="67"/>
      <c r="E49" s="11">
        <v>232</v>
      </c>
      <c r="F49" s="12" t="s">
        <v>17</v>
      </c>
      <c r="G49" s="12" t="s">
        <v>120</v>
      </c>
      <c r="H49" s="12" t="s">
        <v>56</v>
      </c>
      <c r="I49" s="75" t="s">
        <v>260</v>
      </c>
      <c r="J49" s="68">
        <v>0.16666666666666666</v>
      </c>
      <c r="K49" s="13" t="e">
        <v>#VALUE!</v>
      </c>
      <c r="M49" s="98"/>
    </row>
    <row r="50" spans="1:13" ht="14.25" hidden="1" customHeight="1" x14ac:dyDescent="0.2">
      <c r="A50" s="65"/>
      <c r="B50" s="149" t="s">
        <v>190</v>
      </c>
      <c r="C50" s="10" t="s">
        <v>191</v>
      </c>
      <c r="D50" s="67" t="s">
        <v>185</v>
      </c>
      <c r="E50" s="11">
        <v>233</v>
      </c>
      <c r="F50" s="12" t="s">
        <v>17</v>
      </c>
      <c r="G50" s="12" t="s">
        <v>120</v>
      </c>
      <c r="H50" s="12" t="s">
        <v>56</v>
      </c>
      <c r="I50" s="75">
        <v>0.125</v>
      </c>
      <c r="J50" s="68">
        <v>0.16666666666666666</v>
      </c>
      <c r="K50" s="13">
        <v>2.0833333333333332E-2</v>
      </c>
      <c r="M50" s="98"/>
    </row>
    <row r="51" spans="1:13" ht="14.25" hidden="1" customHeight="1" x14ac:dyDescent="0.2">
      <c r="A51" s="65"/>
      <c r="B51" s="149" t="s">
        <v>192</v>
      </c>
      <c r="C51" s="10" t="s">
        <v>193</v>
      </c>
      <c r="D51" s="67" t="s">
        <v>185</v>
      </c>
      <c r="E51" s="11">
        <v>234</v>
      </c>
      <c r="F51" s="12" t="s">
        <v>17</v>
      </c>
      <c r="G51" s="12" t="s">
        <v>120</v>
      </c>
      <c r="H51" s="12" t="s">
        <v>56</v>
      </c>
      <c r="I51" s="75">
        <v>0.125</v>
      </c>
      <c r="J51" s="68">
        <v>0.16666666666666666</v>
      </c>
      <c r="K51" s="13">
        <v>2.0833333333333332E-2</v>
      </c>
      <c r="M51" s="98"/>
    </row>
    <row r="52" spans="1:13" ht="14.25" hidden="1" customHeight="1" x14ac:dyDescent="0.2">
      <c r="A52" s="65"/>
      <c r="B52" s="149" t="s">
        <v>194</v>
      </c>
      <c r="C52" s="10" t="s">
        <v>195</v>
      </c>
      <c r="D52" s="67" t="s">
        <v>185</v>
      </c>
      <c r="E52" s="11">
        <v>235</v>
      </c>
      <c r="F52" s="12" t="s">
        <v>17</v>
      </c>
      <c r="G52" s="12" t="s">
        <v>120</v>
      </c>
      <c r="H52" s="12" t="s">
        <v>56</v>
      </c>
      <c r="I52" s="75">
        <v>0.125</v>
      </c>
      <c r="J52" s="68">
        <v>0.16666666666666666</v>
      </c>
      <c r="K52" s="13">
        <v>2.0833333333333332E-2</v>
      </c>
      <c r="M52" s="98"/>
    </row>
    <row r="53" spans="1:13" ht="14.25" hidden="1" customHeight="1" x14ac:dyDescent="0.2">
      <c r="A53" s="65"/>
      <c r="B53" s="149" t="s">
        <v>196</v>
      </c>
      <c r="C53" s="10" t="s">
        <v>197</v>
      </c>
      <c r="D53" s="67" t="s">
        <v>185</v>
      </c>
      <c r="E53" s="11">
        <v>236</v>
      </c>
      <c r="F53" s="12" t="s">
        <v>17</v>
      </c>
      <c r="G53" s="12" t="s">
        <v>120</v>
      </c>
      <c r="H53" s="12" t="s">
        <v>56</v>
      </c>
      <c r="I53" s="75">
        <v>0.125</v>
      </c>
      <c r="J53" s="68">
        <v>0.16666666666666666</v>
      </c>
      <c r="K53" s="13">
        <v>2.0833333333333332E-2</v>
      </c>
      <c r="M53" s="98"/>
    </row>
    <row r="54" spans="1:13" ht="14.25" hidden="1" customHeight="1" x14ac:dyDescent="0.2">
      <c r="A54" s="65"/>
      <c r="B54" s="149" t="s">
        <v>198</v>
      </c>
      <c r="C54" s="10" t="s">
        <v>199</v>
      </c>
      <c r="D54" s="67" t="s">
        <v>185</v>
      </c>
      <c r="E54" s="11">
        <v>237</v>
      </c>
      <c r="F54" s="12" t="s">
        <v>17</v>
      </c>
      <c r="G54" s="12" t="s">
        <v>120</v>
      </c>
      <c r="H54" s="12" t="s">
        <v>56</v>
      </c>
      <c r="I54" s="75">
        <v>0.125</v>
      </c>
      <c r="J54" s="68">
        <v>0.16666666666666666</v>
      </c>
      <c r="K54" s="13">
        <v>2.0833333333333332E-2</v>
      </c>
      <c r="M54" s="98"/>
    </row>
    <row r="55" spans="1:13" ht="14.25" hidden="1" customHeight="1" x14ac:dyDescent="0.2">
      <c r="A55" s="65"/>
      <c r="B55" s="149" t="s">
        <v>200</v>
      </c>
      <c r="C55" s="10" t="s">
        <v>201</v>
      </c>
      <c r="D55" s="67"/>
      <c r="E55" s="11">
        <v>239</v>
      </c>
      <c r="F55" s="12" t="s">
        <v>17</v>
      </c>
      <c r="G55" s="12" t="s">
        <v>120</v>
      </c>
      <c r="H55" s="12" t="s">
        <v>56</v>
      </c>
      <c r="I55" s="75" t="s">
        <v>260</v>
      </c>
      <c r="J55" s="68">
        <v>0.16666666666666666</v>
      </c>
      <c r="K55" s="13" t="e">
        <v>#VALUE!</v>
      </c>
      <c r="M55" s="98"/>
    </row>
    <row r="56" spans="1:13" ht="14.25" hidden="1" customHeight="1" x14ac:dyDescent="0.2">
      <c r="A56" s="65"/>
      <c r="B56" s="149" t="s">
        <v>430</v>
      </c>
      <c r="C56" s="10" t="s">
        <v>431</v>
      </c>
      <c r="D56" s="67" t="s">
        <v>185</v>
      </c>
      <c r="E56" s="11">
        <v>240</v>
      </c>
      <c r="F56" s="12" t="s">
        <v>17</v>
      </c>
      <c r="G56" s="12" t="s">
        <v>120</v>
      </c>
      <c r="H56" s="12" t="s">
        <v>56</v>
      </c>
      <c r="I56" s="75">
        <v>0.125</v>
      </c>
      <c r="J56" s="68">
        <v>0.16666666666666666</v>
      </c>
      <c r="K56" s="13">
        <v>2.0833333333333332E-2</v>
      </c>
      <c r="M56" s="98"/>
    </row>
    <row r="57" spans="1:13" ht="14.25" hidden="1" customHeight="1" x14ac:dyDescent="0.2">
      <c r="A57" s="65"/>
      <c r="B57" s="149" t="s">
        <v>432</v>
      </c>
      <c r="C57" s="10" t="s">
        <v>433</v>
      </c>
      <c r="D57" s="67"/>
      <c r="E57" s="11">
        <v>242</v>
      </c>
      <c r="F57" s="12" t="s">
        <v>17</v>
      </c>
      <c r="G57" s="12" t="s">
        <v>120</v>
      </c>
      <c r="H57" s="12" t="s">
        <v>56</v>
      </c>
      <c r="I57" s="75" t="s">
        <v>260</v>
      </c>
      <c r="J57" s="68">
        <v>0.16666666666666666</v>
      </c>
      <c r="K57" s="13" t="e">
        <v>#VALUE!</v>
      </c>
      <c r="M57" s="98"/>
    </row>
    <row r="58" spans="1:13" ht="14.25" hidden="1" customHeight="1" x14ac:dyDescent="0.2">
      <c r="A58" s="65"/>
      <c r="B58" s="149" t="s">
        <v>434</v>
      </c>
      <c r="C58" s="10" t="s">
        <v>435</v>
      </c>
      <c r="D58" s="67" t="s">
        <v>185</v>
      </c>
      <c r="E58" s="11">
        <v>243</v>
      </c>
      <c r="F58" s="12" t="s">
        <v>17</v>
      </c>
      <c r="G58" s="12" t="s">
        <v>37</v>
      </c>
      <c r="H58" s="12" t="s">
        <v>56</v>
      </c>
      <c r="I58" s="75">
        <v>1</v>
      </c>
      <c r="J58" s="13">
        <v>0.33333333333333331</v>
      </c>
      <c r="K58" s="12">
        <v>0.33333333333333331</v>
      </c>
      <c r="M58" s="98"/>
    </row>
    <row r="59" spans="1:13" ht="14.25" hidden="1" customHeight="1" x14ac:dyDescent="0.2">
      <c r="A59" s="65"/>
      <c r="B59" s="149" t="s">
        <v>436</v>
      </c>
      <c r="C59" s="10" t="s">
        <v>437</v>
      </c>
      <c r="D59" s="67"/>
      <c r="E59" s="11">
        <v>244</v>
      </c>
      <c r="F59" s="12" t="s">
        <v>17</v>
      </c>
      <c r="G59" s="12" t="s">
        <v>37</v>
      </c>
      <c r="H59" s="12" t="s">
        <v>56</v>
      </c>
      <c r="I59" s="12" t="s">
        <v>260</v>
      </c>
      <c r="J59" s="13">
        <v>0.33333333333333331</v>
      </c>
      <c r="K59" s="12" t="e">
        <v>#VALUE!</v>
      </c>
      <c r="M59" s="98"/>
    </row>
    <row r="60" spans="1:13" ht="14.25" hidden="1" customHeight="1" x14ac:dyDescent="0.2">
      <c r="A60" s="65"/>
      <c r="B60" s="149" t="s">
        <v>438</v>
      </c>
      <c r="C60" s="10" t="s">
        <v>439</v>
      </c>
      <c r="D60" s="67"/>
      <c r="E60" s="11">
        <v>245</v>
      </c>
      <c r="F60" s="12" t="s">
        <v>17</v>
      </c>
      <c r="G60" s="12" t="s">
        <v>37</v>
      </c>
      <c r="H60" s="12" t="s">
        <v>56</v>
      </c>
      <c r="I60" s="12" t="s">
        <v>260</v>
      </c>
      <c r="J60" s="13">
        <v>0.33333333333333331</v>
      </c>
      <c r="K60" s="12" t="e">
        <v>#VALUE!</v>
      </c>
      <c r="M60" s="98"/>
    </row>
    <row r="61" spans="1:13" ht="14.25" hidden="1" customHeight="1" x14ac:dyDescent="0.2">
      <c r="A61" s="65"/>
      <c r="B61" s="149" t="s">
        <v>440</v>
      </c>
      <c r="C61" s="101" t="s">
        <v>441</v>
      </c>
      <c r="D61" s="67"/>
      <c r="E61" s="11">
        <v>246</v>
      </c>
      <c r="F61" s="12" t="s">
        <v>17</v>
      </c>
      <c r="G61" s="12" t="s">
        <v>37</v>
      </c>
      <c r="H61" s="12" t="s">
        <v>56</v>
      </c>
      <c r="I61" s="12" t="s">
        <v>260</v>
      </c>
      <c r="J61" s="13">
        <v>0.33333333333333331</v>
      </c>
      <c r="K61" s="12" t="e">
        <v>#VALUE!</v>
      </c>
      <c r="M61" s="98"/>
    </row>
    <row r="62" spans="1:13" ht="14.25" hidden="1" customHeight="1" x14ac:dyDescent="0.2">
      <c r="A62" s="65"/>
      <c r="B62" s="149" t="s">
        <v>442</v>
      </c>
      <c r="C62" s="10" t="s">
        <v>260</v>
      </c>
      <c r="D62" s="67"/>
      <c r="E62" s="11">
        <v>248</v>
      </c>
      <c r="F62" s="12" t="s">
        <v>17</v>
      </c>
      <c r="G62" s="12" t="s">
        <v>37</v>
      </c>
      <c r="H62" s="12" t="s">
        <v>56</v>
      </c>
      <c r="I62" s="12" t="s">
        <v>260</v>
      </c>
      <c r="J62" s="13">
        <v>0.33333333333333331</v>
      </c>
      <c r="K62" s="12" t="e">
        <v>#VALUE!</v>
      </c>
      <c r="M62" s="98"/>
    </row>
    <row r="63" spans="1:13" ht="14.25" hidden="1" customHeight="1" x14ac:dyDescent="0.2">
      <c r="A63" s="65"/>
      <c r="B63" s="149" t="s">
        <v>443</v>
      </c>
      <c r="C63" s="10" t="s">
        <v>202</v>
      </c>
      <c r="D63" s="67"/>
      <c r="E63" s="11">
        <v>249</v>
      </c>
      <c r="F63" s="12" t="s">
        <v>17</v>
      </c>
      <c r="G63" s="12" t="s">
        <v>37</v>
      </c>
      <c r="H63" s="12" t="s">
        <v>56</v>
      </c>
      <c r="I63" s="13" t="s">
        <v>260</v>
      </c>
      <c r="J63" s="13">
        <v>0.33333333333333331</v>
      </c>
      <c r="K63" s="13" t="e">
        <v>#VALUE!</v>
      </c>
      <c r="M63" s="98"/>
    </row>
    <row r="64" spans="1:13" ht="14.25" hidden="1" customHeight="1" x14ac:dyDescent="0.2">
      <c r="A64" s="65"/>
      <c r="B64" s="149" t="s">
        <v>444</v>
      </c>
      <c r="C64" s="10" t="s">
        <v>445</v>
      </c>
      <c r="D64" s="67"/>
      <c r="E64" s="11">
        <v>250</v>
      </c>
      <c r="F64" s="12" t="s">
        <v>17</v>
      </c>
      <c r="G64" s="12" t="s">
        <v>37</v>
      </c>
      <c r="H64" s="12" t="s">
        <v>56</v>
      </c>
      <c r="I64" s="12" t="s">
        <v>260</v>
      </c>
      <c r="J64" s="13">
        <v>0.33333333333333331</v>
      </c>
      <c r="K64" s="13" t="e">
        <v>#VALUE!</v>
      </c>
      <c r="M64" s="98"/>
    </row>
    <row r="65" spans="1:13" ht="14.25" hidden="1" customHeight="1" x14ac:dyDescent="0.2">
      <c r="A65" s="65"/>
      <c r="B65" s="149" t="s">
        <v>446</v>
      </c>
      <c r="C65" s="10" t="s">
        <v>447</v>
      </c>
      <c r="D65" s="67" t="s">
        <v>59</v>
      </c>
      <c r="E65" s="11">
        <v>251</v>
      </c>
      <c r="F65" s="12" t="s">
        <v>17</v>
      </c>
      <c r="G65" s="12" t="s">
        <v>37</v>
      </c>
      <c r="H65" s="12" t="s">
        <v>56</v>
      </c>
      <c r="I65" s="75">
        <v>1</v>
      </c>
      <c r="J65" s="13">
        <v>0.33333333333333331</v>
      </c>
      <c r="K65" s="13">
        <v>0.33333333333333331</v>
      </c>
      <c r="M65" s="98"/>
    </row>
    <row r="66" spans="1:13" ht="14.25" hidden="1" customHeight="1" x14ac:dyDescent="0.2">
      <c r="A66" s="65"/>
      <c r="B66" s="149" t="s">
        <v>448</v>
      </c>
      <c r="C66" s="10" t="s">
        <v>449</v>
      </c>
      <c r="D66" s="67"/>
      <c r="E66" s="11">
        <v>252</v>
      </c>
      <c r="F66" s="12" t="s">
        <v>17</v>
      </c>
      <c r="G66" s="12" t="s">
        <v>37</v>
      </c>
      <c r="H66" s="12" t="s">
        <v>56</v>
      </c>
      <c r="I66" s="12" t="s">
        <v>260</v>
      </c>
      <c r="J66" s="13">
        <v>0.33333333333333331</v>
      </c>
      <c r="K66" s="13" t="e">
        <v>#VALUE!</v>
      </c>
      <c r="M66" s="98"/>
    </row>
    <row r="67" spans="1:13" ht="14.25" hidden="1" customHeight="1" x14ac:dyDescent="0.2">
      <c r="A67" s="65"/>
      <c r="B67" s="149" t="s">
        <v>450</v>
      </c>
      <c r="C67" s="10" t="s">
        <v>203</v>
      </c>
      <c r="D67" s="67"/>
      <c r="E67" s="11">
        <v>253</v>
      </c>
      <c r="F67" s="12" t="s">
        <v>17</v>
      </c>
      <c r="G67" s="12" t="s">
        <v>37</v>
      </c>
      <c r="H67" s="12" t="s">
        <v>56</v>
      </c>
      <c r="I67" s="13" t="s">
        <v>260</v>
      </c>
      <c r="J67" s="13">
        <v>0.33333333333333331</v>
      </c>
      <c r="K67" s="13" t="e">
        <v>#VALUE!</v>
      </c>
      <c r="M67" s="98"/>
    </row>
    <row r="68" spans="1:13" ht="14.25" hidden="1" customHeight="1" x14ac:dyDescent="0.2">
      <c r="A68" s="65"/>
      <c r="B68" s="149" t="s">
        <v>451</v>
      </c>
      <c r="C68" s="10" t="s">
        <v>550</v>
      </c>
      <c r="D68" s="67"/>
      <c r="E68" s="11">
        <v>254</v>
      </c>
      <c r="F68" s="12" t="s">
        <v>17</v>
      </c>
      <c r="G68" s="12" t="s">
        <v>37</v>
      </c>
      <c r="H68" s="12" t="s">
        <v>56</v>
      </c>
      <c r="I68" s="12" t="s">
        <v>260</v>
      </c>
      <c r="J68" s="13">
        <v>0.33333333333333331</v>
      </c>
      <c r="K68" s="13" t="e">
        <v>#VALUE!</v>
      </c>
      <c r="M68" s="98"/>
    </row>
    <row r="69" spans="1:13" ht="14.25" hidden="1" customHeight="1" x14ac:dyDescent="0.2">
      <c r="A69" s="65"/>
      <c r="B69" s="149" t="s">
        <v>452</v>
      </c>
      <c r="C69" s="10" t="s">
        <v>551</v>
      </c>
      <c r="D69" s="67"/>
      <c r="E69" s="11">
        <v>255</v>
      </c>
      <c r="F69" s="12" t="s">
        <v>17</v>
      </c>
      <c r="G69" s="12" t="s">
        <v>37</v>
      </c>
      <c r="H69" s="12" t="s">
        <v>56</v>
      </c>
      <c r="I69" s="12" t="s">
        <v>260</v>
      </c>
      <c r="J69" s="13">
        <v>0.33333333333333331</v>
      </c>
      <c r="K69" s="13" t="e">
        <v>#VALUE!</v>
      </c>
      <c r="M69" s="98"/>
    </row>
    <row r="70" spans="1:13" ht="14.25" hidden="1" customHeight="1" x14ac:dyDescent="0.2">
      <c r="A70" s="65"/>
      <c r="B70" s="149" t="s">
        <v>453</v>
      </c>
      <c r="C70" s="10" t="s">
        <v>552</v>
      </c>
      <c r="D70" s="67" t="s">
        <v>185</v>
      </c>
      <c r="E70" s="11">
        <v>256</v>
      </c>
      <c r="F70" s="12" t="s">
        <v>17</v>
      </c>
      <c r="G70" s="12" t="s">
        <v>37</v>
      </c>
      <c r="H70" s="12" t="s">
        <v>56</v>
      </c>
      <c r="I70" s="75">
        <v>0.5</v>
      </c>
      <c r="J70" s="13">
        <v>0.33333333333333331</v>
      </c>
      <c r="K70" s="13">
        <v>0.16666666666666666</v>
      </c>
      <c r="M70" s="98"/>
    </row>
    <row r="71" spans="1:13" ht="14.25" hidden="1" customHeight="1" x14ac:dyDescent="0.2">
      <c r="A71" s="65"/>
      <c r="B71" s="149" t="s">
        <v>454</v>
      </c>
      <c r="C71" s="10" t="s">
        <v>553</v>
      </c>
      <c r="D71" s="67"/>
      <c r="E71" s="11">
        <v>257</v>
      </c>
      <c r="F71" s="12" t="s">
        <v>17</v>
      </c>
      <c r="G71" s="12" t="s">
        <v>37</v>
      </c>
      <c r="H71" s="12" t="s">
        <v>56</v>
      </c>
      <c r="I71" s="75" t="s">
        <v>260</v>
      </c>
      <c r="J71" s="13">
        <v>0.33333333333333331</v>
      </c>
      <c r="K71" s="13" t="e">
        <v>#VALUE!</v>
      </c>
      <c r="M71" s="98"/>
    </row>
    <row r="72" spans="1:13" ht="14.25" hidden="1" customHeight="1" x14ac:dyDescent="0.2">
      <c r="A72" s="65"/>
      <c r="B72" s="149" t="s">
        <v>455</v>
      </c>
      <c r="C72" s="10" t="s">
        <v>554</v>
      </c>
      <c r="D72" s="67" t="s">
        <v>185</v>
      </c>
      <c r="E72" s="11">
        <v>258</v>
      </c>
      <c r="F72" s="12" t="s">
        <v>17</v>
      </c>
      <c r="G72" s="12" t="s">
        <v>37</v>
      </c>
      <c r="H72" s="12" t="s">
        <v>56</v>
      </c>
      <c r="I72" s="75">
        <v>0.5</v>
      </c>
      <c r="J72" s="13">
        <v>0.33333333333333331</v>
      </c>
      <c r="K72" s="13">
        <v>0.16666666666666666</v>
      </c>
      <c r="M72" s="98"/>
    </row>
    <row r="73" spans="1:13" ht="14.25" hidden="1" customHeight="1" x14ac:dyDescent="0.2">
      <c r="A73" s="65"/>
      <c r="B73" s="149" t="s">
        <v>456</v>
      </c>
      <c r="C73" s="10" t="s">
        <v>555</v>
      </c>
      <c r="D73" s="67"/>
      <c r="E73" s="11">
        <v>259</v>
      </c>
      <c r="F73" s="12" t="s">
        <v>17</v>
      </c>
      <c r="G73" s="12" t="s">
        <v>37</v>
      </c>
      <c r="H73" s="12" t="s">
        <v>56</v>
      </c>
      <c r="I73" s="12" t="s">
        <v>260</v>
      </c>
      <c r="J73" s="13">
        <v>0.33333333333333331</v>
      </c>
      <c r="K73" s="13" t="e">
        <v>#VALUE!</v>
      </c>
      <c r="M73" s="98"/>
    </row>
    <row r="74" spans="1:13" ht="14.25" hidden="1" customHeight="1" x14ac:dyDescent="0.2">
      <c r="A74" s="65"/>
      <c r="B74" s="149" t="s">
        <v>457</v>
      </c>
      <c r="C74" s="10" t="s">
        <v>556</v>
      </c>
      <c r="D74" s="67"/>
      <c r="E74" s="11">
        <v>260</v>
      </c>
      <c r="F74" s="12" t="s">
        <v>17</v>
      </c>
      <c r="G74" s="12" t="s">
        <v>37</v>
      </c>
      <c r="H74" s="12" t="s">
        <v>56</v>
      </c>
      <c r="I74" s="12" t="s">
        <v>260</v>
      </c>
      <c r="J74" s="13">
        <v>0.33333333333333331</v>
      </c>
      <c r="K74" s="13" t="e">
        <v>#VALUE!</v>
      </c>
      <c r="M74" s="98"/>
    </row>
    <row r="75" spans="1:13" ht="14.25" hidden="1" customHeight="1" x14ac:dyDescent="0.2">
      <c r="A75" s="65"/>
      <c r="B75" s="149" t="s">
        <v>458</v>
      </c>
      <c r="C75" s="10" t="s">
        <v>557</v>
      </c>
      <c r="D75" s="67"/>
      <c r="E75" s="11">
        <v>261</v>
      </c>
      <c r="F75" s="12" t="s">
        <v>17</v>
      </c>
      <c r="G75" s="12" t="s">
        <v>37</v>
      </c>
      <c r="H75" s="12" t="s">
        <v>56</v>
      </c>
      <c r="I75" s="12" t="s">
        <v>260</v>
      </c>
      <c r="J75" s="13">
        <v>0.33333333333333331</v>
      </c>
      <c r="K75" s="13" t="e">
        <v>#VALUE!</v>
      </c>
      <c r="M75" s="98"/>
    </row>
    <row r="76" spans="1:13" ht="14.25" hidden="1" customHeight="1" x14ac:dyDescent="0.2">
      <c r="A76" s="65"/>
      <c r="B76" s="149" t="s">
        <v>459</v>
      </c>
      <c r="C76" s="10" t="s">
        <v>558</v>
      </c>
      <c r="D76" s="67"/>
      <c r="E76" s="11">
        <v>262</v>
      </c>
      <c r="F76" s="12" t="s">
        <v>17</v>
      </c>
      <c r="G76" s="12" t="s">
        <v>37</v>
      </c>
      <c r="H76" s="12" t="s">
        <v>56</v>
      </c>
      <c r="I76" s="12" t="s">
        <v>260</v>
      </c>
      <c r="J76" s="13">
        <v>0.33333333333333331</v>
      </c>
      <c r="K76" s="13" t="e">
        <v>#VALUE!</v>
      </c>
      <c r="M76" s="98"/>
    </row>
    <row r="77" spans="1:13" ht="14.25" hidden="1" customHeight="1" x14ac:dyDescent="0.2">
      <c r="A77" s="65"/>
      <c r="B77" s="149" t="s">
        <v>204</v>
      </c>
      <c r="C77" s="10" t="s">
        <v>205</v>
      </c>
      <c r="D77" s="67"/>
      <c r="E77" s="11">
        <v>264</v>
      </c>
      <c r="F77" s="12" t="s">
        <v>17</v>
      </c>
      <c r="G77" s="12" t="s">
        <v>37</v>
      </c>
      <c r="H77" s="12" t="s">
        <v>56</v>
      </c>
      <c r="I77" s="13" t="s">
        <v>260</v>
      </c>
      <c r="J77" s="13">
        <v>0.33333333333333331</v>
      </c>
      <c r="K77" s="13" t="e">
        <v>#VALUE!</v>
      </c>
      <c r="M77" s="98"/>
    </row>
    <row r="78" spans="1:13" ht="14.25" hidden="1" customHeight="1" x14ac:dyDescent="0.2">
      <c r="A78" s="65"/>
      <c r="B78" s="149" t="s">
        <v>206</v>
      </c>
      <c r="C78" s="10" t="s">
        <v>207</v>
      </c>
      <c r="D78" s="67" t="s">
        <v>185</v>
      </c>
      <c r="E78" s="11">
        <v>315</v>
      </c>
      <c r="F78" s="12" t="s">
        <v>17</v>
      </c>
      <c r="G78" s="12" t="s">
        <v>208</v>
      </c>
      <c r="H78" s="12" t="s">
        <v>56</v>
      </c>
      <c r="I78" s="13">
        <v>0.5</v>
      </c>
      <c r="J78" s="13">
        <v>0.33333333333333331</v>
      </c>
      <c r="K78" s="13">
        <v>0.16666666666666666</v>
      </c>
      <c r="M78" s="98"/>
    </row>
    <row r="79" spans="1:13" ht="14.25" hidden="1" customHeight="1" x14ac:dyDescent="0.2">
      <c r="A79" s="65"/>
      <c r="B79" s="149" t="s">
        <v>209</v>
      </c>
      <c r="C79" s="10" t="s">
        <v>210</v>
      </c>
      <c r="D79" s="67" t="s">
        <v>185</v>
      </c>
      <c r="E79" s="11">
        <v>325</v>
      </c>
      <c r="F79" s="12" t="s">
        <v>17</v>
      </c>
      <c r="G79" s="12" t="s">
        <v>208</v>
      </c>
      <c r="H79" s="12" t="s">
        <v>56</v>
      </c>
      <c r="I79" s="13">
        <v>0.5</v>
      </c>
      <c r="J79" s="13">
        <v>0.33333333333333331</v>
      </c>
      <c r="K79" s="13">
        <v>0.16666666666666666</v>
      </c>
      <c r="M79" s="98"/>
    </row>
    <row r="80" spans="1:13" ht="14.25" hidden="1" customHeight="1" x14ac:dyDescent="0.2">
      <c r="A80" s="65"/>
      <c r="B80" s="149" t="s">
        <v>460</v>
      </c>
      <c r="C80" s="10" t="s">
        <v>461</v>
      </c>
      <c r="D80" s="67"/>
      <c r="E80" s="11">
        <v>326</v>
      </c>
      <c r="F80" s="12" t="s">
        <v>17</v>
      </c>
      <c r="G80" s="12" t="s">
        <v>208</v>
      </c>
      <c r="H80" s="12" t="s">
        <v>56</v>
      </c>
      <c r="I80" s="12" t="s">
        <v>260</v>
      </c>
      <c r="J80" s="13">
        <v>0.33333333333333331</v>
      </c>
      <c r="K80" s="13" t="e">
        <v>#VALUE!</v>
      </c>
      <c r="M80" s="98"/>
    </row>
    <row r="81" spans="1:13" ht="14.25" hidden="1" customHeight="1" x14ac:dyDescent="0.2">
      <c r="A81" s="65"/>
      <c r="B81" s="149" t="s">
        <v>211</v>
      </c>
      <c r="C81" s="10" t="s">
        <v>212</v>
      </c>
      <c r="D81" s="67"/>
      <c r="E81" s="11">
        <v>327</v>
      </c>
      <c r="F81" s="12" t="s">
        <v>17</v>
      </c>
      <c r="G81" s="12" t="s">
        <v>208</v>
      </c>
      <c r="H81" s="12" t="s">
        <v>56</v>
      </c>
      <c r="I81" s="13" t="s">
        <v>260</v>
      </c>
      <c r="J81" s="13">
        <v>0.33333333333333331</v>
      </c>
      <c r="K81" s="13" t="e">
        <v>#VALUE!</v>
      </c>
      <c r="M81" s="98"/>
    </row>
    <row r="82" spans="1:13" ht="14.25" hidden="1" customHeight="1" x14ac:dyDescent="0.2">
      <c r="A82" s="65"/>
      <c r="B82" s="149" t="s">
        <v>462</v>
      </c>
      <c r="C82" s="10" t="s">
        <v>463</v>
      </c>
      <c r="D82" s="67"/>
      <c r="E82" s="11">
        <v>328</v>
      </c>
      <c r="F82" s="12" t="s">
        <v>17</v>
      </c>
      <c r="G82" s="12" t="s">
        <v>208</v>
      </c>
      <c r="H82" s="12" t="s">
        <v>56</v>
      </c>
      <c r="I82" s="12" t="s">
        <v>260</v>
      </c>
      <c r="J82" s="13">
        <v>0.33333333333333331</v>
      </c>
      <c r="K82" s="13" t="e">
        <v>#VALUE!</v>
      </c>
      <c r="M82" s="98"/>
    </row>
    <row r="83" spans="1:13" ht="14.25" hidden="1" customHeight="1" x14ac:dyDescent="0.2">
      <c r="A83" s="65"/>
      <c r="B83" s="149" t="s">
        <v>464</v>
      </c>
      <c r="C83" s="10" t="s">
        <v>465</v>
      </c>
      <c r="D83" s="67"/>
      <c r="E83" s="11">
        <v>330</v>
      </c>
      <c r="F83" s="12" t="s">
        <v>17</v>
      </c>
      <c r="G83" s="12" t="s">
        <v>208</v>
      </c>
      <c r="H83" s="12" t="s">
        <v>56</v>
      </c>
      <c r="I83" s="12" t="s">
        <v>260</v>
      </c>
      <c r="J83" s="13">
        <v>0.33333333333333331</v>
      </c>
      <c r="K83" s="13" t="e">
        <v>#VALUE!</v>
      </c>
      <c r="M83" s="98"/>
    </row>
    <row r="84" spans="1:13" ht="14.25" hidden="1" customHeight="1" x14ac:dyDescent="0.2">
      <c r="A84" s="65"/>
      <c r="B84" s="149" t="s">
        <v>466</v>
      </c>
      <c r="C84" s="10" t="s">
        <v>467</v>
      </c>
      <c r="D84" s="67"/>
      <c r="E84" s="11">
        <v>332</v>
      </c>
      <c r="F84" s="12" t="s">
        <v>17</v>
      </c>
      <c r="G84" s="12" t="s">
        <v>208</v>
      </c>
      <c r="H84" s="12" t="s">
        <v>56</v>
      </c>
      <c r="I84" s="12" t="s">
        <v>260</v>
      </c>
      <c r="J84" s="13">
        <v>0.33333333333333331</v>
      </c>
      <c r="K84" s="13" t="e">
        <v>#VALUE!</v>
      </c>
      <c r="M84" s="98"/>
    </row>
    <row r="85" spans="1:13" ht="14.25" hidden="1" customHeight="1" x14ac:dyDescent="0.2">
      <c r="A85" s="65"/>
      <c r="B85" s="149" t="s">
        <v>468</v>
      </c>
      <c r="C85" s="10" t="s">
        <v>469</v>
      </c>
      <c r="D85" s="67"/>
      <c r="E85" s="11">
        <v>333</v>
      </c>
      <c r="F85" s="12" t="s">
        <v>17</v>
      </c>
      <c r="G85" s="12" t="s">
        <v>208</v>
      </c>
      <c r="H85" s="12" t="s">
        <v>56</v>
      </c>
      <c r="I85" s="12" t="s">
        <v>260</v>
      </c>
      <c r="J85" s="13">
        <v>0.33333333333333331</v>
      </c>
      <c r="K85" s="13" t="e">
        <v>#VALUE!</v>
      </c>
      <c r="M85" s="98"/>
    </row>
    <row r="86" spans="1:13" ht="14.25" hidden="1" customHeight="1" x14ac:dyDescent="0.2">
      <c r="A86" s="65"/>
      <c r="B86" s="149" t="s">
        <v>213</v>
      </c>
      <c r="C86" s="10" t="s">
        <v>214</v>
      </c>
      <c r="D86" s="67"/>
      <c r="E86" s="11">
        <v>334</v>
      </c>
      <c r="F86" s="12" t="s">
        <v>17</v>
      </c>
      <c r="G86" s="12" t="s">
        <v>208</v>
      </c>
      <c r="H86" s="12" t="s">
        <v>56</v>
      </c>
      <c r="I86" s="13" t="s">
        <v>260</v>
      </c>
      <c r="J86" s="13">
        <v>0.33333333333333331</v>
      </c>
      <c r="K86" s="13" t="e">
        <v>#VALUE!</v>
      </c>
      <c r="M86" s="98"/>
    </row>
    <row r="87" spans="1:13" ht="14.25" hidden="1" customHeight="1" x14ac:dyDescent="0.2">
      <c r="A87" s="65"/>
      <c r="B87" s="149" t="s">
        <v>470</v>
      </c>
      <c r="C87" s="10" t="s">
        <v>471</v>
      </c>
      <c r="D87" s="67" t="s">
        <v>185</v>
      </c>
      <c r="E87" s="11">
        <v>337</v>
      </c>
      <c r="F87" s="12" t="s">
        <v>17</v>
      </c>
      <c r="G87" s="12" t="s">
        <v>208</v>
      </c>
      <c r="H87" s="12" t="s">
        <v>56</v>
      </c>
      <c r="I87" s="75">
        <v>1</v>
      </c>
      <c r="J87" s="13">
        <v>0.33333333333333331</v>
      </c>
      <c r="K87" s="13">
        <v>0.33333333333333331</v>
      </c>
      <c r="M87" s="98"/>
    </row>
    <row r="88" spans="1:13" ht="14.25" hidden="1" customHeight="1" x14ac:dyDescent="0.2">
      <c r="A88" s="65"/>
      <c r="B88" s="149" t="s">
        <v>472</v>
      </c>
      <c r="C88" s="10" t="s">
        <v>473</v>
      </c>
      <c r="D88" s="67"/>
      <c r="E88" s="11">
        <v>340</v>
      </c>
      <c r="F88" s="12" t="s">
        <v>17</v>
      </c>
      <c r="G88" s="12" t="s">
        <v>208</v>
      </c>
      <c r="H88" s="12" t="s">
        <v>56</v>
      </c>
      <c r="I88" s="12" t="s">
        <v>260</v>
      </c>
      <c r="J88" s="13">
        <v>0.33333333333333331</v>
      </c>
      <c r="K88" s="13" t="e">
        <v>#VALUE!</v>
      </c>
      <c r="M88" s="98"/>
    </row>
    <row r="89" spans="1:13" ht="14.25" hidden="1" customHeight="1" x14ac:dyDescent="0.2">
      <c r="A89" s="65"/>
      <c r="B89" s="150" t="s">
        <v>474</v>
      </c>
      <c r="C89" s="10" t="s">
        <v>475</v>
      </c>
      <c r="D89" s="67"/>
      <c r="E89" s="11">
        <v>343</v>
      </c>
      <c r="F89" s="12" t="s">
        <v>17</v>
      </c>
      <c r="G89" s="12" t="s">
        <v>208</v>
      </c>
      <c r="H89" s="12" t="s">
        <v>56</v>
      </c>
      <c r="I89" s="12" t="s">
        <v>260</v>
      </c>
      <c r="J89" s="13">
        <v>0.33333333333333331</v>
      </c>
      <c r="K89" s="13" t="e">
        <v>#VALUE!</v>
      </c>
      <c r="M89" s="98"/>
    </row>
    <row r="90" spans="1:13" ht="14.25" hidden="1" customHeight="1" x14ac:dyDescent="0.2">
      <c r="A90" s="65"/>
      <c r="B90" s="151" t="s">
        <v>559</v>
      </c>
      <c r="C90" s="121" t="s">
        <v>547</v>
      </c>
      <c r="D90" s="10" t="s">
        <v>185</v>
      </c>
      <c r="E90" s="10">
        <v>351</v>
      </c>
      <c r="F90" s="12" t="s">
        <v>17</v>
      </c>
      <c r="G90" s="12" t="s">
        <v>208</v>
      </c>
      <c r="H90" s="12" t="s">
        <v>56</v>
      </c>
      <c r="I90" s="120">
        <v>0.25</v>
      </c>
      <c r="J90" s="13">
        <v>0.33333333333333331</v>
      </c>
      <c r="K90" s="120">
        <v>8.3333333333333329E-2</v>
      </c>
      <c r="M90" s="98"/>
    </row>
    <row r="91" spans="1:13" ht="14.25" hidden="1" customHeight="1" x14ac:dyDescent="0.2">
      <c r="A91" s="65"/>
      <c r="B91" s="151" t="s">
        <v>560</v>
      </c>
      <c r="C91" s="121" t="s">
        <v>548</v>
      </c>
      <c r="D91" s="10"/>
      <c r="E91" s="10">
        <v>352</v>
      </c>
      <c r="F91" s="12" t="s">
        <v>17</v>
      </c>
      <c r="G91" s="12" t="s">
        <v>208</v>
      </c>
      <c r="H91" s="12" t="s">
        <v>56</v>
      </c>
      <c r="I91" s="12" t="s">
        <v>260</v>
      </c>
      <c r="J91" s="13">
        <v>0.33333333333333331</v>
      </c>
      <c r="K91" s="120" t="e">
        <v>#VALUE!</v>
      </c>
      <c r="M91" s="98"/>
    </row>
    <row r="92" spans="1:13" ht="14.25" hidden="1" customHeight="1" x14ac:dyDescent="0.2">
      <c r="A92" s="65"/>
      <c r="B92" s="151" t="s">
        <v>561</v>
      </c>
      <c r="C92" s="121" t="s">
        <v>543</v>
      </c>
      <c r="D92" s="10"/>
      <c r="E92" s="10">
        <v>353</v>
      </c>
      <c r="F92" s="12" t="s">
        <v>17</v>
      </c>
      <c r="G92" s="12" t="s">
        <v>208</v>
      </c>
      <c r="H92" s="12" t="s">
        <v>56</v>
      </c>
      <c r="I92" s="12" t="s">
        <v>260</v>
      </c>
      <c r="J92" s="13">
        <v>0.33333333333333331</v>
      </c>
      <c r="K92" s="120" t="e">
        <v>#VALUE!</v>
      </c>
      <c r="M92" s="98"/>
    </row>
    <row r="93" spans="1:13" ht="14.25" hidden="1" customHeight="1" x14ac:dyDescent="0.2">
      <c r="A93" s="65"/>
      <c r="B93" s="151" t="s">
        <v>562</v>
      </c>
      <c r="C93" s="121" t="s">
        <v>544</v>
      </c>
      <c r="D93" s="10"/>
      <c r="E93" s="10">
        <v>354</v>
      </c>
      <c r="F93" s="12" t="s">
        <v>17</v>
      </c>
      <c r="G93" s="12" t="s">
        <v>208</v>
      </c>
      <c r="H93" s="12" t="s">
        <v>56</v>
      </c>
      <c r="I93" s="12" t="s">
        <v>260</v>
      </c>
      <c r="J93" s="13">
        <v>0.33333333333333331</v>
      </c>
      <c r="K93" s="120" t="e">
        <v>#VALUE!</v>
      </c>
      <c r="M93" s="98"/>
    </row>
    <row r="94" spans="1:13" ht="14.25" hidden="1" customHeight="1" x14ac:dyDescent="0.2">
      <c r="A94" s="65"/>
      <c r="B94" s="151" t="s">
        <v>563</v>
      </c>
      <c r="C94" s="121" t="s">
        <v>545</v>
      </c>
      <c r="D94" s="10"/>
      <c r="E94" s="10">
        <v>355</v>
      </c>
      <c r="F94" s="12" t="s">
        <v>17</v>
      </c>
      <c r="G94" s="12" t="s">
        <v>208</v>
      </c>
      <c r="H94" s="12" t="s">
        <v>56</v>
      </c>
      <c r="I94" s="12" t="s">
        <v>260</v>
      </c>
      <c r="J94" s="13">
        <v>0.33333333333333331</v>
      </c>
      <c r="K94" s="120" t="e">
        <v>#VALUE!</v>
      </c>
      <c r="M94" s="98"/>
    </row>
    <row r="95" spans="1:13" ht="14.25" hidden="1" customHeight="1" x14ac:dyDescent="0.2">
      <c r="A95" s="65"/>
      <c r="B95" s="153" t="s">
        <v>564</v>
      </c>
      <c r="C95" s="121" t="s">
        <v>546</v>
      </c>
      <c r="D95" s="10"/>
      <c r="E95" s="10">
        <v>356</v>
      </c>
      <c r="F95" s="12" t="s">
        <v>17</v>
      </c>
      <c r="G95" s="12" t="s">
        <v>208</v>
      </c>
      <c r="H95" s="12" t="s">
        <v>56</v>
      </c>
      <c r="I95" s="12" t="s">
        <v>260</v>
      </c>
      <c r="J95" s="13">
        <v>0.33333333333333331</v>
      </c>
      <c r="K95" s="120" t="e">
        <v>#VALUE!</v>
      </c>
      <c r="M95" s="98"/>
    </row>
    <row r="96" spans="1:13" ht="14.25" customHeight="1" x14ac:dyDescent="0.2">
      <c r="A96" s="65"/>
      <c r="C96" s="14"/>
      <c r="D96" s="14"/>
      <c r="E96" s="14"/>
      <c r="J96" s="17"/>
      <c r="K96" s="152"/>
      <c r="M96" s="98"/>
    </row>
    <row r="97" spans="1:13" ht="14.25" customHeight="1" x14ac:dyDescent="0.2">
      <c r="A97" s="65"/>
      <c r="B97" s="6" t="s">
        <v>499</v>
      </c>
      <c r="D97" s="69"/>
      <c r="E97" s="16"/>
      <c r="J97" s="17"/>
      <c r="K97" s="17"/>
      <c r="M97" s="98"/>
    </row>
    <row r="98" spans="1:13" ht="14.25" customHeight="1" thickBot="1" x14ac:dyDescent="0.25">
      <c r="A98" s="65"/>
      <c r="B98" s="14"/>
      <c r="C98" s="14"/>
      <c r="D98" s="69"/>
      <c r="E98" s="16"/>
      <c r="J98" s="17"/>
      <c r="K98" s="17"/>
      <c r="M98" s="98"/>
    </row>
    <row r="99" spans="1:13" ht="45.75" customHeight="1" thickBot="1" x14ac:dyDescent="0.25">
      <c r="A99" s="65"/>
      <c r="C99" s="18" t="s">
        <v>215</v>
      </c>
      <c r="D99" s="19" t="s">
        <v>513</v>
      </c>
      <c r="E99" s="19" t="s">
        <v>69</v>
      </c>
      <c r="F99" s="21" t="s">
        <v>514</v>
      </c>
      <c r="M99" s="98"/>
    </row>
    <row r="100" spans="1:13" ht="26.25" customHeight="1" x14ac:dyDescent="0.2">
      <c r="A100" s="65"/>
      <c r="C100" s="27" t="s">
        <v>216</v>
      </c>
      <c r="D100" s="102">
        <f>I12+I18+I24+I30+I36</f>
        <v>0.4</v>
      </c>
      <c r="E100" s="102">
        <f t="shared" ref="E100:E105" si="0">1/6</f>
        <v>0.16666666666666666</v>
      </c>
      <c r="F100" s="103">
        <f t="shared" ref="F100:F105" si="1">E100*D100</f>
        <v>6.6666666666666666E-2</v>
      </c>
      <c r="M100" s="98"/>
    </row>
    <row r="101" spans="1:13" ht="26.25" customHeight="1" x14ac:dyDescent="0.2">
      <c r="A101" s="65"/>
      <c r="C101" s="27" t="s">
        <v>217</v>
      </c>
      <c r="D101" s="102">
        <f>I13+I19+I25+I31+I37</f>
        <v>0.2</v>
      </c>
      <c r="E101" s="102">
        <f t="shared" si="0"/>
        <v>0.16666666666666666</v>
      </c>
      <c r="F101" s="103">
        <f t="shared" si="1"/>
        <v>3.3333333333333333E-2</v>
      </c>
      <c r="M101" s="98"/>
    </row>
    <row r="102" spans="1:13" ht="31.5" x14ac:dyDescent="0.2">
      <c r="A102" s="65"/>
      <c r="C102" s="27" t="s">
        <v>218</v>
      </c>
      <c r="D102" s="102">
        <f>I14+I15+I16+I20+I21+I22+I26+I27+I28+I32+I33+I34+I38+I39+I40</f>
        <v>0.2</v>
      </c>
      <c r="E102" s="102">
        <f t="shared" si="0"/>
        <v>0.16666666666666666</v>
      </c>
      <c r="F102" s="103">
        <f t="shared" si="1"/>
        <v>3.3333333333333333E-2</v>
      </c>
      <c r="M102" s="98"/>
    </row>
    <row r="103" spans="1:13" ht="26.25" customHeight="1" x14ac:dyDescent="0.2">
      <c r="A103" s="65"/>
      <c r="C103" s="27" t="s">
        <v>219</v>
      </c>
      <c r="D103" s="102">
        <f>I17+I23+I29+I35+I41</f>
        <v>0.2</v>
      </c>
      <c r="E103" s="102">
        <f t="shared" si="0"/>
        <v>0.16666666666666666</v>
      </c>
      <c r="F103" s="103">
        <f t="shared" si="1"/>
        <v>3.3333333333333333E-2</v>
      </c>
      <c r="M103" s="98"/>
    </row>
    <row r="104" spans="1:13" ht="26.25" customHeight="1" x14ac:dyDescent="0.2">
      <c r="A104" s="65"/>
      <c r="C104" s="27" t="s">
        <v>220</v>
      </c>
      <c r="D104" s="102">
        <f>SUM(I42:I46)</f>
        <v>1</v>
      </c>
      <c r="E104" s="102">
        <f t="shared" si="0"/>
        <v>0.16666666666666666</v>
      </c>
      <c r="F104" s="103">
        <f t="shared" si="1"/>
        <v>0.16666666666666666</v>
      </c>
      <c r="M104" s="98"/>
    </row>
    <row r="105" spans="1:13" ht="26.25" customHeight="1" thickBot="1" x14ac:dyDescent="0.25">
      <c r="A105" s="65"/>
      <c r="C105" s="22" t="s">
        <v>221</v>
      </c>
      <c r="D105" s="13">
        <f>SUM(I47:I57)</f>
        <v>1</v>
      </c>
      <c r="E105" s="102">
        <f t="shared" si="0"/>
        <v>0.16666666666666666</v>
      </c>
      <c r="F105" s="103">
        <f t="shared" si="1"/>
        <v>0.16666666666666666</v>
      </c>
      <c r="M105" s="98"/>
    </row>
    <row r="106" spans="1:13" ht="26.25" customHeight="1" thickBot="1" x14ac:dyDescent="0.25">
      <c r="A106" s="65"/>
      <c r="C106" s="216" t="s">
        <v>74</v>
      </c>
      <c r="D106" s="223"/>
      <c r="E106" s="224"/>
      <c r="F106" s="24">
        <f>SUM(F100:F105)</f>
        <v>0.5</v>
      </c>
      <c r="M106" s="98"/>
    </row>
    <row r="107" spans="1:13" ht="14.25" customHeight="1" x14ac:dyDescent="0.2">
      <c r="A107" s="65"/>
      <c r="M107" s="98"/>
    </row>
    <row r="108" spans="1:13" ht="14.25" customHeight="1" x14ac:dyDescent="0.2">
      <c r="A108" s="65"/>
      <c r="M108" s="98"/>
    </row>
    <row r="109" spans="1:13" ht="14.25" customHeight="1" thickBot="1" x14ac:dyDescent="0.25">
      <c r="A109" s="65"/>
      <c r="M109" s="98"/>
    </row>
    <row r="110" spans="1:13" ht="33.75" customHeight="1" thickBot="1" x14ac:dyDescent="0.25">
      <c r="A110" s="65"/>
      <c r="C110" s="26" t="s">
        <v>222</v>
      </c>
      <c r="D110" s="71" t="s">
        <v>513</v>
      </c>
      <c r="E110" s="71" t="s">
        <v>69</v>
      </c>
      <c r="F110" s="72" t="s">
        <v>517</v>
      </c>
      <c r="M110" s="98"/>
    </row>
    <row r="111" spans="1:13" ht="36.75" customHeight="1" x14ac:dyDescent="0.2">
      <c r="A111" s="65"/>
      <c r="C111" s="27" t="s">
        <v>223</v>
      </c>
      <c r="D111" s="102">
        <f>SUM(I58:I63)</f>
        <v>1</v>
      </c>
      <c r="E111" s="102">
        <f t="shared" ref="E111:E113" si="2">1/3</f>
        <v>0.33333333333333331</v>
      </c>
      <c r="F111" s="103">
        <f t="shared" ref="F111:F113" si="3">E111*D111</f>
        <v>0.33333333333333331</v>
      </c>
      <c r="M111" s="98"/>
    </row>
    <row r="112" spans="1:13" ht="33.75" customHeight="1" x14ac:dyDescent="0.2">
      <c r="A112" s="65"/>
      <c r="C112" s="27" t="s">
        <v>224</v>
      </c>
      <c r="D112" s="102">
        <f>SUM(I64:I67)</f>
        <v>1</v>
      </c>
      <c r="E112" s="102">
        <f t="shared" si="2"/>
        <v>0.33333333333333331</v>
      </c>
      <c r="F112" s="103">
        <f t="shared" si="3"/>
        <v>0.33333333333333331</v>
      </c>
      <c r="M112" s="98"/>
    </row>
    <row r="113" spans="1:13" ht="36.75" customHeight="1" thickBot="1" x14ac:dyDescent="0.25">
      <c r="A113" s="65"/>
      <c r="C113" s="27" t="s">
        <v>537</v>
      </c>
      <c r="D113" s="102">
        <f>SUM(I68:I77)</f>
        <v>1</v>
      </c>
      <c r="E113" s="102">
        <f t="shared" si="2"/>
        <v>0.33333333333333331</v>
      </c>
      <c r="F113" s="103">
        <f t="shared" si="3"/>
        <v>0.33333333333333331</v>
      </c>
      <c r="M113" s="98"/>
    </row>
    <row r="114" spans="1:13" ht="27" customHeight="1" thickBot="1" x14ac:dyDescent="0.25">
      <c r="A114" s="65"/>
      <c r="C114" s="210" t="s">
        <v>74</v>
      </c>
      <c r="D114" s="223"/>
      <c r="E114" s="224"/>
      <c r="F114" s="28">
        <f>SUM(F111:F113)</f>
        <v>1</v>
      </c>
      <c r="M114" s="98"/>
    </row>
    <row r="115" spans="1:13" ht="27" customHeight="1" x14ac:dyDescent="0.2">
      <c r="A115" s="65"/>
      <c r="M115" s="98"/>
    </row>
    <row r="116" spans="1:13" ht="27" customHeight="1" x14ac:dyDescent="0.2">
      <c r="A116" s="65"/>
      <c r="M116" s="98"/>
    </row>
    <row r="117" spans="1:13" ht="14.25" customHeight="1" thickBot="1" x14ac:dyDescent="0.25">
      <c r="A117" s="65"/>
      <c r="M117" s="98"/>
    </row>
    <row r="118" spans="1:13" ht="33.75" customHeight="1" thickBot="1" x14ac:dyDescent="0.25">
      <c r="A118" s="65"/>
      <c r="C118" s="110" t="s">
        <v>225</v>
      </c>
      <c r="D118" s="111" t="s">
        <v>513</v>
      </c>
      <c r="E118" s="111" t="s">
        <v>69</v>
      </c>
      <c r="F118" s="112" t="s">
        <v>518</v>
      </c>
      <c r="M118" s="98"/>
    </row>
    <row r="119" spans="1:13" ht="27" customHeight="1" x14ac:dyDescent="0.2">
      <c r="A119" s="65"/>
      <c r="C119" s="113" t="s">
        <v>226</v>
      </c>
      <c r="D119" s="102">
        <f>SUM(I78:I84)</f>
        <v>1</v>
      </c>
      <c r="E119" s="102">
        <f>1/3</f>
        <v>0.33333333333333331</v>
      </c>
      <c r="F119" s="114">
        <f t="shared" ref="F119:F120" si="4">E119*D119</f>
        <v>0.33333333333333331</v>
      </c>
      <c r="M119" s="98"/>
    </row>
    <row r="120" spans="1:13" ht="37.5" customHeight="1" x14ac:dyDescent="0.2">
      <c r="A120" s="65"/>
      <c r="C120" s="115" t="s">
        <v>227</v>
      </c>
      <c r="D120" s="102">
        <f>SUM(I85:I89)</f>
        <v>1</v>
      </c>
      <c r="E120" s="102">
        <f t="shared" ref="E120:E121" si="5">1/3</f>
        <v>0.33333333333333331</v>
      </c>
      <c r="F120" s="114">
        <f t="shared" si="4"/>
        <v>0.33333333333333331</v>
      </c>
      <c r="M120" s="98"/>
    </row>
    <row r="121" spans="1:13" ht="37.5" customHeight="1" thickBot="1" x14ac:dyDescent="0.25">
      <c r="A121" s="65"/>
      <c r="C121" s="116" t="s">
        <v>542</v>
      </c>
      <c r="D121" s="117">
        <f>SUM(I90:I95)</f>
        <v>0.25</v>
      </c>
      <c r="E121" s="118">
        <f t="shared" si="5"/>
        <v>0.33333333333333331</v>
      </c>
      <c r="F121" s="119">
        <f>E121*D121</f>
        <v>8.3333333333333329E-2</v>
      </c>
      <c r="M121" s="98"/>
    </row>
    <row r="122" spans="1:13" ht="27" customHeight="1" thickBot="1" x14ac:dyDescent="0.25">
      <c r="A122" s="65"/>
      <c r="C122" s="225" t="s">
        <v>74</v>
      </c>
      <c r="D122" s="226"/>
      <c r="E122" s="227"/>
      <c r="F122" s="109">
        <f>SUM(F119:F121)</f>
        <v>0.75</v>
      </c>
      <c r="M122" s="98"/>
    </row>
    <row r="123" spans="1:13" ht="14.25" customHeight="1" thickBot="1" x14ac:dyDescent="0.25">
      <c r="A123" s="65"/>
      <c r="M123" s="98"/>
    </row>
    <row r="124" spans="1:13" ht="29.25" customHeight="1" thickBot="1" x14ac:dyDescent="0.25">
      <c r="A124" s="65"/>
      <c r="C124" s="207" t="s">
        <v>79</v>
      </c>
      <c r="D124" s="223"/>
      <c r="E124" s="224"/>
      <c r="F124" s="74">
        <f>(F106*(1/3))+(F114*(1/3)+(F122*(1/3)))</f>
        <v>0.74999999999999989</v>
      </c>
      <c r="M124" s="98"/>
    </row>
    <row r="125" spans="1:13" ht="14.25" customHeight="1" x14ac:dyDescent="0.2">
      <c r="A125" s="65"/>
      <c r="M125" s="98"/>
    </row>
    <row r="126" spans="1:13" ht="14.25" customHeight="1" x14ac:dyDescent="0.2">
      <c r="A126" s="65"/>
      <c r="M126" s="98"/>
    </row>
    <row r="127" spans="1:13" ht="14.25" customHeight="1" x14ac:dyDescent="0.2">
      <c r="A127" s="65"/>
      <c r="M127" s="98"/>
    </row>
    <row r="128" spans="1:13" ht="14.25" customHeight="1" x14ac:dyDescent="0.2">
      <c r="A128" s="65"/>
      <c r="M128" s="98"/>
    </row>
    <row r="129" spans="1:13" ht="14.25" customHeight="1" x14ac:dyDescent="0.2">
      <c r="A129" s="65"/>
      <c r="M129" s="98"/>
    </row>
    <row r="130" spans="1:13" ht="14.25" customHeight="1" x14ac:dyDescent="0.2">
      <c r="A130" s="65"/>
      <c r="M130" s="98"/>
    </row>
    <row r="131" spans="1:13" ht="14.25" customHeight="1" x14ac:dyDescent="0.2">
      <c r="A131" s="65"/>
      <c r="M131" s="98"/>
    </row>
    <row r="132" spans="1:13" ht="16.149999999999999" customHeight="1" x14ac:dyDescent="0.2">
      <c r="A132" s="65"/>
      <c r="C132" s="95" t="s">
        <v>510</v>
      </c>
      <c r="D132" s="96"/>
      <c r="E132" s="96"/>
      <c r="F132" s="96"/>
      <c r="G132" s="96"/>
      <c r="H132" s="96"/>
      <c r="I132" s="96"/>
      <c r="J132" s="97"/>
      <c r="M132" s="98"/>
    </row>
    <row r="133" spans="1:13" ht="14.25" customHeight="1" x14ac:dyDescent="0.2">
      <c r="A133" s="65"/>
      <c r="C133" s="88" t="s">
        <v>509</v>
      </c>
      <c r="D133" s="81"/>
      <c r="E133" s="81"/>
      <c r="F133" s="81"/>
      <c r="G133" s="81"/>
      <c r="H133" s="81"/>
      <c r="I133" s="81"/>
      <c r="J133" s="87"/>
      <c r="M133" s="98"/>
    </row>
    <row r="134" spans="1:13" ht="14.25" customHeight="1" x14ac:dyDescent="0.2">
      <c r="A134" s="65"/>
      <c r="C134" s="88" t="s">
        <v>511</v>
      </c>
      <c r="D134" s="81"/>
      <c r="E134" s="81"/>
      <c r="F134" s="81"/>
      <c r="G134" s="81"/>
      <c r="H134" s="81"/>
      <c r="I134" s="81"/>
      <c r="J134" s="87"/>
      <c r="M134" s="98"/>
    </row>
    <row r="135" spans="1:13" ht="14.25" customHeight="1" x14ac:dyDescent="0.2">
      <c r="A135" s="65"/>
      <c r="C135" s="99" t="s">
        <v>512</v>
      </c>
      <c r="D135" s="90"/>
      <c r="E135" s="90"/>
      <c r="F135" s="90"/>
      <c r="G135" s="90"/>
      <c r="H135" s="90"/>
      <c r="I135" s="90"/>
      <c r="J135" s="100"/>
      <c r="M135" s="98"/>
    </row>
    <row r="136" spans="1:13" ht="14.25" customHeight="1" x14ac:dyDescent="0.2">
      <c r="A136" s="65"/>
      <c r="M136" s="98"/>
    </row>
    <row r="137" spans="1:13" ht="14.25" customHeight="1" x14ac:dyDescent="0.2">
      <c r="A137" s="65"/>
      <c r="M137" s="98"/>
    </row>
    <row r="138" spans="1:13" ht="14.25" customHeight="1" x14ac:dyDescent="0.2">
      <c r="A138" s="65"/>
      <c r="M138" s="98"/>
    </row>
    <row r="139" spans="1:13" ht="14.25" customHeight="1" thickBot="1" x14ac:dyDescent="0.25">
      <c r="A139" s="104"/>
      <c r="B139" s="105"/>
      <c r="C139" s="105"/>
      <c r="D139" s="105"/>
      <c r="E139" s="105"/>
      <c r="F139" s="105"/>
      <c r="G139" s="105"/>
      <c r="H139" s="105"/>
      <c r="I139" s="105"/>
      <c r="J139" s="105"/>
      <c r="K139" s="105"/>
      <c r="L139" s="105"/>
      <c r="M139" s="106"/>
    </row>
    <row r="140" spans="1:13" ht="14.25" customHeight="1" x14ac:dyDescent="0.2"/>
    <row r="141" spans="1:13" ht="14.25" customHeight="1" x14ac:dyDescent="0.2"/>
    <row r="142" spans="1:13" ht="14.25" customHeight="1" x14ac:dyDescent="0.2"/>
    <row r="143" spans="1:13" ht="14.25" customHeight="1" x14ac:dyDescent="0.2"/>
    <row r="144" spans="1:13" ht="14.25" customHeight="1" x14ac:dyDescent="0.2"/>
    <row r="145" ht="14.25" customHeight="1" x14ac:dyDescent="0.2"/>
    <row r="146" ht="14.25" customHeight="1" x14ac:dyDescent="0.2"/>
    <row r="147" ht="14.25" customHeight="1" x14ac:dyDescent="0.2"/>
    <row r="148" ht="14.25" customHeight="1" x14ac:dyDescent="0.2"/>
    <row r="149" ht="14.25" customHeight="1" x14ac:dyDescent="0.2"/>
    <row r="150" ht="14.25" customHeight="1" x14ac:dyDescent="0.2"/>
    <row r="151" ht="14.25" customHeight="1" x14ac:dyDescent="0.2"/>
    <row r="152" ht="14.25" customHeight="1" x14ac:dyDescent="0.2"/>
    <row r="153" ht="14.25" customHeight="1" x14ac:dyDescent="0.2"/>
    <row r="154" ht="14.25" customHeight="1" x14ac:dyDescent="0.2"/>
    <row r="155" ht="14.25" customHeight="1" x14ac:dyDescent="0.2"/>
    <row r="156" ht="14.25" customHeight="1" x14ac:dyDescent="0.2"/>
    <row r="157" ht="14.25" customHeight="1" x14ac:dyDescent="0.2"/>
    <row r="158" ht="14.25" customHeight="1" x14ac:dyDescent="0.2"/>
    <row r="159" ht="14.25" customHeight="1" x14ac:dyDescent="0.2"/>
    <row r="160" ht="14.25" customHeight="1" x14ac:dyDescent="0.2"/>
    <row r="161" ht="14.25" customHeight="1" x14ac:dyDescent="0.2"/>
    <row r="162" ht="14.25" customHeight="1" x14ac:dyDescent="0.2"/>
    <row r="163" ht="14.25" customHeight="1" x14ac:dyDescent="0.2"/>
    <row r="164" ht="14.25" customHeight="1" x14ac:dyDescent="0.2"/>
    <row r="165" ht="14.25" customHeight="1" x14ac:dyDescent="0.2"/>
    <row r="166" ht="14.25" customHeight="1" x14ac:dyDescent="0.2"/>
    <row r="167" ht="14.25" customHeight="1" x14ac:dyDescent="0.2"/>
    <row r="168" ht="14.25" customHeight="1" x14ac:dyDescent="0.2"/>
    <row r="169" ht="14.25" customHeight="1" x14ac:dyDescent="0.2"/>
    <row r="170" ht="14.25" customHeight="1" x14ac:dyDescent="0.2"/>
    <row r="171" ht="14.25" customHeight="1" x14ac:dyDescent="0.2"/>
    <row r="172" ht="14.25" customHeight="1" x14ac:dyDescent="0.2"/>
    <row r="173" ht="14.25" customHeight="1" x14ac:dyDescent="0.2"/>
    <row r="174" ht="14.25" customHeight="1" x14ac:dyDescent="0.2"/>
    <row r="175" ht="14.25" customHeight="1" x14ac:dyDescent="0.2"/>
    <row r="176" ht="14.25" customHeight="1" x14ac:dyDescent="0.2"/>
    <row r="177" ht="14.25" customHeight="1" x14ac:dyDescent="0.2"/>
    <row r="178" ht="14.25" customHeight="1" x14ac:dyDescent="0.2"/>
    <row r="179" ht="14.25" customHeight="1" x14ac:dyDescent="0.2"/>
    <row r="180" ht="14.25" customHeight="1" x14ac:dyDescent="0.2"/>
    <row r="181" ht="14.25" customHeight="1" x14ac:dyDescent="0.2"/>
    <row r="182" ht="14.25" customHeight="1" x14ac:dyDescent="0.2"/>
    <row r="183" ht="14.25" customHeight="1" x14ac:dyDescent="0.2"/>
    <row r="184" ht="14.25" customHeight="1" x14ac:dyDescent="0.2"/>
    <row r="185" ht="14.25" customHeight="1" x14ac:dyDescent="0.2"/>
    <row r="186" ht="14.25" customHeight="1" x14ac:dyDescent="0.2"/>
    <row r="187" ht="14.25" customHeight="1" x14ac:dyDescent="0.2"/>
    <row r="188" ht="14.25" customHeight="1" x14ac:dyDescent="0.2"/>
    <row r="189" ht="14.25" customHeight="1" x14ac:dyDescent="0.2"/>
    <row r="190" ht="14.25" customHeight="1" x14ac:dyDescent="0.2"/>
    <row r="191" ht="14.25" customHeight="1" x14ac:dyDescent="0.2"/>
    <row r="192" ht="14.25" customHeight="1" x14ac:dyDescent="0.2"/>
    <row r="193" ht="14.25" customHeight="1" x14ac:dyDescent="0.2"/>
    <row r="194" ht="14.25" customHeight="1" x14ac:dyDescent="0.2"/>
    <row r="195" ht="14.25" customHeight="1" x14ac:dyDescent="0.2"/>
    <row r="196" ht="14.25" customHeight="1" x14ac:dyDescent="0.2"/>
    <row r="197" ht="14.25" customHeight="1" x14ac:dyDescent="0.2"/>
    <row r="198" ht="14.25" customHeight="1" x14ac:dyDescent="0.2"/>
    <row r="199" ht="14.25" customHeight="1" x14ac:dyDescent="0.2"/>
    <row r="200" ht="14.25" customHeight="1" x14ac:dyDescent="0.2"/>
    <row r="201" ht="14.25" customHeight="1" x14ac:dyDescent="0.2"/>
    <row r="202" ht="14.25" customHeight="1" x14ac:dyDescent="0.2"/>
    <row r="203" ht="14.25" customHeight="1" x14ac:dyDescent="0.2"/>
    <row r="204" ht="14.25" customHeight="1" x14ac:dyDescent="0.2"/>
    <row r="205" ht="14.25" customHeight="1" x14ac:dyDescent="0.2"/>
    <row r="206" ht="14.25" customHeight="1" x14ac:dyDescent="0.2"/>
    <row r="207" ht="14.25" customHeight="1" x14ac:dyDescent="0.2"/>
    <row r="208" ht="14.25" customHeight="1" x14ac:dyDescent="0.2"/>
    <row r="209" ht="14.25" customHeight="1" x14ac:dyDescent="0.2"/>
    <row r="210" ht="14.25" customHeight="1" x14ac:dyDescent="0.2"/>
    <row r="211" ht="14.25" customHeight="1" x14ac:dyDescent="0.2"/>
    <row r="212" ht="14.25" customHeight="1" x14ac:dyDescent="0.2"/>
    <row r="213" ht="14.25" customHeight="1" x14ac:dyDescent="0.2"/>
    <row r="214" ht="14.25" customHeight="1" x14ac:dyDescent="0.2"/>
    <row r="215" ht="14.25" customHeight="1" x14ac:dyDescent="0.2"/>
    <row r="216" ht="14.25" customHeight="1" x14ac:dyDescent="0.2"/>
    <row r="217" ht="14.25" customHeight="1" x14ac:dyDescent="0.2"/>
    <row r="218" ht="14.25" customHeight="1" x14ac:dyDescent="0.2"/>
    <row r="219" ht="14.25" customHeight="1" x14ac:dyDescent="0.2"/>
    <row r="220" ht="14.25" customHeight="1" x14ac:dyDescent="0.2"/>
    <row r="221" ht="14.25" customHeight="1" x14ac:dyDescent="0.2"/>
    <row r="222" ht="14.25" customHeight="1" x14ac:dyDescent="0.2"/>
    <row r="223" ht="14.25" customHeight="1" x14ac:dyDescent="0.2"/>
    <row r="224" ht="14.25" customHeight="1" x14ac:dyDescent="0.2"/>
    <row r="225" ht="14.25" customHeight="1" x14ac:dyDescent="0.2"/>
    <row r="226" ht="14.25" customHeight="1" x14ac:dyDescent="0.2"/>
    <row r="227" ht="14.25" customHeight="1" x14ac:dyDescent="0.2"/>
    <row r="228" ht="14.25" customHeight="1" x14ac:dyDescent="0.2"/>
    <row r="229" ht="14.25" customHeight="1" x14ac:dyDescent="0.2"/>
    <row r="230" ht="14.25" customHeight="1" x14ac:dyDescent="0.2"/>
    <row r="231" ht="14.25" customHeight="1" x14ac:dyDescent="0.2"/>
    <row r="232" ht="14.25" customHeight="1" x14ac:dyDescent="0.2"/>
    <row r="233" ht="14.25" customHeight="1" x14ac:dyDescent="0.2"/>
    <row r="234" ht="14.25" customHeight="1" x14ac:dyDescent="0.2"/>
    <row r="235" ht="14.25" customHeight="1" x14ac:dyDescent="0.2"/>
    <row r="236" ht="14.25" customHeight="1" x14ac:dyDescent="0.2"/>
    <row r="237" ht="14.25" customHeight="1" x14ac:dyDescent="0.2"/>
    <row r="238" ht="14.25" customHeight="1" x14ac:dyDescent="0.2"/>
    <row r="239" ht="14.25" customHeight="1" x14ac:dyDescent="0.2"/>
    <row r="240" ht="14.25" customHeight="1" x14ac:dyDescent="0.2"/>
    <row r="241" ht="14.25" customHeight="1" x14ac:dyDescent="0.2"/>
    <row r="242" ht="14.25" customHeight="1" x14ac:dyDescent="0.2"/>
    <row r="243" ht="14.25" customHeight="1" x14ac:dyDescent="0.2"/>
    <row r="244" ht="14.25" customHeight="1" x14ac:dyDescent="0.2"/>
    <row r="245" ht="14.25" customHeight="1" x14ac:dyDescent="0.2"/>
    <row r="246" ht="14.25" customHeight="1" x14ac:dyDescent="0.2"/>
    <row r="247" ht="14.25" customHeight="1" x14ac:dyDescent="0.2"/>
    <row r="248" ht="14.25" customHeight="1" x14ac:dyDescent="0.2"/>
    <row r="249" ht="14.25" customHeight="1" x14ac:dyDescent="0.2"/>
    <row r="250" ht="14.25" customHeight="1" x14ac:dyDescent="0.2"/>
    <row r="251" ht="14.25" customHeight="1" x14ac:dyDescent="0.2"/>
    <row r="252" ht="14.25" customHeight="1" x14ac:dyDescent="0.2"/>
    <row r="253" ht="14.25" customHeight="1" x14ac:dyDescent="0.2"/>
    <row r="254" ht="14.25" customHeight="1" x14ac:dyDescent="0.2"/>
    <row r="255" ht="14.25" customHeight="1" x14ac:dyDescent="0.2"/>
    <row r="256" ht="14.25" customHeight="1" x14ac:dyDescent="0.2"/>
    <row r="257" ht="14.25" customHeight="1" x14ac:dyDescent="0.2"/>
    <row r="258" ht="14.25" customHeight="1" x14ac:dyDescent="0.2"/>
    <row r="259" ht="14.25" customHeight="1" x14ac:dyDescent="0.2"/>
    <row r="260" ht="14.25" customHeight="1" x14ac:dyDescent="0.2"/>
    <row r="261" ht="14.25" customHeight="1" x14ac:dyDescent="0.2"/>
    <row r="262" ht="14.25" customHeight="1" x14ac:dyDescent="0.2"/>
    <row r="263" ht="14.25" customHeight="1" x14ac:dyDescent="0.2"/>
    <row r="264" ht="14.25" customHeight="1" x14ac:dyDescent="0.2"/>
    <row r="265" ht="14.25" customHeight="1" x14ac:dyDescent="0.2"/>
    <row r="266" ht="14.25" customHeight="1" x14ac:dyDescent="0.2"/>
    <row r="267" ht="14.25" customHeight="1" x14ac:dyDescent="0.2"/>
    <row r="268" ht="14.25" customHeight="1" x14ac:dyDescent="0.2"/>
    <row r="269" ht="14.25" customHeight="1" x14ac:dyDescent="0.2"/>
    <row r="270" ht="14.25" customHeight="1" x14ac:dyDescent="0.2"/>
    <row r="271" ht="14.25" customHeight="1" x14ac:dyDescent="0.2"/>
    <row r="272" ht="14.25" customHeight="1" x14ac:dyDescent="0.2"/>
    <row r="273" ht="14.25" customHeight="1" x14ac:dyDescent="0.2"/>
    <row r="274" ht="14.25" customHeight="1" x14ac:dyDescent="0.2"/>
    <row r="275" ht="14.25" customHeight="1" x14ac:dyDescent="0.2"/>
    <row r="276" ht="14.25" customHeight="1" x14ac:dyDescent="0.2"/>
    <row r="277" ht="14.25" customHeight="1" x14ac:dyDescent="0.2"/>
    <row r="278" ht="14.25" customHeight="1" x14ac:dyDescent="0.2"/>
    <row r="279" ht="14.25" customHeight="1" x14ac:dyDescent="0.2"/>
    <row r="280" ht="14.25" customHeight="1" x14ac:dyDescent="0.2"/>
    <row r="281" ht="14.25" customHeight="1" x14ac:dyDescent="0.2"/>
    <row r="282" ht="14.25" customHeight="1" x14ac:dyDescent="0.2"/>
    <row r="283" ht="14.25" customHeight="1" x14ac:dyDescent="0.2"/>
    <row r="284" ht="14.25" customHeight="1" x14ac:dyDescent="0.2"/>
    <row r="285" ht="14.25" customHeight="1" x14ac:dyDescent="0.2"/>
    <row r="286" ht="14.25" customHeight="1" x14ac:dyDescent="0.2"/>
    <row r="287" ht="14.25" customHeight="1" x14ac:dyDescent="0.2"/>
    <row r="288" ht="14.25" customHeight="1" x14ac:dyDescent="0.2"/>
    <row r="289" ht="14.25" customHeight="1" x14ac:dyDescent="0.2"/>
    <row r="290" ht="14.25" customHeight="1" x14ac:dyDescent="0.2"/>
    <row r="291" ht="14.25" customHeight="1" x14ac:dyDescent="0.2"/>
    <row r="292" ht="14.25" customHeight="1" x14ac:dyDescent="0.2"/>
    <row r="293" ht="14.25" customHeight="1" x14ac:dyDescent="0.2"/>
    <row r="294" ht="14.25" customHeight="1" x14ac:dyDescent="0.2"/>
    <row r="295" ht="14.25" customHeight="1" x14ac:dyDescent="0.2"/>
    <row r="296" ht="14.25" customHeight="1" x14ac:dyDescent="0.2"/>
    <row r="297" ht="14.25" customHeight="1" x14ac:dyDescent="0.2"/>
    <row r="298" ht="14.25" customHeight="1" x14ac:dyDescent="0.2"/>
    <row r="299" ht="14.25" customHeight="1" x14ac:dyDescent="0.2"/>
    <row r="300" ht="14.25" customHeight="1" x14ac:dyDescent="0.2"/>
    <row r="301" ht="14.25" customHeight="1" x14ac:dyDescent="0.2"/>
    <row r="302" ht="14.25" customHeight="1" x14ac:dyDescent="0.2"/>
    <row r="303" ht="14.25" customHeight="1" x14ac:dyDescent="0.2"/>
    <row r="304" ht="14.25" customHeight="1" x14ac:dyDescent="0.2"/>
    <row r="305" ht="14.25" customHeight="1" x14ac:dyDescent="0.2"/>
    <row r="306" ht="14.25" customHeight="1" x14ac:dyDescent="0.2"/>
    <row r="307" ht="14.25" customHeight="1" x14ac:dyDescent="0.2"/>
    <row r="308" ht="14.25" customHeight="1" x14ac:dyDescent="0.2"/>
    <row r="309" ht="14.25" customHeight="1" x14ac:dyDescent="0.2"/>
    <row r="310" ht="14.25" customHeight="1" x14ac:dyDescent="0.2"/>
    <row r="311" ht="14.25" customHeight="1" x14ac:dyDescent="0.2"/>
    <row r="312" ht="14.25" customHeight="1" x14ac:dyDescent="0.2"/>
    <row r="313" ht="14.25" customHeight="1" x14ac:dyDescent="0.2"/>
    <row r="314" ht="14.25" customHeight="1" x14ac:dyDescent="0.2"/>
    <row r="315" ht="14.25" customHeight="1" x14ac:dyDescent="0.2"/>
    <row r="316" ht="14.25" customHeight="1" x14ac:dyDescent="0.2"/>
    <row r="317" ht="14.25" customHeight="1" x14ac:dyDescent="0.2"/>
    <row r="318" ht="14.25" customHeight="1" x14ac:dyDescent="0.2"/>
    <row r="319" ht="14.25" customHeight="1" x14ac:dyDescent="0.2"/>
    <row r="320" ht="14.25" customHeight="1" x14ac:dyDescent="0.2"/>
    <row r="321" ht="14.25" customHeight="1" x14ac:dyDescent="0.2"/>
    <row r="322" ht="14.25" customHeight="1" x14ac:dyDescent="0.2"/>
    <row r="323" ht="14.25" customHeight="1" x14ac:dyDescent="0.2"/>
    <row r="324" ht="14.25" customHeight="1" x14ac:dyDescent="0.2"/>
    <row r="325" ht="14.25" customHeight="1" x14ac:dyDescent="0.2"/>
    <row r="326" ht="14.25" customHeight="1" x14ac:dyDescent="0.2"/>
    <row r="327" ht="14.25" customHeight="1" x14ac:dyDescent="0.2"/>
    <row r="328" ht="14.25" customHeight="1" x14ac:dyDescent="0.2"/>
    <row r="329" ht="14.25" customHeight="1" x14ac:dyDescent="0.2"/>
    <row r="330" ht="14.25" customHeight="1" x14ac:dyDescent="0.2"/>
    <row r="331" ht="14.25" customHeight="1" x14ac:dyDescent="0.2"/>
    <row r="332" ht="14.25" customHeight="1" x14ac:dyDescent="0.2"/>
    <row r="333" ht="14.25" customHeight="1" x14ac:dyDescent="0.2"/>
    <row r="334" ht="14.25" customHeight="1" x14ac:dyDescent="0.2"/>
    <row r="335" ht="14.25" customHeight="1" x14ac:dyDescent="0.2"/>
    <row r="336" ht="14.25" customHeight="1" x14ac:dyDescent="0.2"/>
    <row r="337" ht="14.25" customHeight="1" x14ac:dyDescent="0.2"/>
    <row r="338" ht="14.25" customHeight="1" x14ac:dyDescent="0.2"/>
    <row r="339" ht="14.25" customHeight="1" x14ac:dyDescent="0.2"/>
    <row r="340" ht="14.25" customHeight="1" x14ac:dyDescent="0.2"/>
    <row r="341" ht="14.25" customHeight="1" x14ac:dyDescent="0.2"/>
    <row r="342" ht="14.25" customHeight="1" x14ac:dyDescent="0.2"/>
    <row r="343" ht="14.25" customHeight="1" x14ac:dyDescent="0.2"/>
    <row r="344" ht="14.25" customHeight="1" x14ac:dyDescent="0.2"/>
    <row r="345" ht="14.25" customHeight="1" x14ac:dyDescent="0.2"/>
    <row r="346" ht="14.25" customHeight="1" x14ac:dyDescent="0.2"/>
    <row r="347" ht="14.25" customHeight="1" x14ac:dyDescent="0.2"/>
    <row r="348" ht="14.25" customHeight="1" x14ac:dyDescent="0.2"/>
    <row r="349" ht="14.25" customHeight="1" x14ac:dyDescent="0.2"/>
    <row r="350" ht="14.25" customHeight="1" x14ac:dyDescent="0.2"/>
    <row r="351" ht="14.25" customHeight="1" x14ac:dyDescent="0.2"/>
    <row r="352" ht="14.25" customHeight="1" x14ac:dyDescent="0.2"/>
    <row r="353" ht="14.25" customHeight="1" x14ac:dyDescent="0.2"/>
    <row r="354" ht="14.25" customHeight="1" x14ac:dyDescent="0.2"/>
    <row r="355" ht="14.25" customHeight="1" x14ac:dyDescent="0.2"/>
    <row r="356" ht="14.25" customHeight="1" x14ac:dyDescent="0.2"/>
    <row r="357" ht="14.25" customHeight="1" x14ac:dyDescent="0.2"/>
    <row r="358" ht="14.25" customHeight="1" x14ac:dyDescent="0.2"/>
    <row r="359" ht="14.25" customHeight="1" x14ac:dyDescent="0.2"/>
    <row r="360" ht="14.25" customHeight="1" x14ac:dyDescent="0.2"/>
    <row r="361" ht="14.25" customHeight="1" x14ac:dyDescent="0.2"/>
    <row r="362" ht="14.25" customHeight="1" x14ac:dyDescent="0.2"/>
    <row r="363" ht="14.25" customHeight="1" x14ac:dyDescent="0.2"/>
    <row r="364" ht="14.25" customHeight="1" x14ac:dyDescent="0.2"/>
    <row r="365" ht="14.25" customHeight="1" x14ac:dyDescent="0.2"/>
    <row r="366" ht="14.25" customHeight="1" x14ac:dyDescent="0.2"/>
    <row r="367" ht="14.25" customHeight="1" x14ac:dyDescent="0.2"/>
    <row r="368" ht="14.25" customHeight="1" x14ac:dyDescent="0.2"/>
    <row r="369" ht="14.25" customHeight="1" x14ac:dyDescent="0.2"/>
    <row r="370" ht="14.25" customHeight="1" x14ac:dyDescent="0.2"/>
    <row r="371" ht="14.25" customHeight="1" x14ac:dyDescent="0.2"/>
    <row r="372" ht="14.25" customHeight="1" x14ac:dyDescent="0.2"/>
    <row r="373" ht="14.25" customHeight="1" x14ac:dyDescent="0.2"/>
    <row r="374" ht="14.25" customHeight="1" x14ac:dyDescent="0.2"/>
    <row r="375" ht="14.25" customHeight="1" x14ac:dyDescent="0.2"/>
    <row r="376" ht="14.25" customHeight="1" x14ac:dyDescent="0.2"/>
    <row r="377" ht="14.25" customHeight="1" x14ac:dyDescent="0.2"/>
    <row r="378" ht="14.25" customHeight="1" x14ac:dyDescent="0.2"/>
    <row r="379" ht="14.25" customHeight="1" x14ac:dyDescent="0.2"/>
    <row r="380" ht="14.25" customHeight="1" x14ac:dyDescent="0.2"/>
    <row r="381" ht="14.25" customHeight="1" x14ac:dyDescent="0.2"/>
    <row r="382" ht="14.25" customHeight="1" x14ac:dyDescent="0.2"/>
    <row r="383" ht="14.25" customHeight="1" x14ac:dyDescent="0.2"/>
    <row r="384" ht="14.25" customHeight="1" x14ac:dyDescent="0.2"/>
    <row r="385" ht="14.25" customHeight="1" x14ac:dyDescent="0.2"/>
    <row r="386" ht="14.25" customHeight="1" x14ac:dyDescent="0.2"/>
    <row r="387" ht="14.25" customHeight="1" x14ac:dyDescent="0.2"/>
    <row r="388" ht="14.25" customHeight="1" x14ac:dyDescent="0.2"/>
    <row r="389" ht="14.25" customHeight="1" x14ac:dyDescent="0.2"/>
    <row r="390" ht="14.25" customHeight="1" x14ac:dyDescent="0.2"/>
    <row r="391" ht="14.25" customHeight="1" x14ac:dyDescent="0.2"/>
    <row r="392" ht="14.25" customHeight="1" x14ac:dyDescent="0.2"/>
    <row r="393" ht="14.25" customHeight="1" x14ac:dyDescent="0.2"/>
    <row r="394" ht="14.25" customHeight="1" x14ac:dyDescent="0.2"/>
    <row r="395" ht="14.25" customHeight="1" x14ac:dyDescent="0.2"/>
    <row r="396" ht="14.25" customHeight="1" x14ac:dyDescent="0.2"/>
    <row r="397" ht="14.25" customHeight="1" x14ac:dyDescent="0.2"/>
    <row r="398" ht="14.25" customHeight="1" x14ac:dyDescent="0.2"/>
    <row r="399" ht="14.25" customHeight="1" x14ac:dyDescent="0.2"/>
    <row r="400" ht="14.25" customHeight="1" x14ac:dyDescent="0.2"/>
    <row r="401" ht="14.25" customHeight="1" x14ac:dyDescent="0.2"/>
    <row r="402" ht="14.25" customHeight="1" x14ac:dyDescent="0.2"/>
    <row r="403" ht="14.25" customHeight="1" x14ac:dyDescent="0.2"/>
    <row r="404" ht="14.25" customHeight="1" x14ac:dyDescent="0.2"/>
    <row r="405" ht="14.25" customHeight="1" x14ac:dyDescent="0.2"/>
    <row r="406" ht="14.25" customHeight="1" x14ac:dyDescent="0.2"/>
    <row r="407" ht="14.25" customHeight="1" x14ac:dyDescent="0.2"/>
    <row r="408" ht="14.25" customHeight="1" x14ac:dyDescent="0.2"/>
    <row r="409" ht="14.25" customHeight="1" x14ac:dyDescent="0.2"/>
    <row r="410" ht="14.25" customHeight="1" x14ac:dyDescent="0.2"/>
    <row r="411" ht="14.25" customHeight="1" x14ac:dyDescent="0.2"/>
    <row r="412" ht="14.25" customHeight="1" x14ac:dyDescent="0.2"/>
    <row r="413" ht="14.25" customHeight="1" x14ac:dyDescent="0.2"/>
    <row r="414" ht="14.25" customHeight="1" x14ac:dyDescent="0.2"/>
    <row r="415" ht="14.25" customHeight="1" x14ac:dyDescent="0.2"/>
    <row r="416" ht="14.25" customHeight="1" x14ac:dyDescent="0.2"/>
    <row r="417" ht="14.25" customHeight="1" x14ac:dyDescent="0.2"/>
    <row r="418" ht="14.25" customHeight="1" x14ac:dyDescent="0.2"/>
    <row r="419" ht="14.25" customHeight="1" x14ac:dyDescent="0.2"/>
    <row r="420" ht="14.25" customHeight="1" x14ac:dyDescent="0.2"/>
    <row r="421" ht="14.25" customHeight="1" x14ac:dyDescent="0.2"/>
    <row r="422" ht="14.25" customHeight="1" x14ac:dyDescent="0.2"/>
    <row r="423" ht="14.25" customHeight="1" x14ac:dyDescent="0.2"/>
    <row r="424" ht="14.25" customHeight="1" x14ac:dyDescent="0.2"/>
    <row r="425" ht="14.25" customHeight="1" x14ac:dyDescent="0.2"/>
    <row r="426" ht="14.25" customHeight="1" x14ac:dyDescent="0.2"/>
    <row r="427" ht="14.25" customHeight="1" x14ac:dyDescent="0.2"/>
    <row r="428" ht="14.25" customHeight="1" x14ac:dyDescent="0.2"/>
    <row r="429" ht="14.25" customHeight="1" x14ac:dyDescent="0.2"/>
    <row r="430" ht="14.25" customHeight="1" x14ac:dyDescent="0.2"/>
    <row r="431" ht="14.25" customHeight="1" x14ac:dyDescent="0.2"/>
    <row r="432" ht="14.25" customHeight="1" x14ac:dyDescent="0.2"/>
    <row r="433" ht="14.25" customHeight="1" x14ac:dyDescent="0.2"/>
    <row r="434" ht="14.25" customHeight="1" x14ac:dyDescent="0.2"/>
    <row r="435" ht="14.25" customHeight="1" x14ac:dyDescent="0.2"/>
    <row r="436" ht="14.25" customHeight="1" x14ac:dyDescent="0.2"/>
    <row r="437" ht="14.25" customHeight="1" x14ac:dyDescent="0.2"/>
    <row r="438" ht="14.25" customHeight="1" x14ac:dyDescent="0.2"/>
    <row r="439" ht="14.25" customHeight="1" x14ac:dyDescent="0.2"/>
    <row r="440" ht="14.25" customHeight="1" x14ac:dyDescent="0.2"/>
    <row r="441" ht="14.25" customHeight="1" x14ac:dyDescent="0.2"/>
    <row r="442" ht="14.25" customHeight="1" x14ac:dyDescent="0.2"/>
    <row r="443" ht="14.25" customHeight="1" x14ac:dyDescent="0.2"/>
    <row r="444" ht="14.25" customHeight="1" x14ac:dyDescent="0.2"/>
    <row r="445" ht="14.25" customHeight="1" x14ac:dyDescent="0.2"/>
    <row r="446" ht="14.25" customHeight="1" x14ac:dyDescent="0.2"/>
    <row r="447" ht="14.25" customHeight="1" x14ac:dyDescent="0.2"/>
    <row r="448" ht="14.25" customHeight="1" x14ac:dyDescent="0.2"/>
    <row r="449" ht="14.25" customHeight="1" x14ac:dyDescent="0.2"/>
    <row r="450" ht="14.25" customHeight="1" x14ac:dyDescent="0.2"/>
    <row r="451" ht="14.25" customHeight="1" x14ac:dyDescent="0.2"/>
    <row r="452" ht="14.25" customHeight="1" x14ac:dyDescent="0.2"/>
    <row r="453" ht="14.25" customHeight="1" x14ac:dyDescent="0.2"/>
    <row r="454" ht="14.25" customHeight="1" x14ac:dyDescent="0.2"/>
    <row r="455" ht="14.25" customHeight="1" x14ac:dyDescent="0.2"/>
    <row r="456" ht="14.25" customHeight="1" x14ac:dyDescent="0.2"/>
    <row r="457" ht="14.25" customHeight="1" x14ac:dyDescent="0.2"/>
    <row r="458" ht="14.25" customHeight="1" x14ac:dyDescent="0.2"/>
    <row r="459" ht="14.25" customHeight="1" x14ac:dyDescent="0.2"/>
    <row r="460" ht="14.25" customHeight="1" x14ac:dyDescent="0.2"/>
    <row r="461" ht="14.25" customHeight="1" x14ac:dyDescent="0.2"/>
    <row r="462" ht="14.25" customHeight="1" x14ac:dyDescent="0.2"/>
    <row r="463" ht="14.25" customHeight="1" x14ac:dyDescent="0.2"/>
    <row r="464" ht="14.25" customHeight="1" x14ac:dyDescent="0.2"/>
    <row r="465" ht="14.25" customHeight="1" x14ac:dyDescent="0.2"/>
    <row r="466" ht="14.25" customHeight="1" x14ac:dyDescent="0.2"/>
    <row r="467" ht="14.25" customHeight="1" x14ac:dyDescent="0.2"/>
    <row r="468" ht="14.25" customHeight="1" x14ac:dyDescent="0.2"/>
    <row r="469" ht="14.25" customHeight="1" x14ac:dyDescent="0.2"/>
    <row r="470" ht="14.25" customHeight="1" x14ac:dyDescent="0.2"/>
    <row r="471" ht="14.25" customHeight="1" x14ac:dyDescent="0.2"/>
    <row r="472" ht="14.25" customHeight="1" x14ac:dyDescent="0.2"/>
    <row r="473" ht="14.25" customHeight="1" x14ac:dyDescent="0.2"/>
    <row r="474" ht="14.25" customHeight="1" x14ac:dyDescent="0.2"/>
    <row r="475" ht="14.25" customHeight="1" x14ac:dyDescent="0.2"/>
    <row r="476" ht="14.25" customHeight="1" x14ac:dyDescent="0.2"/>
    <row r="477" ht="14.25" customHeight="1" x14ac:dyDescent="0.2"/>
    <row r="478" ht="14.25" customHeight="1" x14ac:dyDescent="0.2"/>
    <row r="479" ht="14.25" customHeight="1" x14ac:dyDescent="0.2"/>
    <row r="480" ht="14.25" customHeight="1" x14ac:dyDescent="0.2"/>
    <row r="481" ht="14.25" customHeight="1" x14ac:dyDescent="0.2"/>
    <row r="482" ht="14.25" customHeight="1" x14ac:dyDescent="0.2"/>
    <row r="483" ht="14.25" customHeight="1" x14ac:dyDescent="0.2"/>
    <row r="484" ht="14.25" customHeight="1" x14ac:dyDescent="0.2"/>
    <row r="485" ht="14.25" customHeight="1" x14ac:dyDescent="0.2"/>
    <row r="486" ht="14.25" customHeight="1" x14ac:dyDescent="0.2"/>
    <row r="487" ht="14.25" customHeight="1" x14ac:dyDescent="0.2"/>
    <row r="488" ht="14.25" customHeight="1" x14ac:dyDescent="0.2"/>
    <row r="489" ht="14.25" customHeight="1" x14ac:dyDescent="0.2"/>
    <row r="490" ht="14.25" customHeight="1" x14ac:dyDescent="0.2"/>
    <row r="491" ht="14.25" customHeight="1" x14ac:dyDescent="0.2"/>
    <row r="492" ht="14.25" customHeight="1" x14ac:dyDescent="0.2"/>
    <row r="493" ht="14.25" customHeight="1" x14ac:dyDescent="0.2"/>
    <row r="494" ht="14.25" customHeight="1" x14ac:dyDescent="0.2"/>
    <row r="495" ht="14.25" customHeight="1" x14ac:dyDescent="0.2"/>
    <row r="496" ht="14.25" customHeight="1" x14ac:dyDescent="0.2"/>
    <row r="497" ht="14.25" customHeight="1" x14ac:dyDescent="0.2"/>
    <row r="498" ht="14.25" customHeight="1" x14ac:dyDescent="0.2"/>
    <row r="499" ht="14.25" customHeight="1" x14ac:dyDescent="0.2"/>
    <row r="500" ht="14.25" customHeight="1" x14ac:dyDescent="0.2"/>
    <row r="501" ht="14.25" customHeight="1" x14ac:dyDescent="0.2"/>
    <row r="502" ht="14.25" customHeight="1" x14ac:dyDescent="0.2"/>
    <row r="503" ht="14.25" customHeight="1" x14ac:dyDescent="0.2"/>
    <row r="504" ht="14.25" customHeight="1" x14ac:dyDescent="0.2"/>
    <row r="505" ht="14.25" customHeight="1" x14ac:dyDescent="0.2"/>
    <row r="506" ht="14.25" customHeight="1" x14ac:dyDescent="0.2"/>
    <row r="507" ht="14.25" customHeight="1" x14ac:dyDescent="0.2"/>
    <row r="508" ht="14.25" customHeight="1" x14ac:dyDescent="0.2"/>
    <row r="509" ht="14.25" customHeight="1" x14ac:dyDescent="0.2"/>
    <row r="510" ht="14.25" customHeight="1" x14ac:dyDescent="0.2"/>
    <row r="511" ht="14.25" customHeight="1" x14ac:dyDescent="0.2"/>
    <row r="512" ht="14.25" customHeight="1" x14ac:dyDescent="0.2"/>
    <row r="513" ht="14.25" customHeight="1" x14ac:dyDescent="0.2"/>
    <row r="514" ht="14.25" customHeight="1" x14ac:dyDescent="0.2"/>
    <row r="515" ht="14.25" customHeight="1" x14ac:dyDescent="0.2"/>
    <row r="516" ht="14.25" customHeight="1" x14ac:dyDescent="0.2"/>
    <row r="517" ht="14.25" customHeight="1" x14ac:dyDescent="0.2"/>
    <row r="518" ht="14.25" customHeight="1" x14ac:dyDescent="0.2"/>
    <row r="519" ht="14.25" customHeight="1" x14ac:dyDescent="0.2"/>
    <row r="520" ht="14.25" customHeight="1" x14ac:dyDescent="0.2"/>
    <row r="521" ht="14.25" customHeight="1" x14ac:dyDescent="0.2"/>
    <row r="522" ht="14.25" customHeight="1" x14ac:dyDescent="0.2"/>
    <row r="523" ht="14.25" customHeight="1" x14ac:dyDescent="0.2"/>
    <row r="524" ht="14.25" customHeight="1" x14ac:dyDescent="0.2"/>
    <row r="525" ht="14.25" customHeight="1" x14ac:dyDescent="0.2"/>
    <row r="526" ht="14.25" customHeight="1" x14ac:dyDescent="0.2"/>
    <row r="527" ht="14.25" customHeight="1" x14ac:dyDescent="0.2"/>
    <row r="528" ht="14.25" customHeight="1" x14ac:dyDescent="0.2"/>
    <row r="529" ht="14.25" customHeight="1" x14ac:dyDescent="0.2"/>
    <row r="530" ht="14.25" customHeight="1" x14ac:dyDescent="0.2"/>
    <row r="531" ht="14.25" customHeight="1" x14ac:dyDescent="0.2"/>
    <row r="532" ht="14.25" customHeight="1" x14ac:dyDescent="0.2"/>
    <row r="533" ht="14.25" customHeight="1" x14ac:dyDescent="0.2"/>
    <row r="534" ht="14.25" customHeight="1" x14ac:dyDescent="0.2"/>
    <row r="535" ht="14.25" customHeight="1" x14ac:dyDescent="0.2"/>
    <row r="536" ht="14.25" customHeight="1" x14ac:dyDescent="0.2"/>
    <row r="537" ht="14.25" customHeight="1" x14ac:dyDescent="0.2"/>
    <row r="538" ht="14.25" customHeight="1" x14ac:dyDescent="0.2"/>
    <row r="539" ht="14.25" customHeight="1" x14ac:dyDescent="0.2"/>
    <row r="540" ht="14.25" customHeight="1" x14ac:dyDescent="0.2"/>
    <row r="541" ht="14.25" customHeight="1" x14ac:dyDescent="0.2"/>
    <row r="542" ht="14.25" customHeight="1" x14ac:dyDescent="0.2"/>
    <row r="543" ht="14.25" customHeight="1" x14ac:dyDescent="0.2"/>
    <row r="544" ht="14.25" customHeight="1" x14ac:dyDescent="0.2"/>
    <row r="545" ht="14.25" customHeight="1" x14ac:dyDescent="0.2"/>
    <row r="546" ht="14.25" customHeight="1" x14ac:dyDescent="0.2"/>
    <row r="547" ht="14.25" customHeight="1" x14ac:dyDescent="0.2"/>
    <row r="548" ht="14.25" customHeight="1" x14ac:dyDescent="0.2"/>
    <row r="549" ht="14.25" customHeight="1" x14ac:dyDescent="0.2"/>
    <row r="550" ht="14.25" customHeight="1" x14ac:dyDescent="0.2"/>
    <row r="551" ht="14.25" customHeight="1" x14ac:dyDescent="0.2"/>
    <row r="552" ht="14.25" customHeight="1" x14ac:dyDescent="0.2"/>
    <row r="553" ht="14.25" customHeight="1" x14ac:dyDescent="0.2"/>
    <row r="554" ht="14.25" customHeight="1" x14ac:dyDescent="0.2"/>
    <row r="555" ht="14.25" customHeight="1" x14ac:dyDescent="0.2"/>
    <row r="556" ht="14.25" customHeight="1" x14ac:dyDescent="0.2"/>
    <row r="557" ht="14.25" customHeight="1" x14ac:dyDescent="0.2"/>
    <row r="558" ht="14.25" customHeight="1" x14ac:dyDescent="0.2"/>
    <row r="559" ht="14.25" customHeight="1" x14ac:dyDescent="0.2"/>
    <row r="560" ht="14.25" customHeight="1" x14ac:dyDescent="0.2"/>
    <row r="561" ht="14.25" customHeight="1" x14ac:dyDescent="0.2"/>
    <row r="562" ht="14.25" customHeight="1" x14ac:dyDescent="0.2"/>
    <row r="563" ht="14.25" customHeight="1" x14ac:dyDescent="0.2"/>
    <row r="564" ht="14.25" customHeight="1" x14ac:dyDescent="0.2"/>
    <row r="565" ht="14.25" customHeight="1" x14ac:dyDescent="0.2"/>
    <row r="566" ht="14.25" customHeight="1" x14ac:dyDescent="0.2"/>
    <row r="567" ht="14.25" customHeight="1" x14ac:dyDescent="0.2"/>
    <row r="568" ht="14.25" customHeight="1" x14ac:dyDescent="0.2"/>
    <row r="569" ht="14.25" customHeight="1" x14ac:dyDescent="0.2"/>
    <row r="570" ht="14.25" customHeight="1" x14ac:dyDescent="0.2"/>
    <row r="571" ht="14.25" customHeight="1" x14ac:dyDescent="0.2"/>
    <row r="572" ht="14.25" customHeight="1" x14ac:dyDescent="0.2"/>
    <row r="573" ht="14.25" customHeight="1" x14ac:dyDescent="0.2"/>
    <row r="574" ht="14.25" customHeight="1" x14ac:dyDescent="0.2"/>
    <row r="575" ht="14.25" customHeight="1" x14ac:dyDescent="0.2"/>
    <row r="576" ht="14.25" customHeight="1" x14ac:dyDescent="0.2"/>
    <row r="577" ht="14.25" customHeight="1" x14ac:dyDescent="0.2"/>
    <row r="578" ht="14.25" customHeight="1" x14ac:dyDescent="0.2"/>
    <row r="579" ht="14.25" customHeight="1" x14ac:dyDescent="0.2"/>
    <row r="580" ht="14.25" customHeight="1" x14ac:dyDescent="0.2"/>
    <row r="581" ht="14.25" customHeight="1" x14ac:dyDescent="0.2"/>
    <row r="582" ht="14.25" customHeight="1" x14ac:dyDescent="0.2"/>
    <row r="583" ht="14.25" customHeight="1" x14ac:dyDescent="0.2"/>
    <row r="584" ht="14.25" customHeight="1" x14ac:dyDescent="0.2"/>
    <row r="585" ht="14.25" customHeight="1" x14ac:dyDescent="0.2"/>
    <row r="586" ht="14.25" customHeight="1" x14ac:dyDescent="0.2"/>
    <row r="587" ht="14.25" customHeight="1" x14ac:dyDescent="0.2"/>
    <row r="588" ht="14.25" customHeight="1" x14ac:dyDescent="0.2"/>
    <row r="589" ht="14.25" customHeight="1" x14ac:dyDescent="0.2"/>
    <row r="590" ht="14.25" customHeight="1" x14ac:dyDescent="0.2"/>
    <row r="591" ht="14.25" customHeight="1" x14ac:dyDescent="0.2"/>
    <row r="592" ht="14.25" customHeight="1" x14ac:dyDescent="0.2"/>
    <row r="593" ht="14.25" customHeight="1" x14ac:dyDescent="0.2"/>
    <row r="594" ht="14.25" customHeight="1" x14ac:dyDescent="0.2"/>
    <row r="595" ht="14.25" customHeight="1" x14ac:dyDescent="0.2"/>
    <row r="596" ht="14.25" customHeight="1" x14ac:dyDescent="0.2"/>
    <row r="597" ht="14.25" customHeight="1" x14ac:dyDescent="0.2"/>
    <row r="598" ht="14.25" customHeight="1" x14ac:dyDescent="0.2"/>
    <row r="599" ht="14.25" customHeight="1" x14ac:dyDescent="0.2"/>
    <row r="600" ht="14.25" customHeight="1" x14ac:dyDescent="0.2"/>
    <row r="601" ht="14.25" customHeight="1" x14ac:dyDescent="0.2"/>
    <row r="602" ht="14.25" customHeight="1" x14ac:dyDescent="0.2"/>
    <row r="603" ht="14.25" customHeight="1" x14ac:dyDescent="0.2"/>
    <row r="604" ht="14.25" customHeight="1" x14ac:dyDescent="0.2"/>
    <row r="605" ht="14.25" customHeight="1" x14ac:dyDescent="0.2"/>
    <row r="606" ht="14.25" customHeight="1" x14ac:dyDescent="0.2"/>
    <row r="607" ht="14.25" customHeight="1" x14ac:dyDescent="0.2"/>
    <row r="608" ht="14.25" customHeight="1" x14ac:dyDescent="0.2"/>
    <row r="609" ht="14.25" customHeight="1" x14ac:dyDescent="0.2"/>
    <row r="610" ht="14.25" customHeight="1" x14ac:dyDescent="0.2"/>
    <row r="611" ht="14.25" customHeight="1" x14ac:dyDescent="0.2"/>
    <row r="612" ht="14.25" customHeight="1" x14ac:dyDescent="0.2"/>
    <row r="613" ht="14.25" customHeight="1" x14ac:dyDescent="0.2"/>
    <row r="614" ht="14.25" customHeight="1" x14ac:dyDescent="0.2"/>
    <row r="615" ht="14.25" customHeight="1" x14ac:dyDescent="0.2"/>
    <row r="616" ht="14.25" customHeight="1" x14ac:dyDescent="0.2"/>
    <row r="617" ht="14.25" customHeight="1" x14ac:dyDescent="0.2"/>
    <row r="618" ht="14.25" customHeight="1" x14ac:dyDescent="0.2"/>
    <row r="619" ht="14.25" customHeight="1" x14ac:dyDescent="0.2"/>
    <row r="620" ht="14.25" customHeight="1" x14ac:dyDescent="0.2"/>
    <row r="621" ht="14.25" customHeight="1" x14ac:dyDescent="0.2"/>
    <row r="622" ht="14.25" customHeight="1" x14ac:dyDescent="0.2"/>
    <row r="623" ht="14.25" customHeight="1" x14ac:dyDescent="0.2"/>
    <row r="624" ht="14.25" customHeight="1" x14ac:dyDescent="0.2"/>
    <row r="625" ht="14.25" customHeight="1" x14ac:dyDescent="0.2"/>
    <row r="626" ht="14.25" customHeight="1" x14ac:dyDescent="0.2"/>
    <row r="627" ht="14.25" customHeight="1" x14ac:dyDescent="0.2"/>
    <row r="628" ht="14.25" customHeight="1" x14ac:dyDescent="0.2"/>
    <row r="629" ht="14.25" customHeight="1" x14ac:dyDescent="0.2"/>
    <row r="630" ht="14.25" customHeight="1" x14ac:dyDescent="0.2"/>
    <row r="631" ht="14.25" customHeight="1" x14ac:dyDescent="0.2"/>
    <row r="632" ht="14.25" customHeight="1" x14ac:dyDescent="0.2"/>
    <row r="633" ht="14.25" customHeight="1" x14ac:dyDescent="0.2"/>
    <row r="634" ht="14.25" customHeight="1" x14ac:dyDescent="0.2"/>
    <row r="635" ht="14.25" customHeight="1" x14ac:dyDescent="0.2"/>
    <row r="636" ht="14.25" customHeight="1" x14ac:dyDescent="0.2"/>
    <row r="637" ht="14.25" customHeight="1" x14ac:dyDescent="0.2"/>
    <row r="638" ht="14.25" customHeight="1" x14ac:dyDescent="0.2"/>
    <row r="639" ht="14.25" customHeight="1" x14ac:dyDescent="0.2"/>
    <row r="640" ht="14.25" customHeight="1" x14ac:dyDescent="0.2"/>
    <row r="641" ht="14.25" customHeight="1" x14ac:dyDescent="0.2"/>
    <row r="642" ht="14.25" customHeight="1" x14ac:dyDescent="0.2"/>
    <row r="643" ht="14.25" customHeight="1" x14ac:dyDescent="0.2"/>
    <row r="644" ht="14.25" customHeight="1" x14ac:dyDescent="0.2"/>
    <row r="645" ht="14.25" customHeight="1" x14ac:dyDescent="0.2"/>
    <row r="646" ht="14.25" customHeight="1" x14ac:dyDescent="0.2"/>
    <row r="647" ht="14.25" customHeight="1" x14ac:dyDescent="0.2"/>
    <row r="648" ht="14.25" customHeight="1" x14ac:dyDescent="0.2"/>
    <row r="649" ht="14.25" customHeight="1" x14ac:dyDescent="0.2"/>
    <row r="650" ht="14.25" customHeight="1" x14ac:dyDescent="0.2"/>
    <row r="651" ht="14.25" customHeight="1" x14ac:dyDescent="0.2"/>
    <row r="652" ht="14.25" customHeight="1" x14ac:dyDescent="0.2"/>
    <row r="653" ht="14.25" customHeight="1" x14ac:dyDescent="0.2"/>
    <row r="654" ht="14.25" customHeight="1" x14ac:dyDescent="0.2"/>
    <row r="655" ht="14.25" customHeight="1" x14ac:dyDescent="0.2"/>
    <row r="656" ht="14.25" customHeight="1" x14ac:dyDescent="0.2"/>
    <row r="657" ht="14.25" customHeight="1" x14ac:dyDescent="0.2"/>
    <row r="658" ht="14.25" customHeight="1" x14ac:dyDescent="0.2"/>
    <row r="659" ht="14.25" customHeight="1" x14ac:dyDescent="0.2"/>
    <row r="660" ht="14.25" customHeight="1" x14ac:dyDescent="0.2"/>
    <row r="661" ht="14.25" customHeight="1" x14ac:dyDescent="0.2"/>
    <row r="662" ht="14.25" customHeight="1" x14ac:dyDescent="0.2"/>
    <row r="663" ht="14.25" customHeight="1" x14ac:dyDescent="0.2"/>
    <row r="664" ht="14.25" customHeight="1" x14ac:dyDescent="0.2"/>
    <row r="665" ht="14.25" customHeight="1" x14ac:dyDescent="0.2"/>
    <row r="666" ht="14.25" customHeight="1" x14ac:dyDescent="0.2"/>
    <row r="667" ht="14.25" customHeight="1" x14ac:dyDescent="0.2"/>
    <row r="668" ht="14.25" customHeight="1" x14ac:dyDescent="0.2"/>
    <row r="669" ht="14.25" customHeight="1" x14ac:dyDescent="0.2"/>
    <row r="670" ht="14.25" customHeight="1" x14ac:dyDescent="0.2"/>
    <row r="671" ht="14.25" customHeight="1" x14ac:dyDescent="0.2"/>
    <row r="672" ht="14.25" customHeight="1" x14ac:dyDescent="0.2"/>
    <row r="673" ht="14.25" customHeight="1" x14ac:dyDescent="0.2"/>
    <row r="674" ht="14.25" customHeight="1" x14ac:dyDescent="0.2"/>
    <row r="675" ht="14.25" customHeight="1" x14ac:dyDescent="0.2"/>
    <row r="676" ht="14.25" customHeight="1" x14ac:dyDescent="0.2"/>
    <row r="677" ht="14.25" customHeight="1" x14ac:dyDescent="0.2"/>
    <row r="678" ht="14.25" customHeight="1" x14ac:dyDescent="0.2"/>
    <row r="679" ht="14.25" customHeight="1" x14ac:dyDescent="0.2"/>
    <row r="680" ht="14.25" customHeight="1" x14ac:dyDescent="0.2"/>
    <row r="681" ht="14.25" customHeight="1" x14ac:dyDescent="0.2"/>
    <row r="682" ht="14.25" customHeight="1" x14ac:dyDescent="0.2"/>
    <row r="683" ht="14.25" customHeight="1" x14ac:dyDescent="0.2"/>
    <row r="684" ht="14.25" customHeight="1" x14ac:dyDescent="0.2"/>
    <row r="685" ht="14.25" customHeight="1" x14ac:dyDescent="0.2"/>
    <row r="686" ht="14.25" customHeight="1" x14ac:dyDescent="0.2"/>
    <row r="687" ht="14.25" customHeight="1" x14ac:dyDescent="0.2"/>
    <row r="688" ht="14.25" customHeight="1" x14ac:dyDescent="0.2"/>
    <row r="689" ht="14.25" customHeight="1" x14ac:dyDescent="0.2"/>
    <row r="690" ht="14.25" customHeight="1" x14ac:dyDescent="0.2"/>
    <row r="691" ht="14.25" customHeight="1" x14ac:dyDescent="0.2"/>
    <row r="692" ht="14.25" customHeight="1" x14ac:dyDescent="0.2"/>
    <row r="693" ht="14.25" customHeight="1" x14ac:dyDescent="0.2"/>
    <row r="694" ht="14.25" customHeight="1" x14ac:dyDescent="0.2"/>
    <row r="695" ht="14.25" customHeight="1" x14ac:dyDescent="0.2"/>
    <row r="696" ht="14.25" customHeight="1" x14ac:dyDescent="0.2"/>
    <row r="697" ht="14.25" customHeight="1" x14ac:dyDescent="0.2"/>
    <row r="698" ht="14.25" customHeight="1" x14ac:dyDescent="0.2"/>
    <row r="699" ht="14.25" customHeight="1" x14ac:dyDescent="0.2"/>
    <row r="700" ht="14.25" customHeight="1" x14ac:dyDescent="0.2"/>
    <row r="701" ht="14.25" customHeight="1" x14ac:dyDescent="0.2"/>
    <row r="702" ht="14.25" customHeight="1" x14ac:dyDescent="0.2"/>
    <row r="703" ht="14.25" customHeight="1" x14ac:dyDescent="0.2"/>
    <row r="704" ht="14.25" customHeight="1" x14ac:dyDescent="0.2"/>
    <row r="705" ht="14.25" customHeight="1" x14ac:dyDescent="0.2"/>
    <row r="706" ht="14.25" customHeight="1" x14ac:dyDescent="0.2"/>
    <row r="707" ht="14.25" customHeight="1" x14ac:dyDescent="0.2"/>
    <row r="708" ht="14.25" customHeight="1" x14ac:dyDescent="0.2"/>
    <row r="709" ht="14.25" customHeight="1" x14ac:dyDescent="0.2"/>
    <row r="710" ht="14.25" customHeight="1" x14ac:dyDescent="0.2"/>
    <row r="711" ht="14.25" customHeight="1" x14ac:dyDescent="0.2"/>
    <row r="712" ht="14.25" customHeight="1" x14ac:dyDescent="0.2"/>
    <row r="713" ht="14.25" customHeight="1" x14ac:dyDescent="0.2"/>
    <row r="714" ht="14.25" customHeight="1" x14ac:dyDescent="0.2"/>
    <row r="715" ht="14.25" customHeight="1" x14ac:dyDescent="0.2"/>
    <row r="716" ht="14.25" customHeight="1" x14ac:dyDescent="0.2"/>
    <row r="717" ht="14.25" customHeight="1" x14ac:dyDescent="0.2"/>
    <row r="718" ht="14.25" customHeight="1" x14ac:dyDescent="0.2"/>
    <row r="719" ht="14.25" customHeight="1" x14ac:dyDescent="0.2"/>
    <row r="720" ht="14.25" customHeight="1" x14ac:dyDescent="0.2"/>
    <row r="721" ht="14.25" customHeight="1" x14ac:dyDescent="0.2"/>
    <row r="722" ht="14.25" customHeight="1" x14ac:dyDescent="0.2"/>
    <row r="723" ht="14.25" customHeight="1" x14ac:dyDescent="0.2"/>
    <row r="724" ht="14.25" customHeight="1" x14ac:dyDescent="0.2"/>
    <row r="725" ht="14.25" customHeight="1" x14ac:dyDescent="0.2"/>
    <row r="726" ht="14.25" customHeight="1" x14ac:dyDescent="0.2"/>
    <row r="727" ht="14.25" customHeight="1" x14ac:dyDescent="0.2"/>
    <row r="728" ht="14.25" customHeight="1" x14ac:dyDescent="0.2"/>
    <row r="729" ht="14.25" customHeight="1" x14ac:dyDescent="0.2"/>
    <row r="730" ht="14.25" customHeight="1" x14ac:dyDescent="0.2"/>
    <row r="731" ht="14.25" customHeight="1" x14ac:dyDescent="0.2"/>
    <row r="732" ht="14.25" customHeight="1" x14ac:dyDescent="0.2"/>
    <row r="733" ht="14.25" customHeight="1" x14ac:dyDescent="0.2"/>
    <row r="734" ht="14.25" customHeight="1" x14ac:dyDescent="0.2"/>
    <row r="735" ht="14.25" customHeight="1" x14ac:dyDescent="0.2"/>
    <row r="736" ht="14.25" customHeight="1" x14ac:dyDescent="0.2"/>
    <row r="737" ht="14.25" customHeight="1" x14ac:dyDescent="0.2"/>
    <row r="738" ht="14.25" customHeight="1" x14ac:dyDescent="0.2"/>
    <row r="739" ht="14.25" customHeight="1" x14ac:dyDescent="0.2"/>
    <row r="740" ht="14.25" customHeight="1" x14ac:dyDescent="0.2"/>
    <row r="741" ht="14.25" customHeight="1" x14ac:dyDescent="0.2"/>
    <row r="742" ht="14.25" customHeight="1" x14ac:dyDescent="0.2"/>
    <row r="743" ht="14.25" customHeight="1" x14ac:dyDescent="0.2"/>
    <row r="744" ht="14.25" customHeight="1" x14ac:dyDescent="0.2"/>
    <row r="745" ht="14.25" customHeight="1" x14ac:dyDescent="0.2"/>
    <row r="746" ht="14.25" customHeight="1" x14ac:dyDescent="0.2"/>
    <row r="747" ht="14.25" customHeight="1" x14ac:dyDescent="0.2"/>
    <row r="748" ht="14.25" customHeight="1" x14ac:dyDescent="0.2"/>
    <row r="749" ht="14.25" customHeight="1" x14ac:dyDescent="0.2"/>
    <row r="750" ht="14.25" customHeight="1" x14ac:dyDescent="0.2"/>
    <row r="751" ht="14.25" customHeight="1" x14ac:dyDescent="0.2"/>
    <row r="752" ht="14.25" customHeight="1" x14ac:dyDescent="0.2"/>
    <row r="753" ht="14.25" customHeight="1" x14ac:dyDescent="0.2"/>
    <row r="754" ht="14.25" customHeight="1" x14ac:dyDescent="0.2"/>
    <row r="755" ht="14.25" customHeight="1" x14ac:dyDescent="0.2"/>
    <row r="756" ht="14.25" customHeight="1" x14ac:dyDescent="0.2"/>
    <row r="757" ht="14.25" customHeight="1" x14ac:dyDescent="0.2"/>
    <row r="758" ht="14.25" customHeight="1" x14ac:dyDescent="0.2"/>
    <row r="759" ht="14.25" customHeight="1" x14ac:dyDescent="0.2"/>
    <row r="760" ht="14.25" customHeight="1" x14ac:dyDescent="0.2"/>
    <row r="761" ht="14.25" customHeight="1" x14ac:dyDescent="0.2"/>
    <row r="762" ht="14.25" customHeight="1" x14ac:dyDescent="0.2"/>
    <row r="763" ht="14.25" customHeight="1" x14ac:dyDescent="0.2"/>
    <row r="764" ht="14.25" customHeight="1" x14ac:dyDescent="0.2"/>
    <row r="765" ht="14.25" customHeight="1" x14ac:dyDescent="0.2"/>
    <row r="766" ht="14.25" customHeight="1" x14ac:dyDescent="0.2"/>
    <row r="767" ht="14.25" customHeight="1" x14ac:dyDescent="0.2"/>
    <row r="768" ht="14.25" customHeight="1" x14ac:dyDescent="0.2"/>
    <row r="769" ht="14.25" customHeight="1" x14ac:dyDescent="0.2"/>
    <row r="770" ht="14.25" customHeight="1" x14ac:dyDescent="0.2"/>
    <row r="771" ht="14.25" customHeight="1" x14ac:dyDescent="0.2"/>
    <row r="772" ht="14.25" customHeight="1" x14ac:dyDescent="0.2"/>
    <row r="773" ht="14.25" customHeight="1" x14ac:dyDescent="0.2"/>
    <row r="774" ht="14.25" customHeight="1" x14ac:dyDescent="0.2"/>
    <row r="775" ht="14.25" customHeight="1" x14ac:dyDescent="0.2"/>
    <row r="776" ht="14.25" customHeight="1" x14ac:dyDescent="0.2"/>
    <row r="777" ht="14.25" customHeight="1" x14ac:dyDescent="0.2"/>
    <row r="778" ht="14.25" customHeight="1" x14ac:dyDescent="0.2"/>
    <row r="779" ht="14.25" customHeight="1" x14ac:dyDescent="0.2"/>
    <row r="780" ht="14.25" customHeight="1" x14ac:dyDescent="0.2"/>
    <row r="781" ht="14.25" customHeight="1" x14ac:dyDescent="0.2"/>
    <row r="782" ht="14.25" customHeight="1" x14ac:dyDescent="0.2"/>
    <row r="783" ht="14.25" customHeight="1" x14ac:dyDescent="0.2"/>
    <row r="784" ht="14.25" customHeight="1" x14ac:dyDescent="0.2"/>
    <row r="785" ht="14.25" customHeight="1" x14ac:dyDescent="0.2"/>
    <row r="786" ht="14.25" customHeight="1" x14ac:dyDescent="0.2"/>
    <row r="787" ht="14.25" customHeight="1" x14ac:dyDescent="0.2"/>
    <row r="788" ht="14.25" customHeight="1" x14ac:dyDescent="0.2"/>
    <row r="789" ht="14.25" customHeight="1" x14ac:dyDescent="0.2"/>
    <row r="790" ht="14.25" customHeight="1" x14ac:dyDescent="0.2"/>
    <row r="791" ht="14.25" customHeight="1" x14ac:dyDescent="0.2"/>
    <row r="792" ht="14.25" customHeight="1" x14ac:dyDescent="0.2"/>
    <row r="793" ht="14.25" customHeight="1" x14ac:dyDescent="0.2"/>
    <row r="794" ht="14.25" customHeight="1" x14ac:dyDescent="0.2"/>
    <row r="795" ht="14.25" customHeight="1" x14ac:dyDescent="0.2"/>
    <row r="796" ht="14.25" customHeight="1" x14ac:dyDescent="0.2"/>
    <row r="797" ht="14.25" customHeight="1" x14ac:dyDescent="0.2"/>
    <row r="798" ht="14.25" customHeight="1" x14ac:dyDescent="0.2"/>
    <row r="799" ht="14.25" customHeight="1" x14ac:dyDescent="0.2"/>
    <row r="800" ht="14.25" customHeight="1" x14ac:dyDescent="0.2"/>
    <row r="801" ht="14.25" customHeight="1" x14ac:dyDescent="0.2"/>
    <row r="802" ht="14.25" customHeight="1" x14ac:dyDescent="0.2"/>
    <row r="803" ht="14.25" customHeight="1" x14ac:dyDescent="0.2"/>
    <row r="804" ht="14.25" customHeight="1" x14ac:dyDescent="0.2"/>
    <row r="805" ht="14.25" customHeight="1" x14ac:dyDescent="0.2"/>
    <row r="806" ht="14.25" customHeight="1" x14ac:dyDescent="0.2"/>
    <row r="807" ht="14.25" customHeight="1" x14ac:dyDescent="0.2"/>
    <row r="808" ht="14.25" customHeight="1" x14ac:dyDescent="0.2"/>
    <row r="809" ht="14.25" customHeight="1" x14ac:dyDescent="0.2"/>
    <row r="810" ht="14.25" customHeight="1" x14ac:dyDescent="0.2"/>
    <row r="811" ht="14.25" customHeight="1" x14ac:dyDescent="0.2"/>
    <row r="812" ht="14.25" customHeight="1" x14ac:dyDescent="0.2"/>
    <row r="813" ht="14.25" customHeight="1" x14ac:dyDescent="0.2"/>
    <row r="814" ht="14.25" customHeight="1" x14ac:dyDescent="0.2"/>
    <row r="815" ht="14.25" customHeight="1" x14ac:dyDescent="0.2"/>
    <row r="816" ht="14.25" customHeight="1" x14ac:dyDescent="0.2"/>
    <row r="817" ht="14.25" customHeight="1" x14ac:dyDescent="0.2"/>
    <row r="818" ht="14.25" customHeight="1" x14ac:dyDescent="0.2"/>
    <row r="819" ht="14.25" customHeight="1" x14ac:dyDescent="0.2"/>
    <row r="820" ht="14.25" customHeight="1" x14ac:dyDescent="0.2"/>
    <row r="821" ht="14.25" customHeight="1" x14ac:dyDescent="0.2"/>
    <row r="822" ht="14.25" customHeight="1" x14ac:dyDescent="0.2"/>
    <row r="823" ht="14.25" customHeight="1" x14ac:dyDescent="0.2"/>
    <row r="824" ht="14.25" customHeight="1" x14ac:dyDescent="0.2"/>
    <row r="825" ht="14.25" customHeight="1" x14ac:dyDescent="0.2"/>
    <row r="826" ht="14.25" customHeight="1" x14ac:dyDescent="0.2"/>
    <row r="827" ht="14.25" customHeight="1" x14ac:dyDescent="0.2"/>
    <row r="828" ht="14.25" customHeight="1" x14ac:dyDescent="0.2"/>
    <row r="829" ht="14.25" customHeight="1" x14ac:dyDescent="0.2"/>
    <row r="830" ht="14.25" customHeight="1" x14ac:dyDescent="0.2"/>
    <row r="831" ht="14.25" customHeight="1" x14ac:dyDescent="0.2"/>
    <row r="832" ht="14.25" customHeight="1" x14ac:dyDescent="0.2"/>
    <row r="833" ht="14.25" customHeight="1" x14ac:dyDescent="0.2"/>
    <row r="834" ht="14.25" customHeight="1" x14ac:dyDescent="0.2"/>
    <row r="835" ht="14.25" customHeight="1" x14ac:dyDescent="0.2"/>
    <row r="836" ht="14.25" customHeight="1" x14ac:dyDescent="0.2"/>
    <row r="837" ht="14.25" customHeight="1" x14ac:dyDescent="0.2"/>
    <row r="838" ht="14.25" customHeight="1" x14ac:dyDescent="0.2"/>
    <row r="839" ht="14.25" customHeight="1" x14ac:dyDescent="0.2"/>
    <row r="840" ht="14.25" customHeight="1" x14ac:dyDescent="0.2"/>
    <row r="841" ht="14.25" customHeight="1" x14ac:dyDescent="0.2"/>
    <row r="842" ht="14.25" customHeight="1" x14ac:dyDescent="0.2"/>
    <row r="843" ht="14.25" customHeight="1" x14ac:dyDescent="0.2"/>
    <row r="844" ht="14.25" customHeight="1" x14ac:dyDescent="0.2"/>
    <row r="845" ht="14.25" customHeight="1" x14ac:dyDescent="0.2"/>
    <row r="846" ht="14.25" customHeight="1" x14ac:dyDescent="0.2"/>
    <row r="847" ht="14.25" customHeight="1" x14ac:dyDescent="0.2"/>
    <row r="848" ht="14.25" customHeight="1" x14ac:dyDescent="0.2"/>
    <row r="849" ht="14.25" customHeight="1" x14ac:dyDescent="0.2"/>
    <row r="850" ht="14.25" customHeight="1" x14ac:dyDescent="0.2"/>
    <row r="851" ht="14.25" customHeight="1" x14ac:dyDescent="0.2"/>
    <row r="852" ht="14.25" customHeight="1" x14ac:dyDescent="0.2"/>
    <row r="853" ht="14.25" customHeight="1" x14ac:dyDescent="0.2"/>
    <row r="854" ht="14.25" customHeight="1" x14ac:dyDescent="0.2"/>
    <row r="855" ht="14.25" customHeight="1" x14ac:dyDescent="0.2"/>
    <row r="856" ht="14.25" customHeight="1" x14ac:dyDescent="0.2"/>
    <row r="857" ht="14.25" customHeight="1" x14ac:dyDescent="0.2"/>
    <row r="858" ht="14.25" customHeight="1" x14ac:dyDescent="0.2"/>
    <row r="859" ht="14.25" customHeight="1" x14ac:dyDescent="0.2"/>
    <row r="860" ht="14.25" customHeight="1" x14ac:dyDescent="0.2"/>
    <row r="861" ht="14.25" customHeight="1" x14ac:dyDescent="0.2"/>
    <row r="862" ht="14.25" customHeight="1" x14ac:dyDescent="0.2"/>
    <row r="863" ht="14.25" customHeight="1" x14ac:dyDescent="0.2"/>
    <row r="864" ht="14.25" customHeight="1" x14ac:dyDescent="0.2"/>
    <row r="865" ht="14.25" customHeight="1" x14ac:dyDescent="0.2"/>
    <row r="866" ht="14.25" customHeight="1" x14ac:dyDescent="0.2"/>
    <row r="867" ht="14.25" customHeight="1" x14ac:dyDescent="0.2"/>
    <row r="868" ht="14.25" customHeight="1" x14ac:dyDescent="0.2"/>
    <row r="869" ht="14.25" customHeight="1" x14ac:dyDescent="0.2"/>
    <row r="870" ht="14.25" customHeight="1" x14ac:dyDescent="0.2"/>
    <row r="871" ht="14.25" customHeight="1" x14ac:dyDescent="0.2"/>
    <row r="872" ht="14.25" customHeight="1" x14ac:dyDescent="0.2"/>
    <row r="873" ht="14.25" customHeight="1" x14ac:dyDescent="0.2"/>
    <row r="874" ht="14.25" customHeight="1" x14ac:dyDescent="0.2"/>
    <row r="875" ht="14.25" customHeight="1" x14ac:dyDescent="0.2"/>
    <row r="876" ht="14.25" customHeight="1" x14ac:dyDescent="0.2"/>
    <row r="877" ht="14.25" customHeight="1" x14ac:dyDescent="0.2"/>
    <row r="878" ht="14.25" customHeight="1" x14ac:dyDescent="0.2"/>
    <row r="879" ht="14.25" customHeight="1" x14ac:dyDescent="0.2"/>
    <row r="880" ht="14.25" customHeight="1" x14ac:dyDescent="0.2"/>
    <row r="881" ht="14.25" customHeight="1" x14ac:dyDescent="0.2"/>
    <row r="882" ht="14.25" customHeight="1" x14ac:dyDescent="0.2"/>
    <row r="883" ht="14.25" customHeight="1" x14ac:dyDescent="0.2"/>
    <row r="884" ht="14.25" customHeight="1" x14ac:dyDescent="0.2"/>
    <row r="885" ht="14.25" customHeight="1" x14ac:dyDescent="0.2"/>
    <row r="886" ht="14.25" customHeight="1" x14ac:dyDescent="0.2"/>
    <row r="887" ht="14.25" customHeight="1" x14ac:dyDescent="0.2"/>
    <row r="888" ht="14.25" customHeight="1" x14ac:dyDescent="0.2"/>
    <row r="889" ht="14.25" customHeight="1" x14ac:dyDescent="0.2"/>
    <row r="890" ht="14.25" customHeight="1" x14ac:dyDescent="0.2"/>
    <row r="891" ht="14.25" customHeight="1" x14ac:dyDescent="0.2"/>
    <row r="892" ht="14.25" customHeight="1" x14ac:dyDescent="0.2"/>
    <row r="893" ht="14.25" customHeight="1" x14ac:dyDescent="0.2"/>
    <row r="894" ht="14.25" customHeight="1" x14ac:dyDescent="0.2"/>
    <row r="895" ht="14.25" customHeight="1" x14ac:dyDescent="0.2"/>
    <row r="896" ht="14.25" customHeight="1" x14ac:dyDescent="0.2"/>
    <row r="897" ht="14.25" customHeight="1" x14ac:dyDescent="0.2"/>
    <row r="898" ht="14.25" customHeight="1" x14ac:dyDescent="0.2"/>
    <row r="899" ht="14.25" customHeight="1" x14ac:dyDescent="0.2"/>
    <row r="900" ht="14.25" customHeight="1" x14ac:dyDescent="0.2"/>
    <row r="901" ht="14.25" customHeight="1" x14ac:dyDescent="0.2"/>
    <row r="902" ht="14.25" customHeight="1" x14ac:dyDescent="0.2"/>
    <row r="903" ht="14.25" customHeight="1" x14ac:dyDescent="0.2"/>
    <row r="904" ht="14.25" customHeight="1" x14ac:dyDescent="0.2"/>
    <row r="905" ht="14.25" customHeight="1" x14ac:dyDescent="0.2"/>
    <row r="906" ht="14.25" customHeight="1" x14ac:dyDescent="0.2"/>
    <row r="907" ht="14.25" customHeight="1" x14ac:dyDescent="0.2"/>
    <row r="908" ht="14.25" customHeight="1" x14ac:dyDescent="0.2"/>
    <row r="909" ht="14.25" customHeight="1" x14ac:dyDescent="0.2"/>
    <row r="910" ht="14.25" customHeight="1" x14ac:dyDescent="0.2"/>
    <row r="911" ht="14.25" customHeight="1" x14ac:dyDescent="0.2"/>
    <row r="912" ht="14.25" customHeight="1" x14ac:dyDescent="0.2"/>
    <row r="913" ht="14.25" customHeight="1" x14ac:dyDescent="0.2"/>
    <row r="914" ht="14.25" customHeight="1" x14ac:dyDescent="0.2"/>
    <row r="915" ht="14.25" customHeight="1" x14ac:dyDescent="0.2"/>
    <row r="916" ht="14.25" customHeight="1" x14ac:dyDescent="0.2"/>
    <row r="917" ht="14.25" customHeight="1" x14ac:dyDescent="0.2"/>
    <row r="918" ht="14.25" customHeight="1" x14ac:dyDescent="0.2"/>
    <row r="919" ht="14.25" customHeight="1" x14ac:dyDescent="0.2"/>
    <row r="920" ht="14.25" customHeight="1" x14ac:dyDescent="0.2"/>
    <row r="921" ht="14.25" customHeight="1" x14ac:dyDescent="0.2"/>
    <row r="922" ht="14.25" customHeight="1" x14ac:dyDescent="0.2"/>
    <row r="923" ht="14.25" customHeight="1" x14ac:dyDescent="0.2"/>
    <row r="924" ht="14.25" customHeight="1" x14ac:dyDescent="0.2"/>
    <row r="925" ht="14.25" customHeight="1" x14ac:dyDescent="0.2"/>
    <row r="926" ht="14.25" customHeight="1" x14ac:dyDescent="0.2"/>
    <row r="927" ht="14.25" customHeight="1" x14ac:dyDescent="0.2"/>
    <row r="928" ht="14.25" customHeight="1" x14ac:dyDescent="0.2"/>
    <row r="929" ht="14.25" customHeight="1" x14ac:dyDescent="0.2"/>
    <row r="930" ht="14.25" customHeight="1" x14ac:dyDescent="0.2"/>
    <row r="931" ht="14.25" customHeight="1" x14ac:dyDescent="0.2"/>
    <row r="932" ht="14.25" customHeight="1" x14ac:dyDescent="0.2"/>
    <row r="933" ht="14.25" customHeight="1" x14ac:dyDescent="0.2"/>
    <row r="934" ht="14.25" customHeight="1" x14ac:dyDescent="0.2"/>
    <row r="935" ht="14.25" customHeight="1" x14ac:dyDescent="0.2"/>
    <row r="936" ht="14.25" customHeight="1" x14ac:dyDescent="0.2"/>
    <row r="937" ht="14.25" customHeight="1" x14ac:dyDescent="0.2"/>
    <row r="938" ht="14.25" customHeight="1" x14ac:dyDescent="0.2"/>
    <row r="939" ht="14.25" customHeight="1" x14ac:dyDescent="0.2"/>
    <row r="940" ht="14.25" customHeight="1" x14ac:dyDescent="0.2"/>
    <row r="941" ht="14.25" customHeight="1" x14ac:dyDescent="0.2"/>
    <row r="942" ht="14.25" customHeight="1" x14ac:dyDescent="0.2"/>
    <row r="943" ht="14.25" customHeight="1" x14ac:dyDescent="0.2"/>
    <row r="944" ht="14.25" customHeight="1" x14ac:dyDescent="0.2"/>
    <row r="945" ht="14.25" customHeight="1" x14ac:dyDescent="0.2"/>
    <row r="946" ht="14.25" customHeight="1" x14ac:dyDescent="0.2"/>
    <row r="947" ht="14.25" customHeight="1" x14ac:dyDescent="0.2"/>
    <row r="948" ht="14.25" customHeight="1" x14ac:dyDescent="0.2"/>
    <row r="949" ht="14.25" customHeight="1" x14ac:dyDescent="0.2"/>
    <row r="950" ht="14.25" customHeight="1" x14ac:dyDescent="0.2"/>
    <row r="951" ht="14.25" customHeight="1" x14ac:dyDescent="0.2"/>
    <row r="952" ht="14.25" customHeight="1" x14ac:dyDescent="0.2"/>
    <row r="953" ht="14.25" customHeight="1" x14ac:dyDescent="0.2"/>
    <row r="954" ht="14.25" customHeight="1" x14ac:dyDescent="0.2"/>
    <row r="955" ht="14.25" customHeight="1" x14ac:dyDescent="0.2"/>
    <row r="956" ht="14.25" customHeight="1" x14ac:dyDescent="0.2"/>
    <row r="957" ht="14.25" customHeight="1" x14ac:dyDescent="0.2"/>
    <row r="958" ht="14.25" customHeight="1" x14ac:dyDescent="0.2"/>
    <row r="959" ht="14.25" customHeight="1" x14ac:dyDescent="0.2"/>
    <row r="960" ht="14.25" customHeight="1" x14ac:dyDescent="0.2"/>
    <row r="961" ht="14.25" customHeight="1" x14ac:dyDescent="0.2"/>
    <row r="962" ht="14.25" customHeight="1" x14ac:dyDescent="0.2"/>
    <row r="963" ht="14.25" customHeight="1" x14ac:dyDescent="0.2"/>
    <row r="964" ht="14.25" customHeight="1" x14ac:dyDescent="0.2"/>
    <row r="965" ht="14.25" customHeight="1" x14ac:dyDescent="0.2"/>
    <row r="966" ht="14.25" customHeight="1" x14ac:dyDescent="0.2"/>
    <row r="967" ht="14.25" customHeight="1" x14ac:dyDescent="0.2"/>
    <row r="968" ht="14.25" customHeight="1" x14ac:dyDescent="0.2"/>
    <row r="969" ht="14.25" customHeight="1" x14ac:dyDescent="0.2"/>
    <row r="970" ht="14.25" customHeight="1" x14ac:dyDescent="0.2"/>
    <row r="971" ht="14.25" customHeight="1" x14ac:dyDescent="0.2"/>
    <row r="972" ht="14.25" customHeight="1" x14ac:dyDescent="0.2"/>
    <row r="973" ht="14.25" customHeight="1" x14ac:dyDescent="0.2"/>
    <row r="974" ht="14.25" customHeight="1" x14ac:dyDescent="0.2"/>
    <row r="975" ht="14.25" customHeight="1" x14ac:dyDescent="0.2"/>
    <row r="976" ht="14.25" customHeight="1" x14ac:dyDescent="0.2"/>
    <row r="977" ht="14.25" customHeight="1" x14ac:dyDescent="0.2"/>
    <row r="978" ht="14.25" customHeight="1" x14ac:dyDescent="0.2"/>
    <row r="979" ht="14.25" customHeight="1" x14ac:dyDescent="0.2"/>
    <row r="980" ht="14.25" customHeight="1" x14ac:dyDescent="0.2"/>
    <row r="981" ht="14.25" customHeight="1" x14ac:dyDescent="0.2"/>
    <row r="982" ht="14.25" customHeight="1" x14ac:dyDescent="0.2"/>
    <row r="983" ht="14.25" customHeight="1" x14ac:dyDescent="0.2"/>
    <row r="984" ht="14.25" customHeight="1" x14ac:dyDescent="0.2"/>
    <row r="985" ht="14.25" customHeight="1" x14ac:dyDescent="0.2"/>
    <row r="986" ht="14.25" customHeight="1" x14ac:dyDescent="0.2"/>
    <row r="987" ht="14.25" customHeight="1" x14ac:dyDescent="0.2"/>
    <row r="988" ht="14.25" customHeight="1" x14ac:dyDescent="0.2"/>
    <row r="989" ht="14.25" customHeight="1" x14ac:dyDescent="0.2"/>
    <row r="990" ht="14.25" customHeight="1" x14ac:dyDescent="0.2"/>
    <row r="991" ht="14.25" customHeight="1" x14ac:dyDescent="0.2"/>
    <row r="992" ht="14.25" customHeight="1" x14ac:dyDescent="0.2"/>
    <row r="993" ht="14.25" customHeight="1" x14ac:dyDescent="0.2"/>
    <row r="994" ht="14.25" customHeight="1" x14ac:dyDescent="0.2"/>
    <row r="995" ht="14.25" customHeight="1" x14ac:dyDescent="0.2"/>
    <row r="996" ht="14.25" customHeight="1" x14ac:dyDescent="0.2"/>
    <row r="997" ht="14.25" customHeight="1" x14ac:dyDescent="0.2"/>
    <row r="998" ht="14.25" customHeight="1" x14ac:dyDescent="0.2"/>
    <row r="999" ht="14.25" customHeight="1" x14ac:dyDescent="0.2"/>
    <row r="1000" ht="14.25" customHeight="1" x14ac:dyDescent="0.2"/>
    <row r="1001" ht="14.25" customHeight="1" x14ac:dyDescent="0.2"/>
    <row r="1002" ht="14.25" customHeight="1" x14ac:dyDescent="0.2"/>
    <row r="1003" ht="14.25" customHeight="1" x14ac:dyDescent="0.2"/>
    <row r="1004" ht="14.25" customHeight="1" x14ac:dyDescent="0.2"/>
    <row r="1005" ht="14.25" customHeight="1" x14ac:dyDescent="0.2"/>
    <row r="1006" ht="14.25" customHeight="1" x14ac:dyDescent="0.2"/>
    <row r="1007" ht="14.25" customHeight="1" x14ac:dyDescent="0.2"/>
    <row r="1008" ht="14.25" customHeight="1" x14ac:dyDescent="0.2"/>
    <row r="1009" ht="14.25" customHeight="1" x14ac:dyDescent="0.2"/>
    <row r="1010" ht="14.25" customHeight="1" x14ac:dyDescent="0.2"/>
    <row r="1011" ht="14.25" customHeight="1" x14ac:dyDescent="0.2"/>
    <row r="1012" ht="14.25" customHeight="1" x14ac:dyDescent="0.2"/>
    <row r="1013" ht="14.25" customHeight="1" x14ac:dyDescent="0.2"/>
    <row r="1014" ht="14.25" customHeight="1" x14ac:dyDescent="0.2"/>
    <row r="1015" ht="14.25" customHeight="1" x14ac:dyDescent="0.2"/>
    <row r="1016" ht="14.25" customHeight="1" x14ac:dyDescent="0.2"/>
    <row r="1017" ht="14.25" customHeight="1" x14ac:dyDescent="0.2"/>
    <row r="1018" ht="14.25" customHeight="1" x14ac:dyDescent="0.2"/>
    <row r="1019" ht="14.25" customHeight="1" x14ac:dyDescent="0.2"/>
    <row r="1020" ht="14.25" customHeight="1" x14ac:dyDescent="0.2"/>
    <row r="1021" ht="14.25" customHeight="1" x14ac:dyDescent="0.2"/>
    <row r="1022" ht="14.25" customHeight="1" x14ac:dyDescent="0.2"/>
    <row r="1023" ht="14.25" customHeight="1" x14ac:dyDescent="0.2"/>
    <row r="1024" ht="14.25" customHeight="1" x14ac:dyDescent="0.2"/>
    <row r="1025" ht="14.25" customHeight="1" x14ac:dyDescent="0.2"/>
    <row r="1026" ht="14.25" customHeight="1" x14ac:dyDescent="0.2"/>
    <row r="1027" ht="14.25" customHeight="1" x14ac:dyDescent="0.2"/>
    <row r="1028" ht="14.25" customHeight="1" x14ac:dyDescent="0.2"/>
    <row r="1029" ht="14.25" customHeight="1" x14ac:dyDescent="0.2"/>
    <row r="1030" ht="14.25" customHeight="1" x14ac:dyDescent="0.2"/>
    <row r="1031" ht="14.25" customHeight="1" x14ac:dyDescent="0.2"/>
    <row r="1032" ht="14.25" customHeight="1" x14ac:dyDescent="0.2"/>
    <row r="1033" ht="14.25" customHeight="1" x14ac:dyDescent="0.2"/>
    <row r="1034" ht="14.25" customHeight="1" x14ac:dyDescent="0.2"/>
    <row r="1035" ht="14.25" customHeight="1" x14ac:dyDescent="0.2"/>
    <row r="1036" ht="14.25" customHeight="1" x14ac:dyDescent="0.2"/>
    <row r="1037" ht="14.25" customHeight="1" x14ac:dyDescent="0.2"/>
    <row r="1038" ht="14.25" customHeight="1" x14ac:dyDescent="0.2"/>
    <row r="1039" ht="14.25" customHeight="1" x14ac:dyDescent="0.2"/>
    <row r="1040" ht="14.25" customHeight="1" x14ac:dyDescent="0.2"/>
    <row r="1041" ht="14.25" customHeight="1" x14ac:dyDescent="0.2"/>
    <row r="1042" ht="14.25" customHeight="1" x14ac:dyDescent="0.2"/>
    <row r="1043" ht="14.25" customHeight="1" x14ac:dyDescent="0.2"/>
    <row r="1044" ht="14.25" customHeight="1" x14ac:dyDescent="0.2"/>
    <row r="1045" ht="14.25" customHeight="1" x14ac:dyDescent="0.2"/>
    <row r="1046" ht="14.25" customHeight="1" x14ac:dyDescent="0.2"/>
    <row r="1047" ht="14.25" customHeight="1" x14ac:dyDescent="0.2"/>
    <row r="1048" ht="14.25" customHeight="1" x14ac:dyDescent="0.2"/>
    <row r="1049" ht="14.25" customHeight="1" x14ac:dyDescent="0.2"/>
    <row r="1050" ht="14.25" customHeight="1" x14ac:dyDescent="0.2"/>
    <row r="1051" ht="14.25" customHeight="1" x14ac:dyDescent="0.2"/>
    <row r="1052" ht="14.25" customHeight="1" x14ac:dyDescent="0.2"/>
    <row r="1053" ht="14.25" customHeight="1" x14ac:dyDescent="0.2"/>
    <row r="1054" ht="14.25" customHeight="1" x14ac:dyDescent="0.2"/>
    <row r="1055" ht="14.25" customHeight="1" x14ac:dyDescent="0.2"/>
    <row r="1056" ht="14.25" customHeight="1" x14ac:dyDescent="0.2"/>
    <row r="1057" ht="14.25" customHeight="1" x14ac:dyDescent="0.2"/>
    <row r="1058" ht="14.25" customHeight="1" x14ac:dyDescent="0.2"/>
    <row r="1059" ht="14.25" customHeight="1" x14ac:dyDescent="0.2"/>
    <row r="1060" ht="14.25" customHeight="1" x14ac:dyDescent="0.2"/>
    <row r="1061" ht="14.25" customHeight="1" x14ac:dyDescent="0.2"/>
    <row r="1062" ht="14.25" customHeight="1" x14ac:dyDescent="0.2"/>
    <row r="1063" ht="14.25" customHeight="1" x14ac:dyDescent="0.2"/>
    <row r="1064" ht="14.25" customHeight="1" x14ac:dyDescent="0.2"/>
    <row r="1065" ht="14.25" customHeight="1" x14ac:dyDescent="0.2"/>
  </sheetData>
  <sheetProtection algorithmName="SHA-512" hashValue="iFIecJXZ+MWZjuvyQo1HWs7cIeOMdYqdCufKADuaepfOIf0egex/iai41ffWMkDtqyAbvr9sCuhjQn/Wxqo8SQ==" saltValue="UvzvOg6rXoKR2fi8zpNfPg==" spinCount="100000" sheet="1" objects="1" scenarios="1"/>
  <mergeCells count="12">
    <mergeCell ref="C124:E124"/>
    <mergeCell ref="C114:E114"/>
    <mergeCell ref="C122:E122"/>
    <mergeCell ref="A6:M6"/>
    <mergeCell ref="A1:M1"/>
    <mergeCell ref="A2:M2"/>
    <mergeCell ref="A5:M5"/>
    <mergeCell ref="A3:M3"/>
    <mergeCell ref="A4:M4"/>
    <mergeCell ref="A7:M8"/>
    <mergeCell ref="A9:M9"/>
    <mergeCell ref="C106:E106"/>
  </mergeCells>
  <phoneticPr fontId="23" type="noConversion"/>
  <hyperlinks>
    <hyperlink ref="B97" location="'A. Resultado Global'!A1" display="Volver al resultado global" xr:uid="{993376DB-E23B-4AB1-B97E-35FE749E0F1D}"/>
  </hyperlinks>
  <pageMargins left="0.7" right="0.7" top="0.75" bottom="0.75" header="0" footer="0"/>
  <pageSetup scale="45" orientation="landscape" r:id="rId1"/>
  <drawing r:id="rId2"/>
  <legacyDrawing r:id="rId3"/>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Hoja8"/>
  <dimension ref="A1:M1048"/>
  <sheetViews>
    <sheetView showGridLines="0" view="pageBreakPreview" zoomScale="81" zoomScaleNormal="100" zoomScaleSheetLayoutView="81" workbookViewId="0">
      <selection activeCell="D90" sqref="D90"/>
    </sheetView>
  </sheetViews>
  <sheetFormatPr baseColWidth="10" defaultColWidth="12.625" defaultRowHeight="15" customHeight="1" x14ac:dyDescent="0.25"/>
  <cols>
    <col min="1" max="1" width="3.75" style="7" customWidth="1"/>
    <col min="2" max="2" width="6.125" style="7" customWidth="1"/>
    <col min="3" max="3" width="44.625" style="7" customWidth="1"/>
    <col min="4" max="4" width="10.625" style="7" customWidth="1"/>
    <col min="5" max="5" width="12.25" style="7" customWidth="1"/>
    <col min="6" max="6" width="17.25" style="7" customWidth="1"/>
    <col min="7" max="7" width="16.875" style="7" customWidth="1"/>
    <col min="8" max="26" width="10.625" style="7" customWidth="1"/>
    <col min="27" max="16384" width="12.625" style="7"/>
  </cols>
  <sheetData>
    <row r="1" spans="1:13" ht="14.25" customHeight="1" x14ac:dyDescent="0.25">
      <c r="A1" s="178"/>
      <c r="B1" s="194"/>
      <c r="C1" s="194"/>
      <c r="D1" s="194"/>
      <c r="E1" s="194"/>
      <c r="F1" s="194"/>
      <c r="G1" s="194"/>
      <c r="H1" s="194"/>
      <c r="I1" s="194"/>
      <c r="J1" s="194"/>
      <c r="K1" s="194"/>
      <c r="L1" s="194"/>
      <c r="M1" s="195"/>
    </row>
    <row r="2" spans="1:13" ht="16.899999999999999" customHeight="1" x14ac:dyDescent="0.3">
      <c r="A2" s="181" t="s">
        <v>0</v>
      </c>
      <c r="B2" s="182"/>
      <c r="C2" s="182"/>
      <c r="D2" s="182"/>
      <c r="E2" s="182"/>
      <c r="F2" s="182"/>
      <c r="G2" s="182"/>
      <c r="H2" s="182"/>
      <c r="I2" s="182"/>
      <c r="J2" s="182"/>
      <c r="K2" s="182"/>
      <c r="L2" s="182"/>
      <c r="M2" s="196"/>
    </row>
    <row r="3" spans="1:13" ht="16.899999999999999" customHeight="1" x14ac:dyDescent="0.3">
      <c r="A3" s="181" t="s">
        <v>1</v>
      </c>
      <c r="B3" s="182"/>
      <c r="C3" s="182"/>
      <c r="D3" s="182"/>
      <c r="E3" s="182"/>
      <c r="F3" s="182"/>
      <c r="G3" s="182"/>
      <c r="H3" s="182"/>
      <c r="I3" s="182"/>
      <c r="J3" s="182"/>
      <c r="K3" s="182"/>
      <c r="L3" s="182"/>
      <c r="M3" s="196"/>
    </row>
    <row r="4" spans="1:13" ht="16.899999999999999" customHeight="1" x14ac:dyDescent="0.3">
      <c r="A4" s="181" t="s">
        <v>2</v>
      </c>
      <c r="B4" s="182"/>
      <c r="C4" s="182"/>
      <c r="D4" s="182"/>
      <c r="E4" s="182"/>
      <c r="F4" s="182"/>
      <c r="G4" s="182"/>
      <c r="H4" s="182"/>
      <c r="I4" s="182"/>
      <c r="J4" s="182"/>
      <c r="K4" s="182"/>
      <c r="L4" s="182"/>
      <c r="M4" s="196"/>
    </row>
    <row r="5" spans="1:13" ht="16.899999999999999" customHeight="1" x14ac:dyDescent="0.3">
      <c r="A5" s="181">
        <v>2024</v>
      </c>
      <c r="B5" s="182"/>
      <c r="C5" s="182"/>
      <c r="D5" s="182"/>
      <c r="E5" s="182"/>
      <c r="F5" s="182"/>
      <c r="G5" s="182"/>
      <c r="H5" s="182"/>
      <c r="I5" s="182"/>
      <c r="J5" s="182"/>
      <c r="K5" s="182"/>
      <c r="L5" s="182"/>
      <c r="M5" s="196"/>
    </row>
    <row r="6" spans="1:13" ht="14.25" customHeight="1" x14ac:dyDescent="0.25">
      <c r="A6" s="186"/>
      <c r="B6" s="187"/>
      <c r="C6" s="187"/>
      <c r="D6" s="187"/>
      <c r="E6" s="187"/>
      <c r="F6" s="187"/>
      <c r="G6" s="187"/>
      <c r="H6" s="187"/>
      <c r="I6" s="187"/>
      <c r="J6" s="187"/>
      <c r="K6" s="187"/>
      <c r="L6" s="187"/>
      <c r="M6" s="188"/>
    </row>
    <row r="7" spans="1:13" ht="14.25" customHeight="1" x14ac:dyDescent="0.25">
      <c r="A7" s="169" t="s">
        <v>19</v>
      </c>
      <c r="B7" s="170"/>
      <c r="C7" s="170"/>
      <c r="D7" s="170"/>
      <c r="E7" s="170"/>
      <c r="F7" s="170"/>
      <c r="G7" s="170"/>
      <c r="H7" s="170"/>
      <c r="I7" s="170"/>
      <c r="J7" s="170"/>
      <c r="K7" s="170"/>
      <c r="L7" s="170"/>
      <c r="M7" s="171"/>
    </row>
    <row r="8" spans="1:13" ht="14.25" customHeight="1" thickBot="1" x14ac:dyDescent="0.3">
      <c r="A8" s="202"/>
      <c r="B8" s="167"/>
      <c r="C8" s="167"/>
      <c r="D8" s="167"/>
      <c r="E8" s="167"/>
      <c r="F8" s="167"/>
      <c r="G8" s="167"/>
      <c r="H8" s="167"/>
      <c r="I8" s="167"/>
      <c r="J8" s="167"/>
      <c r="K8" s="167"/>
      <c r="L8" s="167"/>
      <c r="M8" s="168"/>
    </row>
    <row r="9" spans="1:13" ht="47.25" customHeight="1" thickBot="1" x14ac:dyDescent="0.3">
      <c r="A9" s="213" t="s">
        <v>508</v>
      </c>
      <c r="B9" s="214"/>
      <c r="C9" s="214"/>
      <c r="D9" s="214"/>
      <c r="E9" s="214"/>
      <c r="F9" s="214"/>
      <c r="G9" s="214"/>
      <c r="H9" s="214"/>
      <c r="I9" s="214"/>
      <c r="J9" s="214"/>
      <c r="K9" s="214"/>
      <c r="L9" s="214"/>
      <c r="M9" s="215"/>
    </row>
    <row r="10" spans="1:13" ht="14.25" customHeight="1" x14ac:dyDescent="0.25">
      <c r="A10" s="37"/>
      <c r="B10" s="76"/>
      <c r="M10" s="34"/>
    </row>
    <row r="11" spans="1:13" ht="14.25" hidden="1" customHeight="1" x14ac:dyDescent="0.25">
      <c r="A11" s="37"/>
      <c r="B11" s="8" t="s">
        <v>43</v>
      </c>
      <c r="C11" s="9" t="s">
        <v>44</v>
      </c>
      <c r="D11" s="8" t="s">
        <v>45</v>
      </c>
      <c r="E11" s="9" t="s">
        <v>46</v>
      </c>
      <c r="F11" s="9" t="s">
        <v>47</v>
      </c>
      <c r="G11" s="9" t="s">
        <v>48</v>
      </c>
      <c r="H11" s="9" t="s">
        <v>515</v>
      </c>
      <c r="I11" s="9" t="s">
        <v>519</v>
      </c>
      <c r="J11" s="9" t="s">
        <v>69</v>
      </c>
      <c r="K11" s="9" t="s">
        <v>521</v>
      </c>
      <c r="M11" s="34"/>
    </row>
    <row r="12" spans="1:13" ht="14.25" hidden="1" customHeight="1" x14ac:dyDescent="0.25">
      <c r="A12" s="37"/>
      <c r="B12" s="135" t="s">
        <v>232</v>
      </c>
      <c r="C12" s="123" t="s">
        <v>228</v>
      </c>
      <c r="D12" s="124" t="s">
        <v>185</v>
      </c>
      <c r="E12" s="125">
        <v>385</v>
      </c>
      <c r="F12" s="126" t="s">
        <v>19</v>
      </c>
      <c r="G12" s="126" t="s">
        <v>40</v>
      </c>
      <c r="H12" s="126" t="s">
        <v>56</v>
      </c>
      <c r="I12" s="128">
        <v>0.25</v>
      </c>
      <c r="J12" s="128">
        <v>0.33333333333333331</v>
      </c>
      <c r="K12" s="129">
        <v>8.3333333333333329E-2</v>
      </c>
      <c r="M12" s="34"/>
    </row>
    <row r="13" spans="1:13" ht="14.25" hidden="1" customHeight="1" x14ac:dyDescent="0.25">
      <c r="A13" s="37"/>
      <c r="B13" s="135" t="s">
        <v>476</v>
      </c>
      <c r="C13" s="123" t="s">
        <v>229</v>
      </c>
      <c r="D13" s="124" t="s">
        <v>185</v>
      </c>
      <c r="E13" s="125">
        <v>387</v>
      </c>
      <c r="F13" s="126" t="s">
        <v>19</v>
      </c>
      <c r="G13" s="126" t="s">
        <v>40</v>
      </c>
      <c r="H13" s="126" t="s">
        <v>56</v>
      </c>
      <c r="I13" s="128">
        <v>0.25</v>
      </c>
      <c r="J13" s="128">
        <v>0.33333333333333331</v>
      </c>
      <c r="K13" s="129">
        <v>8.3333333333333329E-2</v>
      </c>
      <c r="M13" s="34"/>
    </row>
    <row r="14" spans="1:13" ht="14.25" hidden="1" customHeight="1" x14ac:dyDescent="0.25">
      <c r="A14" s="37"/>
      <c r="B14" s="135" t="s">
        <v>478</v>
      </c>
      <c r="C14" s="123" t="s">
        <v>230</v>
      </c>
      <c r="D14" s="124"/>
      <c r="E14" s="125">
        <v>389</v>
      </c>
      <c r="F14" s="126" t="s">
        <v>19</v>
      </c>
      <c r="G14" s="126" t="s">
        <v>40</v>
      </c>
      <c r="H14" s="126" t="s">
        <v>56</v>
      </c>
      <c r="I14" s="126" t="s">
        <v>260</v>
      </c>
      <c r="J14" s="128">
        <v>0.33333333333333331</v>
      </c>
      <c r="K14" s="129" t="e">
        <v>#VALUE!</v>
      </c>
      <c r="M14" s="34"/>
    </row>
    <row r="15" spans="1:13" ht="14.25" hidden="1" customHeight="1" x14ac:dyDescent="0.25">
      <c r="A15" s="37"/>
      <c r="B15" s="135" t="s">
        <v>234</v>
      </c>
      <c r="C15" s="123" t="s">
        <v>231</v>
      </c>
      <c r="D15" s="124" t="s">
        <v>185</v>
      </c>
      <c r="E15" s="125">
        <v>391</v>
      </c>
      <c r="F15" s="126" t="s">
        <v>19</v>
      </c>
      <c r="G15" s="126" t="s">
        <v>40</v>
      </c>
      <c r="H15" s="126" t="s">
        <v>56</v>
      </c>
      <c r="I15" s="128">
        <v>0.25</v>
      </c>
      <c r="J15" s="128">
        <v>0.33333333333333331</v>
      </c>
      <c r="K15" s="129">
        <v>8.3333333333333329E-2</v>
      </c>
      <c r="M15" s="34"/>
    </row>
    <row r="16" spans="1:13" ht="14.25" hidden="1" customHeight="1" x14ac:dyDescent="0.25">
      <c r="A16" s="37"/>
      <c r="B16" s="135" t="s">
        <v>241</v>
      </c>
      <c r="C16" s="123" t="s">
        <v>233</v>
      </c>
      <c r="D16" s="124" t="s">
        <v>185</v>
      </c>
      <c r="E16" s="125">
        <v>393</v>
      </c>
      <c r="F16" s="126" t="s">
        <v>19</v>
      </c>
      <c r="G16" s="126" t="s">
        <v>40</v>
      </c>
      <c r="H16" s="126" t="s">
        <v>56</v>
      </c>
      <c r="I16" s="129">
        <v>0.5</v>
      </c>
      <c r="J16" s="128">
        <v>0.33333333333333331</v>
      </c>
      <c r="K16" s="129">
        <v>0.16666666666666666</v>
      </c>
      <c r="M16" s="34"/>
    </row>
    <row r="17" spans="1:13" ht="14.25" hidden="1" customHeight="1" x14ac:dyDescent="0.25">
      <c r="A17" s="37"/>
      <c r="B17" s="135" t="s">
        <v>484</v>
      </c>
      <c r="C17" s="123" t="s">
        <v>477</v>
      </c>
      <c r="D17" s="124" t="s">
        <v>185</v>
      </c>
      <c r="E17" s="125">
        <v>395</v>
      </c>
      <c r="F17" s="126" t="s">
        <v>19</v>
      </c>
      <c r="G17" s="126" t="s">
        <v>40</v>
      </c>
      <c r="H17" s="126" t="s">
        <v>56</v>
      </c>
      <c r="I17" s="127">
        <v>0.1</v>
      </c>
      <c r="J17" s="128">
        <v>0.33333333333333331</v>
      </c>
      <c r="K17" s="129">
        <v>3.3333333333333333E-2</v>
      </c>
      <c r="M17" s="34"/>
    </row>
    <row r="18" spans="1:13" ht="14.25" hidden="1" customHeight="1" x14ac:dyDescent="0.25">
      <c r="A18" s="37"/>
      <c r="B18" s="135" t="s">
        <v>243</v>
      </c>
      <c r="C18" s="123" t="s">
        <v>479</v>
      </c>
      <c r="D18" s="124"/>
      <c r="E18" s="125">
        <v>397</v>
      </c>
      <c r="F18" s="126" t="s">
        <v>19</v>
      </c>
      <c r="G18" s="126" t="s">
        <v>40</v>
      </c>
      <c r="H18" s="126" t="s">
        <v>56</v>
      </c>
      <c r="I18" s="126" t="s">
        <v>260</v>
      </c>
      <c r="J18" s="128">
        <v>0.33333333333333331</v>
      </c>
      <c r="K18" s="129" t="e">
        <v>#VALUE!</v>
      </c>
      <c r="M18" s="34"/>
    </row>
    <row r="19" spans="1:13" ht="14.25" hidden="1" customHeight="1" x14ac:dyDescent="0.25">
      <c r="A19" s="37"/>
      <c r="B19" s="135" t="s">
        <v>245</v>
      </c>
      <c r="C19" s="123" t="s">
        <v>235</v>
      </c>
      <c r="D19" s="124"/>
      <c r="E19" s="125">
        <v>399</v>
      </c>
      <c r="F19" s="126" t="s">
        <v>19</v>
      </c>
      <c r="G19" s="126" t="s">
        <v>40</v>
      </c>
      <c r="H19" s="126" t="s">
        <v>56</v>
      </c>
      <c r="I19" s="126" t="s">
        <v>260</v>
      </c>
      <c r="J19" s="128">
        <v>0.33333333333333331</v>
      </c>
      <c r="K19" s="129" t="e">
        <v>#VALUE!</v>
      </c>
      <c r="M19" s="34"/>
    </row>
    <row r="20" spans="1:13" ht="14.25" hidden="1" customHeight="1" x14ac:dyDescent="0.25">
      <c r="A20" s="37"/>
      <c r="B20" s="135" t="s">
        <v>247</v>
      </c>
      <c r="C20" s="123" t="s">
        <v>236</v>
      </c>
      <c r="D20" s="124" t="s">
        <v>185</v>
      </c>
      <c r="E20" s="125">
        <v>401</v>
      </c>
      <c r="F20" s="126" t="s">
        <v>19</v>
      </c>
      <c r="G20" s="126" t="s">
        <v>40</v>
      </c>
      <c r="H20" s="126" t="s">
        <v>56</v>
      </c>
      <c r="I20" s="127">
        <v>0.1</v>
      </c>
      <c r="J20" s="128">
        <v>0.33333333333333331</v>
      </c>
      <c r="K20" s="129">
        <v>3.3333333333333333E-2</v>
      </c>
      <c r="M20" s="34"/>
    </row>
    <row r="21" spans="1:13" ht="14.25" hidden="1" customHeight="1" x14ac:dyDescent="0.25">
      <c r="A21" s="37"/>
      <c r="B21" s="135" t="s">
        <v>486</v>
      </c>
      <c r="C21" s="123" t="s">
        <v>480</v>
      </c>
      <c r="D21" s="124" t="s">
        <v>185</v>
      </c>
      <c r="E21" s="125">
        <v>403</v>
      </c>
      <c r="F21" s="126" t="s">
        <v>19</v>
      </c>
      <c r="G21" s="126" t="s">
        <v>40</v>
      </c>
      <c r="H21" s="126" t="s">
        <v>56</v>
      </c>
      <c r="I21" s="127">
        <v>0.1</v>
      </c>
      <c r="J21" s="128">
        <v>0.33333333333333331</v>
      </c>
      <c r="K21" s="129">
        <v>3.3333333333333333E-2</v>
      </c>
      <c r="M21" s="34"/>
    </row>
    <row r="22" spans="1:13" ht="14.25" hidden="1" customHeight="1" x14ac:dyDescent="0.25">
      <c r="A22" s="37"/>
      <c r="B22" s="135" t="s">
        <v>488</v>
      </c>
      <c r="C22" s="123" t="s">
        <v>481</v>
      </c>
      <c r="D22" s="124"/>
      <c r="E22" s="125">
        <v>405</v>
      </c>
      <c r="F22" s="126" t="s">
        <v>19</v>
      </c>
      <c r="G22" s="126" t="s">
        <v>40</v>
      </c>
      <c r="H22" s="126" t="s">
        <v>56</v>
      </c>
      <c r="I22" s="126" t="s">
        <v>260</v>
      </c>
      <c r="J22" s="128">
        <v>0.33333333333333331</v>
      </c>
      <c r="K22" s="129" t="e">
        <v>#VALUE!</v>
      </c>
      <c r="M22" s="34"/>
    </row>
    <row r="23" spans="1:13" ht="14.25" hidden="1" customHeight="1" x14ac:dyDescent="0.25">
      <c r="A23" s="37"/>
      <c r="B23" s="135" t="s">
        <v>565</v>
      </c>
      <c r="C23" s="123" t="s">
        <v>237</v>
      </c>
      <c r="D23" s="124"/>
      <c r="E23" s="125">
        <v>407</v>
      </c>
      <c r="F23" s="126" t="s">
        <v>19</v>
      </c>
      <c r="G23" s="126" t="s">
        <v>40</v>
      </c>
      <c r="H23" s="126" t="s">
        <v>56</v>
      </c>
      <c r="I23" s="126" t="s">
        <v>260</v>
      </c>
      <c r="J23" s="128">
        <v>0.33333333333333331</v>
      </c>
      <c r="K23" s="129" t="e">
        <v>#VALUE!</v>
      </c>
      <c r="M23" s="34"/>
    </row>
    <row r="24" spans="1:13" ht="14.25" hidden="1" customHeight="1" x14ac:dyDescent="0.25">
      <c r="A24" s="37"/>
      <c r="B24" s="135" t="s">
        <v>566</v>
      </c>
      <c r="C24" s="123" t="s">
        <v>238</v>
      </c>
      <c r="D24" s="124"/>
      <c r="E24" s="125">
        <v>409</v>
      </c>
      <c r="F24" s="126" t="s">
        <v>19</v>
      </c>
      <c r="G24" s="126" t="s">
        <v>40</v>
      </c>
      <c r="H24" s="126" t="s">
        <v>56</v>
      </c>
      <c r="I24" s="126" t="s">
        <v>260</v>
      </c>
      <c r="J24" s="128">
        <v>0.33333333333333331</v>
      </c>
      <c r="K24" s="129" t="e">
        <v>#VALUE!</v>
      </c>
      <c r="M24" s="34"/>
    </row>
    <row r="25" spans="1:13" ht="14.25" hidden="1" customHeight="1" x14ac:dyDescent="0.25">
      <c r="A25" s="37"/>
      <c r="B25" s="135" t="s">
        <v>567</v>
      </c>
      <c r="C25" s="123" t="s">
        <v>239</v>
      </c>
      <c r="D25" s="124" t="s">
        <v>185</v>
      </c>
      <c r="E25" s="125">
        <v>411</v>
      </c>
      <c r="F25" s="126" t="s">
        <v>19</v>
      </c>
      <c r="G25" s="126" t="s">
        <v>40</v>
      </c>
      <c r="H25" s="126" t="s">
        <v>56</v>
      </c>
      <c r="I25" s="127">
        <v>0.1</v>
      </c>
      <c r="J25" s="128">
        <v>0.33333333333333331</v>
      </c>
      <c r="K25" s="129">
        <v>3.3333333333333333E-2</v>
      </c>
      <c r="M25" s="34"/>
    </row>
    <row r="26" spans="1:13" ht="14.25" hidden="1" customHeight="1" x14ac:dyDescent="0.25">
      <c r="A26" s="37"/>
      <c r="B26" s="135" t="s">
        <v>568</v>
      </c>
      <c r="C26" s="123" t="s">
        <v>240</v>
      </c>
      <c r="D26" s="124" t="s">
        <v>185</v>
      </c>
      <c r="E26" s="125">
        <v>413</v>
      </c>
      <c r="F26" s="126" t="s">
        <v>19</v>
      </c>
      <c r="G26" s="126" t="s">
        <v>40</v>
      </c>
      <c r="H26" s="126" t="s">
        <v>56</v>
      </c>
      <c r="I26" s="127">
        <v>0.1</v>
      </c>
      <c r="J26" s="128">
        <v>0.33333333333333331</v>
      </c>
      <c r="K26" s="129">
        <v>3.3333333333333333E-2</v>
      </c>
      <c r="M26" s="34"/>
    </row>
    <row r="27" spans="1:13" ht="14.25" hidden="1" customHeight="1" x14ac:dyDescent="0.25">
      <c r="A27" s="37"/>
      <c r="B27" s="135" t="s">
        <v>569</v>
      </c>
      <c r="C27" s="123" t="s">
        <v>482</v>
      </c>
      <c r="D27" s="124"/>
      <c r="E27" s="125">
        <v>414</v>
      </c>
      <c r="F27" s="126" t="s">
        <v>19</v>
      </c>
      <c r="G27" s="126" t="s">
        <v>40</v>
      </c>
      <c r="H27" s="126" t="s">
        <v>56</v>
      </c>
      <c r="I27" s="126" t="s">
        <v>260</v>
      </c>
      <c r="J27" s="128">
        <v>0.33333333333333331</v>
      </c>
      <c r="K27" s="129" t="e">
        <v>#VALUE!</v>
      </c>
      <c r="M27" s="34"/>
    </row>
    <row r="28" spans="1:13" ht="14.25" hidden="1" customHeight="1" x14ac:dyDescent="0.25">
      <c r="A28" s="37"/>
      <c r="B28" s="135" t="s">
        <v>570</v>
      </c>
      <c r="C28" s="123" t="s">
        <v>483</v>
      </c>
      <c r="D28" s="124"/>
      <c r="E28" s="125">
        <v>416</v>
      </c>
      <c r="F28" s="126" t="s">
        <v>19</v>
      </c>
      <c r="G28" s="126" t="s">
        <v>40</v>
      </c>
      <c r="H28" s="126" t="s">
        <v>56</v>
      </c>
      <c r="I28" s="126" t="s">
        <v>260</v>
      </c>
      <c r="J28" s="128">
        <v>0.33333333333333331</v>
      </c>
      <c r="K28" s="129" t="e">
        <v>#VALUE!</v>
      </c>
      <c r="M28" s="34"/>
    </row>
    <row r="29" spans="1:13" ht="14.25" hidden="1" customHeight="1" x14ac:dyDescent="0.25">
      <c r="A29" s="37"/>
      <c r="B29" s="135" t="s">
        <v>249</v>
      </c>
      <c r="C29" s="123" t="s">
        <v>242</v>
      </c>
      <c r="D29" s="124" t="s">
        <v>185</v>
      </c>
      <c r="E29" s="125">
        <v>417</v>
      </c>
      <c r="F29" s="126" t="s">
        <v>19</v>
      </c>
      <c r="G29" s="126" t="s">
        <v>40</v>
      </c>
      <c r="H29" s="126" t="s">
        <v>56</v>
      </c>
      <c r="I29" s="129">
        <v>0.25</v>
      </c>
      <c r="J29" s="128">
        <v>0.33333333333333331</v>
      </c>
      <c r="K29" s="129">
        <v>8.3333333333333329E-2</v>
      </c>
      <c r="M29" s="34"/>
    </row>
    <row r="30" spans="1:13" ht="14.25" hidden="1" customHeight="1" x14ac:dyDescent="0.25">
      <c r="A30" s="37"/>
      <c r="B30" s="135" t="s">
        <v>251</v>
      </c>
      <c r="C30" s="123" t="s">
        <v>485</v>
      </c>
      <c r="D30" s="124" t="s">
        <v>185</v>
      </c>
      <c r="E30" s="125">
        <v>418</v>
      </c>
      <c r="F30" s="126" t="s">
        <v>19</v>
      </c>
      <c r="G30" s="126" t="s">
        <v>40</v>
      </c>
      <c r="H30" s="126" t="s">
        <v>56</v>
      </c>
      <c r="I30" s="129">
        <v>0.25</v>
      </c>
      <c r="J30" s="128">
        <v>0.33333333333333331</v>
      </c>
      <c r="K30" s="129">
        <v>8.3333333333333329E-2</v>
      </c>
      <c r="M30" s="34"/>
    </row>
    <row r="31" spans="1:13" ht="14.25" hidden="1" customHeight="1" x14ac:dyDescent="0.25">
      <c r="A31" s="37"/>
      <c r="B31" s="135" t="s">
        <v>253</v>
      </c>
      <c r="C31" s="123" t="s">
        <v>244</v>
      </c>
      <c r="D31" s="124" t="s">
        <v>185</v>
      </c>
      <c r="E31" s="125">
        <v>419</v>
      </c>
      <c r="F31" s="126" t="s">
        <v>19</v>
      </c>
      <c r="G31" s="126" t="s">
        <v>40</v>
      </c>
      <c r="H31" s="126" t="s">
        <v>56</v>
      </c>
      <c r="I31" s="129">
        <v>0.25</v>
      </c>
      <c r="J31" s="128">
        <v>0.33333333333333331</v>
      </c>
      <c r="K31" s="129">
        <v>8.3333333333333329E-2</v>
      </c>
      <c r="M31" s="34"/>
    </row>
    <row r="32" spans="1:13" ht="14.25" hidden="1" customHeight="1" x14ac:dyDescent="0.25">
      <c r="A32" s="37"/>
      <c r="B32" s="135" t="s">
        <v>571</v>
      </c>
      <c r="C32" s="123" t="s">
        <v>246</v>
      </c>
      <c r="D32" s="124" t="s">
        <v>185</v>
      </c>
      <c r="E32" s="125">
        <v>420</v>
      </c>
      <c r="F32" s="126" t="s">
        <v>19</v>
      </c>
      <c r="G32" s="126" t="s">
        <v>40</v>
      </c>
      <c r="H32" s="126" t="s">
        <v>56</v>
      </c>
      <c r="I32" s="129">
        <v>0.25</v>
      </c>
      <c r="J32" s="128">
        <v>0.33333333333333331</v>
      </c>
      <c r="K32" s="129">
        <v>8.3333333333333329E-2</v>
      </c>
      <c r="M32" s="34"/>
    </row>
    <row r="33" spans="1:13" ht="14.25" hidden="1" customHeight="1" x14ac:dyDescent="0.25">
      <c r="A33" s="37"/>
      <c r="B33" s="135" t="s">
        <v>572</v>
      </c>
      <c r="C33" s="123" t="s">
        <v>248</v>
      </c>
      <c r="D33" s="124"/>
      <c r="E33" s="125">
        <v>421</v>
      </c>
      <c r="F33" s="126" t="s">
        <v>19</v>
      </c>
      <c r="G33" s="126" t="s">
        <v>40</v>
      </c>
      <c r="H33" s="126" t="s">
        <v>56</v>
      </c>
      <c r="I33" s="126" t="s">
        <v>260</v>
      </c>
      <c r="J33" s="128">
        <v>0.33333333333333331</v>
      </c>
      <c r="K33" s="129" t="e">
        <v>#VALUE!</v>
      </c>
      <c r="M33" s="34"/>
    </row>
    <row r="34" spans="1:13" ht="14.25" hidden="1" customHeight="1" x14ac:dyDescent="0.25">
      <c r="A34" s="37"/>
      <c r="B34" s="135" t="s">
        <v>573</v>
      </c>
      <c r="C34" s="123" t="s">
        <v>487</v>
      </c>
      <c r="D34" s="124"/>
      <c r="E34" s="125">
        <v>422</v>
      </c>
      <c r="F34" s="126" t="s">
        <v>19</v>
      </c>
      <c r="G34" s="126" t="s">
        <v>40</v>
      </c>
      <c r="H34" s="126" t="s">
        <v>56</v>
      </c>
      <c r="I34" s="126" t="s">
        <v>260</v>
      </c>
      <c r="J34" s="128">
        <v>0.33333333333333331</v>
      </c>
      <c r="K34" s="129" t="e">
        <v>#VALUE!</v>
      </c>
      <c r="M34" s="34"/>
    </row>
    <row r="35" spans="1:13" ht="14.25" hidden="1" customHeight="1" x14ac:dyDescent="0.25">
      <c r="A35" s="37"/>
      <c r="B35" s="135" t="s">
        <v>574</v>
      </c>
      <c r="C35" s="123" t="s">
        <v>489</v>
      </c>
      <c r="D35" s="124"/>
      <c r="E35" s="125">
        <v>424</v>
      </c>
      <c r="F35" s="126" t="s">
        <v>19</v>
      </c>
      <c r="G35" s="126" t="s">
        <v>40</v>
      </c>
      <c r="H35" s="126" t="s">
        <v>56</v>
      </c>
      <c r="I35" s="126" t="s">
        <v>260</v>
      </c>
      <c r="J35" s="128">
        <v>0.33333333333333331</v>
      </c>
      <c r="K35" s="129" t="e">
        <v>#VALUE!</v>
      </c>
      <c r="M35" s="34"/>
    </row>
    <row r="36" spans="1:13" ht="14.25" hidden="1" customHeight="1" x14ac:dyDescent="0.25">
      <c r="A36" s="37"/>
      <c r="B36" s="135" t="s">
        <v>490</v>
      </c>
      <c r="C36" s="123" t="s">
        <v>250</v>
      </c>
      <c r="D36" s="124" t="s">
        <v>185</v>
      </c>
      <c r="E36" s="125">
        <v>425</v>
      </c>
      <c r="F36" s="126" t="s">
        <v>19</v>
      </c>
      <c r="G36" s="126" t="s">
        <v>41</v>
      </c>
      <c r="H36" s="126" t="s">
        <v>56</v>
      </c>
      <c r="I36" s="128">
        <v>0.33333333333333331</v>
      </c>
      <c r="J36" s="129">
        <v>0.25</v>
      </c>
      <c r="K36" s="129">
        <v>8.3333333333333329E-2</v>
      </c>
      <c r="M36" s="34"/>
    </row>
    <row r="37" spans="1:13" ht="14.25" hidden="1" customHeight="1" x14ac:dyDescent="0.25">
      <c r="A37" s="37"/>
      <c r="B37" s="135" t="s">
        <v>255</v>
      </c>
      <c r="C37" s="123" t="s">
        <v>252</v>
      </c>
      <c r="D37" s="124" t="s">
        <v>185</v>
      </c>
      <c r="E37" s="125">
        <v>427</v>
      </c>
      <c r="F37" s="126" t="s">
        <v>19</v>
      </c>
      <c r="G37" s="126" t="s">
        <v>41</v>
      </c>
      <c r="H37" s="126" t="s">
        <v>56</v>
      </c>
      <c r="I37" s="128">
        <v>0.33333333333333331</v>
      </c>
      <c r="J37" s="129">
        <v>0.25</v>
      </c>
      <c r="K37" s="129">
        <v>8.3333333333333329E-2</v>
      </c>
      <c r="M37" s="34"/>
    </row>
    <row r="38" spans="1:13" ht="14.25" hidden="1" customHeight="1" x14ac:dyDescent="0.25">
      <c r="A38" s="37"/>
      <c r="B38" s="135" t="s">
        <v>257</v>
      </c>
      <c r="C38" s="123" t="s">
        <v>254</v>
      </c>
      <c r="D38" s="124" t="s">
        <v>185</v>
      </c>
      <c r="E38" s="125">
        <v>428</v>
      </c>
      <c r="F38" s="126" t="s">
        <v>19</v>
      </c>
      <c r="G38" s="126" t="s">
        <v>41</v>
      </c>
      <c r="H38" s="126" t="s">
        <v>56</v>
      </c>
      <c r="I38" s="128">
        <v>0.33333333333333331</v>
      </c>
      <c r="J38" s="129">
        <v>0.25</v>
      </c>
      <c r="K38" s="129">
        <v>8.3333333333333329E-2</v>
      </c>
      <c r="M38" s="34"/>
    </row>
    <row r="39" spans="1:13" ht="14.25" hidden="1" customHeight="1" x14ac:dyDescent="0.25">
      <c r="A39" s="37"/>
      <c r="B39" s="135" t="s">
        <v>492</v>
      </c>
      <c r="C39" s="123" t="s">
        <v>491</v>
      </c>
      <c r="D39" s="124"/>
      <c r="E39" s="125">
        <v>431</v>
      </c>
      <c r="F39" s="126" t="s">
        <v>19</v>
      </c>
      <c r="G39" s="126" t="s">
        <v>41</v>
      </c>
      <c r="H39" s="126" t="s">
        <v>56</v>
      </c>
      <c r="I39" s="126" t="s">
        <v>260</v>
      </c>
      <c r="J39" s="129">
        <v>0.25</v>
      </c>
      <c r="K39" s="129" t="e">
        <v>#VALUE!</v>
      </c>
      <c r="M39" s="34"/>
    </row>
    <row r="40" spans="1:13" ht="14.25" hidden="1" customHeight="1" x14ac:dyDescent="0.25">
      <c r="A40" s="37"/>
      <c r="B40" s="135" t="s">
        <v>271</v>
      </c>
      <c r="C40" s="123" t="s">
        <v>256</v>
      </c>
      <c r="D40" s="124" t="s">
        <v>185</v>
      </c>
      <c r="E40" s="125">
        <v>433</v>
      </c>
      <c r="F40" s="126" t="s">
        <v>19</v>
      </c>
      <c r="G40" s="126" t="s">
        <v>41</v>
      </c>
      <c r="H40" s="126" t="s">
        <v>56</v>
      </c>
      <c r="I40" s="129">
        <v>9.375E-2</v>
      </c>
      <c r="J40" s="129">
        <v>0.25</v>
      </c>
      <c r="K40" s="129">
        <v>2.34375E-2</v>
      </c>
      <c r="M40" s="34"/>
    </row>
    <row r="41" spans="1:13" ht="14.25" hidden="1" customHeight="1" x14ac:dyDescent="0.25">
      <c r="A41" s="37"/>
      <c r="B41" s="135" t="s">
        <v>575</v>
      </c>
      <c r="C41" s="123" t="s">
        <v>258</v>
      </c>
      <c r="D41" s="124"/>
      <c r="E41" s="125">
        <v>435</v>
      </c>
      <c r="F41" s="126" t="s">
        <v>19</v>
      </c>
      <c r="G41" s="126" t="s">
        <v>41</v>
      </c>
      <c r="H41" s="126" t="s">
        <v>56</v>
      </c>
      <c r="I41" s="126" t="s">
        <v>260</v>
      </c>
      <c r="J41" s="129">
        <v>0.25</v>
      </c>
      <c r="K41" s="129" t="e">
        <v>#VALUE!</v>
      </c>
      <c r="M41" s="34"/>
    </row>
    <row r="42" spans="1:13" ht="14.25" hidden="1" customHeight="1" x14ac:dyDescent="0.25">
      <c r="A42" s="37"/>
      <c r="B42" s="135" t="s">
        <v>576</v>
      </c>
      <c r="C42" s="123" t="s">
        <v>259</v>
      </c>
      <c r="D42" s="124" t="s">
        <v>185</v>
      </c>
      <c r="E42" s="125">
        <v>437</v>
      </c>
      <c r="F42" s="126" t="s">
        <v>19</v>
      </c>
      <c r="G42" s="126" t="s">
        <v>41</v>
      </c>
      <c r="H42" s="126" t="s">
        <v>56</v>
      </c>
      <c r="I42" s="129">
        <v>9.375E-2</v>
      </c>
      <c r="J42" s="129">
        <v>0.25</v>
      </c>
      <c r="K42" s="129">
        <v>2.34375E-2</v>
      </c>
      <c r="M42" s="34"/>
    </row>
    <row r="43" spans="1:13" ht="14.25" hidden="1" customHeight="1" x14ac:dyDescent="0.25">
      <c r="A43" s="37"/>
      <c r="B43" s="135" t="s">
        <v>577</v>
      </c>
      <c r="C43" s="123" t="s">
        <v>261</v>
      </c>
      <c r="D43" s="124" t="s">
        <v>185</v>
      </c>
      <c r="E43" s="125">
        <v>439</v>
      </c>
      <c r="F43" s="126" t="s">
        <v>19</v>
      </c>
      <c r="G43" s="126" t="s">
        <v>41</v>
      </c>
      <c r="H43" s="126" t="s">
        <v>56</v>
      </c>
      <c r="I43" s="129">
        <v>9.375E-2</v>
      </c>
      <c r="J43" s="129">
        <v>0.25</v>
      </c>
      <c r="K43" s="129">
        <v>2.34375E-2</v>
      </c>
      <c r="M43" s="34"/>
    </row>
    <row r="44" spans="1:13" ht="14.25" hidden="1" customHeight="1" x14ac:dyDescent="0.25">
      <c r="A44" s="37"/>
      <c r="B44" s="135" t="s">
        <v>578</v>
      </c>
      <c r="C44" s="123" t="s">
        <v>262</v>
      </c>
      <c r="D44" s="124" t="s">
        <v>185</v>
      </c>
      <c r="E44" s="125">
        <v>441</v>
      </c>
      <c r="F44" s="126" t="s">
        <v>19</v>
      </c>
      <c r="G44" s="126" t="s">
        <v>41</v>
      </c>
      <c r="H44" s="126" t="s">
        <v>56</v>
      </c>
      <c r="I44" s="129">
        <v>9.375E-2</v>
      </c>
      <c r="J44" s="129">
        <v>0.25</v>
      </c>
      <c r="K44" s="129">
        <v>2.34375E-2</v>
      </c>
      <c r="M44" s="34"/>
    </row>
    <row r="45" spans="1:13" ht="14.25" hidden="1" customHeight="1" x14ac:dyDescent="0.25">
      <c r="A45" s="37"/>
      <c r="B45" s="135" t="s">
        <v>579</v>
      </c>
      <c r="C45" s="123" t="s">
        <v>263</v>
      </c>
      <c r="D45" s="124"/>
      <c r="E45" s="125">
        <v>443</v>
      </c>
      <c r="F45" s="126" t="s">
        <v>19</v>
      </c>
      <c r="G45" s="126" t="s">
        <v>41</v>
      </c>
      <c r="H45" s="126" t="s">
        <v>56</v>
      </c>
      <c r="I45" s="126" t="s">
        <v>260</v>
      </c>
      <c r="J45" s="129">
        <v>0.25</v>
      </c>
      <c r="K45" s="129" t="e">
        <v>#VALUE!</v>
      </c>
      <c r="M45" s="34"/>
    </row>
    <row r="46" spans="1:13" ht="14.25" hidden="1" customHeight="1" x14ac:dyDescent="0.25">
      <c r="A46" s="37"/>
      <c r="B46" s="135" t="s">
        <v>580</v>
      </c>
      <c r="C46" s="123" t="s">
        <v>264</v>
      </c>
      <c r="D46" s="124"/>
      <c r="E46" s="125">
        <v>445</v>
      </c>
      <c r="F46" s="126" t="s">
        <v>19</v>
      </c>
      <c r="G46" s="126" t="s">
        <v>41</v>
      </c>
      <c r="H46" s="126" t="s">
        <v>56</v>
      </c>
      <c r="I46" s="126" t="s">
        <v>260</v>
      </c>
      <c r="J46" s="129">
        <v>0.25</v>
      </c>
      <c r="K46" s="129" t="e">
        <v>#VALUE!</v>
      </c>
      <c r="M46" s="34"/>
    </row>
    <row r="47" spans="1:13" ht="14.25" hidden="1" customHeight="1" x14ac:dyDescent="0.25">
      <c r="A47" s="37"/>
      <c r="B47" s="135" t="s">
        <v>581</v>
      </c>
      <c r="C47" s="123" t="s">
        <v>265</v>
      </c>
      <c r="D47" s="124" t="s">
        <v>185</v>
      </c>
      <c r="E47" s="125">
        <v>447</v>
      </c>
      <c r="F47" s="126" t="s">
        <v>19</v>
      </c>
      <c r="G47" s="126" t="s">
        <v>41</v>
      </c>
      <c r="H47" s="126" t="s">
        <v>56</v>
      </c>
      <c r="I47" s="129">
        <v>9.375E-2</v>
      </c>
      <c r="J47" s="129">
        <v>0.25</v>
      </c>
      <c r="K47" s="129">
        <v>2.34375E-2</v>
      </c>
      <c r="M47" s="34"/>
    </row>
    <row r="48" spans="1:13" ht="14.25" hidden="1" customHeight="1" x14ac:dyDescent="0.25">
      <c r="A48" s="37"/>
      <c r="B48" s="135" t="s">
        <v>582</v>
      </c>
      <c r="C48" s="123" t="s">
        <v>266</v>
      </c>
      <c r="D48" s="124"/>
      <c r="E48" s="125">
        <v>449</v>
      </c>
      <c r="F48" s="126" t="s">
        <v>19</v>
      </c>
      <c r="G48" s="126" t="s">
        <v>41</v>
      </c>
      <c r="H48" s="126" t="s">
        <v>56</v>
      </c>
      <c r="I48" s="126" t="s">
        <v>260</v>
      </c>
      <c r="J48" s="129">
        <v>0.25</v>
      </c>
      <c r="K48" s="129" t="e">
        <v>#VALUE!</v>
      </c>
      <c r="M48" s="34"/>
    </row>
    <row r="49" spans="1:13" ht="14.25" hidden="1" customHeight="1" x14ac:dyDescent="0.25">
      <c r="A49" s="37"/>
      <c r="B49" s="135" t="s">
        <v>583</v>
      </c>
      <c r="C49" s="123" t="s">
        <v>267</v>
      </c>
      <c r="D49" s="124" t="s">
        <v>185</v>
      </c>
      <c r="E49" s="125">
        <v>451</v>
      </c>
      <c r="F49" s="126" t="s">
        <v>19</v>
      </c>
      <c r="G49" s="126" t="s">
        <v>41</v>
      </c>
      <c r="H49" s="126" t="s">
        <v>56</v>
      </c>
      <c r="I49" s="129">
        <v>9.375E-2</v>
      </c>
      <c r="J49" s="129">
        <v>0.25</v>
      </c>
      <c r="K49" s="129">
        <v>2.34375E-2</v>
      </c>
      <c r="M49" s="34"/>
    </row>
    <row r="50" spans="1:13" ht="14.25" hidden="1" customHeight="1" x14ac:dyDescent="0.25">
      <c r="A50" s="37"/>
      <c r="B50" s="135" t="s">
        <v>584</v>
      </c>
      <c r="C50" s="123" t="s">
        <v>268</v>
      </c>
      <c r="D50" s="124" t="s">
        <v>185</v>
      </c>
      <c r="E50" s="125">
        <v>453</v>
      </c>
      <c r="F50" s="126" t="s">
        <v>19</v>
      </c>
      <c r="G50" s="126" t="s">
        <v>41</v>
      </c>
      <c r="H50" s="126" t="s">
        <v>56</v>
      </c>
      <c r="I50" s="129">
        <v>9.375E-2</v>
      </c>
      <c r="J50" s="129">
        <v>0.25</v>
      </c>
      <c r="K50" s="129">
        <v>2.34375E-2</v>
      </c>
      <c r="M50" s="34"/>
    </row>
    <row r="51" spans="1:13" ht="14.25" hidden="1" customHeight="1" x14ac:dyDescent="0.25">
      <c r="A51" s="37"/>
      <c r="B51" s="135" t="s">
        <v>585</v>
      </c>
      <c r="C51" s="123" t="s">
        <v>269</v>
      </c>
      <c r="D51" s="124"/>
      <c r="E51" s="125">
        <v>455</v>
      </c>
      <c r="F51" s="126" t="s">
        <v>19</v>
      </c>
      <c r="G51" s="126" t="s">
        <v>41</v>
      </c>
      <c r="H51" s="126" t="s">
        <v>56</v>
      </c>
      <c r="I51" s="126" t="s">
        <v>260</v>
      </c>
      <c r="J51" s="129">
        <v>0.25</v>
      </c>
      <c r="K51" s="129" t="e">
        <v>#VALUE!</v>
      </c>
      <c r="M51" s="34"/>
    </row>
    <row r="52" spans="1:13" ht="14.25" hidden="1" customHeight="1" x14ac:dyDescent="0.25">
      <c r="A52" s="37"/>
      <c r="B52" s="135" t="s">
        <v>586</v>
      </c>
      <c r="C52" s="123" t="s">
        <v>270</v>
      </c>
      <c r="D52" s="124" t="s">
        <v>185</v>
      </c>
      <c r="E52" s="125">
        <v>457</v>
      </c>
      <c r="F52" s="126" t="s">
        <v>19</v>
      </c>
      <c r="G52" s="126" t="s">
        <v>41</v>
      </c>
      <c r="H52" s="126" t="s">
        <v>56</v>
      </c>
      <c r="I52" s="129">
        <v>9.375E-2</v>
      </c>
      <c r="J52" s="129">
        <v>0.25</v>
      </c>
      <c r="K52" s="129">
        <v>2.34375E-2</v>
      </c>
      <c r="M52" s="34"/>
    </row>
    <row r="53" spans="1:13" ht="14.25" hidden="1" customHeight="1" x14ac:dyDescent="0.25">
      <c r="A53" s="37"/>
      <c r="B53" s="135" t="s">
        <v>587</v>
      </c>
      <c r="C53" s="123" t="s">
        <v>493</v>
      </c>
      <c r="D53" s="124"/>
      <c r="E53" s="125">
        <v>459</v>
      </c>
      <c r="F53" s="126" t="s">
        <v>19</v>
      </c>
      <c r="G53" s="126" t="s">
        <v>41</v>
      </c>
      <c r="H53" s="126" t="s">
        <v>56</v>
      </c>
      <c r="I53" s="126" t="s">
        <v>260</v>
      </c>
      <c r="J53" s="129">
        <v>0.25</v>
      </c>
      <c r="K53" s="129" t="e">
        <v>#VALUE!</v>
      </c>
      <c r="M53" s="34"/>
    </row>
    <row r="54" spans="1:13" ht="14.25" hidden="1" customHeight="1" x14ac:dyDescent="0.25">
      <c r="A54" s="37"/>
      <c r="B54" s="135" t="s">
        <v>588</v>
      </c>
      <c r="C54" s="123" t="s">
        <v>272</v>
      </c>
      <c r="D54" s="124" t="s">
        <v>185</v>
      </c>
      <c r="E54" s="125">
        <v>460</v>
      </c>
      <c r="F54" s="126" t="s">
        <v>19</v>
      </c>
      <c r="G54" s="126" t="s">
        <v>41</v>
      </c>
      <c r="H54" s="126" t="s">
        <v>56</v>
      </c>
      <c r="I54" s="129">
        <v>0</v>
      </c>
      <c r="J54" s="129">
        <v>0.25</v>
      </c>
      <c r="K54" s="129">
        <v>0</v>
      </c>
      <c r="M54" s="34"/>
    </row>
    <row r="55" spans="1:13" ht="14.25" hidden="1" customHeight="1" x14ac:dyDescent="0.25">
      <c r="A55" s="37"/>
      <c r="B55" s="135" t="s">
        <v>589</v>
      </c>
      <c r="C55" s="123" t="s">
        <v>273</v>
      </c>
      <c r="D55" s="124" t="s">
        <v>590</v>
      </c>
      <c r="E55" s="125">
        <v>461</v>
      </c>
      <c r="F55" s="126" t="s">
        <v>19</v>
      </c>
      <c r="G55" s="126" t="s">
        <v>41</v>
      </c>
      <c r="H55" s="126" t="s">
        <v>56</v>
      </c>
      <c r="I55" s="126" t="s">
        <v>260</v>
      </c>
      <c r="J55" s="129">
        <v>0.25</v>
      </c>
      <c r="K55" s="129">
        <v>0</v>
      </c>
      <c r="M55" s="34"/>
    </row>
    <row r="56" spans="1:13" ht="14.25" hidden="1" customHeight="1" x14ac:dyDescent="0.25">
      <c r="A56" s="37"/>
      <c r="B56" s="135" t="s">
        <v>591</v>
      </c>
      <c r="C56" s="123" t="s">
        <v>494</v>
      </c>
      <c r="D56" s="124"/>
      <c r="E56" s="125">
        <v>462</v>
      </c>
      <c r="F56" s="126" t="s">
        <v>19</v>
      </c>
      <c r="G56" s="126" t="s">
        <v>41</v>
      </c>
      <c r="H56" s="126" t="s">
        <v>56</v>
      </c>
      <c r="I56" s="126" t="s">
        <v>260</v>
      </c>
      <c r="J56" s="129">
        <v>0.25</v>
      </c>
      <c r="K56" s="129" t="e">
        <v>#VALUE!</v>
      </c>
      <c r="M56" s="34"/>
    </row>
    <row r="57" spans="1:13" ht="14.25" hidden="1" customHeight="1" x14ac:dyDescent="0.25">
      <c r="A57" s="37"/>
      <c r="B57" s="135" t="s">
        <v>592</v>
      </c>
      <c r="C57" s="123" t="s">
        <v>495</v>
      </c>
      <c r="D57" s="124"/>
      <c r="E57" s="125">
        <v>463</v>
      </c>
      <c r="F57" s="126" t="s">
        <v>19</v>
      </c>
      <c r="G57" s="126" t="s">
        <v>41</v>
      </c>
      <c r="H57" s="126" t="s">
        <v>56</v>
      </c>
      <c r="I57" s="126" t="s">
        <v>260</v>
      </c>
      <c r="J57" s="129">
        <v>0.25</v>
      </c>
      <c r="K57" s="129" t="e">
        <v>#VALUE!</v>
      </c>
      <c r="M57" s="34"/>
    </row>
    <row r="58" spans="1:13" ht="14.25" hidden="1" customHeight="1" x14ac:dyDescent="0.25">
      <c r="A58" s="37"/>
      <c r="B58" s="135" t="s">
        <v>593</v>
      </c>
      <c r="C58" s="123" t="s">
        <v>496</v>
      </c>
      <c r="D58" s="124"/>
      <c r="E58" s="125">
        <v>464</v>
      </c>
      <c r="F58" s="126" t="s">
        <v>19</v>
      </c>
      <c r="G58" s="126" t="s">
        <v>41</v>
      </c>
      <c r="H58" s="126" t="s">
        <v>56</v>
      </c>
      <c r="I58" s="126" t="s">
        <v>260</v>
      </c>
      <c r="J58" s="129">
        <v>0.25</v>
      </c>
      <c r="K58" s="129" t="e">
        <v>#VALUE!</v>
      </c>
      <c r="M58" s="34"/>
    </row>
    <row r="59" spans="1:13" ht="14.25" hidden="1" customHeight="1" x14ac:dyDescent="0.25">
      <c r="A59" s="37"/>
      <c r="B59" s="135" t="s">
        <v>594</v>
      </c>
      <c r="C59" s="123" t="s">
        <v>497</v>
      </c>
      <c r="D59" s="124"/>
      <c r="E59" s="125">
        <v>465</v>
      </c>
      <c r="F59" s="126" t="s">
        <v>19</v>
      </c>
      <c r="G59" s="126" t="s">
        <v>41</v>
      </c>
      <c r="H59" s="126" t="s">
        <v>56</v>
      </c>
      <c r="I59" s="126" t="s">
        <v>260</v>
      </c>
      <c r="J59" s="129">
        <v>0.25</v>
      </c>
      <c r="K59" s="129" t="e">
        <v>#VALUE!</v>
      </c>
      <c r="M59" s="34"/>
    </row>
    <row r="60" spans="1:13" ht="14.25" hidden="1" customHeight="1" x14ac:dyDescent="0.25">
      <c r="A60" s="37"/>
      <c r="B60" s="135" t="s">
        <v>595</v>
      </c>
      <c r="C60" s="123" t="s">
        <v>498</v>
      </c>
      <c r="D60" s="124"/>
      <c r="E60" s="125">
        <v>466</v>
      </c>
      <c r="F60" s="126" t="s">
        <v>19</v>
      </c>
      <c r="G60" s="126" t="s">
        <v>41</v>
      </c>
      <c r="H60" s="126" t="s">
        <v>56</v>
      </c>
      <c r="I60" s="126" t="s">
        <v>260</v>
      </c>
      <c r="J60" s="129">
        <v>0.25</v>
      </c>
      <c r="K60" s="129" t="e">
        <v>#VALUE!</v>
      </c>
      <c r="M60" s="34"/>
    </row>
    <row r="61" spans="1:13" ht="14.25" hidden="1" customHeight="1" x14ac:dyDescent="0.25">
      <c r="A61" s="37"/>
      <c r="B61" s="142" t="str">
        <f>B54</f>
        <v>41.2</v>
      </c>
      <c r="C61" s="143" t="s">
        <v>596</v>
      </c>
      <c r="D61" s="144"/>
      <c r="E61" s="145"/>
      <c r="F61" s="126" t="s">
        <v>19</v>
      </c>
      <c r="G61" s="126" t="s">
        <v>41</v>
      </c>
      <c r="H61" s="126" t="s">
        <v>56</v>
      </c>
      <c r="I61" s="129">
        <f>I54</f>
        <v>0</v>
      </c>
      <c r="J61" s="129">
        <v>0.25</v>
      </c>
      <c r="K61" s="129" t="e">
        <v>#VALUE!</v>
      </c>
      <c r="M61" s="34"/>
    </row>
    <row r="62" spans="1:13" ht="14.25" customHeight="1" x14ac:dyDescent="0.25">
      <c r="A62" s="37"/>
      <c r="B62" s="76"/>
      <c r="C62" s="146"/>
      <c r="D62" s="69"/>
      <c r="E62" s="16"/>
      <c r="F62" s="147"/>
      <c r="G62" s="147"/>
      <c r="H62" s="147"/>
      <c r="I62" s="148"/>
      <c r="J62" s="148"/>
      <c r="K62" s="148"/>
      <c r="M62" s="34"/>
    </row>
    <row r="63" spans="1:13" ht="14.25" customHeight="1" x14ac:dyDescent="0.25">
      <c r="A63" s="37"/>
      <c r="B63" s="6" t="s">
        <v>499</v>
      </c>
      <c r="C63" s="14"/>
      <c r="D63" s="69"/>
      <c r="E63" s="16"/>
      <c r="F63" s="15"/>
      <c r="G63" s="15"/>
      <c r="H63" s="15"/>
      <c r="I63" s="17"/>
      <c r="J63" s="17"/>
      <c r="K63" s="17"/>
      <c r="M63" s="34"/>
    </row>
    <row r="64" spans="1:13" ht="14.25" customHeight="1" thickBot="1" x14ac:dyDescent="0.3">
      <c r="A64" s="37"/>
      <c r="B64" s="76"/>
      <c r="M64" s="34"/>
    </row>
    <row r="65" spans="1:13" ht="47.25" customHeight="1" thickBot="1" x14ac:dyDescent="0.3">
      <c r="A65" s="37"/>
      <c r="B65" s="76"/>
      <c r="C65" s="18" t="s">
        <v>538</v>
      </c>
      <c r="D65" s="19" t="s">
        <v>513</v>
      </c>
      <c r="E65" s="19" t="s">
        <v>69</v>
      </c>
      <c r="F65" s="21" t="s">
        <v>539</v>
      </c>
      <c r="M65" s="34"/>
    </row>
    <row r="66" spans="1:13" ht="26.25" customHeight="1" x14ac:dyDescent="0.25">
      <c r="A66" s="37"/>
      <c r="B66" s="31"/>
      <c r="C66" s="27" t="s">
        <v>274</v>
      </c>
      <c r="D66" s="102">
        <f>SUM(I12:I15)</f>
        <v>0.75</v>
      </c>
      <c r="E66" s="102">
        <f t="shared" ref="E66:E68" si="0">1/3</f>
        <v>0.33333333333333331</v>
      </c>
      <c r="F66" s="103">
        <f t="shared" ref="F66:F68" si="1">E66*D66</f>
        <v>0.25</v>
      </c>
      <c r="M66" s="34"/>
    </row>
    <row r="67" spans="1:13" ht="26.25" customHeight="1" x14ac:dyDescent="0.25">
      <c r="A67" s="37"/>
      <c r="B67" s="31"/>
      <c r="C67" s="27" t="s">
        <v>275</v>
      </c>
      <c r="D67" s="102">
        <f>SUM(I16:I28)</f>
        <v>0.99999999999999989</v>
      </c>
      <c r="E67" s="102">
        <f t="shared" si="0"/>
        <v>0.33333333333333331</v>
      </c>
      <c r="F67" s="103">
        <f t="shared" si="1"/>
        <v>0.33333333333333326</v>
      </c>
      <c r="M67" s="34"/>
    </row>
    <row r="68" spans="1:13" ht="26.25" customHeight="1" thickBot="1" x14ac:dyDescent="0.3">
      <c r="A68" s="37"/>
      <c r="B68" s="31"/>
      <c r="C68" s="27" t="s">
        <v>540</v>
      </c>
      <c r="D68" s="102">
        <f>SUM(I29:I35)</f>
        <v>1</v>
      </c>
      <c r="E68" s="102">
        <f t="shared" si="0"/>
        <v>0.33333333333333331</v>
      </c>
      <c r="F68" s="103">
        <f t="shared" si="1"/>
        <v>0.33333333333333331</v>
      </c>
      <c r="M68" s="34"/>
    </row>
    <row r="69" spans="1:13" ht="26.25" customHeight="1" thickBot="1" x14ac:dyDescent="0.3">
      <c r="A69" s="37"/>
      <c r="B69" s="76"/>
      <c r="C69" s="216" t="s">
        <v>74</v>
      </c>
      <c r="D69" s="217"/>
      <c r="E69" s="218"/>
      <c r="F69" s="24">
        <f>SUM(F66:F68)</f>
        <v>0.91666666666666652</v>
      </c>
      <c r="M69" s="34"/>
    </row>
    <row r="70" spans="1:13" ht="17.25" customHeight="1" x14ac:dyDescent="0.25">
      <c r="A70" s="37"/>
      <c r="B70" s="76"/>
      <c r="C70" s="31"/>
      <c r="D70" s="31"/>
      <c r="E70" s="31"/>
      <c r="F70" s="31"/>
      <c r="M70" s="34"/>
    </row>
    <row r="71" spans="1:13" ht="19.5" customHeight="1" x14ac:dyDescent="0.25">
      <c r="A71" s="37"/>
      <c r="B71" s="76"/>
      <c r="C71" s="31"/>
      <c r="D71" s="31"/>
      <c r="E71" s="31"/>
      <c r="F71" s="31"/>
      <c r="M71" s="34"/>
    </row>
    <row r="72" spans="1:13" ht="6" customHeight="1" x14ac:dyDescent="0.25">
      <c r="A72" s="37"/>
      <c r="B72" s="76"/>
      <c r="C72" s="31"/>
      <c r="D72" s="31"/>
      <c r="E72" s="31"/>
      <c r="F72" s="31"/>
      <c r="M72" s="34"/>
    </row>
    <row r="73" spans="1:13" ht="14.25" customHeight="1" thickBot="1" x14ac:dyDescent="0.3">
      <c r="A73" s="37"/>
      <c r="B73" s="76"/>
      <c r="M73" s="34"/>
    </row>
    <row r="74" spans="1:13" ht="43.5" customHeight="1" thickBot="1" x14ac:dyDescent="0.3">
      <c r="A74" s="37"/>
      <c r="B74" s="76"/>
      <c r="C74" s="26" t="s">
        <v>276</v>
      </c>
      <c r="D74" s="71" t="s">
        <v>513</v>
      </c>
      <c r="E74" s="71" t="s">
        <v>69</v>
      </c>
      <c r="F74" s="72" t="s">
        <v>520</v>
      </c>
      <c r="M74" s="34"/>
    </row>
    <row r="75" spans="1:13" ht="31.5" x14ac:dyDescent="0.25">
      <c r="A75" s="37"/>
      <c r="B75" s="31"/>
      <c r="C75" s="27" t="s">
        <v>277</v>
      </c>
      <c r="D75" s="102">
        <f>SUM(I36:I38)</f>
        <v>1</v>
      </c>
      <c r="E75" s="102">
        <f t="shared" ref="E75:E78" si="2">1/4</f>
        <v>0.25</v>
      </c>
      <c r="F75" s="103">
        <f>E75*D75</f>
        <v>0.25</v>
      </c>
      <c r="M75" s="34"/>
    </row>
    <row r="76" spans="1:13" ht="31.5" x14ac:dyDescent="0.25">
      <c r="A76" s="37"/>
      <c r="B76" s="31"/>
      <c r="C76" s="27" t="s">
        <v>278</v>
      </c>
      <c r="D76" s="102">
        <f>SUM(I39:I52)</f>
        <v>0.75</v>
      </c>
      <c r="E76" s="102">
        <f>1/4</f>
        <v>0.25</v>
      </c>
      <c r="F76" s="103">
        <f>E76*D76</f>
        <v>0.1875</v>
      </c>
      <c r="M76" s="34"/>
    </row>
    <row r="77" spans="1:13" ht="31.5" x14ac:dyDescent="0.25">
      <c r="A77" s="37"/>
      <c r="B77" s="31"/>
      <c r="C77" s="27" t="s">
        <v>279</v>
      </c>
      <c r="D77" s="102">
        <f>SUM(I53:I54)</f>
        <v>0</v>
      </c>
      <c r="E77" s="102">
        <f t="shared" si="2"/>
        <v>0.25</v>
      </c>
      <c r="F77" s="103">
        <f t="shared" ref="F77:F78" si="3">E77*D77</f>
        <v>0</v>
      </c>
      <c r="M77" s="34"/>
    </row>
    <row r="78" spans="1:13" ht="48.75" customHeight="1" thickBot="1" x14ac:dyDescent="0.3">
      <c r="A78" s="37"/>
      <c r="B78" s="31"/>
      <c r="C78" s="73" t="s">
        <v>541</v>
      </c>
      <c r="D78" s="165">
        <f>SUM(I55:I61)</f>
        <v>0</v>
      </c>
      <c r="E78" s="102">
        <f t="shared" si="2"/>
        <v>0.25</v>
      </c>
      <c r="F78" s="103">
        <f t="shared" si="3"/>
        <v>0</v>
      </c>
      <c r="M78" s="34"/>
    </row>
    <row r="79" spans="1:13" ht="27.75" customHeight="1" thickBot="1" x14ac:dyDescent="0.3">
      <c r="A79" s="37"/>
      <c r="B79" s="76"/>
      <c r="C79" s="210" t="s">
        <v>74</v>
      </c>
      <c r="D79" s="217"/>
      <c r="E79" s="218"/>
      <c r="F79" s="28">
        <f>SUM(F75:F78)</f>
        <v>0.4375</v>
      </c>
      <c r="M79" s="34"/>
    </row>
    <row r="80" spans="1:13" ht="14.25" customHeight="1" x14ac:dyDescent="0.25">
      <c r="A80" s="37"/>
      <c r="B80" s="76"/>
      <c r="M80" s="34"/>
    </row>
    <row r="81" spans="1:13" ht="16.5" thickBot="1" x14ac:dyDescent="0.3">
      <c r="A81" s="37"/>
      <c r="B81" s="76"/>
      <c r="M81" s="34"/>
    </row>
    <row r="82" spans="1:13" ht="27.75" customHeight="1" thickBot="1" x14ac:dyDescent="0.3">
      <c r="A82" s="37"/>
      <c r="B82" s="76"/>
      <c r="C82" s="207" t="s">
        <v>79</v>
      </c>
      <c r="D82" s="217"/>
      <c r="E82" s="218"/>
      <c r="F82" s="74">
        <f>(F69*50%)+(F79*50%)</f>
        <v>0.67708333333333326</v>
      </c>
      <c r="M82" s="34"/>
    </row>
    <row r="83" spans="1:13" ht="14.25" customHeight="1" x14ac:dyDescent="0.25">
      <c r="A83" s="37"/>
      <c r="B83" s="76"/>
      <c r="M83" s="34"/>
    </row>
    <row r="84" spans="1:13" ht="14.25" customHeight="1" x14ac:dyDescent="0.25">
      <c r="A84" s="37"/>
      <c r="B84" s="76"/>
      <c r="M84" s="34"/>
    </row>
    <row r="85" spans="1:13" ht="14.25" customHeight="1" x14ac:dyDescent="0.25">
      <c r="A85" s="37"/>
      <c r="B85" s="76"/>
      <c r="M85" s="34"/>
    </row>
    <row r="86" spans="1:13" ht="14.25" customHeight="1" x14ac:dyDescent="0.25">
      <c r="A86" s="37"/>
      <c r="B86" s="76"/>
      <c r="M86" s="34"/>
    </row>
    <row r="87" spans="1:13" ht="14.25" customHeight="1" x14ac:dyDescent="0.25">
      <c r="A87" s="37"/>
      <c r="B87" s="76"/>
      <c r="M87" s="34"/>
    </row>
    <row r="88" spans="1:13" ht="14.25" customHeight="1" x14ac:dyDescent="0.25">
      <c r="A88" s="37"/>
      <c r="B88" s="76"/>
      <c r="M88" s="34"/>
    </row>
    <row r="89" spans="1:13" ht="14.25" customHeight="1" x14ac:dyDescent="0.25">
      <c r="A89" s="37"/>
      <c r="B89" s="76"/>
      <c r="M89" s="34"/>
    </row>
    <row r="90" spans="1:13" ht="14.45" customHeight="1" x14ac:dyDescent="0.25">
      <c r="A90" s="37"/>
      <c r="B90" s="76"/>
      <c r="C90" s="95" t="s">
        <v>525</v>
      </c>
      <c r="D90" s="96"/>
      <c r="E90" s="96"/>
      <c r="F90" s="96"/>
      <c r="G90" s="96"/>
      <c r="H90" s="96"/>
      <c r="I90" s="96"/>
      <c r="J90" s="97"/>
      <c r="M90" s="34"/>
    </row>
    <row r="91" spans="1:13" ht="14.25" customHeight="1" x14ac:dyDescent="0.25">
      <c r="A91" s="37"/>
      <c r="B91" s="76"/>
      <c r="C91" s="88" t="s">
        <v>509</v>
      </c>
      <c r="D91" s="81"/>
      <c r="E91" s="81"/>
      <c r="F91" s="81"/>
      <c r="G91" s="81"/>
      <c r="H91" s="81"/>
      <c r="I91" s="81"/>
      <c r="J91" s="87"/>
      <c r="M91" s="34"/>
    </row>
    <row r="92" spans="1:13" ht="14.25" customHeight="1" x14ac:dyDescent="0.25">
      <c r="A92" s="37"/>
      <c r="B92" s="76"/>
      <c r="C92" s="88" t="s">
        <v>526</v>
      </c>
      <c r="D92" s="81"/>
      <c r="E92" s="81"/>
      <c r="F92" s="81"/>
      <c r="G92" s="81"/>
      <c r="H92" s="81"/>
      <c r="I92" s="81"/>
      <c r="J92" s="87"/>
      <c r="M92" s="34"/>
    </row>
    <row r="93" spans="1:13" ht="14.25" customHeight="1" x14ac:dyDescent="0.25">
      <c r="A93" s="37"/>
      <c r="B93" s="76"/>
      <c r="C93" s="99" t="s">
        <v>512</v>
      </c>
      <c r="D93" s="90"/>
      <c r="E93" s="90"/>
      <c r="F93" s="90"/>
      <c r="G93" s="90"/>
      <c r="H93" s="90"/>
      <c r="I93" s="90"/>
      <c r="J93" s="100"/>
      <c r="M93" s="34"/>
    </row>
    <row r="94" spans="1:13" ht="14.25" customHeight="1" x14ac:dyDescent="0.25">
      <c r="A94" s="37"/>
      <c r="B94" s="76"/>
      <c r="M94" s="34"/>
    </row>
    <row r="95" spans="1:13" ht="14.25" customHeight="1" x14ac:dyDescent="0.25">
      <c r="A95" s="37"/>
      <c r="B95" s="76"/>
      <c r="M95" s="34"/>
    </row>
    <row r="96" spans="1:13" ht="14.25" customHeight="1" x14ac:dyDescent="0.25">
      <c r="A96" s="37"/>
      <c r="B96" s="76"/>
      <c r="M96" s="34"/>
    </row>
    <row r="97" spans="1:13" ht="14.25" customHeight="1" x14ac:dyDescent="0.25">
      <c r="A97" s="37"/>
      <c r="B97" s="76"/>
      <c r="M97" s="34"/>
    </row>
    <row r="98" spans="1:13" ht="14.25" customHeight="1" thickBot="1" x14ac:dyDescent="0.3">
      <c r="A98" s="39"/>
      <c r="B98" s="77"/>
      <c r="C98" s="40"/>
      <c r="D98" s="40"/>
      <c r="E98" s="40"/>
      <c r="F98" s="40"/>
      <c r="G98" s="40"/>
      <c r="H98" s="40"/>
      <c r="I98" s="40"/>
      <c r="J98" s="40"/>
      <c r="K98" s="40"/>
      <c r="L98" s="40"/>
      <c r="M98" s="41"/>
    </row>
    <row r="99" spans="1:13" ht="14.25" customHeight="1" x14ac:dyDescent="0.25">
      <c r="B99" s="76"/>
    </row>
    <row r="100" spans="1:13" ht="14.25" customHeight="1" x14ac:dyDescent="0.25">
      <c r="B100" s="76"/>
    </row>
    <row r="101" spans="1:13" ht="14.25" customHeight="1" x14ac:dyDescent="0.25">
      <c r="B101" s="76"/>
    </row>
    <row r="102" spans="1:13" ht="14.25" customHeight="1" x14ac:dyDescent="0.25">
      <c r="B102" s="76"/>
    </row>
    <row r="103" spans="1:13" ht="14.25" customHeight="1" x14ac:dyDescent="0.25">
      <c r="B103" s="76"/>
    </row>
    <row r="104" spans="1:13" ht="14.25" customHeight="1" x14ac:dyDescent="0.25">
      <c r="B104" s="76"/>
    </row>
    <row r="105" spans="1:13" ht="14.25" customHeight="1" x14ac:dyDescent="0.25">
      <c r="B105" s="76"/>
    </row>
    <row r="106" spans="1:13" ht="14.25" customHeight="1" x14ac:dyDescent="0.25">
      <c r="B106" s="76"/>
    </row>
    <row r="107" spans="1:13" ht="14.25" customHeight="1" x14ac:dyDescent="0.25">
      <c r="B107" s="76"/>
    </row>
    <row r="108" spans="1:13" ht="14.25" customHeight="1" x14ac:dyDescent="0.25">
      <c r="B108" s="76"/>
    </row>
    <row r="109" spans="1:13" ht="14.25" customHeight="1" x14ac:dyDescent="0.25">
      <c r="B109" s="76"/>
    </row>
    <row r="110" spans="1:13" ht="14.25" customHeight="1" x14ac:dyDescent="0.25">
      <c r="B110" s="76"/>
    </row>
    <row r="111" spans="1:13" ht="14.25" customHeight="1" x14ac:dyDescent="0.25">
      <c r="B111" s="76"/>
    </row>
    <row r="112" spans="1:13" ht="14.25" customHeight="1" x14ac:dyDescent="0.25">
      <c r="B112" s="76"/>
    </row>
    <row r="113" spans="2:2" ht="14.25" customHeight="1" x14ac:dyDescent="0.25">
      <c r="B113" s="76"/>
    </row>
    <row r="114" spans="2:2" ht="14.25" customHeight="1" x14ac:dyDescent="0.25">
      <c r="B114" s="76"/>
    </row>
    <row r="115" spans="2:2" ht="14.25" customHeight="1" x14ac:dyDescent="0.25">
      <c r="B115" s="76"/>
    </row>
    <row r="116" spans="2:2" ht="14.25" customHeight="1" x14ac:dyDescent="0.25">
      <c r="B116" s="76"/>
    </row>
    <row r="117" spans="2:2" ht="14.25" customHeight="1" x14ac:dyDescent="0.25">
      <c r="B117" s="76"/>
    </row>
    <row r="118" spans="2:2" ht="14.25" customHeight="1" x14ac:dyDescent="0.25">
      <c r="B118" s="76"/>
    </row>
    <row r="119" spans="2:2" ht="14.25" customHeight="1" x14ac:dyDescent="0.25">
      <c r="B119" s="76"/>
    </row>
    <row r="120" spans="2:2" ht="14.25" customHeight="1" x14ac:dyDescent="0.25">
      <c r="B120" s="76"/>
    </row>
    <row r="121" spans="2:2" ht="14.25" customHeight="1" x14ac:dyDescent="0.25">
      <c r="B121" s="76"/>
    </row>
    <row r="122" spans="2:2" ht="14.25" customHeight="1" x14ac:dyDescent="0.25">
      <c r="B122" s="76"/>
    </row>
    <row r="123" spans="2:2" ht="14.25" customHeight="1" x14ac:dyDescent="0.25">
      <c r="B123" s="76"/>
    </row>
    <row r="124" spans="2:2" ht="14.25" customHeight="1" x14ac:dyDescent="0.25">
      <c r="B124" s="76"/>
    </row>
    <row r="125" spans="2:2" ht="14.25" customHeight="1" x14ac:dyDescent="0.25">
      <c r="B125" s="76"/>
    </row>
    <row r="126" spans="2:2" ht="14.25" customHeight="1" x14ac:dyDescent="0.25">
      <c r="B126" s="76"/>
    </row>
    <row r="127" spans="2:2" ht="14.25" customHeight="1" x14ac:dyDescent="0.25">
      <c r="B127" s="76"/>
    </row>
    <row r="128" spans="2:2" ht="14.25" customHeight="1" x14ac:dyDescent="0.25">
      <c r="B128" s="76"/>
    </row>
    <row r="129" spans="2:2" ht="14.25" customHeight="1" x14ac:dyDescent="0.25">
      <c r="B129" s="76"/>
    </row>
    <row r="130" spans="2:2" ht="14.25" customHeight="1" x14ac:dyDescent="0.25">
      <c r="B130" s="76"/>
    </row>
    <row r="131" spans="2:2" ht="14.25" customHeight="1" x14ac:dyDescent="0.25">
      <c r="B131" s="76"/>
    </row>
    <row r="132" spans="2:2" ht="14.25" customHeight="1" x14ac:dyDescent="0.25">
      <c r="B132" s="76"/>
    </row>
    <row r="133" spans="2:2" ht="14.25" customHeight="1" x14ac:dyDescent="0.25">
      <c r="B133" s="76"/>
    </row>
    <row r="134" spans="2:2" ht="14.25" customHeight="1" x14ac:dyDescent="0.25">
      <c r="B134" s="76"/>
    </row>
    <row r="135" spans="2:2" ht="14.25" customHeight="1" x14ac:dyDescent="0.25">
      <c r="B135" s="76"/>
    </row>
    <row r="136" spans="2:2" ht="14.25" customHeight="1" x14ac:dyDescent="0.25">
      <c r="B136" s="76"/>
    </row>
    <row r="137" spans="2:2" ht="14.25" customHeight="1" x14ac:dyDescent="0.25">
      <c r="B137" s="76"/>
    </row>
    <row r="138" spans="2:2" ht="14.25" customHeight="1" x14ac:dyDescent="0.25">
      <c r="B138" s="76"/>
    </row>
    <row r="139" spans="2:2" ht="14.25" customHeight="1" x14ac:dyDescent="0.25">
      <c r="B139" s="76"/>
    </row>
    <row r="140" spans="2:2" ht="14.25" customHeight="1" x14ac:dyDescent="0.25">
      <c r="B140" s="76"/>
    </row>
    <row r="141" spans="2:2" ht="14.25" customHeight="1" x14ac:dyDescent="0.25">
      <c r="B141" s="76"/>
    </row>
    <row r="142" spans="2:2" ht="14.25" customHeight="1" x14ac:dyDescent="0.25">
      <c r="B142" s="76"/>
    </row>
    <row r="143" spans="2:2" ht="14.25" customHeight="1" x14ac:dyDescent="0.25">
      <c r="B143" s="76"/>
    </row>
    <row r="144" spans="2:2" ht="14.25" customHeight="1" x14ac:dyDescent="0.25">
      <c r="B144" s="76"/>
    </row>
    <row r="145" spans="2:2" ht="14.25" customHeight="1" x14ac:dyDescent="0.25">
      <c r="B145" s="76"/>
    </row>
    <row r="146" spans="2:2" ht="14.25" customHeight="1" x14ac:dyDescent="0.25">
      <c r="B146" s="76"/>
    </row>
    <row r="147" spans="2:2" ht="14.25" customHeight="1" x14ac:dyDescent="0.25">
      <c r="B147" s="76"/>
    </row>
    <row r="148" spans="2:2" ht="14.25" customHeight="1" x14ac:dyDescent="0.25">
      <c r="B148" s="76"/>
    </row>
    <row r="149" spans="2:2" ht="14.25" customHeight="1" x14ac:dyDescent="0.25">
      <c r="B149" s="76"/>
    </row>
    <row r="150" spans="2:2" ht="14.25" customHeight="1" x14ac:dyDescent="0.25">
      <c r="B150" s="76"/>
    </row>
    <row r="151" spans="2:2" ht="14.25" customHeight="1" x14ac:dyDescent="0.25">
      <c r="B151" s="76"/>
    </row>
    <row r="152" spans="2:2" ht="14.25" customHeight="1" x14ac:dyDescent="0.25">
      <c r="B152" s="76"/>
    </row>
    <row r="153" spans="2:2" ht="14.25" customHeight="1" x14ac:dyDescent="0.25">
      <c r="B153" s="76"/>
    </row>
    <row r="154" spans="2:2" ht="14.25" customHeight="1" x14ac:dyDescent="0.25">
      <c r="B154" s="76"/>
    </row>
    <row r="155" spans="2:2" ht="14.25" customHeight="1" x14ac:dyDescent="0.25">
      <c r="B155" s="76"/>
    </row>
    <row r="156" spans="2:2" ht="14.25" customHeight="1" x14ac:dyDescent="0.25">
      <c r="B156" s="76"/>
    </row>
    <row r="157" spans="2:2" ht="14.25" customHeight="1" x14ac:dyDescent="0.25">
      <c r="B157" s="76"/>
    </row>
    <row r="158" spans="2:2" ht="14.25" customHeight="1" x14ac:dyDescent="0.25">
      <c r="B158" s="76"/>
    </row>
    <row r="159" spans="2:2" ht="14.25" customHeight="1" x14ac:dyDescent="0.25">
      <c r="B159" s="76"/>
    </row>
    <row r="160" spans="2:2" ht="14.25" customHeight="1" x14ac:dyDescent="0.25">
      <c r="B160" s="76"/>
    </row>
    <row r="161" spans="2:2" ht="14.25" customHeight="1" x14ac:dyDescent="0.25">
      <c r="B161" s="76"/>
    </row>
    <row r="162" spans="2:2" ht="14.25" customHeight="1" x14ac:dyDescent="0.25">
      <c r="B162" s="76"/>
    </row>
    <row r="163" spans="2:2" ht="14.25" customHeight="1" x14ac:dyDescent="0.25">
      <c r="B163" s="76"/>
    </row>
    <row r="164" spans="2:2" ht="14.25" customHeight="1" x14ac:dyDescent="0.25">
      <c r="B164" s="76"/>
    </row>
    <row r="165" spans="2:2" ht="14.25" customHeight="1" x14ac:dyDescent="0.25">
      <c r="B165" s="76"/>
    </row>
    <row r="166" spans="2:2" ht="14.25" customHeight="1" x14ac:dyDescent="0.25">
      <c r="B166" s="76"/>
    </row>
    <row r="167" spans="2:2" ht="14.25" customHeight="1" x14ac:dyDescent="0.25">
      <c r="B167" s="76"/>
    </row>
    <row r="168" spans="2:2" ht="14.25" customHeight="1" x14ac:dyDescent="0.25">
      <c r="B168" s="76"/>
    </row>
    <row r="169" spans="2:2" ht="14.25" customHeight="1" x14ac:dyDescent="0.25">
      <c r="B169" s="76"/>
    </row>
    <row r="170" spans="2:2" ht="14.25" customHeight="1" x14ac:dyDescent="0.25">
      <c r="B170" s="76"/>
    </row>
    <row r="171" spans="2:2" ht="14.25" customHeight="1" x14ac:dyDescent="0.25">
      <c r="B171" s="76"/>
    </row>
    <row r="172" spans="2:2" ht="14.25" customHeight="1" x14ac:dyDescent="0.25">
      <c r="B172" s="76"/>
    </row>
    <row r="173" spans="2:2" ht="14.25" customHeight="1" x14ac:dyDescent="0.25">
      <c r="B173" s="76"/>
    </row>
    <row r="174" spans="2:2" ht="14.25" customHeight="1" x14ac:dyDescent="0.25">
      <c r="B174" s="76"/>
    </row>
    <row r="175" spans="2:2" ht="14.25" customHeight="1" x14ac:dyDescent="0.25">
      <c r="B175" s="76"/>
    </row>
    <row r="176" spans="2:2" ht="14.25" customHeight="1" x14ac:dyDescent="0.25">
      <c r="B176" s="76"/>
    </row>
    <row r="177" spans="2:2" ht="14.25" customHeight="1" x14ac:dyDescent="0.25">
      <c r="B177" s="76"/>
    </row>
    <row r="178" spans="2:2" ht="14.25" customHeight="1" x14ac:dyDescent="0.25">
      <c r="B178" s="76"/>
    </row>
    <row r="179" spans="2:2" ht="14.25" customHeight="1" x14ac:dyDescent="0.25">
      <c r="B179" s="76"/>
    </row>
    <row r="180" spans="2:2" ht="14.25" customHeight="1" x14ac:dyDescent="0.25">
      <c r="B180" s="76"/>
    </row>
    <row r="181" spans="2:2" ht="14.25" customHeight="1" x14ac:dyDescent="0.25">
      <c r="B181" s="76"/>
    </row>
    <row r="182" spans="2:2" ht="14.25" customHeight="1" x14ac:dyDescent="0.25">
      <c r="B182" s="76"/>
    </row>
    <row r="183" spans="2:2" ht="14.25" customHeight="1" x14ac:dyDescent="0.25">
      <c r="B183" s="76"/>
    </row>
    <row r="184" spans="2:2" ht="14.25" customHeight="1" x14ac:dyDescent="0.25">
      <c r="B184" s="76"/>
    </row>
    <row r="185" spans="2:2" ht="14.25" customHeight="1" x14ac:dyDescent="0.25">
      <c r="B185" s="76"/>
    </row>
    <row r="186" spans="2:2" ht="14.25" customHeight="1" x14ac:dyDescent="0.25">
      <c r="B186" s="76"/>
    </row>
    <row r="187" spans="2:2" ht="14.25" customHeight="1" x14ac:dyDescent="0.25">
      <c r="B187" s="76"/>
    </row>
    <row r="188" spans="2:2" ht="14.25" customHeight="1" x14ac:dyDescent="0.25">
      <c r="B188" s="76"/>
    </row>
    <row r="189" spans="2:2" ht="14.25" customHeight="1" x14ac:dyDescent="0.25">
      <c r="B189" s="76"/>
    </row>
    <row r="190" spans="2:2" ht="14.25" customHeight="1" x14ac:dyDescent="0.25">
      <c r="B190" s="76"/>
    </row>
    <row r="191" spans="2:2" ht="14.25" customHeight="1" x14ac:dyDescent="0.25">
      <c r="B191" s="76"/>
    </row>
    <row r="192" spans="2:2" ht="14.25" customHeight="1" x14ac:dyDescent="0.25">
      <c r="B192" s="76"/>
    </row>
    <row r="193" spans="2:2" ht="14.25" customHeight="1" x14ac:dyDescent="0.25">
      <c r="B193" s="76"/>
    </row>
    <row r="194" spans="2:2" ht="14.25" customHeight="1" x14ac:dyDescent="0.25">
      <c r="B194" s="76"/>
    </row>
    <row r="195" spans="2:2" ht="14.25" customHeight="1" x14ac:dyDescent="0.25">
      <c r="B195" s="76"/>
    </row>
    <row r="196" spans="2:2" ht="14.25" customHeight="1" x14ac:dyDescent="0.25">
      <c r="B196" s="76"/>
    </row>
    <row r="197" spans="2:2" ht="14.25" customHeight="1" x14ac:dyDescent="0.25">
      <c r="B197" s="76"/>
    </row>
    <row r="198" spans="2:2" ht="14.25" customHeight="1" x14ac:dyDescent="0.25">
      <c r="B198" s="76"/>
    </row>
    <row r="199" spans="2:2" ht="14.25" customHeight="1" x14ac:dyDescent="0.25">
      <c r="B199" s="76"/>
    </row>
    <row r="200" spans="2:2" ht="14.25" customHeight="1" x14ac:dyDescent="0.25">
      <c r="B200" s="76"/>
    </row>
    <row r="201" spans="2:2" ht="14.25" customHeight="1" x14ac:dyDescent="0.25">
      <c r="B201" s="76"/>
    </row>
    <row r="202" spans="2:2" ht="14.25" customHeight="1" x14ac:dyDescent="0.25">
      <c r="B202" s="76"/>
    </row>
    <row r="203" spans="2:2" ht="14.25" customHeight="1" x14ac:dyDescent="0.25">
      <c r="B203" s="76"/>
    </row>
    <row r="204" spans="2:2" ht="14.25" customHeight="1" x14ac:dyDescent="0.25">
      <c r="B204" s="76"/>
    </row>
    <row r="205" spans="2:2" ht="14.25" customHeight="1" x14ac:dyDescent="0.25">
      <c r="B205" s="76"/>
    </row>
    <row r="206" spans="2:2" ht="14.25" customHeight="1" x14ac:dyDescent="0.25">
      <c r="B206" s="76"/>
    </row>
    <row r="207" spans="2:2" ht="14.25" customHeight="1" x14ac:dyDescent="0.25">
      <c r="B207" s="76"/>
    </row>
    <row r="208" spans="2:2" ht="14.25" customHeight="1" x14ac:dyDescent="0.25">
      <c r="B208" s="76"/>
    </row>
    <row r="209" spans="2:2" ht="14.25" customHeight="1" x14ac:dyDescent="0.25">
      <c r="B209" s="76"/>
    </row>
    <row r="210" spans="2:2" ht="14.25" customHeight="1" x14ac:dyDescent="0.25">
      <c r="B210" s="76"/>
    </row>
    <row r="211" spans="2:2" ht="14.25" customHeight="1" x14ac:dyDescent="0.25">
      <c r="B211" s="76"/>
    </row>
    <row r="212" spans="2:2" ht="14.25" customHeight="1" x14ac:dyDescent="0.25">
      <c r="B212" s="76"/>
    </row>
    <row r="213" spans="2:2" ht="14.25" customHeight="1" x14ac:dyDescent="0.25">
      <c r="B213" s="76"/>
    </row>
    <row r="214" spans="2:2" ht="14.25" customHeight="1" x14ac:dyDescent="0.25">
      <c r="B214" s="76"/>
    </row>
    <row r="215" spans="2:2" ht="14.25" customHeight="1" x14ac:dyDescent="0.25">
      <c r="B215" s="76"/>
    </row>
    <row r="216" spans="2:2" ht="14.25" customHeight="1" x14ac:dyDescent="0.25">
      <c r="B216" s="76"/>
    </row>
    <row r="217" spans="2:2" ht="14.25" customHeight="1" x14ac:dyDescent="0.25">
      <c r="B217" s="76"/>
    </row>
    <row r="218" spans="2:2" ht="14.25" customHeight="1" x14ac:dyDescent="0.25">
      <c r="B218" s="76"/>
    </row>
    <row r="219" spans="2:2" ht="14.25" customHeight="1" x14ac:dyDescent="0.25">
      <c r="B219" s="76"/>
    </row>
    <row r="220" spans="2:2" ht="14.25" customHeight="1" x14ac:dyDescent="0.25">
      <c r="B220" s="76"/>
    </row>
    <row r="221" spans="2:2" ht="14.25" customHeight="1" x14ac:dyDescent="0.25">
      <c r="B221" s="76"/>
    </row>
    <row r="222" spans="2:2" ht="14.25" customHeight="1" x14ac:dyDescent="0.25">
      <c r="B222" s="76"/>
    </row>
    <row r="223" spans="2:2" ht="14.25" customHeight="1" x14ac:dyDescent="0.25">
      <c r="B223" s="76"/>
    </row>
    <row r="224" spans="2:2" ht="14.25" customHeight="1" x14ac:dyDescent="0.25">
      <c r="B224" s="76"/>
    </row>
    <row r="225" spans="2:2" ht="14.25" customHeight="1" x14ac:dyDescent="0.25">
      <c r="B225" s="76"/>
    </row>
    <row r="226" spans="2:2" ht="14.25" customHeight="1" x14ac:dyDescent="0.25">
      <c r="B226" s="76"/>
    </row>
    <row r="227" spans="2:2" ht="14.25" customHeight="1" x14ac:dyDescent="0.25">
      <c r="B227" s="76"/>
    </row>
    <row r="228" spans="2:2" ht="14.25" customHeight="1" x14ac:dyDescent="0.25">
      <c r="B228" s="76"/>
    </row>
    <row r="229" spans="2:2" ht="14.25" customHeight="1" x14ac:dyDescent="0.25">
      <c r="B229" s="76"/>
    </row>
    <row r="230" spans="2:2" ht="14.25" customHeight="1" x14ac:dyDescent="0.25">
      <c r="B230" s="76"/>
    </row>
    <row r="231" spans="2:2" ht="14.25" customHeight="1" x14ac:dyDescent="0.25">
      <c r="B231" s="76"/>
    </row>
    <row r="232" spans="2:2" ht="14.25" customHeight="1" x14ac:dyDescent="0.25">
      <c r="B232" s="76"/>
    </row>
    <row r="233" spans="2:2" ht="14.25" customHeight="1" x14ac:dyDescent="0.25">
      <c r="B233" s="76"/>
    </row>
    <row r="234" spans="2:2" ht="14.25" customHeight="1" x14ac:dyDescent="0.25">
      <c r="B234" s="76"/>
    </row>
    <row r="235" spans="2:2" ht="14.25" customHeight="1" x14ac:dyDescent="0.25">
      <c r="B235" s="76"/>
    </row>
    <row r="236" spans="2:2" ht="14.25" customHeight="1" x14ac:dyDescent="0.25">
      <c r="B236" s="76"/>
    </row>
    <row r="237" spans="2:2" ht="14.25" customHeight="1" x14ac:dyDescent="0.25">
      <c r="B237" s="76"/>
    </row>
    <row r="238" spans="2:2" ht="14.25" customHeight="1" x14ac:dyDescent="0.25">
      <c r="B238" s="76"/>
    </row>
    <row r="239" spans="2:2" ht="14.25" customHeight="1" x14ac:dyDescent="0.25">
      <c r="B239" s="76"/>
    </row>
    <row r="240" spans="2:2" ht="14.25" customHeight="1" x14ac:dyDescent="0.25">
      <c r="B240" s="76"/>
    </row>
    <row r="241" spans="2:2" ht="14.25" customHeight="1" x14ac:dyDescent="0.25">
      <c r="B241" s="76"/>
    </row>
    <row r="242" spans="2:2" ht="14.25" customHeight="1" x14ac:dyDescent="0.25">
      <c r="B242" s="76"/>
    </row>
    <row r="243" spans="2:2" ht="14.25" customHeight="1" x14ac:dyDescent="0.25">
      <c r="B243" s="76"/>
    </row>
    <row r="244" spans="2:2" ht="14.25" customHeight="1" x14ac:dyDescent="0.25">
      <c r="B244" s="76"/>
    </row>
    <row r="245" spans="2:2" ht="14.25" customHeight="1" x14ac:dyDescent="0.25">
      <c r="B245" s="76"/>
    </row>
    <row r="246" spans="2:2" ht="14.25" customHeight="1" x14ac:dyDescent="0.25">
      <c r="B246" s="76"/>
    </row>
    <row r="247" spans="2:2" ht="14.25" customHeight="1" x14ac:dyDescent="0.25">
      <c r="B247" s="76"/>
    </row>
    <row r="248" spans="2:2" ht="14.25" customHeight="1" x14ac:dyDescent="0.25">
      <c r="B248" s="76"/>
    </row>
    <row r="249" spans="2:2" ht="14.25" customHeight="1" x14ac:dyDescent="0.25">
      <c r="B249" s="76"/>
    </row>
    <row r="250" spans="2:2" ht="14.25" customHeight="1" x14ac:dyDescent="0.25">
      <c r="B250" s="76"/>
    </row>
    <row r="251" spans="2:2" ht="14.25" customHeight="1" x14ac:dyDescent="0.25">
      <c r="B251" s="76"/>
    </row>
    <row r="252" spans="2:2" ht="14.25" customHeight="1" x14ac:dyDescent="0.25">
      <c r="B252" s="76"/>
    </row>
    <row r="253" spans="2:2" ht="14.25" customHeight="1" x14ac:dyDescent="0.25">
      <c r="B253" s="76"/>
    </row>
    <row r="254" spans="2:2" ht="14.25" customHeight="1" x14ac:dyDescent="0.25">
      <c r="B254" s="76"/>
    </row>
    <row r="255" spans="2:2" ht="14.25" customHeight="1" x14ac:dyDescent="0.25">
      <c r="B255" s="76"/>
    </row>
    <row r="256" spans="2:2" ht="14.25" customHeight="1" x14ac:dyDescent="0.25">
      <c r="B256" s="76"/>
    </row>
    <row r="257" spans="2:2" ht="14.25" customHeight="1" x14ac:dyDescent="0.25">
      <c r="B257" s="76"/>
    </row>
    <row r="258" spans="2:2" ht="14.25" customHeight="1" x14ac:dyDescent="0.25">
      <c r="B258" s="76"/>
    </row>
    <row r="259" spans="2:2" ht="14.25" customHeight="1" x14ac:dyDescent="0.25">
      <c r="B259" s="76"/>
    </row>
    <row r="260" spans="2:2" ht="14.25" customHeight="1" x14ac:dyDescent="0.25">
      <c r="B260" s="76"/>
    </row>
    <row r="261" spans="2:2" ht="14.25" customHeight="1" x14ac:dyDescent="0.25">
      <c r="B261" s="76"/>
    </row>
    <row r="262" spans="2:2" ht="14.25" customHeight="1" x14ac:dyDescent="0.25">
      <c r="B262" s="76"/>
    </row>
    <row r="263" spans="2:2" ht="14.25" customHeight="1" x14ac:dyDescent="0.25">
      <c r="B263" s="76"/>
    </row>
    <row r="264" spans="2:2" ht="14.25" customHeight="1" x14ac:dyDescent="0.25">
      <c r="B264" s="76"/>
    </row>
    <row r="265" spans="2:2" ht="14.25" customHeight="1" x14ac:dyDescent="0.25">
      <c r="B265" s="76"/>
    </row>
    <row r="266" spans="2:2" ht="14.25" customHeight="1" x14ac:dyDescent="0.25">
      <c r="B266" s="76"/>
    </row>
    <row r="267" spans="2:2" ht="14.25" customHeight="1" x14ac:dyDescent="0.25">
      <c r="B267" s="76"/>
    </row>
    <row r="268" spans="2:2" ht="14.25" customHeight="1" x14ac:dyDescent="0.25">
      <c r="B268" s="76"/>
    </row>
    <row r="269" spans="2:2" ht="14.25" customHeight="1" x14ac:dyDescent="0.25">
      <c r="B269" s="76"/>
    </row>
    <row r="270" spans="2:2" ht="14.25" customHeight="1" x14ac:dyDescent="0.25">
      <c r="B270" s="76"/>
    </row>
    <row r="271" spans="2:2" ht="14.25" customHeight="1" x14ac:dyDescent="0.25">
      <c r="B271" s="76"/>
    </row>
    <row r="272" spans="2:2" ht="14.25" customHeight="1" x14ac:dyDescent="0.25">
      <c r="B272" s="76"/>
    </row>
    <row r="273" spans="2:2" ht="14.25" customHeight="1" x14ac:dyDescent="0.25">
      <c r="B273" s="76"/>
    </row>
    <row r="274" spans="2:2" ht="14.25" customHeight="1" x14ac:dyDescent="0.25">
      <c r="B274" s="76"/>
    </row>
    <row r="275" spans="2:2" ht="14.25" customHeight="1" x14ac:dyDescent="0.25">
      <c r="B275" s="76"/>
    </row>
    <row r="276" spans="2:2" ht="14.25" customHeight="1" x14ac:dyDescent="0.25">
      <c r="B276" s="76"/>
    </row>
    <row r="277" spans="2:2" ht="14.25" customHeight="1" x14ac:dyDescent="0.25">
      <c r="B277" s="76"/>
    </row>
    <row r="278" spans="2:2" ht="14.25" customHeight="1" x14ac:dyDescent="0.25">
      <c r="B278" s="76"/>
    </row>
    <row r="279" spans="2:2" ht="14.25" customHeight="1" x14ac:dyDescent="0.25">
      <c r="B279" s="76"/>
    </row>
    <row r="280" spans="2:2" ht="14.25" customHeight="1" x14ac:dyDescent="0.25">
      <c r="B280" s="76"/>
    </row>
    <row r="281" spans="2:2" ht="14.25" customHeight="1" x14ac:dyDescent="0.25">
      <c r="B281" s="76"/>
    </row>
    <row r="282" spans="2:2" ht="14.25" customHeight="1" x14ac:dyDescent="0.25">
      <c r="B282" s="76"/>
    </row>
    <row r="283" spans="2:2" ht="14.25" customHeight="1" x14ac:dyDescent="0.25">
      <c r="B283" s="76"/>
    </row>
    <row r="284" spans="2:2" ht="14.25" customHeight="1" x14ac:dyDescent="0.25">
      <c r="B284" s="76"/>
    </row>
    <row r="285" spans="2:2" ht="14.25" customHeight="1" x14ac:dyDescent="0.25">
      <c r="B285" s="76"/>
    </row>
    <row r="286" spans="2:2" ht="14.25" customHeight="1" x14ac:dyDescent="0.25">
      <c r="B286" s="76"/>
    </row>
    <row r="287" spans="2:2" ht="14.25" customHeight="1" x14ac:dyDescent="0.25">
      <c r="B287" s="76"/>
    </row>
    <row r="288" spans="2:2" ht="14.25" customHeight="1" x14ac:dyDescent="0.25">
      <c r="B288" s="76"/>
    </row>
    <row r="289" spans="2:2" ht="14.25" customHeight="1" x14ac:dyDescent="0.25">
      <c r="B289" s="76"/>
    </row>
    <row r="290" spans="2:2" ht="14.25" customHeight="1" x14ac:dyDescent="0.25">
      <c r="B290" s="76"/>
    </row>
    <row r="291" spans="2:2" ht="14.25" customHeight="1" x14ac:dyDescent="0.25">
      <c r="B291" s="76"/>
    </row>
    <row r="292" spans="2:2" ht="14.25" customHeight="1" x14ac:dyDescent="0.25">
      <c r="B292" s="76"/>
    </row>
    <row r="293" spans="2:2" ht="14.25" customHeight="1" x14ac:dyDescent="0.25">
      <c r="B293" s="76"/>
    </row>
    <row r="294" spans="2:2" ht="14.25" customHeight="1" x14ac:dyDescent="0.25">
      <c r="B294" s="76"/>
    </row>
    <row r="295" spans="2:2" ht="14.25" customHeight="1" x14ac:dyDescent="0.25">
      <c r="B295" s="76"/>
    </row>
    <row r="296" spans="2:2" ht="14.25" customHeight="1" x14ac:dyDescent="0.25">
      <c r="B296" s="76"/>
    </row>
    <row r="297" spans="2:2" ht="14.25" customHeight="1" x14ac:dyDescent="0.25">
      <c r="B297" s="76"/>
    </row>
    <row r="298" spans="2:2" ht="14.25" customHeight="1" x14ac:dyDescent="0.25">
      <c r="B298" s="76"/>
    </row>
    <row r="299" spans="2:2" ht="14.25" customHeight="1" x14ac:dyDescent="0.25">
      <c r="B299" s="76"/>
    </row>
    <row r="300" spans="2:2" ht="14.25" customHeight="1" x14ac:dyDescent="0.25">
      <c r="B300" s="76"/>
    </row>
    <row r="301" spans="2:2" ht="14.25" customHeight="1" x14ac:dyDescent="0.25">
      <c r="B301" s="76"/>
    </row>
    <row r="302" spans="2:2" ht="14.25" customHeight="1" x14ac:dyDescent="0.25">
      <c r="B302" s="76"/>
    </row>
    <row r="303" spans="2:2" ht="14.25" customHeight="1" x14ac:dyDescent="0.25">
      <c r="B303" s="76"/>
    </row>
    <row r="304" spans="2:2" ht="14.25" customHeight="1" x14ac:dyDescent="0.25">
      <c r="B304" s="76"/>
    </row>
    <row r="305" spans="2:2" ht="14.25" customHeight="1" x14ac:dyDescent="0.25">
      <c r="B305" s="76"/>
    </row>
    <row r="306" spans="2:2" ht="14.25" customHeight="1" x14ac:dyDescent="0.25">
      <c r="B306" s="76"/>
    </row>
    <row r="307" spans="2:2" ht="14.25" customHeight="1" x14ac:dyDescent="0.25">
      <c r="B307" s="76"/>
    </row>
    <row r="308" spans="2:2" ht="14.25" customHeight="1" x14ac:dyDescent="0.25">
      <c r="B308" s="76"/>
    </row>
    <row r="309" spans="2:2" ht="14.25" customHeight="1" x14ac:dyDescent="0.25">
      <c r="B309" s="76"/>
    </row>
    <row r="310" spans="2:2" ht="14.25" customHeight="1" x14ac:dyDescent="0.25">
      <c r="B310" s="76"/>
    </row>
    <row r="311" spans="2:2" ht="14.25" customHeight="1" x14ac:dyDescent="0.25">
      <c r="B311" s="76"/>
    </row>
    <row r="312" spans="2:2" ht="14.25" customHeight="1" x14ac:dyDescent="0.25">
      <c r="B312" s="76"/>
    </row>
    <row r="313" spans="2:2" ht="14.25" customHeight="1" x14ac:dyDescent="0.25">
      <c r="B313" s="76"/>
    </row>
    <row r="314" spans="2:2" ht="14.25" customHeight="1" x14ac:dyDescent="0.25">
      <c r="B314" s="76"/>
    </row>
    <row r="315" spans="2:2" ht="14.25" customHeight="1" x14ac:dyDescent="0.25">
      <c r="B315" s="76"/>
    </row>
    <row r="316" spans="2:2" ht="14.25" customHeight="1" x14ac:dyDescent="0.25">
      <c r="B316" s="76"/>
    </row>
    <row r="317" spans="2:2" ht="14.25" customHeight="1" x14ac:dyDescent="0.25">
      <c r="B317" s="76"/>
    </row>
    <row r="318" spans="2:2" ht="14.25" customHeight="1" x14ac:dyDescent="0.25">
      <c r="B318" s="76"/>
    </row>
    <row r="319" spans="2:2" ht="14.25" customHeight="1" x14ac:dyDescent="0.25">
      <c r="B319" s="76"/>
    </row>
    <row r="320" spans="2:2" ht="14.25" customHeight="1" x14ac:dyDescent="0.25">
      <c r="B320" s="76"/>
    </row>
    <row r="321" spans="2:2" ht="14.25" customHeight="1" x14ac:dyDescent="0.25">
      <c r="B321" s="76"/>
    </row>
    <row r="322" spans="2:2" ht="14.25" customHeight="1" x14ac:dyDescent="0.25">
      <c r="B322" s="76"/>
    </row>
    <row r="323" spans="2:2" ht="14.25" customHeight="1" x14ac:dyDescent="0.25">
      <c r="B323" s="76"/>
    </row>
    <row r="324" spans="2:2" ht="14.25" customHeight="1" x14ac:dyDescent="0.25">
      <c r="B324" s="76"/>
    </row>
    <row r="325" spans="2:2" ht="14.25" customHeight="1" x14ac:dyDescent="0.25">
      <c r="B325" s="76"/>
    </row>
    <row r="326" spans="2:2" ht="14.25" customHeight="1" x14ac:dyDescent="0.25">
      <c r="B326" s="76"/>
    </row>
    <row r="327" spans="2:2" ht="14.25" customHeight="1" x14ac:dyDescent="0.25">
      <c r="B327" s="76"/>
    </row>
    <row r="328" spans="2:2" ht="14.25" customHeight="1" x14ac:dyDescent="0.25">
      <c r="B328" s="76"/>
    </row>
    <row r="329" spans="2:2" ht="14.25" customHeight="1" x14ac:dyDescent="0.25">
      <c r="B329" s="76"/>
    </row>
    <row r="330" spans="2:2" ht="14.25" customHeight="1" x14ac:dyDescent="0.25">
      <c r="B330" s="76"/>
    </row>
    <row r="331" spans="2:2" ht="14.25" customHeight="1" x14ac:dyDescent="0.25">
      <c r="B331" s="76"/>
    </row>
    <row r="332" spans="2:2" ht="14.25" customHeight="1" x14ac:dyDescent="0.25">
      <c r="B332" s="76"/>
    </row>
    <row r="333" spans="2:2" ht="14.25" customHeight="1" x14ac:dyDescent="0.25">
      <c r="B333" s="76"/>
    </row>
    <row r="334" spans="2:2" ht="14.25" customHeight="1" x14ac:dyDescent="0.25">
      <c r="B334" s="76"/>
    </row>
    <row r="335" spans="2:2" ht="14.25" customHeight="1" x14ac:dyDescent="0.25">
      <c r="B335" s="76"/>
    </row>
    <row r="336" spans="2:2" ht="14.25" customHeight="1" x14ac:dyDescent="0.25">
      <c r="B336" s="76"/>
    </row>
    <row r="337" spans="2:2" ht="14.25" customHeight="1" x14ac:dyDescent="0.25">
      <c r="B337" s="76"/>
    </row>
    <row r="338" spans="2:2" ht="14.25" customHeight="1" x14ac:dyDescent="0.25">
      <c r="B338" s="76"/>
    </row>
    <row r="339" spans="2:2" ht="14.25" customHeight="1" x14ac:dyDescent="0.25">
      <c r="B339" s="76"/>
    </row>
    <row r="340" spans="2:2" ht="14.25" customHeight="1" x14ac:dyDescent="0.25">
      <c r="B340" s="76"/>
    </row>
    <row r="341" spans="2:2" ht="14.25" customHeight="1" x14ac:dyDescent="0.25">
      <c r="B341" s="76"/>
    </row>
    <row r="342" spans="2:2" ht="14.25" customHeight="1" x14ac:dyDescent="0.25">
      <c r="B342" s="76"/>
    </row>
    <row r="343" spans="2:2" ht="14.25" customHeight="1" x14ac:dyDescent="0.25">
      <c r="B343" s="76"/>
    </row>
    <row r="344" spans="2:2" ht="14.25" customHeight="1" x14ac:dyDescent="0.25">
      <c r="B344" s="76"/>
    </row>
    <row r="345" spans="2:2" ht="14.25" customHeight="1" x14ac:dyDescent="0.25">
      <c r="B345" s="76"/>
    </row>
    <row r="346" spans="2:2" ht="14.25" customHeight="1" x14ac:dyDescent="0.25">
      <c r="B346" s="76"/>
    </row>
    <row r="347" spans="2:2" ht="14.25" customHeight="1" x14ac:dyDescent="0.25">
      <c r="B347" s="76"/>
    </row>
    <row r="348" spans="2:2" ht="14.25" customHeight="1" x14ac:dyDescent="0.25">
      <c r="B348" s="76"/>
    </row>
    <row r="349" spans="2:2" ht="14.25" customHeight="1" x14ac:dyDescent="0.25">
      <c r="B349" s="76"/>
    </row>
    <row r="350" spans="2:2" ht="14.25" customHeight="1" x14ac:dyDescent="0.25">
      <c r="B350" s="76"/>
    </row>
    <row r="351" spans="2:2" ht="14.25" customHeight="1" x14ac:dyDescent="0.25">
      <c r="B351" s="76"/>
    </row>
    <row r="352" spans="2:2" ht="14.25" customHeight="1" x14ac:dyDescent="0.25">
      <c r="B352" s="76"/>
    </row>
    <row r="353" spans="2:2" ht="14.25" customHeight="1" x14ac:dyDescent="0.25">
      <c r="B353" s="76"/>
    </row>
    <row r="354" spans="2:2" ht="14.25" customHeight="1" x14ac:dyDescent="0.25">
      <c r="B354" s="76"/>
    </row>
    <row r="355" spans="2:2" ht="14.25" customHeight="1" x14ac:dyDescent="0.25">
      <c r="B355" s="76"/>
    </row>
    <row r="356" spans="2:2" ht="14.25" customHeight="1" x14ac:dyDescent="0.25">
      <c r="B356" s="76"/>
    </row>
    <row r="357" spans="2:2" ht="14.25" customHeight="1" x14ac:dyDescent="0.25">
      <c r="B357" s="76"/>
    </row>
    <row r="358" spans="2:2" ht="14.25" customHeight="1" x14ac:dyDescent="0.25">
      <c r="B358" s="76"/>
    </row>
    <row r="359" spans="2:2" ht="14.25" customHeight="1" x14ac:dyDescent="0.25">
      <c r="B359" s="76"/>
    </row>
    <row r="360" spans="2:2" ht="14.25" customHeight="1" x14ac:dyDescent="0.25">
      <c r="B360" s="76"/>
    </row>
    <row r="361" spans="2:2" ht="14.25" customHeight="1" x14ac:dyDescent="0.25">
      <c r="B361" s="76"/>
    </row>
    <row r="362" spans="2:2" ht="14.25" customHeight="1" x14ac:dyDescent="0.25">
      <c r="B362" s="76"/>
    </row>
    <row r="363" spans="2:2" ht="14.25" customHeight="1" x14ac:dyDescent="0.25">
      <c r="B363" s="76"/>
    </row>
    <row r="364" spans="2:2" ht="14.25" customHeight="1" x14ac:dyDescent="0.25">
      <c r="B364" s="76"/>
    </row>
    <row r="365" spans="2:2" ht="14.25" customHeight="1" x14ac:dyDescent="0.25">
      <c r="B365" s="76"/>
    </row>
    <row r="366" spans="2:2" ht="14.25" customHeight="1" x14ac:dyDescent="0.25">
      <c r="B366" s="76"/>
    </row>
    <row r="367" spans="2:2" ht="14.25" customHeight="1" x14ac:dyDescent="0.25">
      <c r="B367" s="76"/>
    </row>
    <row r="368" spans="2:2" ht="14.25" customHeight="1" x14ac:dyDescent="0.25">
      <c r="B368" s="76"/>
    </row>
    <row r="369" spans="2:2" ht="14.25" customHeight="1" x14ac:dyDescent="0.25">
      <c r="B369" s="76"/>
    </row>
    <row r="370" spans="2:2" ht="14.25" customHeight="1" x14ac:dyDescent="0.25">
      <c r="B370" s="76"/>
    </row>
    <row r="371" spans="2:2" ht="14.25" customHeight="1" x14ac:dyDescent="0.25">
      <c r="B371" s="76"/>
    </row>
    <row r="372" spans="2:2" ht="14.25" customHeight="1" x14ac:dyDescent="0.25">
      <c r="B372" s="76"/>
    </row>
    <row r="373" spans="2:2" ht="14.25" customHeight="1" x14ac:dyDescent="0.25">
      <c r="B373" s="76"/>
    </row>
    <row r="374" spans="2:2" ht="14.25" customHeight="1" x14ac:dyDescent="0.25">
      <c r="B374" s="76"/>
    </row>
    <row r="375" spans="2:2" ht="14.25" customHeight="1" x14ac:dyDescent="0.25">
      <c r="B375" s="76"/>
    </row>
    <row r="376" spans="2:2" ht="14.25" customHeight="1" x14ac:dyDescent="0.25">
      <c r="B376" s="76"/>
    </row>
    <row r="377" spans="2:2" ht="14.25" customHeight="1" x14ac:dyDescent="0.25">
      <c r="B377" s="76"/>
    </row>
    <row r="378" spans="2:2" ht="14.25" customHeight="1" x14ac:dyDescent="0.25">
      <c r="B378" s="76"/>
    </row>
    <row r="379" spans="2:2" ht="14.25" customHeight="1" x14ac:dyDescent="0.25">
      <c r="B379" s="76"/>
    </row>
    <row r="380" spans="2:2" ht="14.25" customHeight="1" x14ac:dyDescent="0.25">
      <c r="B380" s="76"/>
    </row>
    <row r="381" spans="2:2" ht="14.25" customHeight="1" x14ac:dyDescent="0.25">
      <c r="B381" s="76"/>
    </row>
    <row r="382" spans="2:2" ht="14.25" customHeight="1" x14ac:dyDescent="0.25">
      <c r="B382" s="76"/>
    </row>
    <row r="383" spans="2:2" ht="14.25" customHeight="1" x14ac:dyDescent="0.25">
      <c r="B383" s="76"/>
    </row>
    <row r="384" spans="2:2" ht="14.25" customHeight="1" x14ac:dyDescent="0.25">
      <c r="B384" s="76"/>
    </row>
    <row r="385" spans="2:2" ht="14.25" customHeight="1" x14ac:dyDescent="0.25">
      <c r="B385" s="76"/>
    </row>
    <row r="386" spans="2:2" ht="14.25" customHeight="1" x14ac:dyDescent="0.25">
      <c r="B386" s="76"/>
    </row>
    <row r="387" spans="2:2" ht="14.25" customHeight="1" x14ac:dyDescent="0.25">
      <c r="B387" s="76"/>
    </row>
    <row r="388" spans="2:2" ht="14.25" customHeight="1" x14ac:dyDescent="0.25">
      <c r="B388" s="76"/>
    </row>
    <row r="389" spans="2:2" ht="14.25" customHeight="1" x14ac:dyDescent="0.25">
      <c r="B389" s="76"/>
    </row>
    <row r="390" spans="2:2" ht="14.25" customHeight="1" x14ac:dyDescent="0.25">
      <c r="B390" s="76"/>
    </row>
    <row r="391" spans="2:2" ht="14.25" customHeight="1" x14ac:dyDescent="0.25">
      <c r="B391" s="76"/>
    </row>
    <row r="392" spans="2:2" ht="14.25" customHeight="1" x14ac:dyDescent="0.25">
      <c r="B392" s="76"/>
    </row>
    <row r="393" spans="2:2" ht="14.25" customHeight="1" x14ac:dyDescent="0.25">
      <c r="B393" s="76"/>
    </row>
    <row r="394" spans="2:2" ht="14.25" customHeight="1" x14ac:dyDescent="0.25">
      <c r="B394" s="76"/>
    </row>
    <row r="395" spans="2:2" ht="14.25" customHeight="1" x14ac:dyDescent="0.25">
      <c r="B395" s="76"/>
    </row>
    <row r="396" spans="2:2" ht="14.25" customHeight="1" x14ac:dyDescent="0.25">
      <c r="B396" s="76"/>
    </row>
    <row r="397" spans="2:2" ht="14.25" customHeight="1" x14ac:dyDescent="0.25">
      <c r="B397" s="76"/>
    </row>
    <row r="398" spans="2:2" ht="14.25" customHeight="1" x14ac:dyDescent="0.25">
      <c r="B398" s="76"/>
    </row>
    <row r="399" spans="2:2" ht="14.25" customHeight="1" x14ac:dyDescent="0.25">
      <c r="B399" s="76"/>
    </row>
    <row r="400" spans="2:2" ht="14.25" customHeight="1" x14ac:dyDescent="0.25">
      <c r="B400" s="76"/>
    </row>
    <row r="401" spans="2:2" ht="14.25" customHeight="1" x14ac:dyDescent="0.25">
      <c r="B401" s="76"/>
    </row>
    <row r="402" spans="2:2" ht="14.25" customHeight="1" x14ac:dyDescent="0.25">
      <c r="B402" s="76"/>
    </row>
    <row r="403" spans="2:2" ht="14.25" customHeight="1" x14ac:dyDescent="0.25">
      <c r="B403" s="76"/>
    </row>
    <row r="404" spans="2:2" ht="14.25" customHeight="1" x14ac:dyDescent="0.25">
      <c r="B404" s="76"/>
    </row>
    <row r="405" spans="2:2" ht="14.25" customHeight="1" x14ac:dyDescent="0.25">
      <c r="B405" s="76"/>
    </row>
    <row r="406" spans="2:2" ht="14.25" customHeight="1" x14ac:dyDescent="0.25">
      <c r="B406" s="76"/>
    </row>
    <row r="407" spans="2:2" ht="14.25" customHeight="1" x14ac:dyDescent="0.25">
      <c r="B407" s="76"/>
    </row>
    <row r="408" spans="2:2" ht="14.25" customHeight="1" x14ac:dyDescent="0.25">
      <c r="B408" s="76"/>
    </row>
    <row r="409" spans="2:2" ht="14.25" customHeight="1" x14ac:dyDescent="0.25">
      <c r="B409" s="76"/>
    </row>
    <row r="410" spans="2:2" ht="14.25" customHeight="1" x14ac:dyDescent="0.25">
      <c r="B410" s="76"/>
    </row>
    <row r="411" spans="2:2" ht="14.25" customHeight="1" x14ac:dyDescent="0.25">
      <c r="B411" s="76"/>
    </row>
    <row r="412" spans="2:2" ht="14.25" customHeight="1" x14ac:dyDescent="0.25">
      <c r="B412" s="76"/>
    </row>
    <row r="413" spans="2:2" ht="14.25" customHeight="1" x14ac:dyDescent="0.25">
      <c r="B413" s="76"/>
    </row>
    <row r="414" spans="2:2" ht="14.25" customHeight="1" x14ac:dyDescent="0.25">
      <c r="B414" s="76"/>
    </row>
    <row r="415" spans="2:2" ht="14.25" customHeight="1" x14ac:dyDescent="0.25">
      <c r="B415" s="76"/>
    </row>
    <row r="416" spans="2:2" ht="14.25" customHeight="1" x14ac:dyDescent="0.25">
      <c r="B416" s="76"/>
    </row>
    <row r="417" spans="2:2" ht="14.25" customHeight="1" x14ac:dyDescent="0.25">
      <c r="B417" s="76"/>
    </row>
    <row r="418" spans="2:2" ht="14.25" customHeight="1" x14ac:dyDescent="0.25">
      <c r="B418" s="76"/>
    </row>
    <row r="419" spans="2:2" ht="14.25" customHeight="1" x14ac:dyDescent="0.25">
      <c r="B419" s="76"/>
    </row>
    <row r="420" spans="2:2" ht="14.25" customHeight="1" x14ac:dyDescent="0.25">
      <c r="B420" s="76"/>
    </row>
    <row r="421" spans="2:2" ht="14.25" customHeight="1" x14ac:dyDescent="0.25">
      <c r="B421" s="76"/>
    </row>
    <row r="422" spans="2:2" ht="14.25" customHeight="1" x14ac:dyDescent="0.25">
      <c r="B422" s="76"/>
    </row>
    <row r="423" spans="2:2" ht="14.25" customHeight="1" x14ac:dyDescent="0.25">
      <c r="B423" s="76"/>
    </row>
    <row r="424" spans="2:2" ht="14.25" customHeight="1" x14ac:dyDescent="0.25">
      <c r="B424" s="76"/>
    </row>
    <row r="425" spans="2:2" ht="14.25" customHeight="1" x14ac:dyDescent="0.25">
      <c r="B425" s="76"/>
    </row>
    <row r="426" spans="2:2" ht="14.25" customHeight="1" x14ac:dyDescent="0.25">
      <c r="B426" s="76"/>
    </row>
    <row r="427" spans="2:2" ht="14.25" customHeight="1" x14ac:dyDescent="0.25">
      <c r="B427" s="76"/>
    </row>
    <row r="428" spans="2:2" ht="14.25" customHeight="1" x14ac:dyDescent="0.25">
      <c r="B428" s="76"/>
    </row>
    <row r="429" spans="2:2" ht="14.25" customHeight="1" x14ac:dyDescent="0.25">
      <c r="B429" s="76"/>
    </row>
    <row r="430" spans="2:2" ht="14.25" customHeight="1" x14ac:dyDescent="0.25">
      <c r="B430" s="76"/>
    </row>
    <row r="431" spans="2:2" ht="14.25" customHeight="1" x14ac:dyDescent="0.25">
      <c r="B431" s="76"/>
    </row>
    <row r="432" spans="2:2" ht="14.25" customHeight="1" x14ac:dyDescent="0.25">
      <c r="B432" s="76"/>
    </row>
    <row r="433" spans="2:2" ht="14.25" customHeight="1" x14ac:dyDescent="0.25">
      <c r="B433" s="76"/>
    </row>
    <row r="434" spans="2:2" ht="14.25" customHeight="1" x14ac:dyDescent="0.25">
      <c r="B434" s="76"/>
    </row>
    <row r="435" spans="2:2" ht="14.25" customHeight="1" x14ac:dyDescent="0.25">
      <c r="B435" s="76"/>
    </row>
    <row r="436" spans="2:2" ht="14.25" customHeight="1" x14ac:dyDescent="0.25">
      <c r="B436" s="76"/>
    </row>
    <row r="437" spans="2:2" ht="14.25" customHeight="1" x14ac:dyDescent="0.25">
      <c r="B437" s="76"/>
    </row>
    <row r="438" spans="2:2" ht="14.25" customHeight="1" x14ac:dyDescent="0.25">
      <c r="B438" s="76"/>
    </row>
    <row r="439" spans="2:2" ht="14.25" customHeight="1" x14ac:dyDescent="0.25">
      <c r="B439" s="76"/>
    </row>
    <row r="440" spans="2:2" ht="14.25" customHeight="1" x14ac:dyDescent="0.25">
      <c r="B440" s="76"/>
    </row>
    <row r="441" spans="2:2" ht="14.25" customHeight="1" x14ac:dyDescent="0.25">
      <c r="B441" s="76"/>
    </row>
    <row r="442" spans="2:2" ht="14.25" customHeight="1" x14ac:dyDescent="0.25">
      <c r="B442" s="76"/>
    </row>
    <row r="443" spans="2:2" ht="14.25" customHeight="1" x14ac:dyDescent="0.25">
      <c r="B443" s="76"/>
    </row>
    <row r="444" spans="2:2" ht="14.25" customHeight="1" x14ac:dyDescent="0.25">
      <c r="B444" s="76"/>
    </row>
    <row r="445" spans="2:2" ht="14.25" customHeight="1" x14ac:dyDescent="0.25">
      <c r="B445" s="76"/>
    </row>
    <row r="446" spans="2:2" ht="14.25" customHeight="1" x14ac:dyDescent="0.25">
      <c r="B446" s="76"/>
    </row>
    <row r="447" spans="2:2" ht="14.25" customHeight="1" x14ac:dyDescent="0.25">
      <c r="B447" s="76"/>
    </row>
    <row r="448" spans="2:2" ht="14.25" customHeight="1" x14ac:dyDescent="0.25">
      <c r="B448" s="76"/>
    </row>
    <row r="449" spans="2:2" ht="14.25" customHeight="1" x14ac:dyDescent="0.25">
      <c r="B449" s="76"/>
    </row>
    <row r="450" spans="2:2" ht="14.25" customHeight="1" x14ac:dyDescent="0.25">
      <c r="B450" s="76"/>
    </row>
    <row r="451" spans="2:2" ht="14.25" customHeight="1" x14ac:dyDescent="0.25">
      <c r="B451" s="76"/>
    </row>
    <row r="452" spans="2:2" ht="14.25" customHeight="1" x14ac:dyDescent="0.25">
      <c r="B452" s="76"/>
    </row>
    <row r="453" spans="2:2" ht="14.25" customHeight="1" x14ac:dyDescent="0.25">
      <c r="B453" s="76"/>
    </row>
    <row r="454" spans="2:2" ht="14.25" customHeight="1" x14ac:dyDescent="0.25">
      <c r="B454" s="76"/>
    </row>
    <row r="455" spans="2:2" ht="14.25" customHeight="1" x14ac:dyDescent="0.25">
      <c r="B455" s="76"/>
    </row>
    <row r="456" spans="2:2" ht="14.25" customHeight="1" x14ac:dyDescent="0.25">
      <c r="B456" s="76"/>
    </row>
    <row r="457" spans="2:2" ht="14.25" customHeight="1" x14ac:dyDescent="0.25">
      <c r="B457" s="76"/>
    </row>
    <row r="458" spans="2:2" ht="14.25" customHeight="1" x14ac:dyDescent="0.25">
      <c r="B458" s="76"/>
    </row>
    <row r="459" spans="2:2" ht="14.25" customHeight="1" x14ac:dyDescent="0.25">
      <c r="B459" s="76"/>
    </row>
    <row r="460" spans="2:2" ht="14.25" customHeight="1" x14ac:dyDescent="0.25">
      <c r="B460" s="76"/>
    </row>
    <row r="461" spans="2:2" ht="14.25" customHeight="1" x14ac:dyDescent="0.25">
      <c r="B461" s="76"/>
    </row>
    <row r="462" spans="2:2" ht="14.25" customHeight="1" x14ac:dyDescent="0.25">
      <c r="B462" s="76"/>
    </row>
    <row r="463" spans="2:2" ht="14.25" customHeight="1" x14ac:dyDescent="0.25">
      <c r="B463" s="76"/>
    </row>
    <row r="464" spans="2:2" ht="14.25" customHeight="1" x14ac:dyDescent="0.25">
      <c r="B464" s="76"/>
    </row>
    <row r="465" spans="2:2" ht="14.25" customHeight="1" x14ac:dyDescent="0.25">
      <c r="B465" s="76"/>
    </row>
    <row r="466" spans="2:2" ht="14.25" customHeight="1" x14ac:dyDescent="0.25">
      <c r="B466" s="76"/>
    </row>
    <row r="467" spans="2:2" ht="14.25" customHeight="1" x14ac:dyDescent="0.25">
      <c r="B467" s="76"/>
    </row>
    <row r="468" spans="2:2" ht="14.25" customHeight="1" x14ac:dyDescent="0.25">
      <c r="B468" s="76"/>
    </row>
    <row r="469" spans="2:2" ht="14.25" customHeight="1" x14ac:dyDescent="0.25">
      <c r="B469" s="76"/>
    </row>
    <row r="470" spans="2:2" ht="14.25" customHeight="1" x14ac:dyDescent="0.25">
      <c r="B470" s="76"/>
    </row>
    <row r="471" spans="2:2" ht="14.25" customHeight="1" x14ac:dyDescent="0.25">
      <c r="B471" s="76"/>
    </row>
    <row r="472" spans="2:2" ht="14.25" customHeight="1" x14ac:dyDescent="0.25">
      <c r="B472" s="76"/>
    </row>
    <row r="473" spans="2:2" ht="14.25" customHeight="1" x14ac:dyDescent="0.25">
      <c r="B473" s="76"/>
    </row>
    <row r="474" spans="2:2" ht="14.25" customHeight="1" x14ac:dyDescent="0.25">
      <c r="B474" s="76"/>
    </row>
    <row r="475" spans="2:2" ht="14.25" customHeight="1" x14ac:dyDescent="0.25">
      <c r="B475" s="76"/>
    </row>
    <row r="476" spans="2:2" ht="14.25" customHeight="1" x14ac:dyDescent="0.25">
      <c r="B476" s="76"/>
    </row>
    <row r="477" spans="2:2" ht="14.25" customHeight="1" x14ac:dyDescent="0.25">
      <c r="B477" s="76"/>
    </row>
    <row r="478" spans="2:2" ht="14.25" customHeight="1" x14ac:dyDescent="0.25">
      <c r="B478" s="76"/>
    </row>
    <row r="479" spans="2:2" ht="14.25" customHeight="1" x14ac:dyDescent="0.25">
      <c r="B479" s="76"/>
    </row>
    <row r="480" spans="2:2" ht="14.25" customHeight="1" x14ac:dyDescent="0.25">
      <c r="B480" s="76"/>
    </row>
    <row r="481" spans="2:2" ht="14.25" customHeight="1" x14ac:dyDescent="0.25">
      <c r="B481" s="76"/>
    </row>
    <row r="482" spans="2:2" ht="14.25" customHeight="1" x14ac:dyDescent="0.25">
      <c r="B482" s="76"/>
    </row>
    <row r="483" spans="2:2" ht="14.25" customHeight="1" x14ac:dyDescent="0.25">
      <c r="B483" s="76"/>
    </row>
    <row r="484" spans="2:2" ht="14.25" customHeight="1" x14ac:dyDescent="0.25">
      <c r="B484" s="76"/>
    </row>
    <row r="485" spans="2:2" ht="14.25" customHeight="1" x14ac:dyDescent="0.25">
      <c r="B485" s="76"/>
    </row>
    <row r="486" spans="2:2" ht="14.25" customHeight="1" x14ac:dyDescent="0.25">
      <c r="B486" s="76"/>
    </row>
    <row r="487" spans="2:2" ht="14.25" customHeight="1" x14ac:dyDescent="0.25">
      <c r="B487" s="76"/>
    </row>
    <row r="488" spans="2:2" ht="14.25" customHeight="1" x14ac:dyDescent="0.25">
      <c r="B488" s="76"/>
    </row>
    <row r="489" spans="2:2" ht="14.25" customHeight="1" x14ac:dyDescent="0.25">
      <c r="B489" s="76"/>
    </row>
    <row r="490" spans="2:2" ht="14.25" customHeight="1" x14ac:dyDescent="0.25">
      <c r="B490" s="76"/>
    </row>
    <row r="491" spans="2:2" ht="14.25" customHeight="1" x14ac:dyDescent="0.25">
      <c r="B491" s="76"/>
    </row>
    <row r="492" spans="2:2" ht="14.25" customHeight="1" x14ac:dyDescent="0.25">
      <c r="B492" s="76"/>
    </row>
    <row r="493" spans="2:2" ht="14.25" customHeight="1" x14ac:dyDescent="0.25">
      <c r="B493" s="76"/>
    </row>
    <row r="494" spans="2:2" ht="14.25" customHeight="1" x14ac:dyDescent="0.25">
      <c r="B494" s="76"/>
    </row>
    <row r="495" spans="2:2" ht="14.25" customHeight="1" x14ac:dyDescent="0.25">
      <c r="B495" s="76"/>
    </row>
    <row r="496" spans="2:2" ht="14.25" customHeight="1" x14ac:dyDescent="0.25">
      <c r="B496" s="76"/>
    </row>
    <row r="497" spans="2:2" ht="14.25" customHeight="1" x14ac:dyDescent="0.25">
      <c r="B497" s="76"/>
    </row>
    <row r="498" spans="2:2" ht="14.25" customHeight="1" x14ac:dyDescent="0.25">
      <c r="B498" s="76"/>
    </row>
    <row r="499" spans="2:2" ht="14.25" customHeight="1" x14ac:dyDescent="0.25">
      <c r="B499" s="76"/>
    </row>
    <row r="500" spans="2:2" ht="14.25" customHeight="1" x14ac:dyDescent="0.25">
      <c r="B500" s="76"/>
    </row>
    <row r="501" spans="2:2" ht="14.25" customHeight="1" x14ac:dyDescent="0.25">
      <c r="B501" s="76"/>
    </row>
    <row r="502" spans="2:2" ht="14.25" customHeight="1" x14ac:dyDescent="0.25">
      <c r="B502" s="76"/>
    </row>
    <row r="503" spans="2:2" ht="14.25" customHeight="1" x14ac:dyDescent="0.25">
      <c r="B503" s="76"/>
    </row>
    <row r="504" spans="2:2" ht="14.25" customHeight="1" x14ac:dyDescent="0.25">
      <c r="B504" s="76"/>
    </row>
    <row r="505" spans="2:2" ht="14.25" customHeight="1" x14ac:dyDescent="0.25">
      <c r="B505" s="76"/>
    </row>
    <row r="506" spans="2:2" ht="14.25" customHeight="1" x14ac:dyDescent="0.25">
      <c r="B506" s="76"/>
    </row>
    <row r="507" spans="2:2" ht="14.25" customHeight="1" x14ac:dyDescent="0.25">
      <c r="B507" s="76"/>
    </row>
    <row r="508" spans="2:2" ht="14.25" customHeight="1" x14ac:dyDescent="0.25">
      <c r="B508" s="76"/>
    </row>
    <row r="509" spans="2:2" ht="14.25" customHeight="1" x14ac:dyDescent="0.25">
      <c r="B509" s="76"/>
    </row>
    <row r="510" spans="2:2" ht="14.25" customHeight="1" x14ac:dyDescent="0.25">
      <c r="B510" s="76"/>
    </row>
    <row r="511" spans="2:2" ht="14.25" customHeight="1" x14ac:dyDescent="0.25">
      <c r="B511" s="76"/>
    </row>
    <row r="512" spans="2:2" ht="14.25" customHeight="1" x14ac:dyDescent="0.25">
      <c r="B512" s="76"/>
    </row>
    <row r="513" spans="2:2" ht="14.25" customHeight="1" x14ac:dyDescent="0.25">
      <c r="B513" s="76"/>
    </row>
    <row r="514" spans="2:2" ht="14.25" customHeight="1" x14ac:dyDescent="0.25">
      <c r="B514" s="76"/>
    </row>
    <row r="515" spans="2:2" ht="14.25" customHeight="1" x14ac:dyDescent="0.25">
      <c r="B515" s="76"/>
    </row>
    <row r="516" spans="2:2" ht="14.25" customHeight="1" x14ac:dyDescent="0.25">
      <c r="B516" s="76"/>
    </row>
    <row r="517" spans="2:2" ht="14.25" customHeight="1" x14ac:dyDescent="0.25">
      <c r="B517" s="76"/>
    </row>
    <row r="518" spans="2:2" ht="14.25" customHeight="1" x14ac:dyDescent="0.25">
      <c r="B518" s="76"/>
    </row>
    <row r="519" spans="2:2" ht="14.25" customHeight="1" x14ac:dyDescent="0.25">
      <c r="B519" s="76"/>
    </row>
    <row r="520" spans="2:2" ht="14.25" customHeight="1" x14ac:dyDescent="0.25">
      <c r="B520" s="76"/>
    </row>
    <row r="521" spans="2:2" ht="14.25" customHeight="1" x14ac:dyDescent="0.25">
      <c r="B521" s="76"/>
    </row>
    <row r="522" spans="2:2" ht="14.25" customHeight="1" x14ac:dyDescent="0.25">
      <c r="B522" s="76"/>
    </row>
    <row r="523" spans="2:2" ht="14.25" customHeight="1" x14ac:dyDescent="0.25">
      <c r="B523" s="76"/>
    </row>
    <row r="524" spans="2:2" ht="14.25" customHeight="1" x14ac:dyDescent="0.25">
      <c r="B524" s="76"/>
    </row>
    <row r="525" spans="2:2" ht="14.25" customHeight="1" x14ac:dyDescent="0.25">
      <c r="B525" s="76"/>
    </row>
    <row r="526" spans="2:2" ht="14.25" customHeight="1" x14ac:dyDescent="0.25">
      <c r="B526" s="76"/>
    </row>
    <row r="527" spans="2:2" ht="14.25" customHeight="1" x14ac:dyDescent="0.25">
      <c r="B527" s="76"/>
    </row>
    <row r="528" spans="2:2" ht="14.25" customHeight="1" x14ac:dyDescent="0.25">
      <c r="B528" s="76"/>
    </row>
    <row r="529" spans="2:2" ht="14.25" customHeight="1" x14ac:dyDescent="0.25">
      <c r="B529" s="76"/>
    </row>
    <row r="530" spans="2:2" ht="14.25" customHeight="1" x14ac:dyDescent="0.25">
      <c r="B530" s="76"/>
    </row>
    <row r="531" spans="2:2" ht="14.25" customHeight="1" x14ac:dyDescent="0.25">
      <c r="B531" s="76"/>
    </row>
    <row r="532" spans="2:2" ht="14.25" customHeight="1" x14ac:dyDescent="0.25">
      <c r="B532" s="76"/>
    </row>
    <row r="533" spans="2:2" ht="14.25" customHeight="1" x14ac:dyDescent="0.25">
      <c r="B533" s="76"/>
    </row>
    <row r="534" spans="2:2" ht="14.25" customHeight="1" x14ac:dyDescent="0.25">
      <c r="B534" s="76"/>
    </row>
    <row r="535" spans="2:2" ht="14.25" customHeight="1" x14ac:dyDescent="0.25">
      <c r="B535" s="76"/>
    </row>
    <row r="536" spans="2:2" ht="14.25" customHeight="1" x14ac:dyDescent="0.25">
      <c r="B536" s="76"/>
    </row>
    <row r="537" spans="2:2" ht="14.25" customHeight="1" x14ac:dyDescent="0.25">
      <c r="B537" s="76"/>
    </row>
    <row r="538" spans="2:2" ht="14.25" customHeight="1" x14ac:dyDescent="0.25">
      <c r="B538" s="76"/>
    </row>
    <row r="539" spans="2:2" ht="14.25" customHeight="1" x14ac:dyDescent="0.25">
      <c r="B539" s="76"/>
    </row>
    <row r="540" spans="2:2" ht="14.25" customHeight="1" x14ac:dyDescent="0.25">
      <c r="B540" s="76"/>
    </row>
    <row r="541" spans="2:2" ht="14.25" customHeight="1" x14ac:dyDescent="0.25">
      <c r="B541" s="76"/>
    </row>
    <row r="542" spans="2:2" ht="14.25" customHeight="1" x14ac:dyDescent="0.25">
      <c r="B542" s="76"/>
    </row>
    <row r="543" spans="2:2" ht="14.25" customHeight="1" x14ac:dyDescent="0.25">
      <c r="B543" s="76"/>
    </row>
    <row r="544" spans="2:2" ht="14.25" customHeight="1" x14ac:dyDescent="0.25">
      <c r="B544" s="76"/>
    </row>
    <row r="545" spans="2:2" ht="14.25" customHeight="1" x14ac:dyDescent="0.25">
      <c r="B545" s="76"/>
    </row>
    <row r="546" spans="2:2" ht="14.25" customHeight="1" x14ac:dyDescent="0.25">
      <c r="B546" s="76"/>
    </row>
    <row r="547" spans="2:2" ht="14.25" customHeight="1" x14ac:dyDescent="0.25">
      <c r="B547" s="76"/>
    </row>
    <row r="548" spans="2:2" ht="14.25" customHeight="1" x14ac:dyDescent="0.25">
      <c r="B548" s="76"/>
    </row>
    <row r="549" spans="2:2" ht="14.25" customHeight="1" x14ac:dyDescent="0.25">
      <c r="B549" s="76"/>
    </row>
    <row r="550" spans="2:2" ht="14.25" customHeight="1" x14ac:dyDescent="0.25">
      <c r="B550" s="76"/>
    </row>
    <row r="551" spans="2:2" ht="14.25" customHeight="1" x14ac:dyDescent="0.25">
      <c r="B551" s="76"/>
    </row>
    <row r="552" spans="2:2" ht="14.25" customHeight="1" x14ac:dyDescent="0.25">
      <c r="B552" s="76"/>
    </row>
    <row r="553" spans="2:2" ht="14.25" customHeight="1" x14ac:dyDescent="0.25">
      <c r="B553" s="76"/>
    </row>
    <row r="554" spans="2:2" ht="14.25" customHeight="1" x14ac:dyDescent="0.25">
      <c r="B554" s="76"/>
    </row>
    <row r="555" spans="2:2" ht="14.25" customHeight="1" x14ac:dyDescent="0.25">
      <c r="B555" s="76"/>
    </row>
    <row r="556" spans="2:2" ht="14.25" customHeight="1" x14ac:dyDescent="0.25">
      <c r="B556" s="76"/>
    </row>
    <row r="557" spans="2:2" ht="14.25" customHeight="1" x14ac:dyDescent="0.25">
      <c r="B557" s="76"/>
    </row>
    <row r="558" spans="2:2" ht="14.25" customHeight="1" x14ac:dyDescent="0.25">
      <c r="B558" s="76"/>
    </row>
    <row r="559" spans="2:2" ht="14.25" customHeight="1" x14ac:dyDescent="0.25">
      <c r="B559" s="76"/>
    </row>
    <row r="560" spans="2:2" ht="14.25" customHeight="1" x14ac:dyDescent="0.25">
      <c r="B560" s="76"/>
    </row>
    <row r="561" spans="2:2" ht="14.25" customHeight="1" x14ac:dyDescent="0.25">
      <c r="B561" s="76"/>
    </row>
    <row r="562" spans="2:2" ht="14.25" customHeight="1" x14ac:dyDescent="0.25">
      <c r="B562" s="76"/>
    </row>
    <row r="563" spans="2:2" ht="14.25" customHeight="1" x14ac:dyDescent="0.25">
      <c r="B563" s="76"/>
    </row>
    <row r="564" spans="2:2" ht="14.25" customHeight="1" x14ac:dyDescent="0.25">
      <c r="B564" s="76"/>
    </row>
    <row r="565" spans="2:2" ht="14.25" customHeight="1" x14ac:dyDescent="0.25">
      <c r="B565" s="76"/>
    </row>
    <row r="566" spans="2:2" ht="14.25" customHeight="1" x14ac:dyDescent="0.25">
      <c r="B566" s="76"/>
    </row>
    <row r="567" spans="2:2" ht="14.25" customHeight="1" x14ac:dyDescent="0.25">
      <c r="B567" s="76"/>
    </row>
    <row r="568" spans="2:2" ht="14.25" customHeight="1" x14ac:dyDescent="0.25">
      <c r="B568" s="76"/>
    </row>
    <row r="569" spans="2:2" ht="14.25" customHeight="1" x14ac:dyDescent="0.25">
      <c r="B569" s="76"/>
    </row>
    <row r="570" spans="2:2" ht="14.25" customHeight="1" x14ac:dyDescent="0.25">
      <c r="B570" s="76"/>
    </row>
    <row r="571" spans="2:2" ht="14.25" customHeight="1" x14ac:dyDescent="0.25">
      <c r="B571" s="76"/>
    </row>
    <row r="572" spans="2:2" ht="14.25" customHeight="1" x14ac:dyDescent="0.25">
      <c r="B572" s="76"/>
    </row>
    <row r="573" spans="2:2" ht="14.25" customHeight="1" x14ac:dyDescent="0.25">
      <c r="B573" s="76"/>
    </row>
    <row r="574" spans="2:2" ht="14.25" customHeight="1" x14ac:dyDescent="0.25">
      <c r="B574" s="76"/>
    </row>
    <row r="575" spans="2:2" ht="14.25" customHeight="1" x14ac:dyDescent="0.25">
      <c r="B575" s="76"/>
    </row>
    <row r="576" spans="2:2" ht="14.25" customHeight="1" x14ac:dyDescent="0.25">
      <c r="B576" s="76"/>
    </row>
    <row r="577" spans="2:2" ht="14.25" customHeight="1" x14ac:dyDescent="0.25">
      <c r="B577" s="76"/>
    </row>
    <row r="578" spans="2:2" ht="14.25" customHeight="1" x14ac:dyDescent="0.25">
      <c r="B578" s="76"/>
    </row>
    <row r="579" spans="2:2" ht="14.25" customHeight="1" x14ac:dyDescent="0.25">
      <c r="B579" s="76"/>
    </row>
    <row r="580" spans="2:2" ht="14.25" customHeight="1" x14ac:dyDescent="0.25">
      <c r="B580" s="76"/>
    </row>
    <row r="581" spans="2:2" ht="14.25" customHeight="1" x14ac:dyDescent="0.25">
      <c r="B581" s="76"/>
    </row>
    <row r="582" spans="2:2" ht="14.25" customHeight="1" x14ac:dyDescent="0.25">
      <c r="B582" s="76"/>
    </row>
    <row r="583" spans="2:2" ht="14.25" customHeight="1" x14ac:dyDescent="0.25">
      <c r="B583" s="76"/>
    </row>
    <row r="584" spans="2:2" ht="14.25" customHeight="1" x14ac:dyDescent="0.25">
      <c r="B584" s="76"/>
    </row>
    <row r="585" spans="2:2" ht="14.25" customHeight="1" x14ac:dyDescent="0.25">
      <c r="B585" s="76"/>
    </row>
    <row r="586" spans="2:2" ht="14.25" customHeight="1" x14ac:dyDescent="0.25">
      <c r="B586" s="76"/>
    </row>
    <row r="587" spans="2:2" ht="14.25" customHeight="1" x14ac:dyDescent="0.25">
      <c r="B587" s="76"/>
    </row>
    <row r="588" spans="2:2" ht="14.25" customHeight="1" x14ac:dyDescent="0.25">
      <c r="B588" s="76"/>
    </row>
    <row r="589" spans="2:2" ht="14.25" customHeight="1" x14ac:dyDescent="0.25">
      <c r="B589" s="76"/>
    </row>
    <row r="590" spans="2:2" ht="14.25" customHeight="1" x14ac:dyDescent="0.25">
      <c r="B590" s="76"/>
    </row>
    <row r="591" spans="2:2" ht="14.25" customHeight="1" x14ac:dyDescent="0.25">
      <c r="B591" s="76"/>
    </row>
    <row r="592" spans="2:2" ht="14.25" customHeight="1" x14ac:dyDescent="0.25">
      <c r="B592" s="76"/>
    </row>
    <row r="593" spans="2:2" ht="14.25" customHeight="1" x14ac:dyDescent="0.25">
      <c r="B593" s="76"/>
    </row>
    <row r="594" spans="2:2" ht="14.25" customHeight="1" x14ac:dyDescent="0.25">
      <c r="B594" s="76"/>
    </row>
    <row r="595" spans="2:2" ht="14.25" customHeight="1" x14ac:dyDescent="0.25">
      <c r="B595" s="76"/>
    </row>
    <row r="596" spans="2:2" ht="14.25" customHeight="1" x14ac:dyDescent="0.25">
      <c r="B596" s="76"/>
    </row>
    <row r="597" spans="2:2" ht="14.25" customHeight="1" x14ac:dyDescent="0.25">
      <c r="B597" s="76"/>
    </row>
    <row r="598" spans="2:2" ht="14.25" customHeight="1" x14ac:dyDescent="0.25">
      <c r="B598" s="76"/>
    </row>
    <row r="599" spans="2:2" ht="14.25" customHeight="1" x14ac:dyDescent="0.25">
      <c r="B599" s="76"/>
    </row>
    <row r="600" spans="2:2" ht="14.25" customHeight="1" x14ac:dyDescent="0.25">
      <c r="B600" s="76"/>
    </row>
    <row r="601" spans="2:2" ht="14.25" customHeight="1" x14ac:dyDescent="0.25">
      <c r="B601" s="76"/>
    </row>
    <row r="602" spans="2:2" ht="14.25" customHeight="1" x14ac:dyDescent="0.25">
      <c r="B602" s="76"/>
    </row>
    <row r="603" spans="2:2" ht="14.25" customHeight="1" x14ac:dyDescent="0.25">
      <c r="B603" s="76"/>
    </row>
    <row r="604" spans="2:2" ht="14.25" customHeight="1" x14ac:dyDescent="0.25">
      <c r="B604" s="76"/>
    </row>
    <row r="605" spans="2:2" ht="14.25" customHeight="1" x14ac:dyDescent="0.25">
      <c r="B605" s="76"/>
    </row>
    <row r="606" spans="2:2" ht="14.25" customHeight="1" x14ac:dyDescent="0.25">
      <c r="B606" s="76"/>
    </row>
    <row r="607" spans="2:2" ht="14.25" customHeight="1" x14ac:dyDescent="0.25">
      <c r="B607" s="76"/>
    </row>
    <row r="608" spans="2:2" ht="14.25" customHeight="1" x14ac:dyDescent="0.25">
      <c r="B608" s="76"/>
    </row>
    <row r="609" spans="2:2" ht="14.25" customHeight="1" x14ac:dyDescent="0.25">
      <c r="B609" s="76"/>
    </row>
    <row r="610" spans="2:2" ht="14.25" customHeight="1" x14ac:dyDescent="0.25">
      <c r="B610" s="76"/>
    </row>
    <row r="611" spans="2:2" ht="14.25" customHeight="1" x14ac:dyDescent="0.25">
      <c r="B611" s="76"/>
    </row>
    <row r="612" spans="2:2" ht="14.25" customHeight="1" x14ac:dyDescent="0.25">
      <c r="B612" s="76"/>
    </row>
    <row r="613" spans="2:2" ht="14.25" customHeight="1" x14ac:dyDescent="0.25">
      <c r="B613" s="76"/>
    </row>
    <row r="614" spans="2:2" ht="14.25" customHeight="1" x14ac:dyDescent="0.25">
      <c r="B614" s="76"/>
    </row>
    <row r="615" spans="2:2" ht="14.25" customHeight="1" x14ac:dyDescent="0.25">
      <c r="B615" s="76"/>
    </row>
    <row r="616" spans="2:2" ht="14.25" customHeight="1" x14ac:dyDescent="0.25">
      <c r="B616" s="76"/>
    </row>
    <row r="617" spans="2:2" ht="14.25" customHeight="1" x14ac:dyDescent="0.25">
      <c r="B617" s="76"/>
    </row>
    <row r="618" spans="2:2" ht="14.25" customHeight="1" x14ac:dyDescent="0.25">
      <c r="B618" s="76"/>
    </row>
    <row r="619" spans="2:2" ht="14.25" customHeight="1" x14ac:dyDescent="0.25">
      <c r="B619" s="76"/>
    </row>
    <row r="620" spans="2:2" ht="14.25" customHeight="1" x14ac:dyDescent="0.25">
      <c r="B620" s="76"/>
    </row>
    <row r="621" spans="2:2" ht="14.25" customHeight="1" x14ac:dyDescent="0.25">
      <c r="B621" s="76"/>
    </row>
    <row r="622" spans="2:2" ht="14.25" customHeight="1" x14ac:dyDescent="0.25">
      <c r="B622" s="76"/>
    </row>
    <row r="623" spans="2:2" ht="14.25" customHeight="1" x14ac:dyDescent="0.25">
      <c r="B623" s="76"/>
    </row>
    <row r="624" spans="2:2" ht="14.25" customHeight="1" x14ac:dyDescent="0.25">
      <c r="B624" s="76"/>
    </row>
    <row r="625" spans="2:2" ht="14.25" customHeight="1" x14ac:dyDescent="0.25">
      <c r="B625" s="76"/>
    </row>
    <row r="626" spans="2:2" ht="14.25" customHeight="1" x14ac:dyDescent="0.25">
      <c r="B626" s="76"/>
    </row>
    <row r="627" spans="2:2" ht="14.25" customHeight="1" x14ac:dyDescent="0.25">
      <c r="B627" s="76"/>
    </row>
    <row r="628" spans="2:2" ht="14.25" customHeight="1" x14ac:dyDescent="0.25">
      <c r="B628" s="76"/>
    </row>
    <row r="629" spans="2:2" ht="14.25" customHeight="1" x14ac:dyDescent="0.25">
      <c r="B629" s="76"/>
    </row>
    <row r="630" spans="2:2" ht="14.25" customHeight="1" x14ac:dyDescent="0.25">
      <c r="B630" s="76"/>
    </row>
    <row r="631" spans="2:2" ht="14.25" customHeight="1" x14ac:dyDescent="0.25">
      <c r="B631" s="76"/>
    </row>
    <row r="632" spans="2:2" ht="14.25" customHeight="1" x14ac:dyDescent="0.25">
      <c r="B632" s="76"/>
    </row>
    <row r="633" spans="2:2" ht="14.25" customHeight="1" x14ac:dyDescent="0.25">
      <c r="B633" s="76"/>
    </row>
    <row r="634" spans="2:2" ht="14.25" customHeight="1" x14ac:dyDescent="0.25">
      <c r="B634" s="76"/>
    </row>
    <row r="635" spans="2:2" ht="14.25" customHeight="1" x14ac:dyDescent="0.25">
      <c r="B635" s="76"/>
    </row>
    <row r="636" spans="2:2" ht="14.25" customHeight="1" x14ac:dyDescent="0.25">
      <c r="B636" s="76"/>
    </row>
    <row r="637" spans="2:2" ht="14.25" customHeight="1" x14ac:dyDescent="0.25">
      <c r="B637" s="76"/>
    </row>
    <row r="638" spans="2:2" ht="14.25" customHeight="1" x14ac:dyDescent="0.25">
      <c r="B638" s="76"/>
    </row>
    <row r="639" spans="2:2" ht="14.25" customHeight="1" x14ac:dyDescent="0.25">
      <c r="B639" s="76"/>
    </row>
    <row r="640" spans="2:2" ht="14.25" customHeight="1" x14ac:dyDescent="0.25">
      <c r="B640" s="76"/>
    </row>
    <row r="641" spans="2:2" ht="14.25" customHeight="1" x14ac:dyDescent="0.25">
      <c r="B641" s="76"/>
    </row>
    <row r="642" spans="2:2" ht="14.25" customHeight="1" x14ac:dyDescent="0.25">
      <c r="B642" s="76"/>
    </row>
    <row r="643" spans="2:2" ht="14.25" customHeight="1" x14ac:dyDescent="0.25">
      <c r="B643" s="76"/>
    </row>
    <row r="644" spans="2:2" ht="14.25" customHeight="1" x14ac:dyDescent="0.25">
      <c r="B644" s="76"/>
    </row>
    <row r="645" spans="2:2" ht="14.25" customHeight="1" x14ac:dyDescent="0.25">
      <c r="B645" s="76"/>
    </row>
    <row r="646" spans="2:2" ht="14.25" customHeight="1" x14ac:dyDescent="0.25">
      <c r="B646" s="76"/>
    </row>
    <row r="647" spans="2:2" ht="14.25" customHeight="1" x14ac:dyDescent="0.25">
      <c r="B647" s="76"/>
    </row>
    <row r="648" spans="2:2" ht="14.25" customHeight="1" x14ac:dyDescent="0.25">
      <c r="B648" s="76"/>
    </row>
    <row r="649" spans="2:2" ht="14.25" customHeight="1" x14ac:dyDescent="0.25">
      <c r="B649" s="76"/>
    </row>
    <row r="650" spans="2:2" ht="14.25" customHeight="1" x14ac:dyDescent="0.25">
      <c r="B650" s="76"/>
    </row>
    <row r="651" spans="2:2" ht="14.25" customHeight="1" x14ac:dyDescent="0.25">
      <c r="B651" s="76"/>
    </row>
    <row r="652" spans="2:2" ht="14.25" customHeight="1" x14ac:dyDescent="0.25">
      <c r="B652" s="76"/>
    </row>
    <row r="653" spans="2:2" ht="14.25" customHeight="1" x14ac:dyDescent="0.25">
      <c r="B653" s="76"/>
    </row>
    <row r="654" spans="2:2" ht="14.25" customHeight="1" x14ac:dyDescent="0.25">
      <c r="B654" s="76"/>
    </row>
    <row r="655" spans="2:2" ht="14.25" customHeight="1" x14ac:dyDescent="0.25">
      <c r="B655" s="76"/>
    </row>
    <row r="656" spans="2:2" ht="14.25" customHeight="1" x14ac:dyDescent="0.25">
      <c r="B656" s="76"/>
    </row>
    <row r="657" spans="2:2" ht="14.25" customHeight="1" x14ac:dyDescent="0.25">
      <c r="B657" s="76"/>
    </row>
    <row r="658" spans="2:2" ht="14.25" customHeight="1" x14ac:dyDescent="0.25">
      <c r="B658" s="76"/>
    </row>
    <row r="659" spans="2:2" ht="14.25" customHeight="1" x14ac:dyDescent="0.25">
      <c r="B659" s="76"/>
    </row>
    <row r="660" spans="2:2" ht="14.25" customHeight="1" x14ac:dyDescent="0.25">
      <c r="B660" s="76"/>
    </row>
    <row r="661" spans="2:2" ht="14.25" customHeight="1" x14ac:dyDescent="0.25">
      <c r="B661" s="76"/>
    </row>
    <row r="662" spans="2:2" ht="14.25" customHeight="1" x14ac:dyDescent="0.25">
      <c r="B662" s="76"/>
    </row>
    <row r="663" spans="2:2" ht="14.25" customHeight="1" x14ac:dyDescent="0.25">
      <c r="B663" s="76"/>
    </row>
    <row r="664" spans="2:2" ht="14.25" customHeight="1" x14ac:dyDescent="0.25">
      <c r="B664" s="76"/>
    </row>
    <row r="665" spans="2:2" ht="14.25" customHeight="1" x14ac:dyDescent="0.25">
      <c r="B665" s="76"/>
    </row>
    <row r="666" spans="2:2" ht="14.25" customHeight="1" x14ac:dyDescent="0.25">
      <c r="B666" s="76"/>
    </row>
    <row r="667" spans="2:2" ht="14.25" customHeight="1" x14ac:dyDescent="0.25">
      <c r="B667" s="76"/>
    </row>
    <row r="668" spans="2:2" ht="14.25" customHeight="1" x14ac:dyDescent="0.25">
      <c r="B668" s="76"/>
    </row>
    <row r="669" spans="2:2" ht="14.25" customHeight="1" x14ac:dyDescent="0.25">
      <c r="B669" s="76"/>
    </row>
    <row r="670" spans="2:2" ht="14.25" customHeight="1" x14ac:dyDescent="0.25">
      <c r="B670" s="76"/>
    </row>
    <row r="671" spans="2:2" ht="14.25" customHeight="1" x14ac:dyDescent="0.25">
      <c r="B671" s="76"/>
    </row>
    <row r="672" spans="2:2" ht="14.25" customHeight="1" x14ac:dyDescent="0.25">
      <c r="B672" s="76"/>
    </row>
    <row r="673" spans="2:2" ht="14.25" customHeight="1" x14ac:dyDescent="0.25">
      <c r="B673" s="76"/>
    </row>
    <row r="674" spans="2:2" ht="14.25" customHeight="1" x14ac:dyDescent="0.25">
      <c r="B674" s="76"/>
    </row>
    <row r="675" spans="2:2" ht="14.25" customHeight="1" x14ac:dyDescent="0.25">
      <c r="B675" s="76"/>
    </row>
    <row r="676" spans="2:2" ht="14.25" customHeight="1" x14ac:dyDescent="0.25">
      <c r="B676" s="76"/>
    </row>
    <row r="677" spans="2:2" ht="14.25" customHeight="1" x14ac:dyDescent="0.25">
      <c r="B677" s="76"/>
    </row>
    <row r="678" spans="2:2" ht="14.25" customHeight="1" x14ac:dyDescent="0.25">
      <c r="B678" s="76"/>
    </row>
    <row r="679" spans="2:2" ht="14.25" customHeight="1" x14ac:dyDescent="0.25">
      <c r="B679" s="76"/>
    </row>
    <row r="680" spans="2:2" ht="14.25" customHeight="1" x14ac:dyDescent="0.25">
      <c r="B680" s="76"/>
    </row>
    <row r="681" spans="2:2" ht="14.25" customHeight="1" x14ac:dyDescent="0.25">
      <c r="B681" s="76"/>
    </row>
    <row r="682" spans="2:2" ht="14.25" customHeight="1" x14ac:dyDescent="0.25">
      <c r="B682" s="76"/>
    </row>
    <row r="683" spans="2:2" ht="14.25" customHeight="1" x14ac:dyDescent="0.25">
      <c r="B683" s="76"/>
    </row>
    <row r="684" spans="2:2" ht="14.25" customHeight="1" x14ac:dyDescent="0.25">
      <c r="B684" s="76"/>
    </row>
    <row r="685" spans="2:2" ht="14.25" customHeight="1" x14ac:dyDescent="0.25">
      <c r="B685" s="76"/>
    </row>
    <row r="686" spans="2:2" ht="14.25" customHeight="1" x14ac:dyDescent="0.25">
      <c r="B686" s="76"/>
    </row>
    <row r="687" spans="2:2" ht="14.25" customHeight="1" x14ac:dyDescent="0.25">
      <c r="B687" s="76"/>
    </row>
    <row r="688" spans="2:2" ht="14.25" customHeight="1" x14ac:dyDescent="0.25">
      <c r="B688" s="76"/>
    </row>
    <row r="689" spans="2:2" ht="14.25" customHeight="1" x14ac:dyDescent="0.25">
      <c r="B689" s="76"/>
    </row>
    <row r="690" spans="2:2" ht="14.25" customHeight="1" x14ac:dyDescent="0.25">
      <c r="B690" s="76"/>
    </row>
    <row r="691" spans="2:2" ht="14.25" customHeight="1" x14ac:dyDescent="0.25">
      <c r="B691" s="76"/>
    </row>
    <row r="692" spans="2:2" ht="14.25" customHeight="1" x14ac:dyDescent="0.25">
      <c r="B692" s="76"/>
    </row>
    <row r="693" spans="2:2" ht="14.25" customHeight="1" x14ac:dyDescent="0.25">
      <c r="B693" s="76"/>
    </row>
    <row r="694" spans="2:2" ht="14.25" customHeight="1" x14ac:dyDescent="0.25">
      <c r="B694" s="76"/>
    </row>
    <row r="695" spans="2:2" ht="14.25" customHeight="1" x14ac:dyDescent="0.25">
      <c r="B695" s="76"/>
    </row>
    <row r="696" spans="2:2" ht="14.25" customHeight="1" x14ac:dyDescent="0.25">
      <c r="B696" s="76"/>
    </row>
    <row r="697" spans="2:2" ht="14.25" customHeight="1" x14ac:dyDescent="0.25">
      <c r="B697" s="76"/>
    </row>
    <row r="698" spans="2:2" ht="14.25" customHeight="1" x14ac:dyDescent="0.25">
      <c r="B698" s="76"/>
    </row>
    <row r="699" spans="2:2" ht="14.25" customHeight="1" x14ac:dyDescent="0.25">
      <c r="B699" s="76"/>
    </row>
    <row r="700" spans="2:2" ht="14.25" customHeight="1" x14ac:dyDescent="0.25">
      <c r="B700" s="76"/>
    </row>
    <row r="701" spans="2:2" ht="14.25" customHeight="1" x14ac:dyDescent="0.25">
      <c r="B701" s="76"/>
    </row>
    <row r="702" spans="2:2" ht="14.25" customHeight="1" x14ac:dyDescent="0.25">
      <c r="B702" s="76"/>
    </row>
    <row r="703" spans="2:2" ht="14.25" customHeight="1" x14ac:dyDescent="0.25">
      <c r="B703" s="76"/>
    </row>
    <row r="704" spans="2:2" ht="14.25" customHeight="1" x14ac:dyDescent="0.25">
      <c r="B704" s="76"/>
    </row>
    <row r="705" spans="2:2" ht="14.25" customHeight="1" x14ac:dyDescent="0.25">
      <c r="B705" s="76"/>
    </row>
    <row r="706" spans="2:2" ht="14.25" customHeight="1" x14ac:dyDescent="0.25">
      <c r="B706" s="76"/>
    </row>
    <row r="707" spans="2:2" ht="14.25" customHeight="1" x14ac:dyDescent="0.25">
      <c r="B707" s="76"/>
    </row>
    <row r="708" spans="2:2" ht="14.25" customHeight="1" x14ac:dyDescent="0.25">
      <c r="B708" s="76"/>
    </row>
    <row r="709" spans="2:2" ht="14.25" customHeight="1" x14ac:dyDescent="0.25">
      <c r="B709" s="76"/>
    </row>
    <row r="710" spans="2:2" ht="14.25" customHeight="1" x14ac:dyDescent="0.25">
      <c r="B710" s="76"/>
    </row>
    <row r="711" spans="2:2" ht="14.25" customHeight="1" x14ac:dyDescent="0.25">
      <c r="B711" s="76"/>
    </row>
    <row r="712" spans="2:2" ht="14.25" customHeight="1" x14ac:dyDescent="0.25">
      <c r="B712" s="76"/>
    </row>
    <row r="713" spans="2:2" ht="14.25" customHeight="1" x14ac:dyDescent="0.25">
      <c r="B713" s="76"/>
    </row>
    <row r="714" spans="2:2" ht="14.25" customHeight="1" x14ac:dyDescent="0.25">
      <c r="B714" s="76"/>
    </row>
    <row r="715" spans="2:2" ht="14.25" customHeight="1" x14ac:dyDescent="0.25">
      <c r="B715" s="76"/>
    </row>
    <row r="716" spans="2:2" ht="14.25" customHeight="1" x14ac:dyDescent="0.25">
      <c r="B716" s="76"/>
    </row>
    <row r="717" spans="2:2" ht="14.25" customHeight="1" x14ac:dyDescent="0.25">
      <c r="B717" s="76"/>
    </row>
    <row r="718" spans="2:2" ht="14.25" customHeight="1" x14ac:dyDescent="0.25">
      <c r="B718" s="76"/>
    </row>
    <row r="719" spans="2:2" ht="14.25" customHeight="1" x14ac:dyDescent="0.25">
      <c r="B719" s="76"/>
    </row>
    <row r="720" spans="2:2" ht="14.25" customHeight="1" x14ac:dyDescent="0.25">
      <c r="B720" s="76"/>
    </row>
    <row r="721" spans="2:2" ht="14.25" customHeight="1" x14ac:dyDescent="0.25">
      <c r="B721" s="76"/>
    </row>
    <row r="722" spans="2:2" ht="14.25" customHeight="1" x14ac:dyDescent="0.25">
      <c r="B722" s="76"/>
    </row>
    <row r="723" spans="2:2" ht="14.25" customHeight="1" x14ac:dyDescent="0.25">
      <c r="B723" s="76"/>
    </row>
    <row r="724" spans="2:2" ht="14.25" customHeight="1" x14ac:dyDescent="0.25">
      <c r="B724" s="76"/>
    </row>
    <row r="725" spans="2:2" ht="14.25" customHeight="1" x14ac:dyDescent="0.25">
      <c r="B725" s="76"/>
    </row>
    <row r="726" spans="2:2" ht="14.25" customHeight="1" x14ac:dyDescent="0.25">
      <c r="B726" s="76"/>
    </row>
    <row r="727" spans="2:2" ht="14.25" customHeight="1" x14ac:dyDescent="0.25">
      <c r="B727" s="76"/>
    </row>
    <row r="728" spans="2:2" ht="14.25" customHeight="1" x14ac:dyDescent="0.25">
      <c r="B728" s="76"/>
    </row>
    <row r="729" spans="2:2" ht="14.25" customHeight="1" x14ac:dyDescent="0.25">
      <c r="B729" s="76"/>
    </row>
    <row r="730" spans="2:2" ht="14.25" customHeight="1" x14ac:dyDescent="0.25">
      <c r="B730" s="76"/>
    </row>
    <row r="731" spans="2:2" ht="14.25" customHeight="1" x14ac:dyDescent="0.25">
      <c r="B731" s="76"/>
    </row>
    <row r="732" spans="2:2" ht="14.25" customHeight="1" x14ac:dyDescent="0.25">
      <c r="B732" s="76"/>
    </row>
    <row r="733" spans="2:2" ht="14.25" customHeight="1" x14ac:dyDescent="0.25">
      <c r="B733" s="76"/>
    </row>
    <row r="734" spans="2:2" ht="14.25" customHeight="1" x14ac:dyDescent="0.25">
      <c r="B734" s="76"/>
    </row>
    <row r="735" spans="2:2" ht="14.25" customHeight="1" x14ac:dyDescent="0.25">
      <c r="B735" s="76"/>
    </row>
    <row r="736" spans="2:2" ht="14.25" customHeight="1" x14ac:dyDescent="0.25">
      <c r="B736" s="76"/>
    </row>
    <row r="737" spans="2:2" ht="14.25" customHeight="1" x14ac:dyDescent="0.25">
      <c r="B737" s="76"/>
    </row>
    <row r="738" spans="2:2" ht="14.25" customHeight="1" x14ac:dyDescent="0.25">
      <c r="B738" s="76"/>
    </row>
    <row r="739" spans="2:2" ht="14.25" customHeight="1" x14ac:dyDescent="0.25">
      <c r="B739" s="76"/>
    </row>
    <row r="740" spans="2:2" ht="14.25" customHeight="1" x14ac:dyDescent="0.25">
      <c r="B740" s="76"/>
    </row>
    <row r="741" spans="2:2" ht="14.25" customHeight="1" x14ac:dyDescent="0.25">
      <c r="B741" s="76"/>
    </row>
    <row r="742" spans="2:2" ht="14.25" customHeight="1" x14ac:dyDescent="0.25">
      <c r="B742" s="76"/>
    </row>
    <row r="743" spans="2:2" ht="14.25" customHeight="1" x14ac:dyDescent="0.25">
      <c r="B743" s="76"/>
    </row>
    <row r="744" spans="2:2" ht="14.25" customHeight="1" x14ac:dyDescent="0.25">
      <c r="B744" s="76"/>
    </row>
    <row r="745" spans="2:2" ht="14.25" customHeight="1" x14ac:dyDescent="0.25">
      <c r="B745" s="76"/>
    </row>
    <row r="746" spans="2:2" ht="14.25" customHeight="1" x14ac:dyDescent="0.25">
      <c r="B746" s="76"/>
    </row>
    <row r="747" spans="2:2" ht="14.25" customHeight="1" x14ac:dyDescent="0.25">
      <c r="B747" s="76"/>
    </row>
    <row r="748" spans="2:2" ht="14.25" customHeight="1" x14ac:dyDescent="0.25">
      <c r="B748" s="76"/>
    </row>
    <row r="749" spans="2:2" ht="14.25" customHeight="1" x14ac:dyDescent="0.25">
      <c r="B749" s="76"/>
    </row>
    <row r="750" spans="2:2" ht="14.25" customHeight="1" x14ac:dyDescent="0.25">
      <c r="B750" s="76"/>
    </row>
    <row r="751" spans="2:2" ht="14.25" customHeight="1" x14ac:dyDescent="0.25">
      <c r="B751" s="76"/>
    </row>
    <row r="752" spans="2:2" ht="14.25" customHeight="1" x14ac:dyDescent="0.25">
      <c r="B752" s="76"/>
    </row>
    <row r="753" spans="2:2" ht="14.25" customHeight="1" x14ac:dyDescent="0.25">
      <c r="B753" s="76"/>
    </row>
    <row r="754" spans="2:2" ht="14.25" customHeight="1" x14ac:dyDescent="0.25">
      <c r="B754" s="76"/>
    </row>
    <row r="755" spans="2:2" ht="14.25" customHeight="1" x14ac:dyDescent="0.25">
      <c r="B755" s="76"/>
    </row>
    <row r="756" spans="2:2" ht="14.25" customHeight="1" x14ac:dyDescent="0.25">
      <c r="B756" s="76"/>
    </row>
    <row r="757" spans="2:2" ht="14.25" customHeight="1" x14ac:dyDescent="0.25">
      <c r="B757" s="76"/>
    </row>
    <row r="758" spans="2:2" ht="14.25" customHeight="1" x14ac:dyDescent="0.25">
      <c r="B758" s="76"/>
    </row>
    <row r="759" spans="2:2" ht="14.25" customHeight="1" x14ac:dyDescent="0.25">
      <c r="B759" s="76"/>
    </row>
    <row r="760" spans="2:2" ht="14.25" customHeight="1" x14ac:dyDescent="0.25">
      <c r="B760" s="76"/>
    </row>
    <row r="761" spans="2:2" ht="14.25" customHeight="1" x14ac:dyDescent="0.25">
      <c r="B761" s="76"/>
    </row>
    <row r="762" spans="2:2" ht="14.25" customHeight="1" x14ac:dyDescent="0.25">
      <c r="B762" s="76"/>
    </row>
    <row r="763" spans="2:2" ht="14.25" customHeight="1" x14ac:dyDescent="0.25">
      <c r="B763" s="76"/>
    </row>
    <row r="764" spans="2:2" ht="14.25" customHeight="1" x14ac:dyDescent="0.25">
      <c r="B764" s="76"/>
    </row>
    <row r="765" spans="2:2" ht="14.25" customHeight="1" x14ac:dyDescent="0.25">
      <c r="B765" s="76"/>
    </row>
    <row r="766" spans="2:2" ht="14.25" customHeight="1" x14ac:dyDescent="0.25">
      <c r="B766" s="76"/>
    </row>
    <row r="767" spans="2:2" ht="14.25" customHeight="1" x14ac:dyDescent="0.25">
      <c r="B767" s="76"/>
    </row>
    <row r="768" spans="2:2" ht="14.25" customHeight="1" x14ac:dyDescent="0.25">
      <c r="B768" s="76"/>
    </row>
    <row r="769" spans="2:2" ht="14.25" customHeight="1" x14ac:dyDescent="0.25">
      <c r="B769" s="76"/>
    </row>
    <row r="770" spans="2:2" ht="14.25" customHeight="1" x14ac:dyDescent="0.25">
      <c r="B770" s="76"/>
    </row>
    <row r="771" spans="2:2" ht="14.25" customHeight="1" x14ac:dyDescent="0.25">
      <c r="B771" s="76"/>
    </row>
    <row r="772" spans="2:2" ht="14.25" customHeight="1" x14ac:dyDescent="0.25">
      <c r="B772" s="76"/>
    </row>
    <row r="773" spans="2:2" ht="14.25" customHeight="1" x14ac:dyDescent="0.25">
      <c r="B773" s="76"/>
    </row>
    <row r="774" spans="2:2" ht="14.25" customHeight="1" x14ac:dyDescent="0.25">
      <c r="B774" s="76"/>
    </row>
    <row r="775" spans="2:2" ht="14.25" customHeight="1" x14ac:dyDescent="0.25">
      <c r="B775" s="76"/>
    </row>
    <row r="776" spans="2:2" ht="14.25" customHeight="1" x14ac:dyDescent="0.25">
      <c r="B776" s="76"/>
    </row>
    <row r="777" spans="2:2" ht="14.25" customHeight="1" x14ac:dyDescent="0.25">
      <c r="B777" s="76"/>
    </row>
    <row r="778" spans="2:2" ht="14.25" customHeight="1" x14ac:dyDescent="0.25">
      <c r="B778" s="76"/>
    </row>
    <row r="779" spans="2:2" ht="14.25" customHeight="1" x14ac:dyDescent="0.25">
      <c r="B779" s="76"/>
    </row>
    <row r="780" spans="2:2" ht="14.25" customHeight="1" x14ac:dyDescent="0.25">
      <c r="B780" s="76"/>
    </row>
    <row r="781" spans="2:2" ht="14.25" customHeight="1" x14ac:dyDescent="0.25">
      <c r="B781" s="76"/>
    </row>
    <row r="782" spans="2:2" ht="14.25" customHeight="1" x14ac:dyDescent="0.25">
      <c r="B782" s="76"/>
    </row>
    <row r="783" spans="2:2" ht="14.25" customHeight="1" x14ac:dyDescent="0.25">
      <c r="B783" s="76"/>
    </row>
    <row r="784" spans="2:2" ht="14.25" customHeight="1" x14ac:dyDescent="0.25">
      <c r="B784" s="76"/>
    </row>
    <row r="785" spans="2:2" ht="14.25" customHeight="1" x14ac:dyDescent="0.25">
      <c r="B785" s="76"/>
    </row>
    <row r="786" spans="2:2" ht="14.25" customHeight="1" x14ac:dyDescent="0.25">
      <c r="B786" s="76"/>
    </row>
    <row r="787" spans="2:2" ht="14.25" customHeight="1" x14ac:dyDescent="0.25">
      <c r="B787" s="76"/>
    </row>
    <row r="788" spans="2:2" ht="14.25" customHeight="1" x14ac:dyDescent="0.25">
      <c r="B788" s="76"/>
    </row>
    <row r="789" spans="2:2" ht="14.25" customHeight="1" x14ac:dyDescent="0.25">
      <c r="B789" s="76"/>
    </row>
    <row r="790" spans="2:2" ht="14.25" customHeight="1" x14ac:dyDescent="0.25">
      <c r="B790" s="76"/>
    </row>
    <row r="791" spans="2:2" ht="14.25" customHeight="1" x14ac:dyDescent="0.25">
      <c r="B791" s="76"/>
    </row>
    <row r="792" spans="2:2" ht="14.25" customHeight="1" x14ac:dyDescent="0.25">
      <c r="B792" s="76"/>
    </row>
    <row r="793" spans="2:2" ht="14.25" customHeight="1" x14ac:dyDescent="0.25">
      <c r="B793" s="76"/>
    </row>
    <row r="794" spans="2:2" ht="14.25" customHeight="1" x14ac:dyDescent="0.25">
      <c r="B794" s="76"/>
    </row>
    <row r="795" spans="2:2" ht="14.25" customHeight="1" x14ac:dyDescent="0.25">
      <c r="B795" s="76"/>
    </row>
    <row r="796" spans="2:2" ht="14.25" customHeight="1" x14ac:dyDescent="0.25">
      <c r="B796" s="76"/>
    </row>
    <row r="797" spans="2:2" ht="14.25" customHeight="1" x14ac:dyDescent="0.25">
      <c r="B797" s="76"/>
    </row>
    <row r="798" spans="2:2" ht="14.25" customHeight="1" x14ac:dyDescent="0.25">
      <c r="B798" s="76"/>
    </row>
    <row r="799" spans="2:2" ht="14.25" customHeight="1" x14ac:dyDescent="0.25">
      <c r="B799" s="76"/>
    </row>
    <row r="800" spans="2:2" ht="14.25" customHeight="1" x14ac:dyDescent="0.25">
      <c r="B800" s="76"/>
    </row>
    <row r="801" spans="2:2" ht="14.25" customHeight="1" x14ac:dyDescent="0.25">
      <c r="B801" s="76"/>
    </row>
    <row r="802" spans="2:2" ht="14.25" customHeight="1" x14ac:dyDescent="0.25">
      <c r="B802" s="76"/>
    </row>
    <row r="803" spans="2:2" ht="14.25" customHeight="1" x14ac:dyDescent="0.25">
      <c r="B803" s="76"/>
    </row>
    <row r="804" spans="2:2" ht="14.25" customHeight="1" x14ac:dyDescent="0.25">
      <c r="B804" s="76"/>
    </row>
    <row r="805" spans="2:2" ht="14.25" customHeight="1" x14ac:dyDescent="0.25">
      <c r="B805" s="76"/>
    </row>
    <row r="806" spans="2:2" ht="14.25" customHeight="1" x14ac:dyDescent="0.25">
      <c r="B806" s="76"/>
    </row>
    <row r="807" spans="2:2" ht="14.25" customHeight="1" x14ac:dyDescent="0.25">
      <c r="B807" s="76"/>
    </row>
    <row r="808" spans="2:2" ht="14.25" customHeight="1" x14ac:dyDescent="0.25">
      <c r="B808" s="76"/>
    </row>
    <row r="809" spans="2:2" ht="14.25" customHeight="1" x14ac:dyDescent="0.25">
      <c r="B809" s="76"/>
    </row>
    <row r="810" spans="2:2" ht="14.25" customHeight="1" x14ac:dyDescent="0.25">
      <c r="B810" s="76"/>
    </row>
    <row r="811" spans="2:2" ht="14.25" customHeight="1" x14ac:dyDescent="0.25">
      <c r="B811" s="76"/>
    </row>
    <row r="812" spans="2:2" ht="14.25" customHeight="1" x14ac:dyDescent="0.25">
      <c r="B812" s="76"/>
    </row>
    <row r="813" spans="2:2" ht="14.25" customHeight="1" x14ac:dyDescent="0.25">
      <c r="B813" s="76"/>
    </row>
    <row r="814" spans="2:2" ht="14.25" customHeight="1" x14ac:dyDescent="0.25">
      <c r="B814" s="76"/>
    </row>
    <row r="815" spans="2:2" ht="14.25" customHeight="1" x14ac:dyDescent="0.25">
      <c r="B815" s="76"/>
    </row>
    <row r="816" spans="2:2" ht="14.25" customHeight="1" x14ac:dyDescent="0.25">
      <c r="B816" s="76"/>
    </row>
    <row r="817" spans="2:2" ht="14.25" customHeight="1" x14ac:dyDescent="0.25">
      <c r="B817" s="76"/>
    </row>
    <row r="818" spans="2:2" ht="14.25" customHeight="1" x14ac:dyDescent="0.25">
      <c r="B818" s="76"/>
    </row>
    <row r="819" spans="2:2" ht="14.25" customHeight="1" x14ac:dyDescent="0.25">
      <c r="B819" s="76"/>
    </row>
    <row r="820" spans="2:2" ht="14.25" customHeight="1" x14ac:dyDescent="0.25">
      <c r="B820" s="76"/>
    </row>
    <row r="821" spans="2:2" ht="14.25" customHeight="1" x14ac:dyDescent="0.25">
      <c r="B821" s="76"/>
    </row>
    <row r="822" spans="2:2" ht="14.25" customHeight="1" x14ac:dyDescent="0.25">
      <c r="B822" s="76"/>
    </row>
    <row r="823" spans="2:2" ht="14.25" customHeight="1" x14ac:dyDescent="0.25">
      <c r="B823" s="76"/>
    </row>
    <row r="824" spans="2:2" ht="14.25" customHeight="1" x14ac:dyDescent="0.25">
      <c r="B824" s="76"/>
    </row>
    <row r="825" spans="2:2" ht="14.25" customHeight="1" x14ac:dyDescent="0.25">
      <c r="B825" s="76"/>
    </row>
    <row r="826" spans="2:2" ht="14.25" customHeight="1" x14ac:dyDescent="0.25">
      <c r="B826" s="76"/>
    </row>
    <row r="827" spans="2:2" ht="14.25" customHeight="1" x14ac:dyDescent="0.25">
      <c r="B827" s="76"/>
    </row>
    <row r="828" spans="2:2" ht="14.25" customHeight="1" x14ac:dyDescent="0.25">
      <c r="B828" s="76"/>
    </row>
    <row r="829" spans="2:2" ht="14.25" customHeight="1" x14ac:dyDescent="0.25">
      <c r="B829" s="76"/>
    </row>
    <row r="830" spans="2:2" ht="14.25" customHeight="1" x14ac:dyDescent="0.25">
      <c r="B830" s="76"/>
    </row>
    <row r="831" spans="2:2" ht="14.25" customHeight="1" x14ac:dyDescent="0.25">
      <c r="B831" s="76"/>
    </row>
    <row r="832" spans="2:2" ht="14.25" customHeight="1" x14ac:dyDescent="0.25">
      <c r="B832" s="76"/>
    </row>
    <row r="833" spans="2:2" ht="14.25" customHeight="1" x14ac:dyDescent="0.25">
      <c r="B833" s="76"/>
    </row>
    <row r="834" spans="2:2" ht="14.25" customHeight="1" x14ac:dyDescent="0.25">
      <c r="B834" s="76"/>
    </row>
    <row r="835" spans="2:2" ht="14.25" customHeight="1" x14ac:dyDescent="0.25">
      <c r="B835" s="76"/>
    </row>
    <row r="836" spans="2:2" ht="14.25" customHeight="1" x14ac:dyDescent="0.25">
      <c r="B836" s="76"/>
    </row>
    <row r="837" spans="2:2" ht="14.25" customHeight="1" x14ac:dyDescent="0.25">
      <c r="B837" s="76"/>
    </row>
    <row r="838" spans="2:2" ht="14.25" customHeight="1" x14ac:dyDescent="0.25">
      <c r="B838" s="76"/>
    </row>
    <row r="839" spans="2:2" ht="14.25" customHeight="1" x14ac:dyDescent="0.25">
      <c r="B839" s="76"/>
    </row>
    <row r="840" spans="2:2" ht="14.25" customHeight="1" x14ac:dyDescent="0.25">
      <c r="B840" s="76"/>
    </row>
    <row r="841" spans="2:2" ht="14.25" customHeight="1" x14ac:dyDescent="0.25">
      <c r="B841" s="76"/>
    </row>
    <row r="842" spans="2:2" ht="14.25" customHeight="1" x14ac:dyDescent="0.25">
      <c r="B842" s="76"/>
    </row>
    <row r="843" spans="2:2" ht="14.25" customHeight="1" x14ac:dyDescent="0.25">
      <c r="B843" s="76"/>
    </row>
    <row r="844" spans="2:2" ht="14.25" customHeight="1" x14ac:dyDescent="0.25">
      <c r="B844" s="76"/>
    </row>
    <row r="845" spans="2:2" ht="14.25" customHeight="1" x14ac:dyDescent="0.25">
      <c r="B845" s="76"/>
    </row>
    <row r="846" spans="2:2" ht="14.25" customHeight="1" x14ac:dyDescent="0.25">
      <c r="B846" s="76"/>
    </row>
    <row r="847" spans="2:2" ht="14.25" customHeight="1" x14ac:dyDescent="0.25">
      <c r="B847" s="76"/>
    </row>
    <row r="848" spans="2:2" ht="14.25" customHeight="1" x14ac:dyDescent="0.25">
      <c r="B848" s="76"/>
    </row>
    <row r="849" spans="2:2" ht="14.25" customHeight="1" x14ac:dyDescent="0.25">
      <c r="B849" s="76"/>
    </row>
    <row r="850" spans="2:2" ht="14.25" customHeight="1" x14ac:dyDescent="0.25">
      <c r="B850" s="76"/>
    </row>
    <row r="851" spans="2:2" ht="14.25" customHeight="1" x14ac:dyDescent="0.25">
      <c r="B851" s="76"/>
    </row>
    <row r="852" spans="2:2" ht="14.25" customHeight="1" x14ac:dyDescent="0.25">
      <c r="B852" s="76"/>
    </row>
    <row r="853" spans="2:2" ht="14.25" customHeight="1" x14ac:dyDescent="0.25">
      <c r="B853" s="76"/>
    </row>
    <row r="854" spans="2:2" ht="14.25" customHeight="1" x14ac:dyDescent="0.25">
      <c r="B854" s="76"/>
    </row>
    <row r="855" spans="2:2" ht="14.25" customHeight="1" x14ac:dyDescent="0.25">
      <c r="B855" s="76"/>
    </row>
    <row r="856" spans="2:2" ht="14.25" customHeight="1" x14ac:dyDescent="0.25">
      <c r="B856" s="76"/>
    </row>
    <row r="857" spans="2:2" ht="14.25" customHeight="1" x14ac:dyDescent="0.25">
      <c r="B857" s="76"/>
    </row>
    <row r="858" spans="2:2" ht="14.25" customHeight="1" x14ac:dyDescent="0.25">
      <c r="B858" s="76"/>
    </row>
    <row r="859" spans="2:2" ht="14.25" customHeight="1" x14ac:dyDescent="0.25">
      <c r="B859" s="76"/>
    </row>
    <row r="860" spans="2:2" ht="14.25" customHeight="1" x14ac:dyDescent="0.25">
      <c r="B860" s="76"/>
    </row>
    <row r="861" spans="2:2" ht="14.25" customHeight="1" x14ac:dyDescent="0.25">
      <c r="B861" s="76"/>
    </row>
    <row r="862" spans="2:2" ht="14.25" customHeight="1" x14ac:dyDescent="0.25">
      <c r="B862" s="76"/>
    </row>
    <row r="863" spans="2:2" ht="14.25" customHeight="1" x14ac:dyDescent="0.25">
      <c r="B863" s="76"/>
    </row>
    <row r="864" spans="2:2" ht="14.25" customHeight="1" x14ac:dyDescent="0.25">
      <c r="B864" s="76"/>
    </row>
    <row r="865" spans="2:2" ht="14.25" customHeight="1" x14ac:dyDescent="0.25">
      <c r="B865" s="76"/>
    </row>
    <row r="866" spans="2:2" ht="14.25" customHeight="1" x14ac:dyDescent="0.25">
      <c r="B866" s="76"/>
    </row>
    <row r="867" spans="2:2" ht="14.25" customHeight="1" x14ac:dyDescent="0.25">
      <c r="B867" s="76"/>
    </row>
    <row r="868" spans="2:2" ht="14.25" customHeight="1" x14ac:dyDescent="0.25">
      <c r="B868" s="76"/>
    </row>
    <row r="869" spans="2:2" ht="14.25" customHeight="1" x14ac:dyDescent="0.25">
      <c r="B869" s="76"/>
    </row>
    <row r="870" spans="2:2" ht="14.25" customHeight="1" x14ac:dyDescent="0.25">
      <c r="B870" s="76"/>
    </row>
    <row r="871" spans="2:2" ht="14.25" customHeight="1" x14ac:dyDescent="0.25">
      <c r="B871" s="76"/>
    </row>
    <row r="872" spans="2:2" ht="14.25" customHeight="1" x14ac:dyDescent="0.25">
      <c r="B872" s="76"/>
    </row>
    <row r="873" spans="2:2" ht="14.25" customHeight="1" x14ac:dyDescent="0.25">
      <c r="B873" s="76"/>
    </row>
    <row r="874" spans="2:2" ht="14.25" customHeight="1" x14ac:dyDescent="0.25">
      <c r="B874" s="76"/>
    </row>
    <row r="875" spans="2:2" ht="14.25" customHeight="1" x14ac:dyDescent="0.25">
      <c r="B875" s="76"/>
    </row>
    <row r="876" spans="2:2" ht="14.25" customHeight="1" x14ac:dyDescent="0.25">
      <c r="B876" s="76"/>
    </row>
    <row r="877" spans="2:2" ht="14.25" customHeight="1" x14ac:dyDescent="0.25">
      <c r="B877" s="76"/>
    </row>
    <row r="878" spans="2:2" ht="14.25" customHeight="1" x14ac:dyDescent="0.25">
      <c r="B878" s="76"/>
    </row>
    <row r="879" spans="2:2" ht="14.25" customHeight="1" x14ac:dyDescent="0.25">
      <c r="B879" s="76"/>
    </row>
    <row r="880" spans="2:2" ht="14.25" customHeight="1" x14ac:dyDescent="0.25">
      <c r="B880" s="76"/>
    </row>
    <row r="881" spans="2:2" ht="14.25" customHeight="1" x14ac:dyDescent="0.25">
      <c r="B881" s="76"/>
    </row>
    <row r="882" spans="2:2" ht="14.25" customHeight="1" x14ac:dyDescent="0.25">
      <c r="B882" s="76"/>
    </row>
    <row r="883" spans="2:2" ht="14.25" customHeight="1" x14ac:dyDescent="0.25">
      <c r="B883" s="76"/>
    </row>
    <row r="884" spans="2:2" ht="14.25" customHeight="1" x14ac:dyDescent="0.25">
      <c r="B884" s="76"/>
    </row>
    <row r="885" spans="2:2" ht="14.25" customHeight="1" x14ac:dyDescent="0.25">
      <c r="B885" s="76"/>
    </row>
    <row r="886" spans="2:2" ht="14.25" customHeight="1" x14ac:dyDescent="0.25">
      <c r="B886" s="76"/>
    </row>
    <row r="887" spans="2:2" ht="14.25" customHeight="1" x14ac:dyDescent="0.25">
      <c r="B887" s="76"/>
    </row>
    <row r="888" spans="2:2" ht="14.25" customHeight="1" x14ac:dyDescent="0.25">
      <c r="B888" s="76"/>
    </row>
    <row r="889" spans="2:2" ht="14.25" customHeight="1" x14ac:dyDescent="0.25">
      <c r="B889" s="76"/>
    </row>
    <row r="890" spans="2:2" ht="14.25" customHeight="1" x14ac:dyDescent="0.25">
      <c r="B890" s="76"/>
    </row>
    <row r="891" spans="2:2" ht="14.25" customHeight="1" x14ac:dyDescent="0.25">
      <c r="B891" s="76"/>
    </row>
    <row r="892" spans="2:2" ht="14.25" customHeight="1" x14ac:dyDescent="0.25">
      <c r="B892" s="76"/>
    </row>
    <row r="893" spans="2:2" ht="14.25" customHeight="1" x14ac:dyDescent="0.25">
      <c r="B893" s="76"/>
    </row>
    <row r="894" spans="2:2" ht="14.25" customHeight="1" x14ac:dyDescent="0.25">
      <c r="B894" s="76"/>
    </row>
    <row r="895" spans="2:2" ht="14.25" customHeight="1" x14ac:dyDescent="0.25">
      <c r="B895" s="76"/>
    </row>
    <row r="896" spans="2:2" ht="14.25" customHeight="1" x14ac:dyDescent="0.25">
      <c r="B896" s="76"/>
    </row>
    <row r="897" spans="2:2" ht="14.25" customHeight="1" x14ac:dyDescent="0.25">
      <c r="B897" s="76"/>
    </row>
    <row r="898" spans="2:2" ht="14.25" customHeight="1" x14ac:dyDescent="0.25">
      <c r="B898" s="76"/>
    </row>
    <row r="899" spans="2:2" ht="14.25" customHeight="1" x14ac:dyDescent="0.25">
      <c r="B899" s="76"/>
    </row>
    <row r="900" spans="2:2" ht="14.25" customHeight="1" x14ac:dyDescent="0.25">
      <c r="B900" s="76"/>
    </row>
    <row r="901" spans="2:2" ht="14.25" customHeight="1" x14ac:dyDescent="0.25">
      <c r="B901" s="76"/>
    </row>
    <row r="902" spans="2:2" ht="14.25" customHeight="1" x14ac:dyDescent="0.25">
      <c r="B902" s="76"/>
    </row>
    <row r="903" spans="2:2" ht="14.25" customHeight="1" x14ac:dyDescent="0.25">
      <c r="B903" s="76"/>
    </row>
    <row r="904" spans="2:2" ht="14.25" customHeight="1" x14ac:dyDescent="0.25">
      <c r="B904" s="76"/>
    </row>
    <row r="905" spans="2:2" ht="14.25" customHeight="1" x14ac:dyDescent="0.25">
      <c r="B905" s="76"/>
    </row>
    <row r="906" spans="2:2" ht="14.25" customHeight="1" x14ac:dyDescent="0.25">
      <c r="B906" s="76"/>
    </row>
    <row r="907" spans="2:2" ht="14.25" customHeight="1" x14ac:dyDescent="0.25">
      <c r="B907" s="76"/>
    </row>
    <row r="908" spans="2:2" ht="14.25" customHeight="1" x14ac:dyDescent="0.25">
      <c r="B908" s="76"/>
    </row>
    <row r="909" spans="2:2" ht="14.25" customHeight="1" x14ac:dyDescent="0.25">
      <c r="B909" s="76"/>
    </row>
    <row r="910" spans="2:2" ht="14.25" customHeight="1" x14ac:dyDescent="0.25">
      <c r="B910" s="76"/>
    </row>
    <row r="911" spans="2:2" ht="14.25" customHeight="1" x14ac:dyDescent="0.25">
      <c r="B911" s="76"/>
    </row>
    <row r="912" spans="2:2" ht="14.25" customHeight="1" x14ac:dyDescent="0.25">
      <c r="B912" s="76"/>
    </row>
    <row r="913" spans="2:2" ht="14.25" customHeight="1" x14ac:dyDescent="0.25">
      <c r="B913" s="76"/>
    </row>
    <row r="914" spans="2:2" ht="14.25" customHeight="1" x14ac:dyDescent="0.25">
      <c r="B914" s="76"/>
    </row>
    <row r="915" spans="2:2" ht="14.25" customHeight="1" x14ac:dyDescent="0.25">
      <c r="B915" s="76"/>
    </row>
    <row r="916" spans="2:2" ht="14.25" customHeight="1" x14ac:dyDescent="0.25">
      <c r="B916" s="76"/>
    </row>
    <row r="917" spans="2:2" ht="14.25" customHeight="1" x14ac:dyDescent="0.25">
      <c r="B917" s="76"/>
    </row>
    <row r="918" spans="2:2" ht="14.25" customHeight="1" x14ac:dyDescent="0.25">
      <c r="B918" s="76"/>
    </row>
    <row r="919" spans="2:2" ht="14.25" customHeight="1" x14ac:dyDescent="0.25">
      <c r="B919" s="76"/>
    </row>
    <row r="920" spans="2:2" ht="14.25" customHeight="1" x14ac:dyDescent="0.25">
      <c r="B920" s="76"/>
    </row>
    <row r="921" spans="2:2" ht="14.25" customHeight="1" x14ac:dyDescent="0.25">
      <c r="B921" s="76"/>
    </row>
    <row r="922" spans="2:2" ht="14.25" customHeight="1" x14ac:dyDescent="0.25">
      <c r="B922" s="76"/>
    </row>
    <row r="923" spans="2:2" ht="14.25" customHeight="1" x14ac:dyDescent="0.25">
      <c r="B923" s="76"/>
    </row>
    <row r="924" spans="2:2" ht="14.25" customHeight="1" x14ac:dyDescent="0.25">
      <c r="B924" s="76"/>
    </row>
    <row r="925" spans="2:2" ht="14.25" customHeight="1" x14ac:dyDescent="0.25">
      <c r="B925" s="76"/>
    </row>
    <row r="926" spans="2:2" ht="14.25" customHeight="1" x14ac:dyDescent="0.25">
      <c r="B926" s="76"/>
    </row>
    <row r="927" spans="2:2" ht="14.25" customHeight="1" x14ac:dyDescent="0.25">
      <c r="B927" s="76"/>
    </row>
    <row r="928" spans="2:2" ht="14.25" customHeight="1" x14ac:dyDescent="0.25">
      <c r="B928" s="76"/>
    </row>
    <row r="929" spans="2:2" ht="14.25" customHeight="1" x14ac:dyDescent="0.25">
      <c r="B929" s="76"/>
    </row>
    <row r="930" spans="2:2" ht="14.25" customHeight="1" x14ac:dyDescent="0.25">
      <c r="B930" s="76"/>
    </row>
    <row r="931" spans="2:2" ht="14.25" customHeight="1" x14ac:dyDescent="0.25">
      <c r="B931" s="76"/>
    </row>
    <row r="932" spans="2:2" ht="14.25" customHeight="1" x14ac:dyDescent="0.25">
      <c r="B932" s="76"/>
    </row>
    <row r="933" spans="2:2" ht="14.25" customHeight="1" x14ac:dyDescent="0.25">
      <c r="B933" s="76"/>
    </row>
    <row r="934" spans="2:2" ht="14.25" customHeight="1" x14ac:dyDescent="0.25">
      <c r="B934" s="76"/>
    </row>
    <row r="935" spans="2:2" ht="14.25" customHeight="1" x14ac:dyDescent="0.25">
      <c r="B935" s="76"/>
    </row>
    <row r="936" spans="2:2" ht="14.25" customHeight="1" x14ac:dyDescent="0.25">
      <c r="B936" s="76"/>
    </row>
    <row r="937" spans="2:2" ht="14.25" customHeight="1" x14ac:dyDescent="0.25">
      <c r="B937" s="76"/>
    </row>
    <row r="938" spans="2:2" ht="14.25" customHeight="1" x14ac:dyDescent="0.25">
      <c r="B938" s="76"/>
    </row>
    <row r="939" spans="2:2" ht="14.25" customHeight="1" x14ac:dyDescent="0.25">
      <c r="B939" s="76"/>
    </row>
    <row r="940" spans="2:2" ht="14.25" customHeight="1" x14ac:dyDescent="0.25">
      <c r="B940" s="76"/>
    </row>
    <row r="941" spans="2:2" ht="14.25" customHeight="1" x14ac:dyDescent="0.25">
      <c r="B941" s="76"/>
    </row>
    <row r="942" spans="2:2" ht="14.25" customHeight="1" x14ac:dyDescent="0.25">
      <c r="B942" s="76"/>
    </row>
    <row r="943" spans="2:2" ht="14.25" customHeight="1" x14ac:dyDescent="0.25">
      <c r="B943" s="76"/>
    </row>
    <row r="944" spans="2:2" ht="14.25" customHeight="1" x14ac:dyDescent="0.25">
      <c r="B944" s="76"/>
    </row>
    <row r="945" spans="2:2" ht="14.25" customHeight="1" x14ac:dyDescent="0.25">
      <c r="B945" s="76"/>
    </row>
    <row r="946" spans="2:2" ht="14.25" customHeight="1" x14ac:dyDescent="0.25">
      <c r="B946" s="76"/>
    </row>
    <row r="947" spans="2:2" ht="14.25" customHeight="1" x14ac:dyDescent="0.25">
      <c r="B947" s="76"/>
    </row>
    <row r="948" spans="2:2" ht="14.25" customHeight="1" x14ac:dyDescent="0.25">
      <c r="B948" s="76"/>
    </row>
    <row r="949" spans="2:2" ht="14.25" customHeight="1" x14ac:dyDescent="0.25">
      <c r="B949" s="76"/>
    </row>
    <row r="950" spans="2:2" ht="14.25" customHeight="1" x14ac:dyDescent="0.25">
      <c r="B950" s="76"/>
    </row>
    <row r="951" spans="2:2" ht="14.25" customHeight="1" x14ac:dyDescent="0.25">
      <c r="B951" s="76"/>
    </row>
    <row r="952" spans="2:2" ht="14.25" customHeight="1" x14ac:dyDescent="0.25">
      <c r="B952" s="76"/>
    </row>
    <row r="953" spans="2:2" ht="14.25" customHeight="1" x14ac:dyDescent="0.25">
      <c r="B953" s="76"/>
    </row>
    <row r="954" spans="2:2" ht="14.25" customHeight="1" x14ac:dyDescent="0.25">
      <c r="B954" s="76"/>
    </row>
    <row r="955" spans="2:2" ht="14.25" customHeight="1" x14ac:dyDescent="0.25">
      <c r="B955" s="76"/>
    </row>
    <row r="956" spans="2:2" ht="14.25" customHeight="1" x14ac:dyDescent="0.25">
      <c r="B956" s="76"/>
    </row>
    <row r="957" spans="2:2" ht="14.25" customHeight="1" x14ac:dyDescent="0.25">
      <c r="B957" s="76"/>
    </row>
    <row r="958" spans="2:2" ht="14.25" customHeight="1" x14ac:dyDescent="0.25">
      <c r="B958" s="76"/>
    </row>
    <row r="959" spans="2:2" ht="14.25" customHeight="1" x14ac:dyDescent="0.25">
      <c r="B959" s="76"/>
    </row>
    <row r="960" spans="2:2" ht="14.25" customHeight="1" x14ac:dyDescent="0.25">
      <c r="B960" s="76"/>
    </row>
    <row r="961" spans="2:2" ht="14.25" customHeight="1" x14ac:dyDescent="0.25">
      <c r="B961" s="76"/>
    </row>
    <row r="962" spans="2:2" ht="14.25" customHeight="1" x14ac:dyDescent="0.25">
      <c r="B962" s="76"/>
    </row>
    <row r="963" spans="2:2" ht="14.25" customHeight="1" x14ac:dyDescent="0.25">
      <c r="B963" s="76"/>
    </row>
    <row r="964" spans="2:2" ht="14.25" customHeight="1" x14ac:dyDescent="0.25">
      <c r="B964" s="76"/>
    </row>
    <row r="965" spans="2:2" ht="14.25" customHeight="1" x14ac:dyDescent="0.25">
      <c r="B965" s="76"/>
    </row>
    <row r="966" spans="2:2" ht="14.25" customHeight="1" x14ac:dyDescent="0.25">
      <c r="B966" s="76"/>
    </row>
    <row r="967" spans="2:2" ht="14.25" customHeight="1" x14ac:dyDescent="0.25">
      <c r="B967" s="76"/>
    </row>
    <row r="968" spans="2:2" ht="14.25" customHeight="1" x14ac:dyDescent="0.25">
      <c r="B968" s="76"/>
    </row>
    <row r="969" spans="2:2" ht="14.25" customHeight="1" x14ac:dyDescent="0.25">
      <c r="B969" s="76"/>
    </row>
    <row r="970" spans="2:2" ht="14.25" customHeight="1" x14ac:dyDescent="0.25">
      <c r="B970" s="76"/>
    </row>
    <row r="971" spans="2:2" ht="14.25" customHeight="1" x14ac:dyDescent="0.25">
      <c r="B971" s="76"/>
    </row>
    <row r="972" spans="2:2" ht="14.25" customHeight="1" x14ac:dyDescent="0.25">
      <c r="B972" s="76"/>
    </row>
    <row r="973" spans="2:2" ht="14.25" customHeight="1" x14ac:dyDescent="0.25">
      <c r="B973" s="76"/>
    </row>
    <row r="974" spans="2:2" ht="14.25" customHeight="1" x14ac:dyDescent="0.25">
      <c r="B974" s="76"/>
    </row>
    <row r="975" spans="2:2" ht="14.25" customHeight="1" x14ac:dyDescent="0.25">
      <c r="B975" s="76"/>
    </row>
    <row r="976" spans="2:2" ht="14.25" customHeight="1" x14ac:dyDescent="0.25">
      <c r="B976" s="76"/>
    </row>
    <row r="977" spans="2:2" ht="14.25" customHeight="1" x14ac:dyDescent="0.25">
      <c r="B977" s="76"/>
    </row>
    <row r="978" spans="2:2" ht="14.25" customHeight="1" x14ac:dyDescent="0.25">
      <c r="B978" s="76"/>
    </row>
    <row r="979" spans="2:2" ht="14.25" customHeight="1" x14ac:dyDescent="0.25">
      <c r="B979" s="76"/>
    </row>
    <row r="980" spans="2:2" ht="14.25" customHeight="1" x14ac:dyDescent="0.25">
      <c r="B980" s="76"/>
    </row>
    <row r="981" spans="2:2" ht="14.25" customHeight="1" x14ac:dyDescent="0.25">
      <c r="B981" s="76"/>
    </row>
    <row r="982" spans="2:2" ht="14.25" customHeight="1" x14ac:dyDescent="0.25">
      <c r="B982" s="76"/>
    </row>
    <row r="983" spans="2:2" ht="14.25" customHeight="1" x14ac:dyDescent="0.25">
      <c r="B983" s="76"/>
    </row>
    <row r="984" spans="2:2" ht="14.25" customHeight="1" x14ac:dyDescent="0.25">
      <c r="B984" s="76"/>
    </row>
    <row r="985" spans="2:2" ht="14.25" customHeight="1" x14ac:dyDescent="0.25">
      <c r="B985" s="76"/>
    </row>
    <row r="986" spans="2:2" ht="14.25" customHeight="1" x14ac:dyDescent="0.25">
      <c r="B986" s="76"/>
    </row>
    <row r="987" spans="2:2" ht="14.25" customHeight="1" x14ac:dyDescent="0.25">
      <c r="B987" s="76"/>
    </row>
    <row r="988" spans="2:2" ht="14.25" customHeight="1" x14ac:dyDescent="0.25">
      <c r="B988" s="76"/>
    </row>
    <row r="989" spans="2:2" ht="14.25" customHeight="1" x14ac:dyDescent="0.25">
      <c r="B989" s="76"/>
    </row>
    <row r="990" spans="2:2" ht="14.25" customHeight="1" x14ac:dyDescent="0.25">
      <c r="B990" s="76"/>
    </row>
    <row r="991" spans="2:2" ht="14.25" customHeight="1" x14ac:dyDescent="0.25">
      <c r="B991" s="76"/>
    </row>
    <row r="992" spans="2:2" ht="14.25" customHeight="1" x14ac:dyDescent="0.25">
      <c r="B992" s="76"/>
    </row>
    <row r="993" spans="2:2" ht="14.25" customHeight="1" x14ac:dyDescent="0.25">
      <c r="B993" s="76"/>
    </row>
    <row r="994" spans="2:2" ht="14.25" customHeight="1" x14ac:dyDescent="0.25">
      <c r="B994" s="76"/>
    </row>
    <row r="995" spans="2:2" ht="14.25" customHeight="1" x14ac:dyDescent="0.25">
      <c r="B995" s="76"/>
    </row>
    <row r="996" spans="2:2" ht="14.25" customHeight="1" x14ac:dyDescent="0.25">
      <c r="B996" s="76"/>
    </row>
    <row r="997" spans="2:2" ht="14.25" customHeight="1" x14ac:dyDescent="0.25">
      <c r="B997" s="76"/>
    </row>
    <row r="998" spans="2:2" ht="14.25" customHeight="1" x14ac:dyDescent="0.25">
      <c r="B998" s="76"/>
    </row>
    <row r="999" spans="2:2" ht="14.25" customHeight="1" x14ac:dyDescent="0.25">
      <c r="B999" s="76"/>
    </row>
    <row r="1000" spans="2:2" ht="14.25" customHeight="1" x14ac:dyDescent="0.25">
      <c r="B1000" s="76"/>
    </row>
    <row r="1001" spans="2:2" ht="14.25" customHeight="1" x14ac:dyDescent="0.25">
      <c r="B1001" s="76"/>
    </row>
    <row r="1002" spans="2:2" ht="14.25" customHeight="1" x14ac:dyDescent="0.25">
      <c r="B1002" s="76"/>
    </row>
    <row r="1003" spans="2:2" ht="14.25" customHeight="1" x14ac:dyDescent="0.25">
      <c r="B1003" s="76"/>
    </row>
    <row r="1004" spans="2:2" ht="14.25" customHeight="1" x14ac:dyDescent="0.25">
      <c r="B1004" s="76"/>
    </row>
    <row r="1005" spans="2:2" ht="14.25" customHeight="1" x14ac:dyDescent="0.25">
      <c r="B1005" s="76"/>
    </row>
    <row r="1006" spans="2:2" ht="14.25" customHeight="1" x14ac:dyDescent="0.25">
      <c r="B1006" s="76"/>
    </row>
    <row r="1007" spans="2:2" ht="14.25" customHeight="1" x14ac:dyDescent="0.25">
      <c r="B1007" s="76"/>
    </row>
    <row r="1008" spans="2:2" ht="14.25" customHeight="1" x14ac:dyDescent="0.25">
      <c r="B1008" s="76"/>
    </row>
    <row r="1009" spans="2:2" ht="14.25" customHeight="1" x14ac:dyDescent="0.25">
      <c r="B1009" s="76"/>
    </row>
    <row r="1010" spans="2:2" ht="14.25" customHeight="1" x14ac:dyDescent="0.25">
      <c r="B1010" s="76"/>
    </row>
    <row r="1011" spans="2:2" ht="14.25" customHeight="1" x14ac:dyDescent="0.25">
      <c r="B1011" s="76"/>
    </row>
    <row r="1012" spans="2:2" ht="14.25" customHeight="1" x14ac:dyDescent="0.25">
      <c r="B1012" s="76"/>
    </row>
    <row r="1013" spans="2:2" ht="14.25" customHeight="1" x14ac:dyDescent="0.25">
      <c r="B1013" s="76"/>
    </row>
    <row r="1014" spans="2:2" ht="14.25" customHeight="1" x14ac:dyDescent="0.25">
      <c r="B1014" s="76"/>
    </row>
    <row r="1015" spans="2:2" ht="14.25" customHeight="1" x14ac:dyDescent="0.25">
      <c r="B1015" s="76"/>
    </row>
    <row r="1016" spans="2:2" ht="14.25" customHeight="1" x14ac:dyDescent="0.25">
      <c r="B1016" s="76"/>
    </row>
    <row r="1017" spans="2:2" ht="14.25" customHeight="1" x14ac:dyDescent="0.25">
      <c r="B1017" s="76"/>
    </row>
    <row r="1018" spans="2:2" ht="14.25" customHeight="1" x14ac:dyDescent="0.25">
      <c r="B1018" s="76"/>
    </row>
    <row r="1019" spans="2:2" ht="14.25" customHeight="1" x14ac:dyDescent="0.25">
      <c r="B1019" s="76"/>
    </row>
    <row r="1020" spans="2:2" ht="14.25" customHeight="1" x14ac:dyDescent="0.25">
      <c r="B1020" s="76"/>
    </row>
    <row r="1021" spans="2:2" ht="14.25" customHeight="1" x14ac:dyDescent="0.25">
      <c r="B1021" s="76"/>
    </row>
    <row r="1022" spans="2:2" ht="14.25" customHeight="1" x14ac:dyDescent="0.25">
      <c r="B1022" s="76"/>
    </row>
    <row r="1023" spans="2:2" ht="14.25" customHeight="1" x14ac:dyDescent="0.25">
      <c r="B1023" s="76"/>
    </row>
    <row r="1024" spans="2:2" ht="14.25" customHeight="1" x14ac:dyDescent="0.25">
      <c r="B1024" s="76"/>
    </row>
    <row r="1025" spans="2:2" ht="14.25" customHeight="1" x14ac:dyDescent="0.25">
      <c r="B1025" s="76"/>
    </row>
    <row r="1026" spans="2:2" ht="14.25" customHeight="1" x14ac:dyDescent="0.25">
      <c r="B1026" s="76"/>
    </row>
    <row r="1027" spans="2:2" ht="14.25" customHeight="1" x14ac:dyDescent="0.25">
      <c r="B1027" s="76"/>
    </row>
    <row r="1028" spans="2:2" ht="14.25" customHeight="1" x14ac:dyDescent="0.25">
      <c r="B1028" s="76"/>
    </row>
    <row r="1029" spans="2:2" ht="14.25" customHeight="1" x14ac:dyDescent="0.25">
      <c r="B1029" s="76"/>
    </row>
    <row r="1030" spans="2:2" ht="14.25" customHeight="1" x14ac:dyDescent="0.25">
      <c r="B1030" s="76"/>
    </row>
    <row r="1031" spans="2:2" ht="14.25" customHeight="1" x14ac:dyDescent="0.25">
      <c r="B1031" s="76"/>
    </row>
    <row r="1032" spans="2:2" ht="14.25" customHeight="1" x14ac:dyDescent="0.25">
      <c r="B1032" s="76"/>
    </row>
    <row r="1033" spans="2:2" ht="14.25" customHeight="1" x14ac:dyDescent="0.25">
      <c r="B1033" s="76"/>
    </row>
    <row r="1034" spans="2:2" ht="14.25" customHeight="1" x14ac:dyDescent="0.25">
      <c r="B1034" s="76"/>
    </row>
    <row r="1035" spans="2:2" ht="14.25" customHeight="1" x14ac:dyDescent="0.25">
      <c r="B1035" s="76"/>
    </row>
    <row r="1036" spans="2:2" ht="14.25" customHeight="1" x14ac:dyDescent="0.25">
      <c r="B1036" s="76"/>
    </row>
    <row r="1037" spans="2:2" ht="14.25" customHeight="1" x14ac:dyDescent="0.25">
      <c r="B1037" s="76"/>
    </row>
    <row r="1038" spans="2:2" ht="14.25" customHeight="1" x14ac:dyDescent="0.25">
      <c r="B1038" s="76"/>
    </row>
    <row r="1039" spans="2:2" ht="14.25" customHeight="1" x14ac:dyDescent="0.25">
      <c r="B1039" s="76"/>
    </row>
    <row r="1040" spans="2:2" ht="14.25" customHeight="1" x14ac:dyDescent="0.25">
      <c r="B1040" s="76"/>
    </row>
    <row r="1041" spans="2:2" ht="14.25" customHeight="1" x14ac:dyDescent="0.25">
      <c r="B1041" s="76"/>
    </row>
    <row r="1042" spans="2:2" ht="14.25" customHeight="1" x14ac:dyDescent="0.25">
      <c r="B1042" s="76"/>
    </row>
    <row r="1043" spans="2:2" ht="14.25" customHeight="1" x14ac:dyDescent="0.25">
      <c r="B1043" s="76"/>
    </row>
    <row r="1044" spans="2:2" ht="14.25" customHeight="1" x14ac:dyDescent="0.25">
      <c r="B1044" s="76"/>
    </row>
    <row r="1045" spans="2:2" ht="14.25" customHeight="1" x14ac:dyDescent="0.25">
      <c r="B1045" s="76"/>
    </row>
    <row r="1046" spans="2:2" ht="14.25" customHeight="1" x14ac:dyDescent="0.25">
      <c r="B1046" s="76"/>
    </row>
    <row r="1047" spans="2:2" ht="14.25" customHeight="1" x14ac:dyDescent="0.25">
      <c r="B1047" s="76"/>
    </row>
    <row r="1048" spans="2:2" ht="14.25" customHeight="1" x14ac:dyDescent="0.25">
      <c r="B1048" s="76"/>
    </row>
  </sheetData>
  <sheetProtection algorithmName="SHA-512" hashValue="oUQUwQ+2qF60i0hUk/E4NT0POk4X59UB0HSqUG35BWa4jWc/cXFdsPhNgpOyk4cG5KcSsldheKmwjwqBbSdw+g==" saltValue="HjeMaG0SMow0B70rGjX44w==" spinCount="100000" sheet="1" objects="1" scenarios="1"/>
  <autoFilter ref="B11:K43" xr:uid="{00000000-0001-0000-0600-000000000000}"/>
  <mergeCells count="11">
    <mergeCell ref="A1:M1"/>
    <mergeCell ref="A2:M2"/>
    <mergeCell ref="C79:E79"/>
    <mergeCell ref="C82:E82"/>
    <mergeCell ref="C69:E69"/>
    <mergeCell ref="A3:M3"/>
    <mergeCell ref="A4:M4"/>
    <mergeCell ref="A7:M8"/>
    <mergeCell ref="A9:M9"/>
    <mergeCell ref="A6:M6"/>
    <mergeCell ref="A5:M5"/>
  </mergeCells>
  <hyperlinks>
    <hyperlink ref="B63" location="'A. Resultado Global'!A1" display="Volver al resultado global" xr:uid="{DC65AB34-6E25-4311-AC4F-5CB3BDD697F0}"/>
  </hyperlinks>
  <pageMargins left="0.7" right="0.7" top="0.75" bottom="0.75" header="0" footer="0"/>
  <pageSetup scale="55" orientation="landscape"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8</vt:i4>
      </vt:variant>
      <vt:variant>
        <vt:lpstr>Rangos con nombre</vt:lpstr>
      </vt:variant>
      <vt:variant>
        <vt:i4>2</vt:i4>
      </vt:variant>
    </vt:vector>
  </HeadingPairs>
  <TitlesOfParts>
    <vt:vector size="10" baseType="lpstr">
      <vt:lpstr>ÍNDICE</vt:lpstr>
      <vt:lpstr>A. Resultado global</vt:lpstr>
      <vt:lpstr>Desplegables</vt:lpstr>
      <vt:lpstr>B. Resultado por dimensiones</vt:lpstr>
      <vt:lpstr>C. Entorno institucional</vt:lpstr>
      <vt:lpstr>D. Infraestructura</vt:lpstr>
      <vt:lpstr>E. Metodología estadística</vt:lpstr>
      <vt:lpstr>F. Accesibilidad y uso</vt:lpstr>
      <vt:lpstr>'E. Metodología estadística'!Área_de_impresión</vt:lpstr>
      <vt:lpstr>ÍNDICE!Área_de_impresión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Jeniffer Gallego González</dc:creator>
  <cp:lastModifiedBy>Jeniffer Gallego González</cp:lastModifiedBy>
  <cp:lastPrinted>2024-11-12T03:14:44Z</cp:lastPrinted>
  <dcterms:created xsi:type="dcterms:W3CDTF">2024-11-03T19:02:36Z</dcterms:created>
  <dcterms:modified xsi:type="dcterms:W3CDTF">2024-12-17T06:15:45Z</dcterms:modified>
</cp:coreProperties>
</file>